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05在宅サービス\00自己点検シート\R7年度修正\"/>
    </mc:Choice>
  </mc:AlternateContent>
  <bookViews>
    <workbookView xWindow="0" yWindow="0" windowWidth="19200" windowHeight="6610" tabRatio="1000"/>
  </bookViews>
  <sheets>
    <sheet name="フェースシート" sheetId="10" r:id="rId1"/>
    <sheet name="１．点検シート（人員・設備・運営）" sheetId="21" r:id="rId2"/>
    <sheet name="２．点検リスト①" sheetId="2" r:id="rId3"/>
    <sheet name="２．点検リスト②" sheetId="18" r:id="rId4"/>
    <sheet name="２．点検リスト③" sheetId="17" r:id="rId5"/>
    <sheet name="２．点検リスト④" sheetId="19" r:id="rId6"/>
    <sheet name="３．勤務実績表" sheetId="27" r:id="rId7"/>
    <sheet name="記入方法" sheetId="28" r:id="rId8"/>
    <sheet name="プルダウン" sheetId="29" r:id="rId9"/>
    <sheet name="４．加算点検" sheetId="30" r:id="rId10"/>
    <sheet name="4.処遇改善加算" sheetId="33" r:id="rId11"/>
    <sheet name="（別紙）特定事業所加算(人材要件)" sheetId="31" r:id="rId12"/>
    <sheet name="（別紙）特定加算（Ⅰ又はⅢ）" sheetId="32" r:id="rId13"/>
  </sheets>
  <externalReferences>
    <externalReference r:id="rId14"/>
    <externalReference r:id="rId15"/>
    <externalReference r:id="rId16"/>
    <externalReference r:id="rId17"/>
    <externalReference r:id="rId18"/>
  </externalReferences>
  <definedNames>
    <definedName name="【記載例】シフト記号">'[1]【記載例】シフト記号表（勤務時間帯）'!$C$6:$C$35</definedName>
    <definedName name="ｋ">#N/A</definedName>
    <definedName name="_xlnm.Print_Area" localSheetId="12">'（別紙）特定加算（Ⅰ又はⅢ）'!$A$1:$AJ$57</definedName>
    <definedName name="_xlnm.Print_Area" localSheetId="11">'（別紙）特定事業所加算(人材要件)'!$A$1:$T$88</definedName>
    <definedName name="_xlnm.Print_Area" localSheetId="1">'１．点検シート（人員・設備・運営）'!$A$1:$I$162</definedName>
    <definedName name="_xlnm.Print_Area" localSheetId="2">'２．点検リスト①'!$A$1:$AC$42</definedName>
    <definedName name="_xlnm.Print_Area" localSheetId="3">'２．点検リスト②'!$A$1:$AB$64</definedName>
    <definedName name="_xlnm.Print_Area" localSheetId="4">'２．点検リスト③'!$A$1:$W$72</definedName>
    <definedName name="_xlnm.Print_Area" localSheetId="5">'２．点検リスト④'!$A$1:$V$64</definedName>
    <definedName name="_xlnm.Print_Area" localSheetId="6">'３．勤務実績表'!$A$1:$BD$50</definedName>
    <definedName name="_xlnm.Print_Area" localSheetId="9">'４．加算点検'!$A$1:$E$85</definedName>
    <definedName name="_xlnm.Print_Area" localSheetId="0">フェースシート!$A$1:$M$54</definedName>
    <definedName name="_xlnm.Print_Area" localSheetId="7">記入方法!$A$1:$O$80</definedName>
    <definedName name="_xlnm.Print_Titles" localSheetId="1">'１．点検シート（人員・設備・運営）'!$5:$6</definedName>
    <definedName name="_xlnm.Print_Titles" localSheetId="6">'３．勤務実績表'!$1:$12</definedName>
    <definedName name="_xlnm.Print_Titles" localSheetId="9">'４．加算点検'!$3:$3</definedName>
    <definedName name="サービス種別">[2]サービス種類一覧!$B$4:$B$20</definedName>
    <definedName name="サービス種類">[3]サービス種類一覧!$C$4:$C$20</definedName>
    <definedName name="サービス提供責任者">プルダウン!$D$13:$D$25</definedName>
    <definedName name="サービス名">#N/A</definedName>
    <definedName name="サービス名称">#N/A</definedName>
    <definedName name="シフト記号表">'[4]シフト記号表（勤務時間帯）'!$C$6:$C$35</definedName>
    <definedName name="だだ">#N/A</definedName>
    <definedName name="っっｋ">#N/A</definedName>
    <definedName name="っっっっｌ">#N/A</definedName>
    <definedName name="確認">#N/A</definedName>
    <definedName name="管理者">プルダウン!$C$13:$C$25</definedName>
    <definedName name="種類">[5]サービス種類一覧!$A$4:$A$20</definedName>
    <definedName name="職種" localSheetId="10">[4]プルダウン・リスト!$C$12:$L$12</definedName>
    <definedName name="職種">プルダウン!$C$12:$K$12</definedName>
    <definedName name="訪問介護員">プルダウン!$E$13:$E$25</definedName>
  </definedNames>
  <calcPr calcId="162913"/>
</workbook>
</file>

<file path=xl/calcChain.xml><?xml version="1.0" encoding="utf-8"?>
<calcChain xmlns="http://schemas.openxmlformats.org/spreadsheetml/2006/main">
  <c r="T35" i="27" l="1"/>
  <c r="J38" i="27"/>
  <c r="AA41" i="32" l="1"/>
  <c r="T41" i="32"/>
  <c r="M41" i="32"/>
  <c r="F43" i="32" s="1"/>
  <c r="F41" i="32"/>
  <c r="F46" i="32" s="1"/>
  <c r="F30" i="32"/>
  <c r="AA28" i="32"/>
  <c r="T28" i="32"/>
  <c r="M28" i="32"/>
  <c r="F28" i="32"/>
  <c r="F33" i="32" s="1"/>
  <c r="P53" i="31" l="1"/>
  <c r="P54" i="31" s="1"/>
  <c r="P50" i="31"/>
  <c r="M50" i="31"/>
  <c r="E50" i="31"/>
  <c r="P48" i="31"/>
  <c r="M48" i="31"/>
  <c r="E48" i="31"/>
  <c r="P46" i="31"/>
  <c r="M46" i="31"/>
  <c r="M53" i="31" s="1"/>
  <c r="M54" i="31" s="1"/>
  <c r="P55" i="31" s="1"/>
  <c r="E46" i="31"/>
  <c r="M45" i="31"/>
  <c r="P39" i="31"/>
  <c r="P40" i="31" s="1"/>
  <c r="P36" i="31"/>
  <c r="M36" i="31"/>
  <c r="E36" i="31"/>
  <c r="P34" i="31"/>
  <c r="M34" i="31"/>
  <c r="E34" i="31"/>
  <c r="P32" i="31"/>
  <c r="M32" i="31"/>
  <c r="E32" i="31"/>
  <c r="P30" i="31"/>
  <c r="M30" i="31"/>
  <c r="E30" i="31"/>
  <c r="P28" i="31"/>
  <c r="M28" i="31"/>
  <c r="E28" i="31"/>
  <c r="P26" i="31"/>
  <c r="M26" i="31"/>
  <c r="E26" i="31"/>
  <c r="P24" i="31"/>
  <c r="M24" i="31"/>
  <c r="E24" i="31"/>
  <c r="P22" i="31"/>
  <c r="M22" i="31"/>
  <c r="E22" i="31"/>
  <c r="P20" i="31"/>
  <c r="M20" i="31"/>
  <c r="E20" i="31"/>
  <c r="P18" i="31"/>
  <c r="M18" i="31"/>
  <c r="E18" i="31"/>
  <c r="P16" i="31"/>
  <c r="M16" i="31"/>
  <c r="M39" i="31" s="1"/>
  <c r="M40" i="31" s="1"/>
  <c r="P41" i="31" s="1"/>
  <c r="E16" i="31"/>
  <c r="M15" i="31"/>
  <c r="J55" i="31" s="1"/>
  <c r="F9" i="31"/>
  <c r="E51" i="31" s="1"/>
  <c r="P15" i="31" l="1"/>
  <c r="E17" i="31"/>
  <c r="E19" i="31"/>
  <c r="E21" i="31"/>
  <c r="E23" i="31"/>
  <c r="E25" i="31"/>
  <c r="E27" i="31"/>
  <c r="E29" i="31"/>
  <c r="E31" i="31"/>
  <c r="E33" i="31"/>
  <c r="E35" i="31"/>
  <c r="E37" i="31"/>
  <c r="P45" i="31"/>
  <c r="E47" i="31"/>
  <c r="E49" i="31"/>
  <c r="J41" i="31"/>
  <c r="W44" i="27" l="1"/>
  <c r="W43" i="27"/>
  <c r="R43" i="27"/>
  <c r="AE39" i="27"/>
  <c r="R49" i="27" s="1"/>
  <c r="AB49" i="27" s="1"/>
  <c r="AA39" i="27"/>
  <c r="R44" i="27" s="1"/>
  <c r="AB44" i="27" s="1"/>
  <c r="W49" i="27" s="1"/>
  <c r="Y39" i="27"/>
  <c r="V38" i="27"/>
  <c r="T38" i="27"/>
  <c r="H38" i="27"/>
  <c r="F38" i="27"/>
  <c r="V37" i="27"/>
  <c r="T37" i="27"/>
  <c r="L37" i="27"/>
  <c r="V36" i="27"/>
  <c r="T36" i="27"/>
  <c r="T39" i="27" s="1"/>
  <c r="L36" i="27"/>
  <c r="V35" i="27"/>
  <c r="L35" i="27"/>
  <c r="L38" i="27" s="1"/>
  <c r="L40" i="27" s="1"/>
  <c r="C44" i="27" s="1"/>
  <c r="J34" i="27"/>
  <c r="H34" i="27"/>
  <c r="F34" i="27"/>
  <c r="AW30" i="27"/>
  <c r="AU30" i="27"/>
  <c r="AW29" i="27"/>
  <c r="AU29" i="27"/>
  <c r="AU28" i="27"/>
  <c r="AW28" i="27" s="1"/>
  <c r="AU27" i="27"/>
  <c r="AW27" i="27" s="1"/>
  <c r="AW26" i="27"/>
  <c r="AU26" i="27"/>
  <c r="AW25" i="27"/>
  <c r="AU25" i="27"/>
  <c r="AU24" i="27"/>
  <c r="AW24" i="27" s="1"/>
  <c r="AU23" i="27"/>
  <c r="AW23" i="27" s="1"/>
  <c r="AW22" i="27"/>
  <c r="AU22" i="27"/>
  <c r="AW21" i="27"/>
  <c r="AU21" i="27"/>
  <c r="AU20" i="27"/>
  <c r="AW20" i="27" s="1"/>
  <c r="AU19" i="27"/>
  <c r="AW19" i="27" s="1"/>
  <c r="AW18" i="27"/>
  <c r="AU18" i="27"/>
  <c r="AW17" i="27"/>
  <c r="AU17" i="27"/>
  <c r="AU16" i="27"/>
  <c r="AW16" i="27" s="1"/>
  <c r="AU15" i="27"/>
  <c r="AW15" i="27" s="1"/>
  <c r="B15" i="27"/>
  <c r="B16" i="27" s="1"/>
  <c r="B17" i="27" s="1"/>
  <c r="B18" i="27" s="1"/>
  <c r="B19" i="27" s="1"/>
  <c r="B20" i="27" s="1"/>
  <c r="B21" i="27" s="1"/>
  <c r="B22" i="27" s="1"/>
  <c r="B23" i="27" s="1"/>
  <c r="B24" i="27" s="1"/>
  <c r="B25" i="27" s="1"/>
  <c r="B26" i="27" s="1"/>
  <c r="B27" i="27" s="1"/>
  <c r="B28" i="27" s="1"/>
  <c r="B29" i="27" s="1"/>
  <c r="B30" i="27" s="1"/>
  <c r="AW14" i="27"/>
  <c r="AU14" i="27"/>
  <c r="B14" i="27"/>
  <c r="AW13" i="27"/>
  <c r="AU13" i="27"/>
  <c r="AR12" i="27"/>
  <c r="AN12" i="27"/>
  <c r="AJ12" i="27"/>
  <c r="AF12" i="27"/>
  <c r="AB12" i="27"/>
  <c r="X12" i="27"/>
  <c r="T12" i="27"/>
  <c r="P12" i="27"/>
  <c r="AR11" i="27"/>
  <c r="AQ11" i="27"/>
  <c r="AQ12" i="27" s="1"/>
  <c r="AN11" i="27"/>
  <c r="AM11" i="27"/>
  <c r="AM12" i="27" s="1"/>
  <c r="AJ11" i="27"/>
  <c r="AI11" i="27"/>
  <c r="AI12" i="27" s="1"/>
  <c r="AF11" i="27"/>
  <c r="AE11" i="27"/>
  <c r="AE12" i="27" s="1"/>
  <c r="AB11" i="27"/>
  <c r="AA11" i="27"/>
  <c r="AA12" i="27" s="1"/>
  <c r="X11" i="27"/>
  <c r="W11" i="27"/>
  <c r="W12" i="27" s="1"/>
  <c r="T11" i="27"/>
  <c r="S11" i="27"/>
  <c r="S12" i="27" s="1"/>
  <c r="P11" i="27"/>
  <c r="AT10" i="27"/>
  <c r="AT11" i="27" s="1"/>
  <c r="AT12" i="27" s="1"/>
  <c r="AS10" i="27"/>
  <c r="AS11" i="27" s="1"/>
  <c r="AS12" i="27" s="1"/>
  <c r="AR10" i="27"/>
  <c r="AQ10" i="27"/>
  <c r="AP10" i="27"/>
  <c r="AM10" i="27"/>
  <c r="AL10" i="27"/>
  <c r="AI10" i="27"/>
  <c r="AH10" i="27"/>
  <c r="AE10" i="27"/>
  <c r="AD10" i="27"/>
  <c r="AA10" i="27"/>
  <c r="Z10" i="27"/>
  <c r="W10" i="27"/>
  <c r="V10" i="27"/>
  <c r="S10" i="27"/>
  <c r="R10" i="27"/>
  <c r="AU8" i="27"/>
  <c r="AZ6" i="27"/>
  <c r="X2" i="27"/>
  <c r="AO11" i="27" s="1"/>
  <c r="AO12" i="27" s="1"/>
  <c r="V39" i="27" l="1"/>
  <c r="L44" i="27"/>
  <c r="I44" i="27"/>
  <c r="Q10" i="27"/>
  <c r="U10" i="27"/>
  <c r="Y10" i="27"/>
  <c r="AC10" i="27"/>
  <c r="AG10" i="27"/>
  <c r="AK10" i="27"/>
  <c r="AO10" i="27"/>
  <c r="R11" i="27"/>
  <c r="R12" i="27" s="1"/>
  <c r="V11" i="27"/>
  <c r="V12" i="27" s="1"/>
  <c r="Z11" i="27"/>
  <c r="Z12" i="27" s="1"/>
  <c r="AD11" i="27"/>
  <c r="AD12" i="27" s="1"/>
  <c r="AH11" i="27"/>
  <c r="AH12" i="27" s="1"/>
  <c r="AL11" i="27"/>
  <c r="AL12" i="27" s="1"/>
  <c r="AP11" i="27"/>
  <c r="AP12" i="27" s="1"/>
  <c r="P10" i="27"/>
  <c r="T10" i="27"/>
  <c r="X10" i="27"/>
  <c r="AB10" i="27"/>
  <c r="AF10" i="27"/>
  <c r="AJ10" i="27"/>
  <c r="AN10" i="27"/>
  <c r="Q11" i="27"/>
  <c r="Q12" i="27" s="1"/>
  <c r="U11" i="27"/>
  <c r="U12" i="27" s="1"/>
  <c r="Y11" i="27"/>
  <c r="Y12" i="27" s="1"/>
  <c r="AC11" i="27"/>
  <c r="AC12" i="27" s="1"/>
  <c r="AG11" i="27"/>
  <c r="AG12" i="27" s="1"/>
  <c r="AK11" i="27"/>
  <c r="AK12" i="27" s="1"/>
  <c r="Z42" i="18" l="1"/>
  <c r="T52" i="18" l="1"/>
  <c r="Q52" i="18"/>
  <c r="W47" i="18"/>
  <c r="W46" i="18"/>
  <c r="W45" i="18"/>
  <c r="W44" i="18"/>
  <c r="U47" i="18"/>
  <c r="U46" i="18"/>
  <c r="U45" i="18"/>
  <c r="U44" i="18"/>
  <c r="U42" i="18"/>
  <c r="W42" i="18"/>
  <c r="O47" i="18"/>
  <c r="O46" i="18"/>
  <c r="O45" i="18"/>
  <c r="O44" i="18"/>
  <c r="O42" i="18"/>
  <c r="M47" i="18"/>
  <c r="M46" i="18"/>
  <c r="M45" i="18"/>
  <c r="M44" i="18"/>
  <c r="M42" i="18"/>
  <c r="G47" i="18"/>
  <c r="G46" i="18"/>
  <c r="G45" i="18"/>
  <c r="G44" i="18"/>
  <c r="E47" i="18"/>
  <c r="E46" i="18"/>
  <c r="E45" i="18"/>
  <c r="E44" i="18"/>
  <c r="G42" i="18"/>
  <c r="E42" i="18"/>
</calcChain>
</file>

<file path=xl/sharedStrings.xml><?xml version="1.0" encoding="utf-8"?>
<sst xmlns="http://schemas.openxmlformats.org/spreadsheetml/2006/main" count="2751" uniqueCount="1186">
  <si>
    <t>指定訪問介護の提供終了に際しては、利用者又はその家族に対して適切な指導を行うとともに、居宅介護支援事業者に対する情報の提供及び保健医療サービス又は福祉サービスを提供する者と密接な連携に努めていますか。</t>
    <rPh sb="0" eb="2">
      <t>シテイ</t>
    </rPh>
    <rPh sb="2" eb="4">
      <t>ホウモン</t>
    </rPh>
    <rPh sb="4" eb="6">
      <t>カイゴ</t>
    </rPh>
    <rPh sb="7" eb="9">
      <t>テイキョウ</t>
    </rPh>
    <rPh sb="9" eb="11">
      <t>シュウリョウ</t>
    </rPh>
    <rPh sb="12" eb="13">
      <t>サイ</t>
    </rPh>
    <rPh sb="17" eb="20">
      <t>リヨウシャ</t>
    </rPh>
    <rPh sb="20" eb="21">
      <t>マタ</t>
    </rPh>
    <rPh sb="24" eb="26">
      <t>カゾク</t>
    </rPh>
    <rPh sb="27" eb="28">
      <t>タイ</t>
    </rPh>
    <rPh sb="30" eb="32">
      <t>テキセツ</t>
    </rPh>
    <rPh sb="33" eb="35">
      <t>シドウ</t>
    </rPh>
    <rPh sb="36" eb="37">
      <t>オコナ</t>
    </rPh>
    <rPh sb="43" eb="45">
      <t>キョタク</t>
    </rPh>
    <rPh sb="45" eb="47">
      <t>カイゴ</t>
    </rPh>
    <rPh sb="47" eb="49">
      <t>シエン</t>
    </rPh>
    <rPh sb="49" eb="52">
      <t>ジギョウシャ</t>
    </rPh>
    <rPh sb="53" eb="54">
      <t>タイ</t>
    </rPh>
    <rPh sb="56" eb="58">
      <t>ジョウホウ</t>
    </rPh>
    <rPh sb="59" eb="61">
      <t>テイキョウ</t>
    </rPh>
    <rPh sb="61" eb="62">
      <t>オヨ</t>
    </rPh>
    <rPh sb="63" eb="65">
      <t>ホケン</t>
    </rPh>
    <rPh sb="65" eb="67">
      <t>イリョウ</t>
    </rPh>
    <rPh sb="71" eb="72">
      <t>マタ</t>
    </rPh>
    <rPh sb="73" eb="75">
      <t>フクシ</t>
    </rPh>
    <rPh sb="80" eb="82">
      <t>テイキョウ</t>
    </rPh>
    <rPh sb="84" eb="85">
      <t>モノ</t>
    </rPh>
    <rPh sb="86" eb="88">
      <t>ミッセツ</t>
    </rPh>
    <rPh sb="89" eb="91">
      <t>レンケイ</t>
    </rPh>
    <rPh sb="92" eb="93">
      <t>ツト</t>
    </rPh>
    <phoneticPr fontId="4"/>
  </si>
  <si>
    <t>非該当</t>
    <rPh sb="0" eb="3">
      <t>ヒガイトウ</t>
    </rPh>
    <phoneticPr fontId="4"/>
  </si>
  <si>
    <t>※　欄が不足する場合は適宜複写し、すべてのサービス提供責任者について記載すること。</t>
    <rPh sb="25" eb="27">
      <t>テイキョウ</t>
    </rPh>
    <rPh sb="27" eb="30">
      <t>セキニンシャ</t>
    </rPh>
    <rPh sb="34" eb="36">
      <t>キサイ</t>
    </rPh>
    <phoneticPr fontId="4"/>
  </si>
  <si>
    <t>サービス提供責任者が管理者を兼務している場合については、常勤兼務に計上すること。</t>
    <rPh sb="30" eb="32">
      <t>ケンム</t>
    </rPh>
    <rPh sb="33" eb="35">
      <t>ケイジョウ</t>
    </rPh>
    <phoneticPr fontId="4"/>
  </si>
  <si>
    <t>管理者がサービス提供に従事していない場合は、人数に含めないこと。</t>
    <rPh sb="0" eb="3">
      <t>カンリシャ</t>
    </rPh>
    <rPh sb="8" eb="10">
      <t>テイキョウ</t>
    </rPh>
    <rPh sb="11" eb="13">
      <t>ジュウジ</t>
    </rPh>
    <rPh sb="18" eb="20">
      <t>バアイ</t>
    </rPh>
    <rPh sb="22" eb="24">
      <t>ニンズウ</t>
    </rPh>
    <rPh sb="25" eb="26">
      <t>フク</t>
    </rPh>
    <phoneticPr fontId="4"/>
  </si>
  <si>
    <t>利用実人数</t>
    <rPh sb="0" eb="2">
      <t>リヨウ</t>
    </rPh>
    <rPh sb="2" eb="3">
      <t>ジツ</t>
    </rPh>
    <rPh sb="3" eb="5">
      <t>ニンズウ</t>
    </rPh>
    <phoneticPr fontId="4"/>
  </si>
  <si>
    <t>訪問介護</t>
    <rPh sb="0" eb="2">
      <t>ホウモン</t>
    </rPh>
    <rPh sb="2" eb="4">
      <t>カイゴ</t>
    </rPh>
    <phoneticPr fontId="4"/>
  </si>
  <si>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4"/>
  </si>
  <si>
    <t>（３）訪問介護員等従業者の状況</t>
    <rPh sb="3" eb="5">
      <t>ホウモン</t>
    </rPh>
    <rPh sb="5" eb="7">
      <t>カイゴ</t>
    </rPh>
    <rPh sb="7" eb="8">
      <t>イン</t>
    </rPh>
    <rPh sb="8" eb="9">
      <t>トウ</t>
    </rPh>
    <rPh sb="9" eb="12">
      <t>ジュウギョウシャ</t>
    </rPh>
    <rPh sb="13" eb="15">
      <t>ジョウキョウ</t>
    </rPh>
    <phoneticPr fontId="4"/>
  </si>
  <si>
    <t>件数</t>
    <rPh sb="0" eb="2">
      <t>ケンスウ</t>
    </rPh>
    <phoneticPr fontId="4"/>
  </si>
  <si>
    <t>緊急時訪問介護加算を算定した主な事例５件について（５件以内の場合はすべて）記入すること。</t>
    <rPh sb="0" eb="3">
      <t>キンキュウジ</t>
    </rPh>
    <rPh sb="3" eb="5">
      <t>ホウモン</t>
    </rPh>
    <rPh sb="5" eb="7">
      <t>カイゴ</t>
    </rPh>
    <rPh sb="7" eb="9">
      <t>カサン</t>
    </rPh>
    <rPh sb="10" eb="12">
      <t>サンテイ</t>
    </rPh>
    <rPh sb="14" eb="15">
      <t>オモ</t>
    </rPh>
    <rPh sb="16" eb="18">
      <t>ジレイ</t>
    </rPh>
    <rPh sb="19" eb="20">
      <t>ケン</t>
    </rPh>
    <rPh sb="26" eb="27">
      <t>ケン</t>
    </rPh>
    <rPh sb="27" eb="29">
      <t>イナイ</t>
    </rPh>
    <rPh sb="30" eb="32">
      <t>バアイ</t>
    </rPh>
    <rPh sb="37" eb="39">
      <t>キニュウ</t>
    </rPh>
    <phoneticPr fontId="4"/>
  </si>
  <si>
    <t>担　当　者</t>
    <rPh sb="0" eb="1">
      <t>タン</t>
    </rPh>
    <rPh sb="2" eb="3">
      <t>トウ</t>
    </rPh>
    <rPh sb="4" eb="5">
      <t>シャ</t>
    </rPh>
    <phoneticPr fontId="4"/>
  </si>
  <si>
    <t>　　複数の箇所に該当する場合にはすべての該当箇所に○を付けること。</t>
    <rPh sb="2" eb="4">
      <t>フクスウ</t>
    </rPh>
    <rPh sb="5" eb="7">
      <t>カショ</t>
    </rPh>
    <rPh sb="8" eb="10">
      <t>ガイトウ</t>
    </rPh>
    <rPh sb="12" eb="14">
      <t>バアイ</t>
    </rPh>
    <rPh sb="20" eb="22">
      <t>ガイトウ</t>
    </rPh>
    <rPh sb="22" eb="24">
      <t>カショ</t>
    </rPh>
    <rPh sb="27" eb="28">
      <t>ツ</t>
    </rPh>
    <phoneticPr fontId="4"/>
  </si>
  <si>
    <t>要請からサービス提供までの時間</t>
    <rPh sb="0" eb="2">
      <t>ヨウセイ</t>
    </rPh>
    <rPh sb="8" eb="10">
      <t>テイキョウ</t>
    </rPh>
    <rPh sb="13" eb="15">
      <t>ジカン</t>
    </rPh>
    <phoneticPr fontId="4"/>
  </si>
  <si>
    <t>業務の一層の改善を図るため、定期的に外部の者による評価を受けるよう努めていますか。</t>
    <rPh sb="0" eb="2">
      <t>ギョウム</t>
    </rPh>
    <rPh sb="3" eb="5">
      <t>イッソウ</t>
    </rPh>
    <rPh sb="6" eb="8">
      <t>カイゼン</t>
    </rPh>
    <rPh sb="9" eb="10">
      <t>ハカ</t>
    </rPh>
    <rPh sb="14" eb="17">
      <t>テイキテキ</t>
    </rPh>
    <rPh sb="18" eb="20">
      <t>ガイブ</t>
    </rPh>
    <rPh sb="21" eb="22">
      <t>シャ</t>
    </rPh>
    <rPh sb="25" eb="27">
      <t>ヒョウカ</t>
    </rPh>
    <rPh sb="28" eb="29">
      <t>ウ</t>
    </rPh>
    <rPh sb="33" eb="34">
      <t>ツト</t>
    </rPh>
    <phoneticPr fontId="4"/>
  </si>
  <si>
    <t>条例第8条第2項</t>
    <rPh sb="0" eb="2">
      <t>ジョウレイ</t>
    </rPh>
    <rPh sb="2" eb="3">
      <t>ダイ</t>
    </rPh>
    <rPh sb="4" eb="5">
      <t>ジョウ</t>
    </rPh>
    <rPh sb="5" eb="6">
      <t>ダイ</t>
    </rPh>
    <rPh sb="7" eb="8">
      <t>コウ</t>
    </rPh>
    <phoneticPr fontId="4"/>
  </si>
  <si>
    <t>　</t>
    <phoneticPr fontId="4"/>
  </si>
  <si>
    <t>個別対策マニュアル
（個別に整備しているものを記載）</t>
    <rPh sb="0" eb="2">
      <t>コベツ</t>
    </rPh>
    <rPh sb="2" eb="4">
      <t>タイサク</t>
    </rPh>
    <rPh sb="11" eb="13">
      <t>コベツ</t>
    </rPh>
    <rPh sb="14" eb="16">
      <t>セイビ</t>
    </rPh>
    <phoneticPr fontId="4"/>
  </si>
  <si>
    <t>上の表の区分ごとに記入し、早朝・夜間・深夜加算、２人の訪問介護員派遣によるサービス提供の件数を再掲すること。</t>
    <rPh sb="0" eb="1">
      <t>ウエ</t>
    </rPh>
    <rPh sb="2" eb="3">
      <t>ヒョウ</t>
    </rPh>
    <rPh sb="4" eb="6">
      <t>クブン</t>
    </rPh>
    <rPh sb="9" eb="11">
      <t>キニュウ</t>
    </rPh>
    <rPh sb="13" eb="15">
      <t>ソウチョウ</t>
    </rPh>
    <rPh sb="16" eb="18">
      <t>ヤカン</t>
    </rPh>
    <rPh sb="19" eb="21">
      <t>シンヤ</t>
    </rPh>
    <rPh sb="21" eb="23">
      <t>カサン</t>
    </rPh>
    <rPh sb="25" eb="26">
      <t>ニン</t>
    </rPh>
    <rPh sb="27" eb="29">
      <t>ホウモン</t>
    </rPh>
    <rPh sb="29" eb="32">
      <t>カイゴイン</t>
    </rPh>
    <rPh sb="32" eb="34">
      <t>ハケン</t>
    </rPh>
    <rPh sb="41" eb="43">
      <t>テイキョウ</t>
    </rPh>
    <rPh sb="44" eb="46">
      <t>ケンスウ</t>
    </rPh>
    <rPh sb="47" eb="49">
      <t>サイケイ</t>
    </rPh>
    <phoneticPr fontId="4"/>
  </si>
  <si>
    <t>利用者数（前３月の平均値）</t>
    <rPh sb="0" eb="3">
      <t>リヨウシャ</t>
    </rPh>
    <rPh sb="3" eb="4">
      <t>スウ</t>
    </rPh>
    <rPh sb="5" eb="6">
      <t>ゼン</t>
    </rPh>
    <rPh sb="7" eb="8">
      <t>ツキ</t>
    </rPh>
    <rPh sb="9" eb="11">
      <t>ヘイキン</t>
    </rPh>
    <rPh sb="11" eb="12">
      <t>チ</t>
    </rPh>
    <phoneticPr fontId="4"/>
  </si>
  <si>
    <t>注２</t>
    <rPh sb="0" eb="1">
      <t>チュウ</t>
    </rPh>
    <phoneticPr fontId="4"/>
  </si>
  <si>
    <t>同一建物に居住する利用者に該当するサービス提供件数を（　）書きで再掲すること。</t>
    <rPh sb="0" eb="2">
      <t>ドウイツ</t>
    </rPh>
    <rPh sb="13" eb="15">
      <t>ガイトウ</t>
    </rPh>
    <rPh sb="21" eb="23">
      <t>テイキョウ</t>
    </rPh>
    <rPh sb="23" eb="25">
      <t>ケンスウ</t>
    </rPh>
    <rPh sb="29" eb="30">
      <t>ガ</t>
    </rPh>
    <rPh sb="32" eb="34">
      <t>サイケイ</t>
    </rPh>
    <phoneticPr fontId="4"/>
  </si>
  <si>
    <t>なし</t>
    <phoneticPr fontId="4"/>
  </si>
  <si>
    <t>あり</t>
    <phoneticPr fontId="4"/>
  </si>
  <si>
    <t>・</t>
    <phoneticPr fontId="4"/>
  </si>
  <si>
    <t>なし</t>
    <phoneticPr fontId="4"/>
  </si>
  <si>
    <t>・</t>
    <phoneticPr fontId="4"/>
  </si>
  <si>
    <t>なし</t>
    <phoneticPr fontId="4"/>
  </si>
  <si>
    <t>（２）サービス提供責任者の状況（「配置すべき人数」は①または②のいずれかを記入）</t>
    <rPh sb="7" eb="9">
      <t>テイキョウ</t>
    </rPh>
    <rPh sb="9" eb="12">
      <t>セキニンシャ</t>
    </rPh>
    <rPh sb="13" eb="15">
      <t>ジョウキョウ</t>
    </rPh>
    <rPh sb="17" eb="19">
      <t>ハイチ</t>
    </rPh>
    <rPh sb="22" eb="24">
      <t>ニンズウ</t>
    </rPh>
    <rPh sb="37" eb="39">
      <t>キニュウ</t>
    </rPh>
    <phoneticPr fontId="4"/>
  </si>
  <si>
    <t>事業所名</t>
    <rPh sb="0" eb="2">
      <t>ジギョウ</t>
    </rPh>
    <rPh sb="2" eb="3">
      <t>ショ</t>
    </rPh>
    <rPh sb="3" eb="4">
      <t>メイ</t>
    </rPh>
    <phoneticPr fontId="4"/>
  </si>
  <si>
    <t>点検者職・氏名</t>
    <rPh sb="0" eb="2">
      <t>テンケン</t>
    </rPh>
    <rPh sb="2" eb="3">
      <t>シャ</t>
    </rPh>
    <rPh sb="3" eb="4">
      <t>ショク</t>
    </rPh>
    <rPh sb="5" eb="6">
      <t>シ</t>
    </rPh>
    <rPh sb="6" eb="7">
      <t>メイ</t>
    </rPh>
    <phoneticPr fontId="4"/>
  </si>
  <si>
    <t>点検年月日</t>
    <rPh sb="0" eb="2">
      <t>テンケン</t>
    </rPh>
    <rPh sb="2" eb="5">
      <t>ネンガッピ</t>
    </rPh>
    <phoneticPr fontId="4"/>
  </si>
  <si>
    <t xml:space="preserve">        　　年　　　月　　　日</t>
    <rPh sb="10" eb="11">
      <t>ネン</t>
    </rPh>
    <rPh sb="14" eb="15">
      <t>ガツ</t>
    </rPh>
    <rPh sb="18" eb="19">
      <t>ニチ</t>
    </rPh>
    <phoneticPr fontId="4"/>
  </si>
  <si>
    <t>確認事項</t>
    <rPh sb="0" eb="2">
      <t>カクニン</t>
    </rPh>
    <rPh sb="2" eb="4">
      <t>ジコウ</t>
    </rPh>
    <phoneticPr fontId="4"/>
  </si>
  <si>
    <t>根拠条文</t>
    <rPh sb="0" eb="2">
      <t>コンキョ</t>
    </rPh>
    <rPh sb="2" eb="4">
      <t>ジョウブン</t>
    </rPh>
    <phoneticPr fontId="4"/>
  </si>
  <si>
    <t>確認書類等</t>
    <rPh sb="0" eb="2">
      <t>カクニン</t>
    </rPh>
    <rPh sb="2" eb="4">
      <t>ショルイ</t>
    </rPh>
    <rPh sb="4" eb="5">
      <t>トウ</t>
    </rPh>
    <phoneticPr fontId="4"/>
  </si>
  <si>
    <t>適</t>
    <rPh sb="0" eb="1">
      <t>テキ</t>
    </rPh>
    <phoneticPr fontId="4"/>
  </si>
  <si>
    <t>不適</t>
    <rPh sb="0" eb="2">
      <t>フテキ</t>
    </rPh>
    <phoneticPr fontId="4"/>
  </si>
  <si>
    <t>Ⅰ　基本方針</t>
    <rPh sb="2" eb="4">
      <t>キホン</t>
    </rPh>
    <rPh sb="4" eb="6">
      <t>ホウシン</t>
    </rPh>
    <phoneticPr fontId="4"/>
  </si>
  <si>
    <t>基本方針</t>
    <rPh sb="0" eb="2">
      <t>キホン</t>
    </rPh>
    <rPh sb="2" eb="4">
      <t>ホウシン</t>
    </rPh>
    <phoneticPr fontId="4"/>
  </si>
  <si>
    <t>基準第4条</t>
    <rPh sb="0" eb="2">
      <t>キジュン</t>
    </rPh>
    <rPh sb="2" eb="3">
      <t>ダイ</t>
    </rPh>
    <rPh sb="4" eb="5">
      <t>ジョウ</t>
    </rPh>
    <phoneticPr fontId="4"/>
  </si>
  <si>
    <t>・運営規程</t>
    <rPh sb="1" eb="3">
      <t>ウンエイ</t>
    </rPh>
    <rPh sb="3" eb="5">
      <t>キテイ</t>
    </rPh>
    <phoneticPr fontId="4"/>
  </si>
  <si>
    <t>Ⅱ　人員基準</t>
    <rPh sb="2" eb="4">
      <t>ジンイン</t>
    </rPh>
    <rPh sb="4" eb="6">
      <t>キジュン</t>
    </rPh>
    <phoneticPr fontId="4"/>
  </si>
  <si>
    <t>訪問介護員等の員数</t>
    <rPh sb="0" eb="2">
      <t>ホウモン</t>
    </rPh>
    <rPh sb="2" eb="4">
      <t>カイゴ</t>
    </rPh>
    <rPh sb="4" eb="5">
      <t>イン</t>
    </rPh>
    <rPh sb="5" eb="6">
      <t>トウ</t>
    </rPh>
    <rPh sb="7" eb="9">
      <t>インスウ</t>
    </rPh>
    <phoneticPr fontId="4"/>
  </si>
  <si>
    <t>基準第5条
第1項</t>
    <rPh sb="0" eb="2">
      <t>キジュン</t>
    </rPh>
    <rPh sb="2" eb="3">
      <t>ダイ</t>
    </rPh>
    <rPh sb="4" eb="5">
      <t>ジョウ</t>
    </rPh>
    <rPh sb="6" eb="7">
      <t>ダイ</t>
    </rPh>
    <rPh sb="8" eb="9">
      <t>コウ</t>
    </rPh>
    <phoneticPr fontId="4"/>
  </si>
  <si>
    <t>　→　次の数値を記載してください。</t>
    <rPh sb="3" eb="4">
      <t>ツギ</t>
    </rPh>
    <rPh sb="5" eb="7">
      <t>スウチ</t>
    </rPh>
    <rPh sb="8" eb="10">
      <t>キサイ</t>
    </rPh>
    <phoneticPr fontId="4"/>
  </si>
  <si>
    <t>Ⅵ　その他</t>
    <rPh sb="4" eb="5">
      <t>タ</t>
    </rPh>
    <phoneticPr fontId="4"/>
  </si>
  <si>
    <t>介護サービス情報の公表</t>
    <rPh sb="0" eb="2">
      <t>カイゴ</t>
    </rPh>
    <rPh sb="6" eb="8">
      <t>ジョウホウ</t>
    </rPh>
    <rPh sb="9" eb="11">
      <t>コウヒョウ</t>
    </rPh>
    <phoneticPr fontId="4"/>
  </si>
  <si>
    <t>・</t>
    <phoneticPr fontId="4"/>
  </si>
  <si>
    <t>なし</t>
    <phoneticPr fontId="4"/>
  </si>
  <si>
    <t>・</t>
    <phoneticPr fontId="4"/>
  </si>
  <si>
    <t>以下の書類（写）を添付してください。</t>
    <rPh sb="0" eb="2">
      <t>イカ</t>
    </rPh>
    <rPh sb="3" eb="5">
      <t>ショルイ</t>
    </rPh>
    <rPh sb="6" eb="7">
      <t>ウツ</t>
    </rPh>
    <rPh sb="9" eb="11">
      <t>テンプ</t>
    </rPh>
    <phoneticPr fontId="4"/>
  </si>
  <si>
    <t>～</t>
    <phoneticPr fontId="4"/>
  </si>
  <si>
    <t>～</t>
    <phoneticPr fontId="4"/>
  </si>
  <si>
    <t>～</t>
    <phoneticPr fontId="4"/>
  </si>
  <si>
    <t>※</t>
    <phoneticPr fontId="4"/>
  </si>
  <si>
    <t>２</t>
    <phoneticPr fontId="4"/>
  </si>
  <si>
    <t>３</t>
    <phoneticPr fontId="4"/>
  </si>
  <si>
    <t>４</t>
    <phoneticPr fontId="4"/>
  </si>
  <si>
    <t>５</t>
    <phoneticPr fontId="4"/>
  </si>
  <si>
    <t>うち</t>
    <phoneticPr fontId="4"/>
  </si>
  <si>
    <t>　</t>
    <phoneticPr fontId="4"/>
  </si>
  <si>
    <t>○○ケアプランセンター</t>
    <phoneticPr fontId="4"/>
  </si>
  <si>
    <t>事例２</t>
    <phoneticPr fontId="4"/>
  </si>
  <si>
    <t>事例４</t>
    <phoneticPr fontId="4"/>
  </si>
  <si>
    <t>事例５</t>
    <phoneticPr fontId="4"/>
  </si>
  <si>
    <t>事例３</t>
    <phoneticPr fontId="4"/>
  </si>
  <si>
    <t>業務管理体制を適切に整備し、関係行政機関に届け出ていますか。</t>
    <rPh sb="0" eb="2">
      <t>ギョウム</t>
    </rPh>
    <rPh sb="2" eb="4">
      <t>カンリ</t>
    </rPh>
    <rPh sb="4" eb="6">
      <t>タイセイ</t>
    </rPh>
    <rPh sb="7" eb="9">
      <t>テキセツ</t>
    </rPh>
    <rPh sb="10" eb="12">
      <t>セイビ</t>
    </rPh>
    <rPh sb="14" eb="16">
      <t>カンケイ</t>
    </rPh>
    <rPh sb="16" eb="18">
      <t>ギョウセイ</t>
    </rPh>
    <rPh sb="18" eb="20">
      <t>キカン</t>
    </rPh>
    <rPh sb="21" eb="22">
      <t>トド</t>
    </rPh>
    <rPh sb="23" eb="24">
      <t>デ</t>
    </rPh>
    <phoneticPr fontId="4"/>
  </si>
  <si>
    <t>介護保険法第115条の32第1項</t>
    <rPh sb="0" eb="2">
      <t>カイゴ</t>
    </rPh>
    <rPh sb="2" eb="4">
      <t>ホケン</t>
    </rPh>
    <rPh sb="4" eb="5">
      <t>ホウ</t>
    </rPh>
    <rPh sb="5" eb="6">
      <t>ダイ</t>
    </rPh>
    <rPh sb="9" eb="10">
      <t>ジョウ</t>
    </rPh>
    <rPh sb="13" eb="14">
      <t>ダイ</t>
    </rPh>
    <rPh sb="15" eb="16">
      <t>コウ</t>
    </rPh>
    <phoneticPr fontId="4"/>
  </si>
  <si>
    <t>ア　介護報酬の請求等のチェックの実施</t>
    <rPh sb="2" eb="4">
      <t>カイゴ</t>
    </rPh>
    <rPh sb="4" eb="6">
      <t>ホウシュウ</t>
    </rPh>
    <rPh sb="7" eb="9">
      <t>セイキュウ</t>
    </rPh>
    <rPh sb="9" eb="10">
      <t>トウ</t>
    </rPh>
    <rPh sb="16" eb="18">
      <t>ジッシ</t>
    </rPh>
    <phoneticPr fontId="4"/>
  </si>
  <si>
    <t>イ　内部通報、事故報告に対応している</t>
    <rPh sb="2" eb="4">
      <t>ナイブ</t>
    </rPh>
    <rPh sb="4" eb="6">
      <t>ツウホウ</t>
    </rPh>
    <rPh sb="7" eb="9">
      <t>ジコ</t>
    </rPh>
    <rPh sb="9" eb="11">
      <t>ホウコク</t>
    </rPh>
    <rPh sb="12" eb="14">
      <t>タイオウ</t>
    </rPh>
    <phoneticPr fontId="4"/>
  </si>
  <si>
    <t>エ　法令遵守規定を整備している</t>
    <rPh sb="2" eb="4">
      <t>ホウレイ</t>
    </rPh>
    <rPh sb="4" eb="6">
      <t>ジュンシュ</t>
    </rPh>
    <rPh sb="6" eb="8">
      <t>キテイ</t>
    </rPh>
    <rPh sb="9" eb="11">
      <t>セイビ</t>
    </rPh>
    <phoneticPr fontId="4"/>
  </si>
  <si>
    <t>オ　その他（　　　　　　　　　　　　　　　）</t>
    <rPh sb="4" eb="5">
      <t>タ</t>
    </rPh>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</si>
  <si>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</si>
  <si>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</si>
  <si>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・重要事項説明書
・運営規程
・領収書控</t>
    <rPh sb="1" eb="3">
      <t>ジュウヨウ</t>
    </rPh>
    <rPh sb="3" eb="5">
      <t>ジコウ</t>
    </rPh>
    <rPh sb="5" eb="8">
      <t>セツメイショ</t>
    </rPh>
    <rPh sb="10" eb="12">
      <t>ウンエイ</t>
    </rPh>
    <rPh sb="12" eb="14">
      <t>キテイ</t>
    </rPh>
    <rPh sb="16" eb="19">
      <t>リョウシュウショ</t>
    </rPh>
    <rPh sb="19" eb="20">
      <t>ヒカ</t>
    </rPh>
    <phoneticPr fontId="4"/>
  </si>
  <si>
    <t>配置基準</t>
    <rPh sb="0" eb="2">
      <t>ハイチ</t>
    </rPh>
    <rPh sb="2" eb="4">
      <t>キジュン</t>
    </rPh>
    <phoneticPr fontId="4"/>
  </si>
  <si>
    <t>①配置すべき人数</t>
    <rPh sb="1" eb="3">
      <t>ハイチ</t>
    </rPh>
    <rPh sb="6" eb="8">
      <t>ニンズウ</t>
    </rPh>
    <phoneticPr fontId="4"/>
  </si>
  <si>
    <t>｢介護サービス情報の公表制度｣に基づく情報の公表状況</t>
    <rPh sb="1" eb="3">
      <t>カイゴ</t>
    </rPh>
    <rPh sb="7" eb="9">
      <t>ジョウホウ</t>
    </rPh>
    <rPh sb="10" eb="12">
      <t>コウヒョウ</t>
    </rPh>
    <rPh sb="12" eb="14">
      <t>セイド</t>
    </rPh>
    <rPh sb="16" eb="17">
      <t>モト</t>
    </rPh>
    <rPh sb="19" eb="21">
      <t>ジョウホウ</t>
    </rPh>
    <rPh sb="22" eb="24">
      <t>コウヒョウ</t>
    </rPh>
    <rPh sb="24" eb="26">
      <t>ジョウキョウ</t>
    </rPh>
    <phoneticPr fontId="4"/>
  </si>
  <si>
    <t>３</t>
    <phoneticPr fontId="4"/>
  </si>
  <si>
    <t>７</t>
    <phoneticPr fontId="4"/>
  </si>
  <si>
    <t>利用者台帳等</t>
    <rPh sb="0" eb="3">
      <t>リヨウシャ</t>
    </rPh>
    <rPh sb="3" eb="5">
      <t>ダイチョウ</t>
    </rPh>
    <rPh sb="5" eb="6">
      <t>トウ</t>
    </rPh>
    <phoneticPr fontId="4"/>
  </si>
  <si>
    <t>・訪問介護計画書</t>
    <rPh sb="1" eb="3">
      <t>ホウモン</t>
    </rPh>
    <rPh sb="3" eb="5">
      <t>カイゴ</t>
    </rPh>
    <rPh sb="5" eb="7">
      <t>ケイカク</t>
    </rPh>
    <rPh sb="7" eb="8">
      <t>ショ</t>
    </rPh>
    <phoneticPr fontId="4"/>
  </si>
  <si>
    <t>訪問介護計画書を利用者に交付していますか。</t>
    <rPh sb="2" eb="4">
      <t>カイゴ</t>
    </rPh>
    <phoneticPr fontId="4"/>
  </si>
  <si>
    <t>同居家族に対するサービス提供の禁止</t>
    <rPh sb="0" eb="2">
      <t>ドウキョ</t>
    </rPh>
    <rPh sb="2" eb="4">
      <t>カゾク</t>
    </rPh>
    <rPh sb="5" eb="6">
      <t>タイ</t>
    </rPh>
    <rPh sb="12" eb="14">
      <t>テイキョウ</t>
    </rPh>
    <rPh sb="15" eb="17">
      <t>キンシ</t>
    </rPh>
    <phoneticPr fontId="4"/>
  </si>
  <si>
    <t>訪問介護員等が同居家族に対して訪問介護を提供していませんか。</t>
    <rPh sb="0" eb="2">
      <t>ホウモン</t>
    </rPh>
    <rPh sb="2" eb="5">
      <t>カイゴイン</t>
    </rPh>
    <rPh sb="5" eb="6">
      <t>トウ</t>
    </rPh>
    <rPh sb="7" eb="9">
      <t>ドウキョ</t>
    </rPh>
    <rPh sb="9" eb="11">
      <t>カゾク</t>
    </rPh>
    <rPh sb="12" eb="13">
      <t>タイ</t>
    </rPh>
    <rPh sb="15" eb="17">
      <t>ホウモン</t>
    </rPh>
    <rPh sb="17" eb="19">
      <t>カイゴ</t>
    </rPh>
    <rPh sb="20" eb="22">
      <t>テイキョウ</t>
    </rPh>
    <phoneticPr fontId="4"/>
  </si>
  <si>
    <t>利用者に関する市町村への通知</t>
    <rPh sb="0" eb="2">
      <t>リヨウ</t>
    </rPh>
    <rPh sb="2" eb="3">
      <t>シャ</t>
    </rPh>
    <rPh sb="4" eb="5">
      <t>カン</t>
    </rPh>
    <rPh sb="7" eb="10">
      <t>シチョウソン</t>
    </rPh>
    <rPh sb="12" eb="14">
      <t>ツウチ</t>
    </rPh>
    <phoneticPr fontId="4"/>
  </si>
  <si>
    <t>・市町村に送付した通知に係る記録</t>
    <rPh sb="1" eb="4">
      <t>シチョウソン</t>
    </rPh>
    <rPh sb="5" eb="7">
      <t>ソウフ</t>
    </rPh>
    <rPh sb="9" eb="11">
      <t>ツウチ</t>
    </rPh>
    <rPh sb="12" eb="13">
      <t>カカ</t>
    </rPh>
    <rPh sb="14" eb="16">
      <t>キロク</t>
    </rPh>
    <phoneticPr fontId="4"/>
  </si>
  <si>
    <t>緊急時の対応</t>
    <rPh sb="0" eb="3">
      <t>キンキュウジ</t>
    </rPh>
    <rPh sb="4" eb="6">
      <t>タイオウ</t>
    </rPh>
    <phoneticPr fontId="4"/>
  </si>
  <si>
    <t>管理者及びサービス提供責任者の責務</t>
    <rPh sb="0" eb="3">
      <t>カンリシャ</t>
    </rPh>
    <rPh sb="3" eb="4">
      <t>オヨ</t>
    </rPh>
    <rPh sb="9" eb="11">
      <t>テイキョウ</t>
    </rPh>
    <rPh sb="11" eb="14">
      <t>セキニンシャ</t>
    </rPh>
    <rPh sb="15" eb="17">
      <t>セキム</t>
    </rPh>
    <phoneticPr fontId="4"/>
  </si>
  <si>
    <t>運営規程</t>
    <rPh sb="0" eb="2">
      <t>ウンエイ</t>
    </rPh>
    <rPh sb="2" eb="4">
      <t>キテイ</t>
    </rPh>
    <phoneticPr fontId="4"/>
  </si>
  <si>
    <t>７９条</t>
    <rPh sb="2" eb="3">
      <t>ジョウ</t>
    </rPh>
    <phoneticPr fontId="4"/>
  </si>
  <si>
    <t>市町運営協議会の協議を経る等一定の条件の下で受ける登録</t>
    <rPh sb="0" eb="2">
      <t>シチョウ</t>
    </rPh>
    <rPh sb="2" eb="4">
      <t>ウンエイ</t>
    </rPh>
    <rPh sb="4" eb="7">
      <t>キョウギカイ</t>
    </rPh>
    <rPh sb="8" eb="10">
      <t>キョウギ</t>
    </rPh>
    <rPh sb="11" eb="12">
      <t>ヘ</t>
    </rPh>
    <rPh sb="13" eb="14">
      <t>ナド</t>
    </rPh>
    <rPh sb="14" eb="16">
      <t>イッテイ</t>
    </rPh>
    <rPh sb="17" eb="19">
      <t>ジョウケン</t>
    </rPh>
    <rPh sb="20" eb="21">
      <t>シタ</t>
    </rPh>
    <rPh sb="22" eb="23">
      <t>ウ</t>
    </rPh>
    <rPh sb="25" eb="27">
      <t>トウロク</t>
    </rPh>
    <phoneticPr fontId="4"/>
  </si>
  <si>
    <t>車輌台数</t>
    <rPh sb="0" eb="2">
      <t>シャリョウ</t>
    </rPh>
    <rPh sb="2" eb="4">
      <t>ダイスウ</t>
    </rPh>
    <phoneticPr fontId="4"/>
  </si>
  <si>
    <t>訪問介護員等の自家用車持込</t>
    <rPh sb="0" eb="2">
      <t>ホウモン</t>
    </rPh>
    <rPh sb="2" eb="4">
      <t>カイゴ</t>
    </rPh>
    <rPh sb="4" eb="5">
      <t>イン</t>
    </rPh>
    <rPh sb="5" eb="6">
      <t>トウ</t>
    </rPh>
    <rPh sb="7" eb="11">
      <t>ジカヨウシャ</t>
    </rPh>
    <rPh sb="11" eb="13">
      <t>モチコミ</t>
    </rPh>
    <phoneticPr fontId="4"/>
  </si>
  <si>
    <t>３　勤務実績表</t>
    <rPh sb="2" eb="4">
      <t>キンム</t>
    </rPh>
    <rPh sb="4" eb="6">
      <t>ジッセキ</t>
    </rPh>
    <rPh sb="6" eb="7">
      <t>ヒョウ</t>
    </rPh>
    <phoneticPr fontId="4"/>
  </si>
  <si>
    <t>　</t>
    <phoneticPr fontId="4"/>
  </si>
  <si>
    <t>・机、椅子、電話、手指洗浄設備　等</t>
    <rPh sb="1" eb="2">
      <t>ツクエ</t>
    </rPh>
    <rPh sb="3" eb="5">
      <t>イス</t>
    </rPh>
    <rPh sb="6" eb="8">
      <t>デンワ</t>
    </rPh>
    <rPh sb="9" eb="10">
      <t>テ</t>
    </rPh>
    <rPh sb="10" eb="11">
      <t>ユビ</t>
    </rPh>
    <rPh sb="11" eb="13">
      <t>センジョウ</t>
    </rPh>
    <rPh sb="13" eb="15">
      <t>セツビ</t>
    </rPh>
    <rPh sb="16" eb="17">
      <t>トウ</t>
    </rPh>
    <phoneticPr fontId="4"/>
  </si>
  <si>
    <t>注１）　基準；指定居宅サービス等の人員、設備及び運営に関する基準（平成11年3月31日厚生省令第37号）</t>
    <rPh sb="0" eb="1">
      <t>チュウ</t>
    </rPh>
    <rPh sb="4" eb="6">
      <t>キジュン</t>
    </rPh>
    <rPh sb="7" eb="9">
      <t>シテイ</t>
    </rPh>
    <rPh sb="9" eb="11">
      <t>キョタク</t>
    </rPh>
    <rPh sb="15" eb="16">
      <t>トウ</t>
    </rPh>
    <rPh sb="17" eb="19">
      <t>ジンイン</t>
    </rPh>
    <rPh sb="20" eb="22">
      <t>セツビ</t>
    </rPh>
    <rPh sb="22" eb="23">
      <t>オヨ</t>
    </rPh>
    <rPh sb="24" eb="26">
      <t>ウンエイ</t>
    </rPh>
    <rPh sb="27" eb="28">
      <t>カン</t>
    </rPh>
    <rPh sb="30" eb="32">
      <t>キジュン</t>
    </rPh>
    <rPh sb="33" eb="35">
      <t>ヘイセイ</t>
    </rPh>
    <rPh sb="37" eb="38">
      <t>ネン</t>
    </rPh>
    <rPh sb="39" eb="40">
      <t>ガツ</t>
    </rPh>
    <rPh sb="42" eb="43">
      <t>ニチ</t>
    </rPh>
    <rPh sb="43" eb="46">
      <t>コウセイショウ</t>
    </rPh>
    <rPh sb="46" eb="47">
      <t>レイ</t>
    </rPh>
    <rPh sb="47" eb="48">
      <t>ダイ</t>
    </rPh>
    <rPh sb="50" eb="51">
      <t>ゴウ</t>
    </rPh>
    <phoneticPr fontId="4"/>
  </si>
  <si>
    <t>　　条例；香川県社会福祉施設等の人員、設備、運営等の基準等に関する条例（平成24年10月12日条例第52号）</t>
    <rPh sb="2" eb="4">
      <t>ジョウレイ</t>
    </rPh>
    <rPh sb="5" eb="8">
      <t>カガワケン</t>
    </rPh>
    <rPh sb="8" eb="10">
      <t>シャカイ</t>
    </rPh>
    <rPh sb="10" eb="12">
      <t>フクシ</t>
    </rPh>
    <rPh sb="12" eb="14">
      <t>シセツ</t>
    </rPh>
    <rPh sb="14" eb="15">
      <t>トウ</t>
    </rPh>
    <rPh sb="16" eb="18">
      <t>ジンイン</t>
    </rPh>
    <rPh sb="19" eb="21">
      <t>セツビ</t>
    </rPh>
    <rPh sb="22" eb="24">
      <t>ウンエイ</t>
    </rPh>
    <rPh sb="24" eb="25">
      <t>トウ</t>
    </rPh>
    <rPh sb="26" eb="28">
      <t>キジュン</t>
    </rPh>
    <rPh sb="28" eb="29">
      <t>トウ</t>
    </rPh>
    <rPh sb="30" eb="31">
      <t>カン</t>
    </rPh>
    <rPh sb="33" eb="35">
      <t>ジョウレイ</t>
    </rPh>
    <rPh sb="36" eb="38">
      <t>ヘイセイ</t>
    </rPh>
    <rPh sb="40" eb="41">
      <t>ネン</t>
    </rPh>
    <rPh sb="43" eb="44">
      <t>ガツ</t>
    </rPh>
    <rPh sb="46" eb="47">
      <t>ニチ</t>
    </rPh>
    <rPh sb="47" eb="49">
      <t>ジョウレイ</t>
    </rPh>
    <rPh sb="49" eb="50">
      <t>ダイ</t>
    </rPh>
    <rPh sb="52" eb="53">
      <t>ゴウ</t>
    </rPh>
    <phoneticPr fontId="4"/>
  </si>
  <si>
    <t>注２）「香川県高齢者介護施設等におけるマニュアル」、「指定介護サービス事業者における事故発生時の報告マニュアル」</t>
    <rPh sb="0" eb="1">
      <t>チュウ</t>
    </rPh>
    <rPh sb="4" eb="7">
      <t>カガワケン</t>
    </rPh>
    <rPh sb="7" eb="10">
      <t>コウレイシャ</t>
    </rPh>
    <rPh sb="10" eb="12">
      <t>カイゴ</t>
    </rPh>
    <rPh sb="12" eb="15">
      <t>シセツナド</t>
    </rPh>
    <rPh sb="27" eb="29">
      <t>シテイ</t>
    </rPh>
    <rPh sb="29" eb="31">
      <t>カイゴ</t>
    </rPh>
    <rPh sb="35" eb="38">
      <t>ジギョウシャ</t>
    </rPh>
    <rPh sb="42" eb="47">
      <t>ジコハッセイジ</t>
    </rPh>
    <rPh sb="48" eb="50">
      <t>ホウコク</t>
    </rPh>
    <phoneticPr fontId="4"/>
  </si>
  <si>
    <t>　；香川県において定めているマニュアル</t>
    <rPh sb="2" eb="5">
      <t>カガワケン</t>
    </rPh>
    <rPh sb="9" eb="10">
      <t>サダ</t>
    </rPh>
    <phoneticPr fontId="4"/>
  </si>
  <si>
    <t>県に基本情報と運営情報を報告するとともに、必要に応じて見直しを行っていますか。
直近の公表（　年　月）</t>
    <rPh sb="0" eb="1">
      <t>ケン</t>
    </rPh>
    <rPh sb="2" eb="4">
      <t>キホン</t>
    </rPh>
    <rPh sb="4" eb="6">
      <t>ジョウホウ</t>
    </rPh>
    <rPh sb="7" eb="9">
      <t>ウンエイ</t>
    </rPh>
    <rPh sb="9" eb="11">
      <t>ジョウホウ</t>
    </rPh>
    <rPh sb="12" eb="14">
      <t>ホウコク</t>
    </rPh>
    <rPh sb="21" eb="23">
      <t>ヒツヨウ</t>
    </rPh>
    <rPh sb="24" eb="25">
      <t>オウ</t>
    </rPh>
    <rPh sb="27" eb="29">
      <t>ミナオ</t>
    </rPh>
    <rPh sb="31" eb="32">
      <t>オコナ</t>
    </rPh>
    <rPh sb="41" eb="43">
      <t>チョッキン</t>
    </rPh>
    <rPh sb="44" eb="46">
      <t>コウヒョウ</t>
    </rPh>
    <rPh sb="48" eb="49">
      <t>ネン</t>
    </rPh>
    <rPh sb="50" eb="51">
      <t>ツキ</t>
    </rPh>
    <phoneticPr fontId="4"/>
  </si>
  <si>
    <t>法令遵守等の業務管理体制の整備</t>
    <rPh sb="0" eb="2">
      <t>ホウレイ</t>
    </rPh>
    <rPh sb="2" eb="4">
      <t>ジュンシュ</t>
    </rPh>
    <rPh sb="4" eb="5">
      <t>トウ</t>
    </rPh>
    <rPh sb="6" eb="8">
      <t>ギョウム</t>
    </rPh>
    <rPh sb="8" eb="10">
      <t>カンリ</t>
    </rPh>
    <rPh sb="10" eb="12">
      <t>タイセイ</t>
    </rPh>
    <rPh sb="13" eb="15">
      <t>セイビ</t>
    </rPh>
    <phoneticPr fontId="4"/>
  </si>
  <si>
    <t>　行っている具体的な取組（例）のアからオを○で囲むとともに、オについては、その内容を記入してください。</t>
    <rPh sb="1" eb="2">
      <t>オコナ</t>
    </rPh>
    <rPh sb="6" eb="9">
      <t>グタイテキ</t>
    </rPh>
    <rPh sb="10" eb="12">
      <t>トリクミ</t>
    </rPh>
    <rPh sb="13" eb="14">
      <t>レイ</t>
    </rPh>
    <rPh sb="23" eb="24">
      <t>カコ</t>
    </rPh>
    <rPh sb="39" eb="41">
      <t>ナイヨウ</t>
    </rPh>
    <rPh sb="42" eb="44">
      <t>キニュウ</t>
    </rPh>
    <phoneticPr fontId="4"/>
  </si>
  <si>
    <t>ウ　業務管理体制（法令遵守等）についての研修
　を実施している</t>
    <rPh sb="13" eb="14">
      <t>トウ</t>
    </rPh>
    <rPh sb="25" eb="27">
      <t>ジッシ</t>
    </rPh>
    <phoneticPr fontId="4"/>
  </si>
  <si>
    <t>業務管理体制（法令遵守等）の取組について、評価・改善活動を行っていますか。</t>
    <rPh sb="0" eb="2">
      <t>ギョウム</t>
    </rPh>
    <rPh sb="2" eb="4">
      <t>カンリ</t>
    </rPh>
    <rPh sb="4" eb="6">
      <t>タイセイ</t>
    </rPh>
    <rPh sb="7" eb="9">
      <t>ホウレイ</t>
    </rPh>
    <rPh sb="9" eb="11">
      <t>ジュンシュ</t>
    </rPh>
    <rPh sb="11" eb="12">
      <t>トウ</t>
    </rPh>
    <rPh sb="14" eb="16">
      <t>トリクミ</t>
    </rPh>
    <rPh sb="21" eb="23">
      <t>ヒョウカ</t>
    </rPh>
    <rPh sb="24" eb="26">
      <t>カイゼン</t>
    </rPh>
    <rPh sb="26" eb="28">
      <t>カツドウ</t>
    </rPh>
    <rPh sb="29" eb="30">
      <t>オコナ</t>
    </rPh>
    <phoneticPr fontId="4"/>
  </si>
  <si>
    <t>業務管理体制（法令遵守等）について、具体的な取組を行っていますか。</t>
    <rPh sb="0" eb="2">
      <t>ギョウム</t>
    </rPh>
    <rPh sb="2" eb="4">
      <t>カンリ</t>
    </rPh>
    <rPh sb="4" eb="6">
      <t>タイセイ</t>
    </rPh>
    <rPh sb="7" eb="9">
      <t>ホウレイ</t>
    </rPh>
    <rPh sb="9" eb="11">
      <t>ジュンシュ</t>
    </rPh>
    <rPh sb="11" eb="12">
      <t>トウ</t>
    </rPh>
    <rPh sb="18" eb="21">
      <t>グタイテキ</t>
    </rPh>
    <rPh sb="22" eb="23">
      <t>ト</t>
    </rPh>
    <rPh sb="23" eb="24">
      <t>ク</t>
    </rPh>
    <rPh sb="25" eb="26">
      <t>オコナ</t>
    </rPh>
    <phoneticPr fontId="4"/>
  </si>
  <si>
    <t>介護保険法の訪問介護事業所と
障害者自立支援法の居宅介護等事業所の管理者の兼務</t>
    <rPh sb="0" eb="2">
      <t>カイゴ</t>
    </rPh>
    <rPh sb="2" eb="5">
      <t>ホケンホウ</t>
    </rPh>
    <rPh sb="6" eb="8">
      <t>ホウモン</t>
    </rPh>
    <rPh sb="8" eb="10">
      <t>カイゴ</t>
    </rPh>
    <rPh sb="10" eb="13">
      <t>ジギョウショ</t>
    </rPh>
    <rPh sb="15" eb="18">
      <t>ショウガイシャ</t>
    </rPh>
    <rPh sb="18" eb="20">
      <t>ジリツ</t>
    </rPh>
    <rPh sb="20" eb="23">
      <t>シエンホウ</t>
    </rPh>
    <rPh sb="24" eb="26">
      <t>キョタク</t>
    </rPh>
    <rPh sb="26" eb="28">
      <t>カイゴ</t>
    </rPh>
    <rPh sb="28" eb="29">
      <t>トウ</t>
    </rPh>
    <rPh sb="29" eb="32">
      <t>ジギョウショ</t>
    </rPh>
    <rPh sb="33" eb="36">
      <t>カンリシャ</t>
    </rPh>
    <rPh sb="37" eb="39">
      <t>ケンム</t>
    </rPh>
    <phoneticPr fontId="4"/>
  </si>
  <si>
    <t>移動支援は勤務時間に含めないこと。</t>
    <rPh sb="0" eb="2">
      <t>イドウ</t>
    </rPh>
    <rPh sb="2" eb="4">
      <t>シエン</t>
    </rPh>
    <rPh sb="5" eb="7">
      <t>キンム</t>
    </rPh>
    <rPh sb="7" eb="9">
      <t>ジカン</t>
    </rPh>
    <rPh sb="10" eb="11">
      <t>フク</t>
    </rPh>
    <phoneticPr fontId="4"/>
  </si>
  <si>
    <t>初任者研修</t>
    <rPh sb="0" eb="3">
      <t>ショニンシャ</t>
    </rPh>
    <rPh sb="3" eb="5">
      <t>ケンシュウ</t>
    </rPh>
    <phoneticPr fontId="4"/>
  </si>
  <si>
    <t>実務者研修</t>
    <rPh sb="0" eb="3">
      <t>ジツムシャ</t>
    </rPh>
    <rPh sb="3" eb="5">
      <t>ケンシュウ</t>
    </rPh>
    <phoneticPr fontId="4"/>
  </si>
  <si>
    <t>訪問介護員2級</t>
    <rPh sb="0" eb="2">
      <t>ホウモン</t>
    </rPh>
    <rPh sb="2" eb="4">
      <t>カイゴ</t>
    </rPh>
    <rPh sb="4" eb="5">
      <t>イン</t>
    </rPh>
    <rPh sb="6" eb="7">
      <t>キュウ</t>
    </rPh>
    <phoneticPr fontId="4"/>
  </si>
  <si>
    <t>福祉輸送限定</t>
    <rPh sb="0" eb="2">
      <t>フクシ</t>
    </rPh>
    <rPh sb="2" eb="4">
      <t>ユソウ</t>
    </rPh>
    <rPh sb="4" eb="6">
      <t>ゲンテイ</t>
    </rPh>
    <phoneticPr fontId="4"/>
  </si>
  <si>
    <t>　①　非常勤・非専従訪問介護員の1ヶ月間の
　　　　 勤務時間合計
　　　　　　　　　　（　　　　　　時間）</t>
    <phoneticPr fontId="4"/>
  </si>
  <si>
    <t>　③　常勤専従職員の人数
　　　　　　　　　　（　　　　　　　人）</t>
    <phoneticPr fontId="4"/>
  </si>
  <si>
    <t>　→　次の数値を記載してください。
　　　</t>
    <rPh sb="3" eb="4">
      <t>ツギ</t>
    </rPh>
    <rPh sb="5" eb="7">
      <t>スウチ</t>
    </rPh>
    <rPh sb="8" eb="10">
      <t>キサイ</t>
    </rPh>
    <phoneticPr fontId="4"/>
  </si>
  <si>
    <t>　　（　　　　　　　　　　　　　　　　　　）</t>
    <phoneticPr fontId="4"/>
  </si>
  <si>
    <t>サービスの提供に要した費用の支払いを受けた際、領収証を交付していますか。</t>
    <phoneticPr fontId="4"/>
  </si>
  <si>
    <t>上記の領収証には、それぞれ個別の費用ごとに区分して記載していますか。</t>
    <phoneticPr fontId="4"/>
  </si>
  <si>
    <t>利用者に対し、適切なサービスを提供できるよう事業所ごとに勤務の体制（日々の勤務時間、職務内容、常勤・非常勤の別等）を定めていますか。</t>
    <phoneticPr fontId="4"/>
  </si>
  <si>
    <t>訪問介護員等の資質向上のために、毎年具体的な研修計画を作成し、当該研修計画に基づき全ての従業員に対して研修を実施し、当該研修の結果を記録するほか、研修の機会を確保していますか。</t>
    <rPh sb="0" eb="2">
      <t>ホウモン</t>
    </rPh>
    <rPh sb="2" eb="4">
      <t>カイゴ</t>
    </rPh>
    <rPh sb="4" eb="5">
      <t>イン</t>
    </rPh>
    <rPh sb="5" eb="6">
      <t>トウ</t>
    </rPh>
    <rPh sb="7" eb="9">
      <t>シシツ</t>
    </rPh>
    <rPh sb="9" eb="11">
      <t>コウジョウ</t>
    </rPh>
    <rPh sb="73" eb="75">
      <t>ケンシュウ</t>
    </rPh>
    <rPh sb="76" eb="78">
      <t>キカイ</t>
    </rPh>
    <rPh sb="79" eb="81">
      <t>カクホ</t>
    </rPh>
    <phoneticPr fontId="4"/>
  </si>
  <si>
    <t>サービス担当者会議等において利用者若しくはその家族の個人情報を用いる場合の同意を書面により得ていますか。</t>
    <phoneticPr fontId="4"/>
  </si>
  <si>
    <t>あり</t>
    <phoneticPr fontId="4"/>
  </si>
  <si>
    <t>・研修計画
・研修等参加記録
・研修会資料</t>
    <rPh sb="1" eb="3">
      <t>ケンシュウ</t>
    </rPh>
    <rPh sb="3" eb="5">
      <t>ケイカク</t>
    </rPh>
    <rPh sb="7" eb="10">
      <t>ケンシュウトウ</t>
    </rPh>
    <rPh sb="10" eb="12">
      <t>サンカ</t>
    </rPh>
    <rPh sb="12" eb="14">
      <t>キロク</t>
    </rPh>
    <rPh sb="16" eb="19">
      <t>ケンシュウカイ</t>
    </rPh>
    <rPh sb="19" eb="21">
      <t>シリョウ</t>
    </rPh>
    <phoneticPr fontId="4"/>
  </si>
  <si>
    <t>介護等の総合的な提供</t>
    <rPh sb="0" eb="2">
      <t>カイゴ</t>
    </rPh>
    <rPh sb="2" eb="3">
      <t>トウ</t>
    </rPh>
    <rPh sb="4" eb="7">
      <t>ソウゴウテキ</t>
    </rPh>
    <rPh sb="8" eb="10">
      <t>テイキョウ</t>
    </rPh>
    <phoneticPr fontId="4"/>
  </si>
  <si>
    <t>あり</t>
  </si>
  <si>
    <t>常勤・専従の管理者を置いていますか。</t>
    <rPh sb="0" eb="2">
      <t>ジョウキン</t>
    </rPh>
    <rPh sb="3" eb="5">
      <t>センジュウ</t>
    </rPh>
    <rPh sb="6" eb="9">
      <t>カンリシャ</t>
    </rPh>
    <rPh sb="10" eb="11">
      <t>オ</t>
    </rPh>
    <phoneticPr fontId="4"/>
  </si>
  <si>
    <t>管理者が他の職種等を兼務している場合、兼務形態は適切ですか。</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4"/>
  </si>
  <si>
    <t>　→　下記の事項について記載してください。</t>
    <rPh sb="3" eb="5">
      <t>カキ</t>
    </rPh>
    <rPh sb="6" eb="8">
      <t>ジコウ</t>
    </rPh>
    <rPh sb="12" eb="14">
      <t>キサイ</t>
    </rPh>
    <phoneticPr fontId="4"/>
  </si>
  <si>
    <t>・重要事項説明書（同意に関する記録）</t>
    <rPh sb="1" eb="3">
      <t>ジュウヨウ</t>
    </rPh>
    <rPh sb="3" eb="5">
      <t>ジコウ</t>
    </rPh>
    <rPh sb="5" eb="8">
      <t>セツメイショ</t>
    </rPh>
    <rPh sb="9" eb="11">
      <t>ドウイ</t>
    </rPh>
    <rPh sb="12" eb="13">
      <t>カン</t>
    </rPh>
    <rPh sb="15" eb="17">
      <t>キロク</t>
    </rPh>
    <phoneticPr fontId="4"/>
  </si>
  <si>
    <t>賠償すべき事故が発生した場合は損害賠償を速やかに行なっていますか。賠償すべき事故が発生したことがない場合でも損害賠償を速やかに行える準備をしていますか。
　→損害賠償保険への加入：　有　・　無
補償期間（　　年　　月～　　年　　月）</t>
    <rPh sb="33" eb="35">
      <t>バイショウ</t>
    </rPh>
    <rPh sb="38" eb="40">
      <t>ジコ</t>
    </rPh>
    <rPh sb="41" eb="43">
      <t>ハッセイ</t>
    </rPh>
    <rPh sb="50" eb="52">
      <t>バアイ</t>
    </rPh>
    <rPh sb="54" eb="56">
      <t>ソンガイ</t>
    </rPh>
    <rPh sb="56" eb="58">
      <t>バイショウ</t>
    </rPh>
    <rPh sb="59" eb="60">
      <t>スミ</t>
    </rPh>
    <rPh sb="63" eb="64">
      <t>オコナ</t>
    </rPh>
    <rPh sb="66" eb="68">
      <t>ジュンビ</t>
    </rPh>
    <rPh sb="79" eb="81">
      <t>ソンガイ</t>
    </rPh>
    <rPh sb="81" eb="83">
      <t>バイショウ</t>
    </rPh>
    <rPh sb="83" eb="85">
      <t>ホケン</t>
    </rPh>
    <rPh sb="87" eb="89">
      <t>カニュウ</t>
    </rPh>
    <rPh sb="91" eb="92">
      <t>ウ</t>
    </rPh>
    <rPh sb="95" eb="96">
      <t>ム</t>
    </rPh>
    <rPh sb="97" eb="99">
      <t>ホショウ</t>
    </rPh>
    <rPh sb="99" eb="101">
      <t>キカン</t>
    </rPh>
    <rPh sb="104" eb="105">
      <t>ネン</t>
    </rPh>
    <rPh sb="107" eb="108">
      <t>ツキ</t>
    </rPh>
    <rPh sb="111" eb="112">
      <t>ネン</t>
    </rPh>
    <rPh sb="114" eb="115">
      <t>ツキ</t>
    </rPh>
    <phoneticPr fontId="4"/>
  </si>
  <si>
    <t>勤務体制の
確保等</t>
    <rPh sb="0" eb="2">
      <t>キンム</t>
    </rPh>
    <rPh sb="2" eb="4">
      <t>タイセイ</t>
    </rPh>
    <rPh sb="6" eb="9">
      <t>カクホトウ</t>
    </rPh>
    <phoneticPr fontId="4"/>
  </si>
  <si>
    <t>当該事業所の訪問介護員等によってサービスを提供していますか。</t>
    <rPh sb="0" eb="2">
      <t>トウガイ</t>
    </rPh>
    <rPh sb="2" eb="5">
      <t>ジギョウショ</t>
    </rPh>
    <rPh sb="6" eb="8">
      <t>ホウモン</t>
    </rPh>
    <rPh sb="8" eb="10">
      <t>カイゴ</t>
    </rPh>
    <rPh sb="10" eb="11">
      <t>イン</t>
    </rPh>
    <rPh sb="11" eb="12">
      <t>トウ</t>
    </rPh>
    <rPh sb="21" eb="23">
      <t>テイキョウ</t>
    </rPh>
    <phoneticPr fontId="4"/>
  </si>
  <si>
    <t>衛生管理等</t>
    <rPh sb="0" eb="2">
      <t>エイセイ</t>
    </rPh>
    <rPh sb="2" eb="5">
      <t>カンリトウ</t>
    </rPh>
    <phoneticPr fontId="4"/>
  </si>
  <si>
    <t>訪問介護員等の清潔保持及び健康状態について必要な管理を行っていますか。</t>
    <rPh sb="0" eb="2">
      <t>ホウモン</t>
    </rPh>
    <rPh sb="2" eb="5">
      <t>カイゴイン</t>
    </rPh>
    <rPh sb="5" eb="6">
      <t>トウ</t>
    </rPh>
    <rPh sb="7" eb="9">
      <t>セイケツ</t>
    </rPh>
    <rPh sb="9" eb="11">
      <t>ホジ</t>
    </rPh>
    <rPh sb="11" eb="12">
      <t>オヨ</t>
    </rPh>
    <rPh sb="13" eb="15">
      <t>ケンコウ</t>
    </rPh>
    <rPh sb="15" eb="17">
      <t>ジョウタイ</t>
    </rPh>
    <rPh sb="21" eb="23">
      <t>ヒツヨウ</t>
    </rPh>
    <rPh sb="24" eb="26">
      <t>カンリ</t>
    </rPh>
    <rPh sb="27" eb="28">
      <t>オコナ</t>
    </rPh>
    <phoneticPr fontId="4"/>
  </si>
  <si>
    <t xml:space="preserve">・健康診断の記録
</t>
    <rPh sb="1" eb="3">
      <t>ケンコウ</t>
    </rPh>
    <rPh sb="3" eb="5">
      <t>シンダン</t>
    </rPh>
    <rPh sb="6" eb="8">
      <t>キロク</t>
    </rPh>
    <phoneticPr fontId="4"/>
  </si>
  <si>
    <t>掲示</t>
    <rPh sb="0" eb="2">
      <t>ケイジ</t>
    </rPh>
    <phoneticPr fontId="4"/>
  </si>
  <si>
    <t>秘密保持等</t>
    <rPh sb="0" eb="2">
      <t>ヒミツ</t>
    </rPh>
    <rPh sb="2" eb="4">
      <t>ホジ</t>
    </rPh>
    <rPh sb="4" eb="5">
      <t>トウ</t>
    </rPh>
    <phoneticPr fontId="4"/>
  </si>
  <si>
    <t>・利用者及び家族の同意書</t>
    <rPh sb="1" eb="4">
      <t>リヨウシャ</t>
    </rPh>
    <rPh sb="4" eb="5">
      <t>オヨ</t>
    </rPh>
    <rPh sb="6" eb="8">
      <t>カゾク</t>
    </rPh>
    <rPh sb="9" eb="11">
      <t>ドウイ</t>
    </rPh>
    <rPh sb="11" eb="12">
      <t>ショ</t>
    </rPh>
    <phoneticPr fontId="4"/>
  </si>
  <si>
    <t>広告</t>
    <rPh sb="0" eb="2">
      <t>コウコク</t>
    </rPh>
    <phoneticPr fontId="4"/>
  </si>
  <si>
    <t>広告内容が虚偽又は誇大なものとなっていませんか。</t>
    <rPh sb="0" eb="2">
      <t>コウコク</t>
    </rPh>
    <rPh sb="2" eb="4">
      <t>ナイヨウ</t>
    </rPh>
    <rPh sb="5" eb="7">
      <t>キョギ</t>
    </rPh>
    <rPh sb="7" eb="8">
      <t>マタ</t>
    </rPh>
    <rPh sb="9" eb="11">
      <t>コダイ</t>
    </rPh>
    <phoneticPr fontId="4"/>
  </si>
  <si>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4"/>
  </si>
  <si>
    <t>苦情処理</t>
    <rPh sb="0" eb="2">
      <t>クジョウ</t>
    </rPh>
    <rPh sb="2" eb="4">
      <t>ショリ</t>
    </rPh>
    <phoneticPr fontId="4"/>
  </si>
  <si>
    <t>　　苦情件数　：　月　　　　件程度
　　苦情相談窓口の設置　：　有　・　無
　　相談窓口担当者　：　</t>
    <rPh sb="2" eb="4">
      <t>クジョウ</t>
    </rPh>
    <rPh sb="4" eb="6">
      <t>ケンスウ</t>
    </rPh>
    <rPh sb="9" eb="10">
      <t>ツキ</t>
    </rPh>
    <rPh sb="14" eb="15">
      <t>ケン</t>
    </rPh>
    <rPh sb="15" eb="17">
      <t>テイド</t>
    </rPh>
    <phoneticPr fontId="4"/>
  </si>
  <si>
    <t>地域との連携</t>
    <rPh sb="0" eb="2">
      <t>チイキ</t>
    </rPh>
    <rPh sb="4" eb="6">
      <t>レンケイ</t>
    </rPh>
    <phoneticPr fontId="4"/>
  </si>
  <si>
    <t>事故発生時の対応</t>
    <rPh sb="0" eb="2">
      <t>ジコ</t>
    </rPh>
    <rPh sb="2" eb="4">
      <t>ハッセイ</t>
    </rPh>
    <rPh sb="4" eb="5">
      <t>ジ</t>
    </rPh>
    <rPh sb="6" eb="8">
      <t>タイオウ</t>
    </rPh>
    <phoneticPr fontId="4"/>
  </si>
  <si>
    <t>・損害賠償関係書類</t>
    <rPh sb="1" eb="3">
      <t>ソンガイ</t>
    </rPh>
    <rPh sb="3" eb="5">
      <t>バイショウ</t>
    </rPh>
    <rPh sb="5" eb="7">
      <t>カンケイ</t>
    </rPh>
    <rPh sb="7" eb="9">
      <t>ショルイ</t>
    </rPh>
    <phoneticPr fontId="4"/>
  </si>
  <si>
    <t>・事故再発防止検討記録</t>
    <rPh sb="1" eb="3">
      <t>ジコ</t>
    </rPh>
    <rPh sb="3" eb="5">
      <t>サイハツ</t>
    </rPh>
    <rPh sb="5" eb="7">
      <t>ボウシ</t>
    </rPh>
    <rPh sb="7" eb="9">
      <t>ケントウ</t>
    </rPh>
    <rPh sb="9" eb="11">
      <t>キロク</t>
    </rPh>
    <phoneticPr fontId="4"/>
  </si>
  <si>
    <t>会計の区分</t>
    <rPh sb="0" eb="2">
      <t>カイケイ</t>
    </rPh>
    <rPh sb="3" eb="4">
      <t>ク</t>
    </rPh>
    <rPh sb="4" eb="5">
      <t>ブン</t>
    </rPh>
    <phoneticPr fontId="4"/>
  </si>
  <si>
    <t>・会計関係書類</t>
    <rPh sb="1" eb="3">
      <t>カイケイ</t>
    </rPh>
    <rPh sb="3" eb="5">
      <t>カンケイ</t>
    </rPh>
    <rPh sb="5" eb="7">
      <t>ショルイ</t>
    </rPh>
    <phoneticPr fontId="4"/>
  </si>
  <si>
    <t>記録の整備</t>
    <rPh sb="0" eb="2">
      <t>キロク</t>
    </rPh>
    <rPh sb="3" eb="5">
      <t>セイビ</t>
    </rPh>
    <phoneticPr fontId="4"/>
  </si>
  <si>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4"/>
  </si>
  <si>
    <t>Ⅴ　変更の届出等</t>
    <rPh sb="2" eb="4">
      <t>ヘンコウ</t>
    </rPh>
    <rPh sb="5" eb="6">
      <t>トドケ</t>
    </rPh>
    <rPh sb="6" eb="7">
      <t>デ</t>
    </rPh>
    <rPh sb="7" eb="8">
      <t>トウ</t>
    </rPh>
    <phoneticPr fontId="4"/>
  </si>
  <si>
    <t>変更の届出等</t>
    <rPh sb="0" eb="2">
      <t>ヘンコウ</t>
    </rPh>
    <rPh sb="3" eb="5">
      <t>トドケデ</t>
    </rPh>
    <rPh sb="5" eb="6">
      <t>トウ</t>
    </rPh>
    <phoneticPr fontId="4"/>
  </si>
  <si>
    <t>介護保険法
第75条</t>
    <rPh sb="0" eb="2">
      <t>カイゴ</t>
    </rPh>
    <rPh sb="2" eb="4">
      <t>ホケン</t>
    </rPh>
    <rPh sb="4" eb="5">
      <t>ホウ</t>
    </rPh>
    <rPh sb="6" eb="7">
      <t>ダイ</t>
    </rPh>
    <rPh sb="9" eb="10">
      <t>ジョウ</t>
    </rPh>
    <phoneticPr fontId="4"/>
  </si>
  <si>
    <t>・届出書類の控</t>
    <rPh sb="1" eb="2">
      <t>トドケ</t>
    </rPh>
    <rPh sb="2" eb="3">
      <t>デ</t>
    </rPh>
    <rPh sb="3" eb="5">
      <t>ショルイ</t>
    </rPh>
    <rPh sb="6" eb="7">
      <t>ヒカ</t>
    </rPh>
    <phoneticPr fontId="4"/>
  </si>
  <si>
    <t>サービス提供責任者</t>
    <rPh sb="4" eb="6">
      <t>テイキョウ</t>
    </rPh>
    <rPh sb="6" eb="9">
      <t>セキニンシャ</t>
    </rPh>
    <phoneticPr fontId="4"/>
  </si>
  <si>
    <t>□</t>
  </si>
  <si>
    <t>　　サービス提供責任者の人数
　　　　　　　　（　　　　　　　　　人）　</t>
    <rPh sb="6" eb="8">
      <t>テイキョウ</t>
    </rPh>
    <rPh sb="8" eb="11">
      <t>セキニンシャ</t>
    </rPh>
    <rPh sb="12" eb="14">
      <t>ニンズウ</t>
    </rPh>
    <rPh sb="33" eb="34">
      <t>ニン</t>
    </rPh>
    <phoneticPr fontId="4"/>
  </si>
  <si>
    <t>【常勤換算方法による場合】
①　利用者の数÷４０
　　（小数第１位に切り上げ）</t>
    <rPh sb="1" eb="3">
      <t>ジョウキン</t>
    </rPh>
    <rPh sb="3" eb="5">
      <t>カンサン</t>
    </rPh>
    <rPh sb="5" eb="7">
      <t>ホウホウ</t>
    </rPh>
    <rPh sb="10" eb="12">
      <t>バアイ</t>
    </rPh>
    <rPh sb="16" eb="19">
      <t>リヨウシャ</t>
    </rPh>
    <rPh sb="20" eb="21">
      <t>カズ</t>
    </rPh>
    <rPh sb="28" eb="30">
      <t>ショウスウ</t>
    </rPh>
    <rPh sb="30" eb="31">
      <t>ダイ</t>
    </rPh>
    <rPh sb="32" eb="33">
      <t>イ</t>
    </rPh>
    <rPh sb="34" eb="35">
      <t>キ</t>
    </rPh>
    <rPh sb="36" eb="37">
      <t>ア</t>
    </rPh>
    <phoneticPr fontId="4"/>
  </si>
  <si>
    <t>管理者</t>
    <rPh sb="0" eb="3">
      <t>カンリシャ</t>
    </rPh>
    <phoneticPr fontId="4"/>
  </si>
  <si>
    <t>基準第6条</t>
    <rPh sb="0" eb="2">
      <t>キジュン</t>
    </rPh>
    <rPh sb="2" eb="3">
      <t>ダイ</t>
    </rPh>
    <rPh sb="4" eb="5">
      <t>ジョウ</t>
    </rPh>
    <phoneticPr fontId="4"/>
  </si>
  <si>
    <t>　・兼務の有無　（　有　・　無　）</t>
    <rPh sb="2" eb="4">
      <t>ケンム</t>
    </rPh>
    <rPh sb="5" eb="7">
      <t>ウム</t>
    </rPh>
    <rPh sb="10" eb="11">
      <t>ア</t>
    </rPh>
    <rPh sb="14" eb="15">
      <t>ナ</t>
    </rPh>
    <phoneticPr fontId="4"/>
  </si>
  <si>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4"/>
  </si>
  <si>
    <t>　　　事業所名：（　　　　　　　　　　　　）
　　　職種名　：（　　　　　　　　　　　　）
    　勤務時間：（　　　　　　　　　　　　）</t>
    <rPh sb="3" eb="6">
      <t>ジギョウショ</t>
    </rPh>
    <rPh sb="6" eb="7">
      <t>メイ</t>
    </rPh>
    <rPh sb="26" eb="28">
      <t>ショクシュ</t>
    </rPh>
    <rPh sb="28" eb="29">
      <t>メイ</t>
    </rPh>
    <rPh sb="51" eb="53">
      <t>キンム</t>
    </rPh>
    <rPh sb="53" eb="55">
      <t>ジカン</t>
    </rPh>
    <phoneticPr fontId="4"/>
  </si>
  <si>
    <t>Ⅲ　設備基準</t>
    <rPh sb="2" eb="4">
      <t>セツビ</t>
    </rPh>
    <rPh sb="4" eb="6">
      <t>キジュン</t>
    </rPh>
    <phoneticPr fontId="4"/>
  </si>
  <si>
    <t>設備等</t>
    <rPh sb="0" eb="2">
      <t>セツビ</t>
    </rPh>
    <rPh sb="2" eb="3">
      <t>ナド</t>
    </rPh>
    <phoneticPr fontId="4"/>
  </si>
  <si>
    <t>事業の運営を行うために必要な広さを有する専用の区画が設けられていますか。</t>
    <rPh sb="0" eb="2">
      <t>ジギョウ</t>
    </rPh>
    <rPh sb="3" eb="5">
      <t>ウンエイ</t>
    </rPh>
    <rPh sb="6" eb="7">
      <t>オコナ</t>
    </rPh>
    <rPh sb="11" eb="13">
      <t>ヒツヨウ</t>
    </rPh>
    <rPh sb="14" eb="15">
      <t>ヒロ</t>
    </rPh>
    <rPh sb="17" eb="18">
      <t>ユウ</t>
    </rPh>
    <rPh sb="20" eb="22">
      <t>センヨウ</t>
    </rPh>
    <rPh sb="23" eb="25">
      <t>クカク</t>
    </rPh>
    <rPh sb="26" eb="27">
      <t>モウ</t>
    </rPh>
    <phoneticPr fontId="4"/>
  </si>
  <si>
    <t>利用者の心身の状況等の把握に努め、利用者又はその家族に対し適切な相談及び援助を行っていますか。</t>
    <rPh sb="0" eb="3">
      <t>リヨウシャ</t>
    </rPh>
    <rPh sb="4" eb="6">
      <t>シンシン</t>
    </rPh>
    <rPh sb="7" eb="9">
      <t>ジョウキョウ</t>
    </rPh>
    <rPh sb="9" eb="10">
      <t>トウ</t>
    </rPh>
    <rPh sb="11" eb="13">
      <t>ハアク</t>
    </rPh>
    <rPh sb="14" eb="15">
      <t>ツト</t>
    </rPh>
    <rPh sb="17" eb="20">
      <t>リヨウシャ</t>
    </rPh>
    <rPh sb="20" eb="21">
      <t>マタ</t>
    </rPh>
    <rPh sb="24" eb="26">
      <t>カゾク</t>
    </rPh>
    <rPh sb="27" eb="28">
      <t>タイ</t>
    </rPh>
    <rPh sb="29" eb="31">
      <t>テキセツ</t>
    </rPh>
    <rPh sb="32" eb="34">
      <t>ソウダン</t>
    </rPh>
    <rPh sb="34" eb="35">
      <t>オヨ</t>
    </rPh>
    <rPh sb="36" eb="38">
      <t>エンジョ</t>
    </rPh>
    <rPh sb="39" eb="40">
      <t>オコナ</t>
    </rPh>
    <phoneticPr fontId="4"/>
  </si>
  <si>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4"/>
  </si>
  <si>
    <t>居宅サービス計画を居宅介護支援事業者に依頼する旨を市町に対して届け出ること等により、指定訪問介護の提供を法定代理受領サービスとして受けることができる旨を説明すること、居宅介護支援事業所に関する情報提供すること、その他の法定代理受領サービスを行うために必要な援助を行っていますか。</t>
    <rPh sb="0" eb="2">
      <t>キョタク</t>
    </rPh>
    <rPh sb="6" eb="8">
      <t>ケイカク</t>
    </rPh>
    <rPh sb="9" eb="11">
      <t>キョタク</t>
    </rPh>
    <rPh sb="11" eb="13">
      <t>カイゴ</t>
    </rPh>
    <rPh sb="13" eb="15">
      <t>シエン</t>
    </rPh>
    <rPh sb="15" eb="18">
      <t>ジギョウシャ</t>
    </rPh>
    <rPh sb="19" eb="21">
      <t>イライ</t>
    </rPh>
    <rPh sb="23" eb="24">
      <t>ムネ</t>
    </rPh>
    <rPh sb="25" eb="26">
      <t>シ</t>
    </rPh>
    <rPh sb="26" eb="27">
      <t>マチ</t>
    </rPh>
    <rPh sb="28" eb="29">
      <t>タイ</t>
    </rPh>
    <rPh sb="31" eb="32">
      <t>トド</t>
    </rPh>
    <rPh sb="33" eb="34">
      <t>デ</t>
    </rPh>
    <rPh sb="37" eb="38">
      <t>トウ</t>
    </rPh>
    <rPh sb="42" eb="44">
      <t>シテイ</t>
    </rPh>
    <rPh sb="44" eb="46">
      <t>ホウモン</t>
    </rPh>
    <rPh sb="46" eb="48">
      <t>カイゴ</t>
    </rPh>
    <rPh sb="49" eb="51">
      <t>テイキョウ</t>
    </rPh>
    <rPh sb="52" eb="54">
      <t>ホウテイ</t>
    </rPh>
    <rPh sb="54" eb="56">
      <t>ダイリ</t>
    </rPh>
    <rPh sb="56" eb="58">
      <t>ジュリョウ</t>
    </rPh>
    <rPh sb="65" eb="66">
      <t>ウ</t>
    </rPh>
    <rPh sb="74" eb="75">
      <t>ムネ</t>
    </rPh>
    <rPh sb="76" eb="78">
      <t>セツメイ</t>
    </rPh>
    <rPh sb="83" eb="85">
      <t>キョタク</t>
    </rPh>
    <rPh sb="85" eb="87">
      <t>カイゴ</t>
    </rPh>
    <rPh sb="87" eb="89">
      <t>シエン</t>
    </rPh>
    <rPh sb="89" eb="91">
      <t>ジギョウ</t>
    </rPh>
    <rPh sb="91" eb="92">
      <t>ショ</t>
    </rPh>
    <rPh sb="93" eb="94">
      <t>カン</t>
    </rPh>
    <rPh sb="96" eb="98">
      <t>ジョウホウ</t>
    </rPh>
    <rPh sb="98" eb="100">
      <t>テイキョウ</t>
    </rPh>
    <rPh sb="107" eb="108">
      <t>タ</t>
    </rPh>
    <rPh sb="109" eb="111">
      <t>ホウテイ</t>
    </rPh>
    <rPh sb="111" eb="113">
      <t>ダイリ</t>
    </rPh>
    <rPh sb="113" eb="115">
      <t>ジュリョウ</t>
    </rPh>
    <rPh sb="120" eb="121">
      <t>オコナ</t>
    </rPh>
    <rPh sb="125" eb="127">
      <t>ヒツヨウ</t>
    </rPh>
    <rPh sb="128" eb="130">
      <t>エンジョ</t>
    </rPh>
    <rPh sb="131" eb="132">
      <t>オコナ</t>
    </rPh>
    <phoneticPr fontId="4"/>
  </si>
  <si>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4"/>
  </si>
  <si>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ホカ</t>
    </rPh>
    <rPh sb="40" eb="42">
      <t>ヒツヨウ</t>
    </rPh>
    <rPh sb="43" eb="45">
      <t>エンジョ</t>
    </rPh>
    <rPh sb="46" eb="47">
      <t>オコナ</t>
    </rPh>
    <phoneticPr fontId="4"/>
  </si>
  <si>
    <t>従業者に身分を証する書類を携行させ、初回訪問時及び利用者又はその家族から求められたときは提示するよう指導していますか。</t>
    <rPh sb="0" eb="3">
      <t>ジュウギョウシャ</t>
    </rPh>
    <rPh sb="4" eb="6">
      <t>ミブン</t>
    </rPh>
    <rPh sb="7" eb="8">
      <t>ショウ</t>
    </rPh>
    <rPh sb="10" eb="12">
      <t>ショルイ</t>
    </rPh>
    <rPh sb="13" eb="15">
      <t>ケイコウ</t>
    </rPh>
    <rPh sb="18" eb="20">
      <t>ショカイ</t>
    </rPh>
    <rPh sb="20" eb="22">
      <t>ホウモン</t>
    </rPh>
    <rPh sb="22" eb="23">
      <t>ジ</t>
    </rPh>
    <rPh sb="23" eb="24">
      <t>オヨ</t>
    </rPh>
    <rPh sb="25" eb="28">
      <t>リヨウシャ</t>
    </rPh>
    <rPh sb="28" eb="29">
      <t>マタ</t>
    </rPh>
    <rPh sb="32" eb="34">
      <t>カゾク</t>
    </rPh>
    <rPh sb="36" eb="37">
      <t>モト</t>
    </rPh>
    <rPh sb="44" eb="46">
      <t>テイジ</t>
    </rPh>
    <rPh sb="50" eb="52">
      <t>シドウ</t>
    </rPh>
    <phoneticPr fontId="4"/>
  </si>
  <si>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4"/>
  </si>
  <si>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4"/>
  </si>
  <si>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4"/>
  </si>
  <si>
    <t>法定代理受領サービスに該当しない訪問介護を提供した場合の利用料と、居宅介護サービス費用基準額との間に、不合理な差額を生じさせていませんか。</t>
    <rPh sb="0" eb="2">
      <t>ホウテイ</t>
    </rPh>
    <rPh sb="2" eb="4">
      <t>ダイリ</t>
    </rPh>
    <rPh sb="4" eb="6">
      <t>ジュリョウ</t>
    </rPh>
    <rPh sb="11" eb="12">
      <t>ガイ</t>
    </rPh>
    <rPh sb="12" eb="13">
      <t>トウ</t>
    </rPh>
    <rPh sb="16" eb="18">
      <t>ホウモン</t>
    </rPh>
    <rPh sb="18" eb="20">
      <t>カイゴ</t>
    </rPh>
    <rPh sb="21" eb="23">
      <t>テイキョウ</t>
    </rPh>
    <rPh sb="25" eb="27">
      <t>バアイ</t>
    </rPh>
    <rPh sb="28" eb="31">
      <t>リヨウリョウ</t>
    </rPh>
    <rPh sb="33" eb="35">
      <t>キョタク</t>
    </rPh>
    <rPh sb="35" eb="37">
      <t>カイゴ</t>
    </rPh>
    <rPh sb="41" eb="43">
      <t>ヒヨウ</t>
    </rPh>
    <rPh sb="43" eb="45">
      <t>キジュン</t>
    </rPh>
    <rPh sb="45" eb="46">
      <t>ガク</t>
    </rPh>
    <rPh sb="48" eb="49">
      <t>アイダ</t>
    </rPh>
    <rPh sb="51" eb="54">
      <t>フゴウリ</t>
    </rPh>
    <rPh sb="55" eb="57">
      <t>サガク</t>
    </rPh>
    <rPh sb="58" eb="59">
      <t>ショウ</t>
    </rPh>
    <phoneticPr fontId="4"/>
  </si>
  <si>
    <t>利用者の選定により通常の事業実施地域外でサービス提供を行う場合、それに要した交通費の額以外の支払いを受けていませんか。</t>
    <rPh sb="0" eb="3">
      <t>リヨウシャ</t>
    </rPh>
    <rPh sb="4" eb="6">
      <t>センテイ</t>
    </rPh>
    <rPh sb="9" eb="11">
      <t>ツウジョウ</t>
    </rPh>
    <rPh sb="12" eb="14">
      <t>ジギョウ</t>
    </rPh>
    <rPh sb="14" eb="16">
      <t>ジッシ</t>
    </rPh>
    <rPh sb="16" eb="18">
      <t>チイキ</t>
    </rPh>
    <rPh sb="18" eb="19">
      <t>ガイ</t>
    </rPh>
    <rPh sb="24" eb="26">
      <t>テイキョウ</t>
    </rPh>
    <rPh sb="27" eb="28">
      <t>オコナ</t>
    </rPh>
    <rPh sb="29" eb="31">
      <t>バアイ</t>
    </rPh>
    <rPh sb="35" eb="36">
      <t>ヨウ</t>
    </rPh>
    <rPh sb="38" eb="41">
      <t>コウツウヒ</t>
    </rPh>
    <rPh sb="42" eb="43">
      <t>ガク</t>
    </rPh>
    <rPh sb="43" eb="45">
      <t>イガイ</t>
    </rPh>
    <rPh sb="46" eb="48">
      <t>シハラ</t>
    </rPh>
    <rPh sb="50" eb="51">
      <t>ウ</t>
    </rPh>
    <phoneticPr fontId="4"/>
  </si>
  <si>
    <t>利用者の選定により通常の事業実施地域外でサービス提供を行う場合、それに要した交通費の支払いについて、あらかじめ利用者又はその家族に対し、当該サービスの内容及び費用について説明し、同意を得ていますか。</t>
    <rPh sb="0" eb="3">
      <t>リヨウシャ</t>
    </rPh>
    <rPh sb="4" eb="6">
      <t>センテイ</t>
    </rPh>
    <rPh sb="9" eb="11">
      <t>ツウジョウ</t>
    </rPh>
    <rPh sb="12" eb="14">
      <t>ジギョウ</t>
    </rPh>
    <rPh sb="14" eb="16">
      <t>ジッシ</t>
    </rPh>
    <rPh sb="16" eb="18">
      <t>チイキ</t>
    </rPh>
    <rPh sb="18" eb="19">
      <t>ガイ</t>
    </rPh>
    <rPh sb="24" eb="26">
      <t>テイキョウ</t>
    </rPh>
    <rPh sb="27" eb="28">
      <t>オコナ</t>
    </rPh>
    <rPh sb="29" eb="31">
      <t>バアイ</t>
    </rPh>
    <rPh sb="35" eb="36">
      <t>ヨウ</t>
    </rPh>
    <rPh sb="38" eb="41">
      <t>コウツウヒ</t>
    </rPh>
    <rPh sb="42" eb="44">
      <t>シハラ</t>
    </rPh>
    <rPh sb="55" eb="58">
      <t>リヨウシャ</t>
    </rPh>
    <rPh sb="58" eb="59">
      <t>マタ</t>
    </rPh>
    <rPh sb="62" eb="64">
      <t>カゾク</t>
    </rPh>
    <rPh sb="65" eb="66">
      <t>タイ</t>
    </rPh>
    <rPh sb="68" eb="70">
      <t>トウガイ</t>
    </rPh>
    <rPh sb="75" eb="77">
      <t>ナイヨウ</t>
    </rPh>
    <rPh sb="77" eb="78">
      <t>オヨ</t>
    </rPh>
    <rPh sb="79" eb="81">
      <t>ヒヨウ</t>
    </rPh>
    <rPh sb="85" eb="87">
      <t>セツメイ</t>
    </rPh>
    <rPh sb="89" eb="91">
      <t>ドウイ</t>
    </rPh>
    <rPh sb="92" eb="93">
      <t>エ</t>
    </rPh>
    <phoneticPr fontId="4"/>
  </si>
  <si>
    <t>介護保険法の訪問介護と障害者総合支援法の居宅介護等の両事業に従事している者は、両事業の勤務時間の合計が常勤者の勤務時間に達している場合は「事業所全体」の「常勤兼務」、達していない場合は「事業所全体」の「非常勤兼務」に計上すること。</t>
    <rPh sb="0" eb="2">
      <t>カイゴ</t>
    </rPh>
    <rPh sb="2" eb="5">
      <t>ホケンホウ</t>
    </rPh>
    <rPh sb="6" eb="8">
      <t>ホウモン</t>
    </rPh>
    <rPh sb="8" eb="10">
      <t>カイゴ</t>
    </rPh>
    <rPh sb="11" eb="13">
      <t>ショウガイ</t>
    </rPh>
    <rPh sb="13" eb="14">
      <t>シャ</t>
    </rPh>
    <rPh sb="14" eb="16">
      <t>ソウゴウ</t>
    </rPh>
    <rPh sb="20" eb="22">
      <t>キョタク</t>
    </rPh>
    <rPh sb="22" eb="24">
      <t>カイゴ</t>
    </rPh>
    <rPh sb="24" eb="25">
      <t>トウ</t>
    </rPh>
    <rPh sb="26" eb="27">
      <t>リョウ</t>
    </rPh>
    <rPh sb="27" eb="29">
      <t>ジギョウ</t>
    </rPh>
    <rPh sb="30" eb="32">
      <t>ジュウジ</t>
    </rPh>
    <rPh sb="36" eb="37">
      <t>モノ</t>
    </rPh>
    <rPh sb="39" eb="42">
      <t>リョウジギョウ</t>
    </rPh>
    <rPh sb="43" eb="45">
      <t>キンム</t>
    </rPh>
    <rPh sb="45" eb="47">
      <t>ジカン</t>
    </rPh>
    <rPh sb="48" eb="50">
      <t>ゴウケイ</t>
    </rPh>
    <rPh sb="51" eb="54">
      <t>ジョウキンシャ</t>
    </rPh>
    <rPh sb="55" eb="57">
      <t>キンム</t>
    </rPh>
    <rPh sb="57" eb="59">
      <t>ジカン</t>
    </rPh>
    <rPh sb="60" eb="61">
      <t>タッ</t>
    </rPh>
    <rPh sb="65" eb="67">
      <t>バアイ</t>
    </rPh>
    <rPh sb="69" eb="72">
      <t>ジギョウショ</t>
    </rPh>
    <rPh sb="72" eb="74">
      <t>ゼンタイ</t>
    </rPh>
    <rPh sb="77" eb="79">
      <t>ジョウキン</t>
    </rPh>
    <rPh sb="79" eb="81">
      <t>ケンム</t>
    </rPh>
    <rPh sb="83" eb="84">
      <t>タッ</t>
    </rPh>
    <rPh sb="89" eb="91">
      <t>バアイ</t>
    </rPh>
    <rPh sb="93" eb="96">
      <t>ジギョウショ</t>
    </rPh>
    <rPh sb="96" eb="98">
      <t>ゼンタイ</t>
    </rPh>
    <rPh sb="101" eb="103">
      <t>ヒジョウ</t>
    </rPh>
    <rPh sb="103" eb="104">
      <t>ツトム</t>
    </rPh>
    <rPh sb="104" eb="106">
      <t>ケンム</t>
    </rPh>
    <rPh sb="108" eb="110">
      <t>ケイジョウ</t>
    </rPh>
    <phoneticPr fontId="4"/>
  </si>
  <si>
    <t>障害者総合支援法の居宅介護等の利用者数</t>
    <rPh sb="0" eb="2">
      <t>ショウガイ</t>
    </rPh>
    <rPh sb="2" eb="3">
      <t>シャ</t>
    </rPh>
    <rPh sb="3" eb="5">
      <t>ソウゴウ</t>
    </rPh>
    <rPh sb="5" eb="7">
      <t>シエン</t>
    </rPh>
    <rPh sb="7" eb="8">
      <t>ホウ</t>
    </rPh>
    <rPh sb="9" eb="11">
      <t>キョタク</t>
    </rPh>
    <rPh sb="11" eb="13">
      <t>カイゴ</t>
    </rPh>
    <rPh sb="13" eb="14">
      <t>トウ</t>
    </rPh>
    <rPh sb="15" eb="17">
      <t>リヨウ</t>
    </rPh>
    <rPh sb="17" eb="18">
      <t>シャ</t>
    </rPh>
    <rPh sb="18" eb="19">
      <t>スウ</t>
    </rPh>
    <phoneticPr fontId="4"/>
  </si>
  <si>
    <t>（居宅介護・重度訪問介護・行動援護・同行援護・重度障害者等包括支援・移動支援）　注〕該当するサービス種類に○</t>
    <rPh sb="1" eb="3">
      <t>キョタク</t>
    </rPh>
    <rPh sb="3" eb="4">
      <t>スケ</t>
    </rPh>
    <rPh sb="4" eb="5">
      <t>ユズル</t>
    </rPh>
    <rPh sb="6" eb="8">
      <t>ジュウド</t>
    </rPh>
    <rPh sb="8" eb="10">
      <t>ホウモン</t>
    </rPh>
    <rPh sb="10" eb="12">
      <t>カイゴ</t>
    </rPh>
    <rPh sb="13" eb="15">
      <t>コウドウ</t>
    </rPh>
    <rPh sb="15" eb="17">
      <t>エンゴ</t>
    </rPh>
    <rPh sb="23" eb="25">
      <t>ジュウド</t>
    </rPh>
    <rPh sb="25" eb="28">
      <t>ショウガイシャ</t>
    </rPh>
    <rPh sb="28" eb="29">
      <t>トウ</t>
    </rPh>
    <rPh sb="29" eb="31">
      <t>ホウカツ</t>
    </rPh>
    <rPh sb="31" eb="33">
      <t>シエン</t>
    </rPh>
    <rPh sb="34" eb="36">
      <t>イドウ</t>
    </rPh>
    <rPh sb="36" eb="38">
      <t>シエン</t>
    </rPh>
    <rPh sb="40" eb="41">
      <t>チュウ</t>
    </rPh>
    <rPh sb="42" eb="44">
      <t>ガイトウ</t>
    </rPh>
    <rPh sb="50" eb="52">
      <t>シュルイ</t>
    </rPh>
    <phoneticPr fontId="4"/>
  </si>
  <si>
    <t>法定代理受領サービスに該当しない訪問介護にかかる利用料の支払いを受けた場合は、提供した指定訪問介護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18">
      <t>ホウモン</t>
    </rPh>
    <rPh sb="18" eb="20">
      <t>カイゴ</t>
    </rPh>
    <rPh sb="24" eb="27">
      <t>リヨウリョウ</t>
    </rPh>
    <rPh sb="28" eb="30">
      <t>シハラ</t>
    </rPh>
    <rPh sb="32" eb="33">
      <t>ウ</t>
    </rPh>
    <rPh sb="35" eb="37">
      <t>バアイ</t>
    </rPh>
    <rPh sb="39" eb="41">
      <t>テイキョウ</t>
    </rPh>
    <rPh sb="43" eb="45">
      <t>シテイ</t>
    </rPh>
    <rPh sb="45" eb="47">
      <t>ホウモン</t>
    </rPh>
    <rPh sb="47" eb="49">
      <t>カイゴ</t>
    </rPh>
    <rPh sb="50" eb="52">
      <t>ナイヨウ</t>
    </rPh>
    <rPh sb="53" eb="55">
      <t>ヒヨウ</t>
    </rPh>
    <rPh sb="56" eb="57">
      <t>ガク</t>
    </rPh>
    <rPh sb="59" eb="60">
      <t>タ</t>
    </rPh>
    <rPh sb="60" eb="62">
      <t>ヒツヨウ</t>
    </rPh>
    <rPh sb="63" eb="64">
      <t>ミト</t>
    </rPh>
    <rPh sb="68" eb="70">
      <t>ジコウ</t>
    </rPh>
    <rPh sb="71" eb="73">
      <t>キサイ</t>
    </rPh>
    <rPh sb="79" eb="81">
      <t>テイキョウ</t>
    </rPh>
    <rPh sb="81" eb="83">
      <t>ショウメイ</t>
    </rPh>
    <rPh sb="83" eb="84">
      <t>ショ</t>
    </rPh>
    <rPh sb="85" eb="87">
      <t>リヨウ</t>
    </rPh>
    <rPh sb="87" eb="88">
      <t>シャ</t>
    </rPh>
    <rPh sb="89" eb="90">
      <t>タイ</t>
    </rPh>
    <rPh sb="91" eb="93">
      <t>コウフ</t>
    </rPh>
    <phoneticPr fontId="4"/>
  </si>
  <si>
    <t>指定訪問介護の提供は、利用者の要介護状態の軽減又は悪化の防止に資するよう目標を設定し、計画的に行われていますか。</t>
    <rPh sb="0" eb="2">
      <t>シテイ</t>
    </rPh>
    <rPh sb="2" eb="4">
      <t>ホウモン</t>
    </rPh>
    <rPh sb="4" eb="6">
      <t>カイゴ</t>
    </rPh>
    <rPh sb="7" eb="9">
      <t>テイキョウ</t>
    </rPh>
    <rPh sb="11" eb="14">
      <t>リヨウシャ</t>
    </rPh>
    <rPh sb="15" eb="16">
      <t>ヨウ</t>
    </rPh>
    <rPh sb="16" eb="18">
      <t>カイゴ</t>
    </rPh>
    <rPh sb="18" eb="20">
      <t>ジョウタイ</t>
    </rPh>
    <rPh sb="21" eb="23">
      <t>ケイゲン</t>
    </rPh>
    <rPh sb="23" eb="24">
      <t>マタ</t>
    </rPh>
    <rPh sb="25" eb="27">
      <t>アッカ</t>
    </rPh>
    <rPh sb="28" eb="30">
      <t>ボウシ</t>
    </rPh>
    <rPh sb="31" eb="32">
      <t>シ</t>
    </rPh>
    <rPh sb="36" eb="38">
      <t>モクヒョウ</t>
    </rPh>
    <rPh sb="39" eb="41">
      <t>セッテイ</t>
    </rPh>
    <rPh sb="43" eb="45">
      <t>ケイカク</t>
    </rPh>
    <rPh sb="45" eb="46">
      <t>テキ</t>
    </rPh>
    <rPh sb="47" eb="48">
      <t>オコナ</t>
    </rPh>
    <phoneticPr fontId="4"/>
  </si>
  <si>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4"/>
  </si>
  <si>
    <t>サービスの提供にあたっては、懇切丁寧に行うことを心がけるとともに、利用者又はその家族に対し、サービスの提供方法等について説明を行っていますか。</t>
    <rPh sb="14" eb="16">
      <t>コンセツ</t>
    </rPh>
    <rPh sb="16" eb="18">
      <t>テイネイ</t>
    </rPh>
    <rPh sb="19" eb="20">
      <t>オコナ</t>
    </rPh>
    <rPh sb="24" eb="25">
      <t>ココロ</t>
    </rPh>
    <rPh sb="33" eb="36">
      <t>リヨウシャ</t>
    </rPh>
    <rPh sb="51" eb="53">
      <t>テイキョウ</t>
    </rPh>
    <rPh sb="53" eb="55">
      <t>ホウホウ</t>
    </rPh>
    <rPh sb="55" eb="56">
      <t>ナド</t>
    </rPh>
    <phoneticPr fontId="4"/>
  </si>
  <si>
    <t>介護技術の進歩に対応し、適切な介護技術をもってサービスを提供していますか。</t>
    <rPh sb="0" eb="2">
      <t>カイゴ</t>
    </rPh>
    <rPh sb="2" eb="4">
      <t>ギジュツ</t>
    </rPh>
    <rPh sb="5" eb="7">
      <t>シンポ</t>
    </rPh>
    <rPh sb="8" eb="10">
      <t>タイオウ</t>
    </rPh>
    <rPh sb="12" eb="14">
      <t>テキセツ</t>
    </rPh>
    <rPh sb="15" eb="17">
      <t>カイゴ</t>
    </rPh>
    <rPh sb="17" eb="19">
      <t>ギジュツ</t>
    </rPh>
    <rPh sb="28" eb="30">
      <t>テイキョウ</t>
    </rPh>
    <phoneticPr fontId="4"/>
  </si>
  <si>
    <t>訪問介護計画書の内容について利用者又はその家族に説明を行い、利用者から同意を得ていますか。</t>
    <rPh sb="2" eb="4">
      <t>カイゴ</t>
    </rPh>
    <rPh sb="8" eb="10">
      <t>ナイヨウ</t>
    </rPh>
    <rPh sb="17" eb="18">
      <t>マタ</t>
    </rPh>
    <phoneticPr fontId="4"/>
  </si>
  <si>
    <t>利用者が次のいずれかに該当する場合は、遅滞なく、意見を付してその旨を市町村に通知していますか。
①正当な理由なしに指定訪問介護の利用に関する指示に従わないことにより、要介護状態等の程度を増進させたと認められるとき。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8" eb="60">
      <t>シテイ</t>
    </rPh>
    <rPh sb="60" eb="62">
      <t>ホウモン</t>
    </rPh>
    <rPh sb="62" eb="64">
      <t>カイゴ</t>
    </rPh>
    <rPh sb="65" eb="67">
      <t>リヨウ</t>
    </rPh>
    <rPh sb="68" eb="69">
      <t>カン</t>
    </rPh>
    <rPh sb="71" eb="73">
      <t>シジ</t>
    </rPh>
    <rPh sb="74" eb="75">
      <t>シタガ</t>
    </rPh>
    <rPh sb="84" eb="85">
      <t>ヨウ</t>
    </rPh>
    <rPh sb="85" eb="87">
      <t>カイゴ</t>
    </rPh>
    <rPh sb="87" eb="89">
      <t>ジョウタイ</t>
    </rPh>
    <rPh sb="89" eb="90">
      <t>トウ</t>
    </rPh>
    <rPh sb="91" eb="93">
      <t>テイド</t>
    </rPh>
    <rPh sb="94" eb="96">
      <t>ゾウシン</t>
    </rPh>
    <rPh sb="100" eb="101">
      <t>ミト</t>
    </rPh>
    <rPh sb="110" eb="111">
      <t>イツワ</t>
    </rPh>
    <rPh sb="114" eb="115">
      <t>タ</t>
    </rPh>
    <rPh sb="115" eb="117">
      <t>フセイ</t>
    </rPh>
    <rPh sb="118" eb="120">
      <t>コウイ</t>
    </rPh>
    <rPh sb="124" eb="126">
      <t>ホケン</t>
    </rPh>
    <rPh sb="126" eb="128">
      <t>キュウフ</t>
    </rPh>
    <rPh sb="129" eb="130">
      <t>ウ</t>
    </rPh>
    <rPh sb="132" eb="133">
      <t>マタ</t>
    </rPh>
    <rPh sb="134" eb="135">
      <t>ウ</t>
    </rPh>
    <phoneticPr fontId="4"/>
  </si>
  <si>
    <t>サービス提供中、利用者に病状の急変が生じた場合その他必要な場合は、速やかに主治の医師への連絡を行う等の必要な措置をとっていますか。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4" eb="46">
      <t>レンラク</t>
    </rPh>
    <rPh sb="47" eb="48">
      <t>オコナ</t>
    </rPh>
    <rPh sb="49" eb="50">
      <t>ナド</t>
    </rPh>
    <rPh sb="51" eb="53">
      <t>ヒツヨウ</t>
    </rPh>
    <rPh sb="54" eb="56">
      <t>ソチ</t>
    </rPh>
    <phoneticPr fontId="4"/>
  </si>
  <si>
    <t>事業所の従業者及び業務の管理は、管理者により一元的に行われていますか。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4"/>
  </si>
  <si>
    <t>指定訪問介護の事業運営に当たっては、入浴、排せつ、食事等の介護又は調理、洗濯、掃除等の家事を常に総合的に提供し、特定の援助に偏っていませんか。</t>
    <rPh sb="0" eb="2">
      <t>シテイ</t>
    </rPh>
    <rPh sb="2" eb="4">
      <t>ホウモン</t>
    </rPh>
    <rPh sb="4" eb="6">
      <t>カイゴ</t>
    </rPh>
    <rPh sb="7" eb="9">
      <t>ジギョウ</t>
    </rPh>
    <rPh sb="9" eb="11">
      <t>ウンエイ</t>
    </rPh>
    <rPh sb="12" eb="13">
      <t>ア</t>
    </rPh>
    <rPh sb="18" eb="20">
      <t>ニュウヨク</t>
    </rPh>
    <rPh sb="21" eb="22">
      <t>ハイ</t>
    </rPh>
    <rPh sb="25" eb="27">
      <t>ショクジ</t>
    </rPh>
    <rPh sb="27" eb="28">
      <t>トウ</t>
    </rPh>
    <rPh sb="29" eb="31">
      <t>カイゴ</t>
    </rPh>
    <rPh sb="31" eb="32">
      <t>マタ</t>
    </rPh>
    <rPh sb="33" eb="35">
      <t>チョウリ</t>
    </rPh>
    <rPh sb="36" eb="38">
      <t>センタク</t>
    </rPh>
    <rPh sb="39" eb="41">
      <t>ソウジ</t>
    </rPh>
    <rPh sb="41" eb="42">
      <t>トウ</t>
    </rPh>
    <rPh sb="43" eb="45">
      <t>カジ</t>
    </rPh>
    <rPh sb="46" eb="47">
      <t>ツネ</t>
    </rPh>
    <rPh sb="48" eb="51">
      <t>ソウゴウテキ</t>
    </rPh>
    <rPh sb="52" eb="54">
      <t>テイキョウ</t>
    </rPh>
    <rPh sb="56" eb="58">
      <t>トクテイ</t>
    </rPh>
    <rPh sb="59" eb="61">
      <t>エンジョ</t>
    </rPh>
    <rPh sb="62" eb="63">
      <t>カタヨ</t>
    </rPh>
    <phoneticPr fontId="4"/>
  </si>
  <si>
    <t>設備及び備品等について、衛生的な管理を行っていますか。</t>
    <rPh sb="0" eb="2">
      <t>セツビ</t>
    </rPh>
    <rPh sb="2" eb="3">
      <t>オヨ</t>
    </rPh>
    <rPh sb="4" eb="6">
      <t>ビヒン</t>
    </rPh>
    <rPh sb="6" eb="7">
      <t>トウ</t>
    </rPh>
    <rPh sb="12" eb="15">
      <t>エイセイテキ</t>
    </rPh>
    <rPh sb="16" eb="18">
      <t>カンリ</t>
    </rPh>
    <rPh sb="19" eb="20">
      <t>オコナ</t>
    </rPh>
    <phoneticPr fontId="4"/>
  </si>
  <si>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4"/>
  </si>
  <si>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4"/>
  </si>
  <si>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4"/>
  </si>
  <si>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4"/>
  </si>
  <si>
    <t>事業の運営に当たっては、提供サービスに関する利用者からの苦情に関して、市町村等が派遣する者が相談及び援助を行う事業その他の市町村が実施する事業に協力するよう努めていますか。</t>
    <rPh sb="0" eb="2">
      <t>ジギョウ</t>
    </rPh>
    <rPh sb="3" eb="5">
      <t>ウンエイ</t>
    </rPh>
    <rPh sb="6" eb="7">
      <t>ア</t>
    </rPh>
    <rPh sb="12" eb="14">
      <t>テイキョウ</t>
    </rPh>
    <rPh sb="19" eb="20">
      <t>カン</t>
    </rPh>
    <rPh sb="22" eb="25">
      <t>リヨウシャ</t>
    </rPh>
    <rPh sb="28" eb="30">
      <t>クジョウ</t>
    </rPh>
    <rPh sb="31" eb="32">
      <t>カン</t>
    </rPh>
    <rPh sb="35" eb="39">
      <t>シチョウソントウ</t>
    </rPh>
    <rPh sb="40" eb="42">
      <t>ハケン</t>
    </rPh>
    <rPh sb="44" eb="45">
      <t>モノ</t>
    </rPh>
    <rPh sb="46" eb="48">
      <t>ソウダン</t>
    </rPh>
    <rPh sb="48" eb="49">
      <t>オヨ</t>
    </rPh>
    <rPh sb="50" eb="52">
      <t>エンジョ</t>
    </rPh>
    <rPh sb="53" eb="54">
      <t>オコナ</t>
    </rPh>
    <rPh sb="55" eb="57">
      <t>ジギョウ</t>
    </rPh>
    <rPh sb="59" eb="60">
      <t>タ</t>
    </rPh>
    <rPh sb="61" eb="64">
      <t>シチョウソン</t>
    </rPh>
    <rPh sb="65" eb="67">
      <t>ジッシ</t>
    </rPh>
    <rPh sb="69" eb="71">
      <t>ジギョウ</t>
    </rPh>
    <rPh sb="72" eb="74">
      <t>キョウリョク</t>
    </rPh>
    <rPh sb="78" eb="79">
      <t>ツト</t>
    </rPh>
    <phoneticPr fontId="4"/>
  </si>
  <si>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50" eb="152">
      <t>カコ</t>
    </rPh>
    <rPh sb="152" eb="155">
      <t>イチネンカン</t>
    </rPh>
    <rPh sb="156" eb="158">
      <t>ジコ</t>
    </rPh>
    <rPh sb="158" eb="160">
      <t>ジレイ</t>
    </rPh>
    <rPh sb="161" eb="163">
      <t>ウム</t>
    </rPh>
    <rPh sb="165" eb="166">
      <t>ア</t>
    </rPh>
    <rPh sb="169" eb="170">
      <t>ナ</t>
    </rPh>
    <phoneticPr fontId="4"/>
  </si>
  <si>
    <t>事故が生じた際には、原因を解明し、再発生を防ぐための対策を講じていますか。</t>
    <rPh sb="10" eb="12">
      <t>ゲンイン</t>
    </rPh>
    <rPh sb="13" eb="15">
      <t>カイメイ</t>
    </rPh>
    <phoneticPr fontId="4"/>
  </si>
  <si>
    <t>事業所ごとに経理を区分するとともに、指定訪問介護事業の会計とその他の事業の会計を区分していますか。</t>
    <rPh sb="0" eb="2">
      <t>ジギョウ</t>
    </rPh>
    <rPh sb="2" eb="3">
      <t>ショ</t>
    </rPh>
    <rPh sb="6" eb="8">
      <t>ケイリ</t>
    </rPh>
    <rPh sb="9" eb="11">
      <t>クブン</t>
    </rPh>
    <rPh sb="18" eb="20">
      <t>シテイ</t>
    </rPh>
    <rPh sb="20" eb="22">
      <t>ホウモン</t>
    </rPh>
    <rPh sb="22" eb="24">
      <t>カイゴ</t>
    </rPh>
    <rPh sb="24" eb="26">
      <t>ジギョウ</t>
    </rPh>
    <rPh sb="27" eb="29">
      <t>カイケイ</t>
    </rPh>
    <rPh sb="32" eb="33">
      <t>タ</t>
    </rPh>
    <rPh sb="34" eb="36">
      <t>ジギョウ</t>
    </rPh>
    <rPh sb="37" eb="39">
      <t>カイケイ</t>
    </rPh>
    <rPh sb="40" eb="42">
      <t>クブン</t>
    </rPh>
    <phoneticPr fontId="4"/>
  </si>
  <si>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4"/>
  </si>
  <si>
    <t>当該指定に係る事業所の名称及び所在地その他厚生労働省令で定める事項に変更があったときは、10日以内にその旨を県知事に届け出ていますか。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7">
      <t>ケンチジ</t>
    </rPh>
    <rPh sb="58" eb="59">
      <t>トド</t>
    </rPh>
    <rPh sb="60" eb="61">
      <t>デ</t>
    </rPh>
    <phoneticPr fontId="4"/>
  </si>
  <si>
    <t>・設備・備品台帳</t>
    <rPh sb="1" eb="3">
      <t>セツビ</t>
    </rPh>
    <rPh sb="4" eb="6">
      <t>ビヒン</t>
    </rPh>
    <rPh sb="6" eb="8">
      <t>ダイチョウ</t>
    </rPh>
    <phoneticPr fontId="4"/>
  </si>
  <si>
    <t>利用申込の受付・相談等に対応するのに適切なスペースが確保されていますか。</t>
    <rPh sb="0" eb="2">
      <t>リヨウ</t>
    </rPh>
    <rPh sb="2" eb="4">
      <t>モウシコミ</t>
    </rPh>
    <rPh sb="5" eb="7">
      <t>ウケツケ</t>
    </rPh>
    <rPh sb="8" eb="10">
      <t>ソウダン</t>
    </rPh>
    <rPh sb="10" eb="11">
      <t>トウ</t>
    </rPh>
    <rPh sb="12" eb="14">
      <t>タイオウ</t>
    </rPh>
    <rPh sb="18" eb="20">
      <t>テキセツ</t>
    </rPh>
    <rPh sb="26" eb="28">
      <t>カクホ</t>
    </rPh>
    <phoneticPr fontId="4"/>
  </si>
  <si>
    <t>Ⅳ　運営基準</t>
    <rPh sb="2" eb="4">
      <t>ウンエイ</t>
    </rPh>
    <rPh sb="4" eb="6">
      <t>キジュン</t>
    </rPh>
    <phoneticPr fontId="4"/>
  </si>
  <si>
    <t>内容及び手続きの説明及び同意</t>
    <rPh sb="0" eb="2">
      <t>ナイヨウ</t>
    </rPh>
    <rPh sb="2" eb="3">
      <t>オヨ</t>
    </rPh>
    <rPh sb="4" eb="6">
      <t>テツヅ</t>
    </rPh>
    <rPh sb="8" eb="10">
      <t>セツメイ</t>
    </rPh>
    <rPh sb="10" eb="11">
      <t>オヨ</t>
    </rPh>
    <rPh sb="12" eb="14">
      <t>ドウイ</t>
    </rPh>
    <phoneticPr fontId="4"/>
  </si>
  <si>
    <t>提供拒否の禁止</t>
    <rPh sb="0" eb="2">
      <t>テイキョウ</t>
    </rPh>
    <rPh sb="2" eb="4">
      <t>キョヒ</t>
    </rPh>
    <rPh sb="5" eb="7">
      <t>キンシ</t>
    </rPh>
    <phoneticPr fontId="4"/>
  </si>
  <si>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4"/>
  </si>
  <si>
    <t>サービス提供困難時の対応</t>
    <rPh sb="4" eb="6">
      <t>テイキョウ</t>
    </rPh>
    <rPh sb="6" eb="8">
      <t>コンナン</t>
    </rPh>
    <rPh sb="8" eb="9">
      <t>ジ</t>
    </rPh>
    <rPh sb="10" eb="12">
      <t>タイオウ</t>
    </rPh>
    <phoneticPr fontId="4"/>
  </si>
  <si>
    <t>受給資格等の確認</t>
    <rPh sb="0" eb="2">
      <t>ジュキュウ</t>
    </rPh>
    <rPh sb="2" eb="4">
      <t>シカク</t>
    </rPh>
    <rPh sb="4" eb="5">
      <t>トウ</t>
    </rPh>
    <rPh sb="6" eb="8">
      <t>カクニン</t>
    </rPh>
    <phoneticPr fontId="4"/>
  </si>
  <si>
    <t>・利用者に関する記録</t>
    <rPh sb="1" eb="3">
      <t>リヨウ</t>
    </rPh>
    <rPh sb="3" eb="4">
      <t>シャ</t>
    </rPh>
    <rPh sb="5" eb="6">
      <t>カン</t>
    </rPh>
    <rPh sb="8" eb="10">
      <t>キロク</t>
    </rPh>
    <phoneticPr fontId="4"/>
  </si>
  <si>
    <t>要介護認定の申請に係る援助</t>
    <rPh sb="0" eb="1">
      <t>ヨウ</t>
    </rPh>
    <rPh sb="1" eb="3">
      <t>カイゴ</t>
    </rPh>
    <rPh sb="3" eb="5">
      <t>ニンテイ</t>
    </rPh>
    <rPh sb="6" eb="8">
      <t>シンセイ</t>
    </rPh>
    <rPh sb="9" eb="10">
      <t>カカ</t>
    </rPh>
    <rPh sb="11" eb="13">
      <t>エンジョ</t>
    </rPh>
    <phoneticPr fontId="4"/>
  </si>
  <si>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4"/>
  </si>
  <si>
    <t>心身の状況等の把握</t>
    <rPh sb="0" eb="2">
      <t>シンシン</t>
    </rPh>
    <rPh sb="3" eb="6">
      <t>ジョウキョウトウ</t>
    </rPh>
    <rPh sb="7" eb="9">
      <t>ハアク</t>
    </rPh>
    <phoneticPr fontId="4"/>
  </si>
  <si>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4"/>
  </si>
  <si>
    <t>居宅介護支援事業者等との連携</t>
    <rPh sb="0" eb="2">
      <t>キョタク</t>
    </rPh>
    <rPh sb="2" eb="4">
      <t>カイゴ</t>
    </rPh>
    <rPh sb="4" eb="6">
      <t>シエン</t>
    </rPh>
    <rPh sb="6" eb="9">
      <t>ジギョウシャ</t>
    </rPh>
    <rPh sb="9" eb="10">
      <t>トウ</t>
    </rPh>
    <rPh sb="12" eb="14">
      <t>レンケイ</t>
    </rPh>
    <phoneticPr fontId="4"/>
  </si>
  <si>
    <t>法定代理受領サービスの提供を受けるための援助</t>
    <rPh sb="0" eb="2">
      <t>ホウテイ</t>
    </rPh>
    <rPh sb="2" eb="4">
      <t>ダイリ</t>
    </rPh>
    <rPh sb="4" eb="6">
      <t>ジュリョウ</t>
    </rPh>
    <rPh sb="11" eb="13">
      <t>テイキョウ</t>
    </rPh>
    <rPh sb="14" eb="15">
      <t>ウ</t>
    </rPh>
    <rPh sb="20" eb="22">
      <t>エンジョ</t>
    </rPh>
    <phoneticPr fontId="4"/>
  </si>
  <si>
    <t>居宅サービス計画に沿ったサービスの提供</t>
    <rPh sb="0" eb="2">
      <t>キョタク</t>
    </rPh>
    <rPh sb="6" eb="8">
      <t>ケイカク</t>
    </rPh>
    <rPh sb="9" eb="10">
      <t>ソ</t>
    </rPh>
    <rPh sb="17" eb="19">
      <t>テイキョウ</t>
    </rPh>
    <phoneticPr fontId="4"/>
  </si>
  <si>
    <t>居宅サービス計画等の変更の援助</t>
    <rPh sb="0" eb="2">
      <t>キョタク</t>
    </rPh>
    <rPh sb="6" eb="8">
      <t>ケイカク</t>
    </rPh>
    <rPh sb="8" eb="9">
      <t>トウ</t>
    </rPh>
    <rPh sb="10" eb="12">
      <t>ヘンコウ</t>
    </rPh>
    <rPh sb="13" eb="15">
      <t>エンジョ</t>
    </rPh>
    <phoneticPr fontId="4"/>
  </si>
  <si>
    <t>身分を証する書類の携行</t>
    <rPh sb="0" eb="2">
      <t>ミブン</t>
    </rPh>
    <rPh sb="3" eb="4">
      <t>ショウ</t>
    </rPh>
    <rPh sb="6" eb="8">
      <t>ショルイ</t>
    </rPh>
    <rPh sb="9" eb="11">
      <t>ケイコウ</t>
    </rPh>
    <phoneticPr fontId="4"/>
  </si>
  <si>
    <t>・身分を証する書類</t>
    <rPh sb="1" eb="3">
      <t>ミブン</t>
    </rPh>
    <rPh sb="4" eb="5">
      <t>ショウ</t>
    </rPh>
    <rPh sb="7" eb="9">
      <t>ショルイ</t>
    </rPh>
    <phoneticPr fontId="4"/>
  </si>
  <si>
    <t>サービスの提供の記録</t>
    <rPh sb="5" eb="7">
      <t>テイキョウ</t>
    </rPh>
    <rPh sb="8" eb="10">
      <t>キロク</t>
    </rPh>
    <phoneticPr fontId="4"/>
  </si>
  <si>
    <t>利用料等の受領</t>
    <rPh sb="0" eb="3">
      <t>リヨウリョウ</t>
    </rPh>
    <rPh sb="3" eb="4">
      <t>トウ</t>
    </rPh>
    <rPh sb="5" eb="7">
      <t>ジュリョウ</t>
    </rPh>
    <phoneticPr fontId="4"/>
  </si>
  <si>
    <t>・運営規程
・領収書控</t>
    <rPh sb="1" eb="3">
      <t>ウンエイ</t>
    </rPh>
    <rPh sb="3" eb="5">
      <t>キテイ</t>
    </rPh>
    <rPh sb="7" eb="10">
      <t>リョウシュウショ</t>
    </rPh>
    <rPh sb="10" eb="11">
      <t>ヒカ</t>
    </rPh>
    <phoneticPr fontId="4"/>
  </si>
  <si>
    <t>介護保険法
第41条
第8項</t>
    <rPh sb="0" eb="2">
      <t>カイゴ</t>
    </rPh>
    <rPh sb="2" eb="4">
      <t>ホケン</t>
    </rPh>
    <rPh sb="4" eb="5">
      <t>ホウ</t>
    </rPh>
    <rPh sb="6" eb="7">
      <t>ダイ</t>
    </rPh>
    <rPh sb="9" eb="10">
      <t>ジョウ</t>
    </rPh>
    <rPh sb="11" eb="12">
      <t>ダイ</t>
    </rPh>
    <rPh sb="13" eb="14">
      <t>コウ</t>
    </rPh>
    <phoneticPr fontId="4"/>
  </si>
  <si>
    <t>・領収書控</t>
    <rPh sb="1" eb="4">
      <t>リョウシュウショ</t>
    </rPh>
    <rPh sb="4" eb="5">
      <t>ヒカ</t>
    </rPh>
    <phoneticPr fontId="4"/>
  </si>
  <si>
    <t>介護保険法
施行規則
第65条</t>
    <rPh sb="0" eb="2">
      <t>カイゴ</t>
    </rPh>
    <rPh sb="2" eb="4">
      <t>ホケン</t>
    </rPh>
    <rPh sb="4" eb="5">
      <t>ホウ</t>
    </rPh>
    <rPh sb="6" eb="8">
      <t>セコウ</t>
    </rPh>
    <rPh sb="8" eb="10">
      <t>キソク</t>
    </rPh>
    <rPh sb="11" eb="12">
      <t>ダイ</t>
    </rPh>
    <rPh sb="14" eb="15">
      <t>ジョウ</t>
    </rPh>
    <phoneticPr fontId="4"/>
  </si>
  <si>
    <t>保険給付の請求のための証明書の交付</t>
    <rPh sb="0" eb="2">
      <t>ホケン</t>
    </rPh>
    <rPh sb="2" eb="4">
      <t>キュウフ</t>
    </rPh>
    <rPh sb="5" eb="7">
      <t>セイキュウ</t>
    </rPh>
    <rPh sb="11" eb="14">
      <t>ショウメイショ</t>
    </rPh>
    <rPh sb="15" eb="17">
      <t>コウフ</t>
    </rPh>
    <phoneticPr fontId="4"/>
  </si>
  <si>
    <t>・サービス提供証明書控</t>
    <rPh sb="5" eb="7">
      <t>テイキョウ</t>
    </rPh>
    <rPh sb="7" eb="9">
      <t>ショウメイ</t>
    </rPh>
    <rPh sb="9" eb="10">
      <t>ショ</t>
    </rPh>
    <rPh sb="10" eb="11">
      <t>ヒカ</t>
    </rPh>
    <phoneticPr fontId="4"/>
  </si>
  <si>
    <t>指定訪問介護の基本取扱方針</t>
    <rPh sb="0" eb="2">
      <t>シテイ</t>
    </rPh>
    <rPh sb="2" eb="4">
      <t>ホウモン</t>
    </rPh>
    <rPh sb="4" eb="6">
      <t>カイゴ</t>
    </rPh>
    <rPh sb="7" eb="9">
      <t>キホン</t>
    </rPh>
    <rPh sb="9" eb="11">
      <t>トリアツカイ</t>
    </rPh>
    <rPh sb="11" eb="13">
      <t>ホウシン</t>
    </rPh>
    <phoneticPr fontId="4"/>
  </si>
  <si>
    <t>基準第22条第1項</t>
    <rPh sb="0" eb="2">
      <t>キジュン</t>
    </rPh>
    <rPh sb="2" eb="3">
      <t>ダイ</t>
    </rPh>
    <rPh sb="5" eb="6">
      <t>ジョウ</t>
    </rPh>
    <rPh sb="6" eb="7">
      <t>ダイ</t>
    </rPh>
    <rPh sb="8" eb="9">
      <t>コウ</t>
    </rPh>
    <phoneticPr fontId="4"/>
  </si>
  <si>
    <t>・訪問介護計画書
・居宅サービス計画書</t>
    <rPh sb="1" eb="3">
      <t>ホウモン</t>
    </rPh>
    <rPh sb="3" eb="5">
      <t>カイゴ</t>
    </rPh>
    <rPh sb="5" eb="7">
      <t>ケイカク</t>
    </rPh>
    <rPh sb="7" eb="8">
      <t>ショ</t>
    </rPh>
    <rPh sb="10" eb="12">
      <t>キョタク</t>
    </rPh>
    <rPh sb="16" eb="18">
      <t>ケイカク</t>
    </rPh>
    <rPh sb="18" eb="19">
      <t>ショ</t>
    </rPh>
    <phoneticPr fontId="4"/>
  </si>
  <si>
    <t>指定訪問介護の具体的取扱方針</t>
    <rPh sb="0" eb="2">
      <t>シテイ</t>
    </rPh>
    <rPh sb="2" eb="4">
      <t>ホウモン</t>
    </rPh>
    <rPh sb="4" eb="6">
      <t>カイゴ</t>
    </rPh>
    <phoneticPr fontId="4"/>
  </si>
  <si>
    <t>・研修参加状況等がわかる書類</t>
    <rPh sb="1" eb="3">
      <t>ケンシュウ</t>
    </rPh>
    <rPh sb="3" eb="5">
      <t>サンカ</t>
    </rPh>
    <rPh sb="5" eb="7">
      <t>ジョウキョウ</t>
    </rPh>
    <rPh sb="7" eb="8">
      <t>トウ</t>
    </rPh>
    <rPh sb="12" eb="14">
      <t>ショルイ</t>
    </rPh>
    <phoneticPr fontId="4"/>
  </si>
  <si>
    <t>・利用者に関する記録
・相談及び指導を記録した書類等</t>
    <rPh sb="1" eb="3">
      <t>リヨウ</t>
    </rPh>
    <rPh sb="3" eb="4">
      <t>シャ</t>
    </rPh>
    <rPh sb="5" eb="6">
      <t>カン</t>
    </rPh>
    <rPh sb="8" eb="10">
      <t>キロク</t>
    </rPh>
    <rPh sb="12" eb="14">
      <t>ソウダン</t>
    </rPh>
    <rPh sb="14" eb="15">
      <t>オヨ</t>
    </rPh>
    <rPh sb="16" eb="18">
      <t>シドウ</t>
    </rPh>
    <rPh sb="19" eb="21">
      <t>キロク</t>
    </rPh>
    <rPh sb="23" eb="25">
      <t>ショルイ</t>
    </rPh>
    <rPh sb="25" eb="26">
      <t>トウ</t>
    </rPh>
    <phoneticPr fontId="4"/>
  </si>
  <si>
    <t>訪問介護計画の作成</t>
    <rPh sb="0" eb="2">
      <t>ホウモン</t>
    </rPh>
    <rPh sb="2" eb="4">
      <t>カイゴ</t>
    </rPh>
    <rPh sb="4" eb="6">
      <t>ケイカク</t>
    </rPh>
    <rPh sb="7" eb="9">
      <t>サクセイ</t>
    </rPh>
    <phoneticPr fontId="4"/>
  </si>
  <si>
    <t>・居宅サービス計画書
・訪問介護計画書</t>
    <rPh sb="1" eb="3">
      <t>キョタク</t>
    </rPh>
    <rPh sb="7" eb="9">
      <t>ケイカク</t>
    </rPh>
    <rPh sb="9" eb="10">
      <t>ショ</t>
    </rPh>
    <rPh sb="12" eb="14">
      <t>ホウモン</t>
    </rPh>
    <rPh sb="14" eb="16">
      <t>カイゴ</t>
    </rPh>
    <rPh sb="16" eb="18">
      <t>ケイカク</t>
    </rPh>
    <rPh sb="18" eb="19">
      <t>ショ</t>
    </rPh>
    <phoneticPr fontId="4"/>
  </si>
  <si>
    <t>事　例</t>
    <rPh sb="0" eb="1">
      <t>コト</t>
    </rPh>
    <rPh sb="2" eb="3">
      <t>レイ</t>
    </rPh>
    <phoneticPr fontId="4"/>
  </si>
  <si>
    <t>算定状況
（所要時間）</t>
    <rPh sb="0" eb="2">
      <t>サンテイ</t>
    </rPh>
    <rPh sb="2" eb="4">
      <t>ジョウキョウ</t>
    </rPh>
    <rPh sb="6" eb="8">
      <t>ショヨウ</t>
    </rPh>
    <rPh sb="8" eb="10">
      <t>ジカン</t>
    </rPh>
    <phoneticPr fontId="4"/>
  </si>
  <si>
    <t>交　通　費</t>
    <rPh sb="0" eb="1">
      <t>コウ</t>
    </rPh>
    <rPh sb="2" eb="3">
      <t>ツウ</t>
    </rPh>
    <rPh sb="4" eb="5">
      <t>ヒ</t>
    </rPh>
    <phoneticPr fontId="4"/>
  </si>
  <si>
    <t>　　　　　　　円</t>
    <rPh sb="7" eb="8">
      <t>エン</t>
    </rPh>
    <phoneticPr fontId="4"/>
  </si>
  <si>
    <t>所要時間</t>
    <rPh sb="0" eb="2">
      <t>ショヨウ</t>
    </rPh>
    <rPh sb="2" eb="4">
      <t>ジカン</t>
    </rPh>
    <phoneticPr fontId="4"/>
  </si>
  <si>
    <t>事例５</t>
    <rPh sb="0" eb="2">
      <t>ジレイ</t>
    </rPh>
    <phoneticPr fontId="4"/>
  </si>
  <si>
    <t>事例４</t>
    <rPh sb="0" eb="2">
      <t>ジレイ</t>
    </rPh>
    <phoneticPr fontId="4"/>
  </si>
  <si>
    <t>３時間４５分</t>
    <rPh sb="1" eb="3">
      <t>ジカン</t>
    </rPh>
    <rPh sb="5" eb="6">
      <t>フン</t>
    </rPh>
    <phoneticPr fontId="4"/>
  </si>
  <si>
    <t>利用者数</t>
    <rPh sb="0" eb="3">
      <t>リヨウシャ</t>
    </rPh>
    <rPh sb="3" eb="4">
      <t>スウ</t>
    </rPh>
    <phoneticPr fontId="4"/>
  </si>
  <si>
    <t>独   居</t>
    <rPh sb="0" eb="1">
      <t>ドク</t>
    </rPh>
    <rPh sb="4" eb="5">
      <t>イ</t>
    </rPh>
    <phoneticPr fontId="4"/>
  </si>
  <si>
    <t>家族が障害､疾病</t>
    <rPh sb="0" eb="2">
      <t>カゾク</t>
    </rPh>
    <rPh sb="3" eb="5">
      <t>ショウガイ</t>
    </rPh>
    <rPh sb="6" eb="8">
      <t>シッペイ</t>
    </rPh>
    <phoneticPr fontId="4"/>
  </si>
  <si>
    <t>世帯の状況</t>
    <rPh sb="0" eb="2">
      <t>セタイ</t>
    </rPh>
    <rPh sb="3" eb="5">
      <t>ジョウキョウ</t>
    </rPh>
    <phoneticPr fontId="4"/>
  </si>
  <si>
    <t>その他</t>
    <rPh sb="2" eb="3">
      <t>タ</t>
    </rPh>
    <phoneticPr fontId="4"/>
  </si>
  <si>
    <t>　要介護度別利用者数</t>
    <rPh sb="1" eb="4">
      <t>ヨウカイゴ</t>
    </rPh>
    <rPh sb="4" eb="5">
      <t>ド</t>
    </rPh>
    <rPh sb="5" eb="6">
      <t>ベツ</t>
    </rPh>
    <rPh sb="6" eb="9">
      <t>リヨウシャ</t>
    </rPh>
    <rPh sb="9" eb="10">
      <t>スウ</t>
    </rPh>
    <phoneticPr fontId="4"/>
  </si>
  <si>
    <t>要介護１</t>
    <rPh sb="0" eb="3">
      <t>ヨウカイゴ</t>
    </rPh>
    <phoneticPr fontId="4"/>
  </si>
  <si>
    <t>要介護２</t>
    <rPh sb="0" eb="3">
      <t>ヨウカイゴ</t>
    </rPh>
    <phoneticPr fontId="4"/>
  </si>
  <si>
    <t>要介護３</t>
    <rPh sb="0" eb="3">
      <t>ヨウカイゴ</t>
    </rPh>
    <phoneticPr fontId="4"/>
  </si>
  <si>
    <t>要介護４</t>
    <rPh sb="0" eb="3">
      <t>ヨウカイゴ</t>
    </rPh>
    <phoneticPr fontId="4"/>
  </si>
  <si>
    <t>要介護５</t>
    <rPh sb="0" eb="3">
      <t>ヨウカイゴ</t>
    </rPh>
    <phoneticPr fontId="4"/>
  </si>
  <si>
    <t>４　その他運営に関する状況</t>
    <rPh sb="2" eb="5">
      <t>ソノタ</t>
    </rPh>
    <rPh sb="5" eb="7">
      <t>ウンエイ</t>
    </rPh>
    <rPh sb="8" eb="9">
      <t>カン</t>
    </rPh>
    <rPh sb="11" eb="13">
      <t>ジョウキョウ</t>
    </rPh>
    <phoneticPr fontId="4"/>
  </si>
  <si>
    <t>件</t>
    <rPh sb="0" eb="1">
      <t>ケン</t>
    </rPh>
    <phoneticPr fontId="4"/>
  </si>
  <si>
    <t>営 業 日</t>
    <rPh sb="0" eb="5">
      <t>エイギョウビ</t>
    </rPh>
    <phoneticPr fontId="4"/>
  </si>
  <si>
    <t>日</t>
    <rPh sb="0" eb="1">
      <t>ヒ</t>
    </rPh>
    <phoneticPr fontId="4"/>
  </si>
  <si>
    <t>月</t>
    <rPh sb="0" eb="1">
      <t>ツキ</t>
    </rPh>
    <phoneticPr fontId="4"/>
  </si>
  <si>
    <t>火</t>
    <rPh sb="0" eb="1">
      <t>ヒ</t>
    </rPh>
    <phoneticPr fontId="4"/>
  </si>
  <si>
    <t>水</t>
    <rPh sb="0" eb="1">
      <t>ミズ</t>
    </rPh>
    <phoneticPr fontId="4"/>
  </si>
  <si>
    <t>木</t>
    <rPh sb="0" eb="1">
      <t>キ</t>
    </rPh>
    <phoneticPr fontId="4"/>
  </si>
  <si>
    <t>金</t>
    <rPh sb="0" eb="1">
      <t>キン</t>
    </rPh>
    <phoneticPr fontId="4"/>
  </si>
  <si>
    <t>土</t>
    <rPh sb="0" eb="1">
      <t>ツチ</t>
    </rPh>
    <phoneticPr fontId="4"/>
  </si>
  <si>
    <t>祝</t>
    <rPh sb="0" eb="1">
      <t>シュク</t>
    </rPh>
    <phoneticPr fontId="4"/>
  </si>
  <si>
    <t>その他年間の休日</t>
    <rPh sb="0" eb="3">
      <t>ソノタ</t>
    </rPh>
    <rPh sb="3" eb="5">
      <t>ネンカン</t>
    </rPh>
    <rPh sb="6" eb="8">
      <t>キュウジツ</t>
    </rPh>
    <phoneticPr fontId="4"/>
  </si>
  <si>
    <t>営業時間</t>
    <rPh sb="0" eb="2">
      <t>エイギョウ</t>
    </rPh>
    <rPh sb="2" eb="4">
      <t>ジカン</t>
    </rPh>
    <phoneticPr fontId="4"/>
  </si>
  <si>
    <t>平日</t>
    <rPh sb="0" eb="2">
      <t>ヘイジツ</t>
    </rPh>
    <phoneticPr fontId="4"/>
  </si>
  <si>
    <t>土曜</t>
    <rPh sb="0" eb="2">
      <t>ドヨウ</t>
    </rPh>
    <phoneticPr fontId="4"/>
  </si>
  <si>
    <t>日/祝</t>
    <rPh sb="0" eb="1">
      <t>ヒ</t>
    </rPh>
    <rPh sb="2" eb="3">
      <t>シュク</t>
    </rPh>
    <phoneticPr fontId="4"/>
  </si>
  <si>
    <t>備考（その他時間があれば記入）</t>
    <rPh sb="0" eb="2">
      <t>ビコウ</t>
    </rPh>
    <rPh sb="3" eb="6">
      <t>ソノタ</t>
    </rPh>
    <rPh sb="6" eb="8">
      <t>ジカン</t>
    </rPh>
    <rPh sb="12" eb="14">
      <t>キニュウ</t>
    </rPh>
    <phoneticPr fontId="4"/>
  </si>
  <si>
    <t>合 計</t>
    <rPh sb="0" eb="3">
      <t>ゴウケイ</t>
    </rPh>
    <phoneticPr fontId="4"/>
  </si>
  <si>
    <t>（２）苦情処理の体制</t>
    <rPh sb="3" eb="5">
      <t>クジョウ</t>
    </rPh>
    <rPh sb="5" eb="7">
      <t>ショリ</t>
    </rPh>
    <rPh sb="8" eb="10">
      <t>タイセイ</t>
    </rPh>
    <phoneticPr fontId="4"/>
  </si>
  <si>
    <t>費　用　名</t>
    <rPh sb="0" eb="3">
      <t>ヒヨウ</t>
    </rPh>
    <rPh sb="4" eb="5">
      <t>ナ</t>
    </rPh>
    <phoneticPr fontId="4"/>
  </si>
  <si>
    <t>内　　　　　　　　　　容</t>
    <rPh sb="0" eb="12">
      <t>ナイヨウ</t>
    </rPh>
    <phoneticPr fontId="4"/>
  </si>
  <si>
    <t>金　　額</t>
    <rPh sb="0" eb="4">
      <t>キンガク</t>
    </rPh>
    <phoneticPr fontId="4"/>
  </si>
  <si>
    <t>合計</t>
    <rPh sb="0" eb="2">
      <t>ゴウケイ</t>
    </rPh>
    <phoneticPr fontId="4"/>
  </si>
  <si>
    <t>（１）管理者の状況</t>
    <rPh sb="3" eb="6">
      <t>カンリシャ</t>
    </rPh>
    <rPh sb="7" eb="9">
      <t>ジョウキョウ</t>
    </rPh>
    <phoneticPr fontId="4"/>
  </si>
  <si>
    <t>申請中</t>
    <rPh sb="0" eb="3">
      <t>シンセイチュウ</t>
    </rPh>
    <phoneticPr fontId="4"/>
  </si>
  <si>
    <t>サ  ー  ビ  ス  内  容</t>
    <rPh sb="12" eb="13">
      <t>ウチ</t>
    </rPh>
    <rPh sb="15" eb="16">
      <t>カタチ</t>
    </rPh>
    <phoneticPr fontId="4"/>
  </si>
  <si>
    <t>通院介助</t>
    <rPh sb="0" eb="2">
      <t>ツウイン</t>
    </rPh>
    <rPh sb="2" eb="4">
      <t>カイジョ</t>
    </rPh>
    <phoneticPr fontId="4"/>
  </si>
  <si>
    <t>職　名</t>
    <rPh sb="0" eb="1">
      <t>ショク</t>
    </rPh>
    <rPh sb="2" eb="3">
      <t>ナ</t>
    </rPh>
    <phoneticPr fontId="4"/>
  </si>
  <si>
    <t>氏名</t>
    <rPh sb="0" eb="2">
      <t>シメイ</t>
    </rPh>
    <phoneticPr fontId="4"/>
  </si>
  <si>
    <t>介護保険事業所番号</t>
    <rPh sb="0" eb="2">
      <t>カイゴ</t>
    </rPh>
    <rPh sb="2" eb="4">
      <t>ホケン</t>
    </rPh>
    <rPh sb="4" eb="7">
      <t>ジギョウショ</t>
    </rPh>
    <rPh sb="7" eb="9">
      <t>バンゴウ</t>
    </rPh>
    <phoneticPr fontId="4"/>
  </si>
  <si>
    <t>（記載上の注意事項）</t>
    <rPh sb="1" eb="3">
      <t>キサイ</t>
    </rPh>
    <rPh sb="3" eb="4">
      <t>ジョウ</t>
    </rPh>
    <rPh sb="5" eb="7">
      <t>チュウイ</t>
    </rPh>
    <rPh sb="7" eb="9">
      <t>ジコウ</t>
    </rPh>
    <phoneticPr fontId="4"/>
  </si>
  <si>
    <t>　　（社会福祉法人等の利用者負担軽減は割引には含まれない。）</t>
    <rPh sb="3" eb="5">
      <t>シャカイ</t>
    </rPh>
    <rPh sb="5" eb="7">
      <t>フクシ</t>
    </rPh>
    <rPh sb="7" eb="9">
      <t>ホウジン</t>
    </rPh>
    <rPh sb="9" eb="10">
      <t>トウ</t>
    </rPh>
    <rPh sb="11" eb="14">
      <t>リヨウシャ</t>
    </rPh>
    <rPh sb="14" eb="16">
      <t>フタン</t>
    </rPh>
    <rPh sb="16" eb="18">
      <t>ケイゲン</t>
    </rPh>
    <rPh sb="19" eb="21">
      <t>ワリビキ</t>
    </rPh>
    <rPh sb="23" eb="24">
      <t>フク</t>
    </rPh>
    <phoneticPr fontId="4"/>
  </si>
  <si>
    <t>人</t>
    <rPh sb="0" eb="1">
      <t>ニン</t>
    </rPh>
    <phoneticPr fontId="4"/>
  </si>
  <si>
    <t>常勤専従</t>
    <rPh sb="0" eb="2">
      <t>ジョウキン</t>
    </rPh>
    <rPh sb="2" eb="4">
      <t>センジュウ</t>
    </rPh>
    <phoneticPr fontId="4"/>
  </si>
  <si>
    <t>常勤兼務</t>
    <rPh sb="0" eb="2">
      <t>ジョウキン</t>
    </rPh>
    <rPh sb="2" eb="4">
      <t>ケンム</t>
    </rPh>
    <phoneticPr fontId="4"/>
  </si>
  <si>
    <t>非常勤専従</t>
    <rPh sb="0" eb="3">
      <t>ヒジョウキン</t>
    </rPh>
    <rPh sb="3" eb="5">
      <t>センジュウ</t>
    </rPh>
    <phoneticPr fontId="4"/>
  </si>
  <si>
    <t>非常勤兼務</t>
    <rPh sb="0" eb="3">
      <t>ヒジョウキン</t>
    </rPh>
    <rPh sb="3" eb="5">
      <t>ケンム</t>
    </rPh>
    <phoneticPr fontId="4"/>
  </si>
  <si>
    <t>介護福祉士</t>
    <rPh sb="0" eb="2">
      <t>カイゴ</t>
    </rPh>
    <rPh sb="2" eb="5">
      <t>フクシシ</t>
    </rPh>
    <phoneticPr fontId="4"/>
  </si>
  <si>
    <t>サービスの区分</t>
    <rPh sb="5" eb="7">
      <t>クブン</t>
    </rPh>
    <phoneticPr fontId="4"/>
  </si>
  <si>
    <t>身体介護</t>
    <rPh sb="0" eb="4">
      <t>シンタイカイゴ</t>
    </rPh>
    <phoneticPr fontId="4"/>
  </si>
  <si>
    <t>記入例：サービス内容略称（サービスコード) → 身体介護８　　　　　(111811)</t>
    <rPh sb="0" eb="3">
      <t>キニュウレイ</t>
    </rPh>
    <rPh sb="8" eb="10">
      <t>ナイヨウ</t>
    </rPh>
    <rPh sb="10" eb="12">
      <t>リャクショウ</t>
    </rPh>
    <rPh sb="24" eb="26">
      <t>シンタイ</t>
    </rPh>
    <rPh sb="26" eb="28">
      <t>カイゴ</t>
    </rPh>
    <phoneticPr fontId="4"/>
  </si>
  <si>
    <t>記録作成の有無</t>
    <rPh sb="0" eb="2">
      <t>キロク</t>
    </rPh>
    <rPh sb="2" eb="4">
      <t>サクセイ</t>
    </rPh>
    <rPh sb="5" eb="7">
      <t>ウム</t>
    </rPh>
    <phoneticPr fontId="4"/>
  </si>
  <si>
    <t>損害賠償保険加入先</t>
    <rPh sb="0" eb="2">
      <t>ソンガイ</t>
    </rPh>
    <rPh sb="2" eb="4">
      <t>バイショウ</t>
    </rPh>
    <rPh sb="4" eb="6">
      <t>ホケン</t>
    </rPh>
    <rPh sb="6" eb="9">
      <t>カニュウサキ</t>
    </rPh>
    <phoneticPr fontId="4"/>
  </si>
  <si>
    <t>①身体介護</t>
    <rPh sb="1" eb="3">
      <t>シンタイ</t>
    </rPh>
    <rPh sb="3" eb="5">
      <t>カイゴ</t>
    </rPh>
    <phoneticPr fontId="4"/>
  </si>
  <si>
    <t>③生活援助</t>
    <rPh sb="1" eb="3">
      <t>セイカツ</t>
    </rPh>
    <rPh sb="3" eb="5">
      <t>エンジョ</t>
    </rPh>
    <phoneticPr fontId="4"/>
  </si>
  <si>
    <t>②身体介護と生活援助が
混在</t>
    <rPh sb="1" eb="3">
      <t>シンタイ</t>
    </rPh>
    <rPh sb="3" eb="5">
      <t>カイゴ</t>
    </rPh>
    <rPh sb="6" eb="8">
      <t>セイカツ</t>
    </rPh>
    <rPh sb="8" eb="10">
      <t>エンジョ</t>
    </rPh>
    <rPh sb="12" eb="14">
      <t>コンザイ</t>
    </rPh>
    <phoneticPr fontId="4"/>
  </si>
  <si>
    <t>台</t>
    <rPh sb="0" eb="1">
      <t>ダイ</t>
    </rPh>
    <phoneticPr fontId="4"/>
  </si>
  <si>
    <t>特定事業所加算</t>
    <rPh sb="0" eb="2">
      <t>トクテイ</t>
    </rPh>
    <rPh sb="2" eb="5">
      <t>ジギョウショ</t>
    </rPh>
    <rPh sb="5" eb="7">
      <t>カサン</t>
    </rPh>
    <phoneticPr fontId="4"/>
  </si>
  <si>
    <t>特別地域加算</t>
    <rPh sb="0" eb="2">
      <t>トクベツ</t>
    </rPh>
    <rPh sb="2" eb="4">
      <t>チイキ</t>
    </rPh>
    <rPh sb="4" eb="6">
      <t>カサン</t>
    </rPh>
    <phoneticPr fontId="4"/>
  </si>
  <si>
    <t xml:space="preserve">　　　　　　　件
</t>
    <rPh sb="7" eb="8">
      <t>ケン</t>
    </rPh>
    <phoneticPr fontId="4"/>
  </si>
  <si>
    <t>障害福祉サービス
事業の指定</t>
    <rPh sb="0" eb="2">
      <t>ショウガイ</t>
    </rPh>
    <rPh sb="2" eb="4">
      <t>フクシ</t>
    </rPh>
    <rPh sb="9" eb="11">
      <t>ジギョウ</t>
    </rPh>
    <rPh sb="12" eb="14">
      <t>シテイ</t>
    </rPh>
    <phoneticPr fontId="4"/>
  </si>
  <si>
    <t>４条</t>
    <rPh sb="1" eb="2">
      <t>ジョウ</t>
    </rPh>
    <phoneticPr fontId="4"/>
  </si>
  <si>
    <t>右記以外の
一般乗用旅客運送</t>
    <rPh sb="0" eb="2">
      <t>ウキ</t>
    </rPh>
    <rPh sb="2" eb="4">
      <t>イガイ</t>
    </rPh>
    <rPh sb="6" eb="8">
      <t>イッパン</t>
    </rPh>
    <rPh sb="8" eb="10">
      <t>ジョウヨウ</t>
    </rPh>
    <rPh sb="10" eb="12">
      <t>リョキャク</t>
    </rPh>
    <rPh sb="12" eb="14">
      <t>ウンソウ</t>
    </rPh>
    <phoneticPr fontId="4"/>
  </si>
  <si>
    <t>７８条第３号</t>
    <rPh sb="2" eb="3">
      <t>ジョウ</t>
    </rPh>
    <rPh sb="3" eb="4">
      <t>ダイ</t>
    </rPh>
    <rPh sb="5" eb="6">
      <t>ゴウ</t>
    </rPh>
    <phoneticPr fontId="4"/>
  </si>
  <si>
    <t>点検項目</t>
    <rPh sb="0" eb="2">
      <t>テンケン</t>
    </rPh>
    <rPh sb="2" eb="4">
      <t>コウモク</t>
    </rPh>
    <phoneticPr fontId="4"/>
  </si>
  <si>
    <t>点検結果</t>
    <rPh sb="0" eb="2">
      <t>テンケン</t>
    </rPh>
    <rPh sb="2" eb="4">
      <t>ケッカ</t>
    </rPh>
    <phoneticPr fontId="4"/>
  </si>
  <si>
    <t>該当</t>
    <rPh sb="0" eb="2">
      <t>ガイトウ</t>
    </rPh>
    <phoneticPr fontId="4"/>
  </si>
  <si>
    <t>　人</t>
    <rPh sb="1" eb="2">
      <t>ニン</t>
    </rPh>
    <phoneticPr fontId="4"/>
  </si>
  <si>
    <t>介護職員基礎研修</t>
    <rPh sb="0" eb="2">
      <t>カイゴ</t>
    </rPh>
    <rPh sb="2" eb="4">
      <t>ショクイン</t>
    </rPh>
    <rPh sb="4" eb="6">
      <t>キソ</t>
    </rPh>
    <rPh sb="6" eb="8">
      <t>ケンシュウ</t>
    </rPh>
    <phoneticPr fontId="4"/>
  </si>
  <si>
    <t>４３条</t>
    <rPh sb="2" eb="3">
      <t>ジョウ</t>
    </rPh>
    <phoneticPr fontId="4"/>
  </si>
  <si>
    <t>特定旅客自動車運送</t>
    <rPh sb="0" eb="2">
      <t>トクテイ</t>
    </rPh>
    <rPh sb="2" eb="4">
      <t>リョカク</t>
    </rPh>
    <rPh sb="4" eb="7">
      <t>ジドウシャ</t>
    </rPh>
    <rPh sb="7" eb="9">
      <t>ウンソウ</t>
    </rPh>
    <phoneticPr fontId="4"/>
  </si>
  <si>
    <t>事業所名</t>
    <rPh sb="0" eb="3">
      <t>ジギョウショ</t>
    </rPh>
    <rPh sb="3" eb="4">
      <t>ナ</t>
    </rPh>
    <phoneticPr fontId="4"/>
  </si>
  <si>
    <t>〒</t>
    <phoneticPr fontId="4"/>
  </si>
  <si>
    <t>事業所所在地</t>
    <rPh sb="0" eb="3">
      <t>ジギョウショ</t>
    </rPh>
    <rPh sb="3" eb="6">
      <t>ショザイチ</t>
    </rPh>
    <phoneticPr fontId="4"/>
  </si>
  <si>
    <t>電話番号</t>
    <rPh sb="0" eb="2">
      <t>デンワ</t>
    </rPh>
    <rPh sb="2" eb="4">
      <t>バンゴウ</t>
    </rPh>
    <phoneticPr fontId="4"/>
  </si>
  <si>
    <t>FAX番号</t>
    <rPh sb="3" eb="5">
      <t>バンゴウ</t>
    </rPh>
    <phoneticPr fontId="4"/>
  </si>
  <si>
    <t>設置法人名</t>
    <rPh sb="0" eb="2">
      <t>セッチ</t>
    </rPh>
    <rPh sb="2" eb="4">
      <t>ホウジン</t>
    </rPh>
    <rPh sb="4" eb="5">
      <t>ナ</t>
    </rPh>
    <phoneticPr fontId="4"/>
  </si>
  <si>
    <t>あり</t>
    <phoneticPr fontId="4"/>
  </si>
  <si>
    <t>（　　／１００）</t>
    <phoneticPr fontId="4"/>
  </si>
  <si>
    <t>通院等乗降介助の算定</t>
    <rPh sb="0" eb="2">
      <t>ツウイン</t>
    </rPh>
    <rPh sb="2" eb="3">
      <t>トウ</t>
    </rPh>
    <rPh sb="3" eb="5">
      <t>ジョウコウ</t>
    </rPh>
    <rPh sb="5" eb="7">
      <t>カイジョ</t>
    </rPh>
    <rPh sb="8" eb="10">
      <t>サンテイ</t>
    </rPh>
    <phoneticPr fontId="4"/>
  </si>
  <si>
    <t>あり</t>
    <phoneticPr fontId="4"/>
  </si>
  <si>
    <t>記入者</t>
    <rPh sb="0" eb="3">
      <t>キニュウシャ</t>
    </rPh>
    <phoneticPr fontId="4"/>
  </si>
  <si>
    <t>提供したサービスの実施状況や目標の達成状況の記録を行っていますか。</t>
    <rPh sb="0" eb="2">
      <t>テイキョウ</t>
    </rPh>
    <rPh sb="9" eb="11">
      <t>ジッシ</t>
    </rPh>
    <rPh sb="11" eb="13">
      <t>ジョウキョウ</t>
    </rPh>
    <rPh sb="14" eb="16">
      <t>モクヒョウ</t>
    </rPh>
    <rPh sb="17" eb="19">
      <t>タッセイ</t>
    </rPh>
    <rPh sb="19" eb="21">
      <t>ジョウキョウ</t>
    </rPh>
    <rPh sb="22" eb="24">
      <t>キロク</t>
    </rPh>
    <rPh sb="25" eb="26">
      <t>オコナ</t>
    </rPh>
    <phoneticPr fontId="4"/>
  </si>
  <si>
    <t>訪問介護計画書は居宅サービス計画書に沿った内容となっていますか。</t>
    <rPh sb="0" eb="2">
      <t>ホウモン</t>
    </rPh>
    <rPh sb="2" eb="4">
      <t>カイゴ</t>
    </rPh>
    <rPh sb="4" eb="7">
      <t>ケイカクショ</t>
    </rPh>
    <rPh sb="8" eb="10">
      <t>キョタク</t>
    </rPh>
    <rPh sb="14" eb="17">
      <t>ケイカクショ</t>
    </rPh>
    <rPh sb="18" eb="19">
      <t>ソ</t>
    </rPh>
    <rPh sb="21" eb="23">
      <t>ナイヨウ</t>
    </rPh>
    <phoneticPr fontId="4"/>
  </si>
  <si>
    <t>・組織図
・業務分担表
・業務日誌等</t>
    <rPh sb="1" eb="4">
      <t>ソシキズ</t>
    </rPh>
    <rPh sb="6" eb="8">
      <t>ギョウム</t>
    </rPh>
    <rPh sb="8" eb="10">
      <t>ブンタン</t>
    </rPh>
    <rPh sb="10" eb="11">
      <t>ヒョウ</t>
    </rPh>
    <rPh sb="13" eb="15">
      <t>ギョウム</t>
    </rPh>
    <rPh sb="15" eb="18">
      <t>ニッシトウ</t>
    </rPh>
    <phoneticPr fontId="4"/>
  </si>
  <si>
    <t>サービス提供責任者は、利用者の心身の状況、希望その置かれている環境を踏まえて、具体的なサービス内容等を記載した訪問介護計画を作成していますか。
又、必要に応じて変更していますか。</t>
    <rPh sb="4" eb="6">
      <t>テイキョウ</t>
    </rPh>
    <rPh sb="6" eb="9">
      <t>セキニンシャ</t>
    </rPh>
    <rPh sb="11" eb="14">
      <t>リヨウシャ</t>
    </rPh>
    <rPh sb="15" eb="17">
      <t>シンシン</t>
    </rPh>
    <rPh sb="18" eb="20">
      <t>ジョウキョウ</t>
    </rPh>
    <rPh sb="21" eb="23">
      <t>キボウ</t>
    </rPh>
    <rPh sb="25" eb="26">
      <t>オ</t>
    </rPh>
    <rPh sb="31" eb="33">
      <t>カンキョウ</t>
    </rPh>
    <rPh sb="34" eb="35">
      <t>フ</t>
    </rPh>
    <rPh sb="39" eb="42">
      <t>グタイテキ</t>
    </rPh>
    <rPh sb="47" eb="50">
      <t>ナイヨウトウ</t>
    </rPh>
    <rPh sb="51" eb="53">
      <t>キサイ</t>
    </rPh>
    <rPh sb="55" eb="57">
      <t>ホウモン</t>
    </rPh>
    <rPh sb="57" eb="59">
      <t>カイゴ</t>
    </rPh>
    <rPh sb="59" eb="61">
      <t>ケイカク</t>
    </rPh>
    <rPh sb="62" eb="64">
      <t>サクセイ</t>
    </rPh>
    <rPh sb="72" eb="73">
      <t>マタ</t>
    </rPh>
    <rPh sb="74" eb="76">
      <t>ヒツヨウ</t>
    </rPh>
    <rPh sb="77" eb="78">
      <t>オウ</t>
    </rPh>
    <rPh sb="80" eb="82">
      <t>ヘンコウ</t>
    </rPh>
    <phoneticPr fontId="4"/>
  </si>
  <si>
    <t>・就業時の取り決め（誓約書等）の記録</t>
    <rPh sb="1" eb="3">
      <t>シュウギョウ</t>
    </rPh>
    <rPh sb="3" eb="4">
      <t>ジ</t>
    </rPh>
    <rPh sb="5" eb="6">
      <t>ト</t>
    </rPh>
    <rPh sb="7" eb="8">
      <t>キ</t>
    </rPh>
    <rPh sb="10" eb="13">
      <t>セイヤクショ</t>
    </rPh>
    <rPh sb="13" eb="14">
      <t>トウ</t>
    </rPh>
    <rPh sb="16" eb="18">
      <t>キロク</t>
    </rPh>
    <phoneticPr fontId="4"/>
  </si>
  <si>
    <t>・広告物（事業所のパンフレット等）</t>
    <rPh sb="1" eb="3">
      <t>コウコク</t>
    </rPh>
    <rPh sb="3" eb="4">
      <t>ブツ</t>
    </rPh>
    <rPh sb="5" eb="8">
      <t>ジギョウショ</t>
    </rPh>
    <rPh sb="15" eb="16">
      <t>トウ</t>
    </rPh>
    <phoneticPr fontId="4"/>
  </si>
  <si>
    <t>事例２：サービス内容略称(サービスコード) →                　　 (                )</t>
    <rPh sb="0" eb="2">
      <t>ジレイ</t>
    </rPh>
    <rPh sb="8" eb="10">
      <t>ナイヨウ</t>
    </rPh>
    <rPh sb="10" eb="12">
      <t>リャクショウ</t>
    </rPh>
    <phoneticPr fontId="4"/>
  </si>
  <si>
    <t>事例１：サービス内容略称(サービスコード) →               　　　(                )</t>
    <rPh sb="0" eb="2">
      <t>ジレイ</t>
    </rPh>
    <rPh sb="8" eb="10">
      <t>ナイヨウ</t>
    </rPh>
    <rPh sb="10" eb="12">
      <t>リャクショウ</t>
    </rPh>
    <phoneticPr fontId="4"/>
  </si>
  <si>
    <t>事例１</t>
    <rPh sb="0" eb="2">
      <t>ジレイ</t>
    </rPh>
    <phoneticPr fontId="4"/>
  </si>
  <si>
    <t>事例３</t>
    <rPh sb="0" eb="2">
      <t>ジレイ</t>
    </rPh>
    <phoneticPr fontId="4"/>
  </si>
  <si>
    <t>訪問介護員等と利用者に親族関係があるかどうかの把握</t>
    <rPh sb="0" eb="2">
      <t>ホウモン</t>
    </rPh>
    <rPh sb="2" eb="4">
      <t>カイゴ</t>
    </rPh>
    <rPh sb="4" eb="5">
      <t>イン</t>
    </rPh>
    <rPh sb="5" eb="6">
      <t>トウ</t>
    </rPh>
    <rPh sb="7" eb="10">
      <t>リヨウシャ</t>
    </rPh>
    <rPh sb="11" eb="13">
      <t>シンゾク</t>
    </rPh>
    <rPh sb="13" eb="15">
      <t>カンケイ</t>
    </rPh>
    <rPh sb="23" eb="25">
      <t>ハアク</t>
    </rPh>
    <phoneticPr fontId="4"/>
  </si>
  <si>
    <t>別居親族である訪問介護員等によるサービス提供を受けている利用者の数</t>
    <rPh sb="0" eb="2">
      <t>ベッキョ</t>
    </rPh>
    <rPh sb="2" eb="4">
      <t>シンゾク</t>
    </rPh>
    <rPh sb="7" eb="9">
      <t>ホウモン</t>
    </rPh>
    <rPh sb="9" eb="11">
      <t>カイゴ</t>
    </rPh>
    <rPh sb="11" eb="12">
      <t>イン</t>
    </rPh>
    <rPh sb="12" eb="13">
      <t>トウ</t>
    </rPh>
    <rPh sb="20" eb="22">
      <t>テイキョウ</t>
    </rPh>
    <rPh sb="23" eb="24">
      <t>ウ</t>
    </rPh>
    <rPh sb="28" eb="31">
      <t>リヨウシャ</t>
    </rPh>
    <rPh sb="32" eb="33">
      <t>カズ</t>
    </rPh>
    <phoneticPr fontId="4"/>
  </si>
  <si>
    <t>上記のうち、保険者（市町）と協議を行った件数</t>
    <rPh sb="0" eb="2">
      <t>ジョウキ</t>
    </rPh>
    <rPh sb="6" eb="9">
      <t>ホケンシャ</t>
    </rPh>
    <rPh sb="10" eb="12">
      <t>シチョウ</t>
    </rPh>
    <rPh sb="14" eb="16">
      <t>キョウギ</t>
    </rPh>
    <rPh sb="17" eb="18">
      <t>オコナ</t>
    </rPh>
    <rPh sb="20" eb="22">
      <t>ケンスウ</t>
    </rPh>
    <phoneticPr fontId="4"/>
  </si>
  <si>
    <t>担当の居宅介護支援事業所</t>
    <rPh sb="0" eb="2">
      <t>タントウ</t>
    </rPh>
    <rPh sb="3" eb="5">
      <t>キョタク</t>
    </rPh>
    <rPh sb="5" eb="7">
      <t>カイゴ</t>
    </rPh>
    <rPh sb="7" eb="9">
      <t>シエン</t>
    </rPh>
    <rPh sb="9" eb="12">
      <t>ジギョウショ</t>
    </rPh>
    <phoneticPr fontId="4"/>
  </si>
  <si>
    <t>事例１
の理由</t>
    <rPh sb="0" eb="2">
      <t>ジレイ</t>
    </rPh>
    <rPh sb="5" eb="7">
      <t>リユウ</t>
    </rPh>
    <phoneticPr fontId="4"/>
  </si>
  <si>
    <t>事例３
の理由</t>
    <rPh sb="0" eb="2">
      <t>ジレイ</t>
    </rPh>
    <rPh sb="5" eb="7">
      <t>リユウ</t>
    </rPh>
    <phoneticPr fontId="4"/>
  </si>
  <si>
    <t>事例５
の理由</t>
    <rPh sb="0" eb="2">
      <t>ジレイ</t>
    </rPh>
    <rPh sb="5" eb="7">
      <t>リユウ</t>
    </rPh>
    <phoneticPr fontId="4"/>
  </si>
  <si>
    <t>事例７
の理由</t>
    <rPh sb="0" eb="2">
      <t>ジレイ</t>
    </rPh>
    <rPh sb="5" eb="7">
      <t>リユウ</t>
    </rPh>
    <phoneticPr fontId="4"/>
  </si>
  <si>
    <t>事例２
の理由</t>
    <rPh sb="0" eb="2">
      <t>ジレイ</t>
    </rPh>
    <rPh sb="5" eb="7">
      <t>リユウ</t>
    </rPh>
    <phoneticPr fontId="4"/>
  </si>
  <si>
    <t>事例４
の理由</t>
    <rPh sb="0" eb="2">
      <t>ジレイ</t>
    </rPh>
    <rPh sb="5" eb="7">
      <t>リユウ</t>
    </rPh>
    <phoneticPr fontId="4"/>
  </si>
  <si>
    <t>事例６
の理由</t>
    <rPh sb="0" eb="2">
      <t>ジレイ</t>
    </rPh>
    <rPh sb="5" eb="7">
      <t>リユウ</t>
    </rPh>
    <phoneticPr fontId="4"/>
  </si>
  <si>
    <t>事例８
の理由</t>
    <rPh sb="0" eb="2">
      <t>ジレイ</t>
    </rPh>
    <rPh sb="5" eb="7">
      <t>リユウ</t>
    </rPh>
    <phoneticPr fontId="4"/>
  </si>
  <si>
    <t>事例10
の理由</t>
    <rPh sb="0" eb="2">
      <t>ジレイ</t>
    </rPh>
    <rPh sb="6" eb="8">
      <t>リユウ</t>
    </rPh>
    <phoneticPr fontId="4"/>
  </si>
  <si>
    <t>居宅</t>
    <rPh sb="0" eb="2">
      <t>キョタク</t>
    </rPh>
    <phoneticPr fontId="4"/>
  </si>
  <si>
    <t>事例９
の理由</t>
    <rPh sb="0" eb="2">
      <t>ジレイ</t>
    </rPh>
    <rPh sb="5" eb="7">
      <t>リユウ</t>
    </rPh>
    <phoneticPr fontId="4"/>
  </si>
  <si>
    <t>職種</t>
    <rPh sb="0" eb="2">
      <t>ショクシュ</t>
    </rPh>
    <phoneticPr fontId="4"/>
  </si>
  <si>
    <t>注　該当箇所に○を記入し、７８条許可、７９条登録の場合は台数を記入すること。</t>
    <rPh sb="0" eb="1">
      <t>チュウ</t>
    </rPh>
    <rPh sb="2" eb="4">
      <t>ガイトウ</t>
    </rPh>
    <rPh sb="4" eb="6">
      <t>カショ</t>
    </rPh>
    <rPh sb="9" eb="11">
      <t>キニュウ</t>
    </rPh>
    <rPh sb="15" eb="16">
      <t>ジョウ</t>
    </rPh>
    <rPh sb="16" eb="18">
      <t>キョカ</t>
    </rPh>
    <rPh sb="21" eb="22">
      <t>ジョウ</t>
    </rPh>
    <rPh sb="22" eb="24">
      <t>トウロク</t>
    </rPh>
    <rPh sb="25" eb="27">
      <t>バアイ</t>
    </rPh>
    <rPh sb="28" eb="30">
      <t>ダイスウ</t>
    </rPh>
    <rPh sb="31" eb="33">
      <t>キニュウ</t>
    </rPh>
    <phoneticPr fontId="4"/>
  </si>
  <si>
    <t>当該事業所の従業者との兼務</t>
    <rPh sb="0" eb="2">
      <t>トウガイ</t>
    </rPh>
    <rPh sb="2" eb="5">
      <t>ジギョウショ</t>
    </rPh>
    <rPh sb="6" eb="9">
      <t>ジュウギョウシャ</t>
    </rPh>
    <rPh sb="11" eb="13">
      <t>ケンム</t>
    </rPh>
    <phoneticPr fontId="4"/>
  </si>
  <si>
    <t>他事業所との兼務</t>
    <rPh sb="0" eb="1">
      <t>ホカ</t>
    </rPh>
    <rPh sb="1" eb="4">
      <t>ジギョウショ</t>
    </rPh>
    <rPh sb="6" eb="8">
      <t>ケンム</t>
    </rPh>
    <phoneticPr fontId="4"/>
  </si>
  <si>
    <t>事業所名</t>
    <rPh sb="0" eb="3">
      <t>ジギョウショ</t>
    </rPh>
    <rPh sb="3" eb="4">
      <t>メイ</t>
    </rPh>
    <phoneticPr fontId="4"/>
  </si>
  <si>
    <t>注１</t>
    <rPh sb="0" eb="1">
      <t>チュウ</t>
    </rPh>
    <phoneticPr fontId="4"/>
  </si>
  <si>
    <t>就任年月日</t>
    <rPh sb="0" eb="2">
      <t>シュウニン</t>
    </rPh>
    <rPh sb="2" eb="3">
      <t>ネン</t>
    </rPh>
    <rPh sb="3" eb="5">
      <t>ガッピ</t>
    </rPh>
    <phoneticPr fontId="4"/>
  </si>
  <si>
    <t>資格取得年月日</t>
    <rPh sb="0" eb="2">
      <t>シカク</t>
    </rPh>
    <rPh sb="2" eb="4">
      <t>シュトク</t>
    </rPh>
    <rPh sb="4" eb="7">
      <t>ネンガッピ</t>
    </rPh>
    <phoneticPr fontId="4"/>
  </si>
  <si>
    <t>資格別</t>
    <rPh sb="0" eb="2">
      <t>シカク</t>
    </rPh>
    <rPh sb="2" eb="3">
      <t>ベツ</t>
    </rPh>
    <phoneticPr fontId="4"/>
  </si>
  <si>
    <t>勤務
形態別</t>
    <rPh sb="0" eb="2">
      <t>キンム</t>
    </rPh>
    <rPh sb="3" eb="5">
      <t>ケイタイ</t>
    </rPh>
    <rPh sb="5" eb="6">
      <t>ベツ</t>
    </rPh>
    <phoneticPr fontId="4"/>
  </si>
  <si>
    <t>通常の事業の
実施地域</t>
    <rPh sb="0" eb="2">
      <t>ツウジョウ</t>
    </rPh>
    <rPh sb="3" eb="5">
      <t>ジギョウ</t>
    </rPh>
    <rPh sb="7" eb="9">
      <t>ジッシ</t>
    </rPh>
    <rPh sb="9" eb="11">
      <t>チイキ</t>
    </rPh>
    <phoneticPr fontId="4"/>
  </si>
  <si>
    <t>身体介護１</t>
    <rPh sb="0" eb="2">
      <t>シンタイカイゴ</t>
    </rPh>
    <rPh sb="2" eb="4">
      <t>カイゴ</t>
    </rPh>
    <phoneticPr fontId="4"/>
  </si>
  <si>
    <t>身体１生活＊</t>
    <rPh sb="0" eb="2">
      <t>シンタイ</t>
    </rPh>
    <rPh sb="3" eb="5">
      <t>セイカツ</t>
    </rPh>
    <phoneticPr fontId="4"/>
  </si>
  <si>
    <t>早朝</t>
    <rPh sb="0" eb="2">
      <t>ソウチョウ</t>
    </rPh>
    <phoneticPr fontId="4"/>
  </si>
  <si>
    <t>夜間</t>
    <rPh sb="0" eb="2">
      <t>ヤカン</t>
    </rPh>
    <phoneticPr fontId="4"/>
  </si>
  <si>
    <t>深夜</t>
    <rPh sb="0" eb="2">
      <t>シンヤ</t>
    </rPh>
    <phoneticPr fontId="4"/>
  </si>
  <si>
    <t>２人派遣</t>
    <rPh sb="1" eb="2">
      <t>ニン</t>
    </rPh>
    <rPh sb="2" eb="4">
      <t>ハケン</t>
    </rPh>
    <phoneticPr fontId="4"/>
  </si>
  <si>
    <t>身体介護２</t>
    <rPh sb="0" eb="2">
      <t>シンタイカイゴ</t>
    </rPh>
    <rPh sb="2" eb="4">
      <t>カイゴ</t>
    </rPh>
    <phoneticPr fontId="4"/>
  </si>
  <si>
    <t>身体２生活＊</t>
    <rPh sb="0" eb="2">
      <t>シンタイ</t>
    </rPh>
    <rPh sb="3" eb="5">
      <t>セイカツ</t>
    </rPh>
    <phoneticPr fontId="4"/>
  </si>
  <si>
    <t>生活援助２</t>
    <rPh sb="0" eb="2">
      <t>セイカツ</t>
    </rPh>
    <rPh sb="2" eb="4">
      <t>エンジョ</t>
    </rPh>
    <phoneticPr fontId="4"/>
  </si>
  <si>
    <t>身体介護３</t>
    <rPh sb="0" eb="2">
      <t>シンタイカイゴ</t>
    </rPh>
    <rPh sb="2" eb="4">
      <t>カイゴ</t>
    </rPh>
    <phoneticPr fontId="4"/>
  </si>
  <si>
    <t>身体３生活＊</t>
    <rPh sb="0" eb="2">
      <t>シンタイ</t>
    </rPh>
    <rPh sb="3" eb="5">
      <t>セイカツ</t>
    </rPh>
    <phoneticPr fontId="4"/>
  </si>
  <si>
    <t>生活援助３</t>
    <rPh sb="0" eb="2">
      <t>セイカツ</t>
    </rPh>
    <rPh sb="2" eb="4">
      <t>エンジョ</t>
    </rPh>
    <phoneticPr fontId="4"/>
  </si>
  <si>
    <t>延べ件数</t>
    <rPh sb="0" eb="1">
      <t>ノ</t>
    </rPh>
    <rPh sb="2" eb="4">
      <t>ケンスウ</t>
    </rPh>
    <phoneticPr fontId="4"/>
  </si>
  <si>
    <t>総計</t>
    <rPh sb="0" eb="2">
      <t>ソウケイ</t>
    </rPh>
    <phoneticPr fontId="4"/>
  </si>
  <si>
    <t>介護給付費算定額</t>
    <rPh sb="0" eb="2">
      <t>カイゴ</t>
    </rPh>
    <rPh sb="2" eb="5">
      <t>キュウフヒ</t>
    </rPh>
    <rPh sb="5" eb="8">
      <t>サンテイガク</t>
    </rPh>
    <phoneticPr fontId="4"/>
  </si>
  <si>
    <t>「資格別」欄には、複数の資格を有する者についても、いずれか１つの資格欄に計上すること。</t>
    <rPh sb="1" eb="3">
      <t>シカク</t>
    </rPh>
    <rPh sb="3" eb="4">
      <t>ベツ</t>
    </rPh>
    <rPh sb="5" eb="6">
      <t>ラン</t>
    </rPh>
    <rPh sb="9" eb="11">
      <t>フクスウ</t>
    </rPh>
    <rPh sb="12" eb="14">
      <t>シカク</t>
    </rPh>
    <rPh sb="15" eb="16">
      <t>ユウ</t>
    </rPh>
    <rPh sb="18" eb="19">
      <t>モノ</t>
    </rPh>
    <rPh sb="32" eb="34">
      <t>シカク</t>
    </rPh>
    <rPh sb="34" eb="35">
      <t>ラン</t>
    </rPh>
    <rPh sb="36" eb="38">
      <t>ケイジョウ</t>
    </rPh>
    <phoneticPr fontId="4"/>
  </si>
  <si>
    <t>利用者（家族）
の同意</t>
    <rPh sb="0" eb="3">
      <t>リヨウシャ</t>
    </rPh>
    <rPh sb="4" eb="6">
      <t>カゾク</t>
    </rPh>
    <rPh sb="9" eb="11">
      <t>ドウイ</t>
    </rPh>
    <phoneticPr fontId="4"/>
  </si>
  <si>
    <t>担当の居宅介護
支援事業所</t>
    <rPh sb="0" eb="2">
      <t>タントウ</t>
    </rPh>
    <rPh sb="3" eb="5">
      <t>キョタク</t>
    </rPh>
    <rPh sb="5" eb="7">
      <t>カイゴ</t>
    </rPh>
    <rPh sb="8" eb="10">
      <t>シエン</t>
    </rPh>
    <rPh sb="10" eb="13">
      <t>ジギョウショ</t>
    </rPh>
    <phoneticPr fontId="4"/>
  </si>
  <si>
    <t>理　由</t>
    <rPh sb="0" eb="1">
      <t>リ</t>
    </rPh>
    <rPh sb="2" eb="3">
      <t>ヨシ</t>
    </rPh>
    <phoneticPr fontId="4"/>
  </si>
  <si>
    <t>（３）事故発生時の対応</t>
    <rPh sb="3" eb="5">
      <t>ジコ</t>
    </rPh>
    <rPh sb="5" eb="8">
      <t>ハッセイジ</t>
    </rPh>
    <rPh sb="9" eb="11">
      <t>タイオウ</t>
    </rPh>
    <phoneticPr fontId="4"/>
  </si>
  <si>
    <t>④通院等
乗降介助</t>
    <rPh sb="1" eb="3">
      <t>ツウイン</t>
    </rPh>
    <rPh sb="3" eb="4">
      <t>トウ</t>
    </rPh>
    <rPh sb="5" eb="7">
      <t>ジョウコウ</t>
    </rPh>
    <rPh sb="7" eb="9">
      <t>カイジョ</t>
    </rPh>
    <phoneticPr fontId="4"/>
  </si>
  <si>
    <t>法人代表者</t>
    <rPh sb="0" eb="2">
      <t>ホウジン</t>
    </rPh>
    <rPh sb="2" eb="5">
      <t>ダイヒョウシャ</t>
    </rPh>
    <phoneticPr fontId="4"/>
  </si>
  <si>
    <t>就任
年月日</t>
    <rPh sb="0" eb="2">
      <t>シュウニン</t>
    </rPh>
    <rPh sb="3" eb="4">
      <t>ネン</t>
    </rPh>
    <rPh sb="4" eb="6">
      <t>ガッピ</t>
    </rPh>
    <phoneticPr fontId="4"/>
  </si>
  <si>
    <t>常勤
換算</t>
    <rPh sb="0" eb="2">
      <t>ジョウキン</t>
    </rPh>
    <rPh sb="3" eb="5">
      <t>カンサン</t>
    </rPh>
    <phoneticPr fontId="4"/>
  </si>
  <si>
    <t>常勤・
非常勤</t>
    <rPh sb="0" eb="2">
      <t>ジョウキン</t>
    </rPh>
    <rPh sb="4" eb="7">
      <t>ヒジョウキン</t>
    </rPh>
    <phoneticPr fontId="4"/>
  </si>
  <si>
    <t>氏　名</t>
    <rPh sb="0" eb="1">
      <t>シ</t>
    </rPh>
    <rPh sb="2" eb="3">
      <t>メイ</t>
    </rPh>
    <phoneticPr fontId="4"/>
  </si>
  <si>
    <t>訪問介護事業所と居宅介護等事業所のサービス提供責任者の兼務</t>
    <rPh sb="0" eb="2">
      <t>ホウモン</t>
    </rPh>
    <rPh sb="2" eb="4">
      <t>カイゴ</t>
    </rPh>
    <rPh sb="4" eb="7">
      <t>ジギョウショ</t>
    </rPh>
    <rPh sb="8" eb="10">
      <t>キョタク</t>
    </rPh>
    <rPh sb="10" eb="12">
      <t>カイゴ</t>
    </rPh>
    <rPh sb="12" eb="13">
      <t>トウ</t>
    </rPh>
    <rPh sb="13" eb="16">
      <t>ジギョウショ</t>
    </rPh>
    <rPh sb="21" eb="23">
      <t>テイキョウ</t>
    </rPh>
    <rPh sb="23" eb="26">
      <t>セキニンシャ</t>
    </rPh>
    <rPh sb="27" eb="29">
      <t>ケンム</t>
    </rPh>
    <phoneticPr fontId="4"/>
  </si>
  <si>
    <t>（注意）居宅サービス計画作成時に生活援助の必要性が適正に判断されていない場合は介護給付費の対象とはならない。</t>
    <rPh sb="1" eb="3">
      <t>チュウイ</t>
    </rPh>
    <rPh sb="4" eb="6">
      <t>キョタク</t>
    </rPh>
    <rPh sb="10" eb="12">
      <t>ケイカク</t>
    </rPh>
    <rPh sb="12" eb="14">
      <t>サクセイ</t>
    </rPh>
    <rPh sb="14" eb="15">
      <t>ジ</t>
    </rPh>
    <rPh sb="16" eb="18">
      <t>セイカツ</t>
    </rPh>
    <rPh sb="18" eb="20">
      <t>エンジョ</t>
    </rPh>
    <rPh sb="21" eb="24">
      <t>ヒツヨウセイ</t>
    </rPh>
    <rPh sb="25" eb="27">
      <t>テキセイ</t>
    </rPh>
    <rPh sb="28" eb="30">
      <t>ハンダン</t>
    </rPh>
    <rPh sb="36" eb="38">
      <t>バアイ</t>
    </rPh>
    <rPh sb="39" eb="41">
      <t>カイゴ</t>
    </rPh>
    <rPh sb="41" eb="44">
      <t>キュウフヒ</t>
    </rPh>
    <rPh sb="45" eb="47">
      <t>タイショウ</t>
    </rPh>
    <phoneticPr fontId="4"/>
  </si>
  <si>
    <t>訪問介護員１級</t>
    <rPh sb="0" eb="2">
      <t>ホウモン</t>
    </rPh>
    <rPh sb="2" eb="4">
      <t>カイゴ</t>
    </rPh>
    <rPh sb="4" eb="5">
      <t>イン</t>
    </rPh>
    <phoneticPr fontId="4"/>
  </si>
  <si>
    <t xml:space="preserve">  注１  利用者数については､点検月中の利用実人数を記入すること（延べ人数ではない。）｡ </t>
    <rPh sb="2" eb="3">
      <t>チュウ</t>
    </rPh>
    <rPh sb="6" eb="9">
      <t>リヨウシャ</t>
    </rPh>
    <rPh sb="9" eb="10">
      <t>スウ</t>
    </rPh>
    <rPh sb="16" eb="18">
      <t>テンケン</t>
    </rPh>
    <rPh sb="18" eb="19">
      <t>ガツ</t>
    </rPh>
    <rPh sb="19" eb="20">
      <t>チュウ</t>
    </rPh>
    <rPh sb="21" eb="23">
      <t>リヨウ</t>
    </rPh>
    <rPh sb="23" eb="24">
      <t>ミ</t>
    </rPh>
    <rPh sb="24" eb="26">
      <t>ニンズウ</t>
    </rPh>
    <rPh sb="27" eb="29">
      <t>キニュウ</t>
    </rPh>
    <rPh sb="34" eb="35">
      <t>ノ</t>
    </rPh>
    <rPh sb="36" eb="38">
      <t>ニンズウ</t>
    </rPh>
    <phoneticPr fontId="4"/>
  </si>
  <si>
    <t>要介護状態となった場合でも、利用者が可能な限りその居宅において、その有する能力に応じ自立した日常生活を営むことができるよう、入浴、排せつ、食事の介護その他の生活全般にわたる援助を行うものとなっていますか。</t>
    <rPh sb="0" eb="1">
      <t>ヨウ</t>
    </rPh>
    <rPh sb="1" eb="3">
      <t>カイゴ</t>
    </rPh>
    <rPh sb="3" eb="5">
      <t>ジョウタイ</t>
    </rPh>
    <rPh sb="9" eb="11">
      <t>バアイ</t>
    </rPh>
    <rPh sb="14" eb="17">
      <t>リヨウシャ</t>
    </rPh>
    <rPh sb="18" eb="20">
      <t>カノウ</t>
    </rPh>
    <rPh sb="21" eb="22">
      <t>カギ</t>
    </rPh>
    <rPh sb="25" eb="27">
      <t>キョタク</t>
    </rPh>
    <rPh sb="34" eb="35">
      <t>ユウ</t>
    </rPh>
    <rPh sb="37" eb="39">
      <t>ノウリョク</t>
    </rPh>
    <rPh sb="40" eb="41">
      <t>オウ</t>
    </rPh>
    <rPh sb="42" eb="44">
      <t>ジリツ</t>
    </rPh>
    <rPh sb="46" eb="48">
      <t>ニチジョウ</t>
    </rPh>
    <rPh sb="48" eb="50">
      <t>セイカツ</t>
    </rPh>
    <rPh sb="51" eb="52">
      <t>イトナ</t>
    </rPh>
    <rPh sb="62" eb="64">
      <t>ニュウヨク</t>
    </rPh>
    <rPh sb="65" eb="66">
      <t>ハイ</t>
    </rPh>
    <rPh sb="69" eb="71">
      <t>ショクジ</t>
    </rPh>
    <rPh sb="72" eb="74">
      <t>カイゴ</t>
    </rPh>
    <rPh sb="76" eb="77">
      <t>タ</t>
    </rPh>
    <rPh sb="78" eb="80">
      <t>セイカツ</t>
    </rPh>
    <rPh sb="80" eb="82">
      <t>ゼンパン</t>
    </rPh>
    <rPh sb="86" eb="88">
      <t>エンジョ</t>
    </rPh>
    <rPh sb="89" eb="90">
      <t>オコナ</t>
    </rPh>
    <phoneticPr fontId="4"/>
  </si>
  <si>
    <t>訪問介護員等の員数は、常勤換算方法で2.5人以上となっていますか。</t>
    <rPh sb="0" eb="2">
      <t>ホウモン</t>
    </rPh>
    <rPh sb="2" eb="4">
      <t>カイゴ</t>
    </rPh>
    <rPh sb="4" eb="5">
      <t>イン</t>
    </rPh>
    <rPh sb="5" eb="6">
      <t>トウ</t>
    </rPh>
    <rPh sb="7" eb="9">
      <t>インスウ</t>
    </rPh>
    <rPh sb="11" eb="13">
      <t>ジョウキン</t>
    </rPh>
    <rPh sb="13" eb="15">
      <t>カンサン</t>
    </rPh>
    <rPh sb="15" eb="17">
      <t>ホウホウ</t>
    </rPh>
    <rPh sb="21" eb="22">
      <t>ニン</t>
    </rPh>
    <rPh sb="22" eb="24">
      <t>イジョウ</t>
    </rPh>
    <phoneticPr fontId="4"/>
  </si>
  <si>
    <t>※前3月の平均値とする。ただし、新規に指定を受ける場合は、推定数による。
※通院等乗降介助のみを利用した者の当該月における利用者数は、0.1として計算する。</t>
    <rPh sb="38" eb="41">
      <t>ツウイントウ</t>
    </rPh>
    <rPh sb="41" eb="43">
      <t>ジョウコウ</t>
    </rPh>
    <rPh sb="43" eb="45">
      <t>カイジョ</t>
    </rPh>
    <rPh sb="48" eb="50">
      <t>リヨウ</t>
    </rPh>
    <rPh sb="52" eb="53">
      <t>モノ</t>
    </rPh>
    <rPh sb="54" eb="56">
      <t>トウガイ</t>
    </rPh>
    <rPh sb="56" eb="57">
      <t>ツキ</t>
    </rPh>
    <rPh sb="61" eb="63">
      <t>リヨウ</t>
    </rPh>
    <rPh sb="63" eb="64">
      <t>シャ</t>
    </rPh>
    <rPh sb="64" eb="65">
      <t>スウ</t>
    </rPh>
    <rPh sb="73" eb="75">
      <t>ケイサン</t>
    </rPh>
    <phoneticPr fontId="4"/>
  </si>
  <si>
    <t>なお、利用者の数が40を超える事業所については、常勤換算方法によることができる。</t>
    <rPh sb="3" eb="6">
      <t>リヨウシャ</t>
    </rPh>
    <rPh sb="7" eb="8">
      <t>カズ</t>
    </rPh>
    <rPh sb="12" eb="13">
      <t>コ</t>
    </rPh>
    <rPh sb="15" eb="18">
      <t>ジギョウショ</t>
    </rPh>
    <rPh sb="24" eb="26">
      <t>ジョウキン</t>
    </rPh>
    <rPh sb="26" eb="28">
      <t>カンサン</t>
    </rPh>
    <rPh sb="28" eb="30">
      <t>ホウホウ</t>
    </rPh>
    <phoneticPr fontId="4"/>
  </si>
  <si>
    <t>業務管理体制（法令遵守等）についての考え（方針）を定め、職員に周知していますか。</t>
    <rPh sb="0" eb="2">
      <t>ギョウム</t>
    </rPh>
    <rPh sb="2" eb="4">
      <t>カンリ</t>
    </rPh>
    <rPh sb="4" eb="6">
      <t>タイセイ</t>
    </rPh>
    <rPh sb="7" eb="9">
      <t>ホウレイ</t>
    </rPh>
    <rPh sb="9" eb="11">
      <t>ジュンシュ</t>
    </rPh>
    <rPh sb="11" eb="12">
      <t>トウ</t>
    </rPh>
    <rPh sb="18" eb="19">
      <t>カンガ</t>
    </rPh>
    <rPh sb="21" eb="23">
      <t>ホウシン</t>
    </rPh>
    <rPh sb="25" eb="26">
      <t>サダ</t>
    </rPh>
    <rPh sb="28" eb="30">
      <t>ショクイン</t>
    </rPh>
    <rPh sb="31" eb="33">
      <t>シュウチ</t>
    </rPh>
    <phoneticPr fontId="4"/>
  </si>
  <si>
    <t>家族が要介護者</t>
    <rPh sb="0" eb="2">
      <t>カゾク</t>
    </rPh>
    <rPh sb="3" eb="6">
      <t>ヨウカイゴ</t>
    </rPh>
    <rPh sb="6" eb="7">
      <t>シャ</t>
    </rPh>
    <phoneticPr fontId="4"/>
  </si>
  <si>
    <t>指定訪問介護の提供に必要な設備・備品等を備えていますか。
特に、手指を洗浄するための設備等感染症予防に必要な設備等に配慮していますか。</t>
    <rPh sb="0" eb="2">
      <t>シテイ</t>
    </rPh>
    <rPh sb="2" eb="4">
      <t>ホウモン</t>
    </rPh>
    <rPh sb="4" eb="6">
      <t>カイゴ</t>
    </rPh>
    <rPh sb="7" eb="9">
      <t>テイキョウ</t>
    </rPh>
    <rPh sb="10" eb="12">
      <t>ヒツヨウ</t>
    </rPh>
    <rPh sb="13" eb="15">
      <t>セツビ</t>
    </rPh>
    <rPh sb="16" eb="18">
      <t>ビヒン</t>
    </rPh>
    <rPh sb="18" eb="19">
      <t>トウ</t>
    </rPh>
    <rPh sb="20" eb="21">
      <t>ソナ</t>
    </rPh>
    <rPh sb="29" eb="30">
      <t>トク</t>
    </rPh>
    <rPh sb="32" eb="33">
      <t>テ</t>
    </rPh>
    <rPh sb="33" eb="34">
      <t>ユビ</t>
    </rPh>
    <rPh sb="35" eb="37">
      <t>センジョウ</t>
    </rPh>
    <rPh sb="42" eb="44">
      <t>セツビ</t>
    </rPh>
    <rPh sb="44" eb="45">
      <t>トウ</t>
    </rPh>
    <rPh sb="45" eb="48">
      <t>カンセンショウ</t>
    </rPh>
    <rPh sb="48" eb="50">
      <t>ヨボウ</t>
    </rPh>
    <rPh sb="51" eb="53">
      <t>ヒツヨウ</t>
    </rPh>
    <rPh sb="54" eb="56">
      <t>セツビ</t>
    </rPh>
    <rPh sb="56" eb="57">
      <t>トウ</t>
    </rPh>
    <rPh sb="58" eb="60">
      <t>ハイリョ</t>
    </rPh>
    <phoneticPr fontId="4"/>
  </si>
  <si>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97" eb="98">
      <t>トウ</t>
    </rPh>
    <phoneticPr fontId="4"/>
  </si>
  <si>
    <t>サービス提供が困難な場合、当該利用申込者にかかる居宅介護支援事業者への連絡、適当な他の事業者の紹介その他必要な措置を速やかに行っていますか。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4" eb="26">
      <t>キョタク</t>
    </rPh>
    <rPh sb="26" eb="28">
      <t>カイゴ</t>
    </rPh>
    <rPh sb="28" eb="30">
      <t>シエン</t>
    </rPh>
    <rPh sb="30" eb="32">
      <t>ジギョウ</t>
    </rPh>
    <rPh sb="32" eb="33">
      <t>シャ</t>
    </rPh>
    <rPh sb="35" eb="37">
      <t>レンラク</t>
    </rPh>
    <rPh sb="38" eb="40">
      <t>テキトウ</t>
    </rPh>
    <rPh sb="41" eb="42">
      <t>タ</t>
    </rPh>
    <rPh sb="43" eb="46">
      <t>ジギョウシャ</t>
    </rPh>
    <rPh sb="47" eb="49">
      <t>ショウカイ</t>
    </rPh>
    <rPh sb="51" eb="52">
      <t>タ</t>
    </rPh>
    <rPh sb="52" eb="54">
      <t>ヒツヨウ</t>
    </rPh>
    <rPh sb="55" eb="57">
      <t>ソチ</t>
    </rPh>
    <rPh sb="58" eb="59">
      <t>スミ</t>
    </rPh>
    <rPh sb="62" eb="63">
      <t>オコナ</t>
    </rPh>
    <phoneticPr fontId="4"/>
  </si>
  <si>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4"/>
  </si>
  <si>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4"/>
  </si>
  <si>
    <t>利用者申込者が要介護認定を受けていない場合は、要介護認定申請のために必要な援助を行っていますか。</t>
    <rPh sb="0" eb="3">
      <t>リヨウシャ</t>
    </rPh>
    <rPh sb="3" eb="5">
      <t>モウシコミ</t>
    </rPh>
    <rPh sb="5" eb="6">
      <t>シャ</t>
    </rPh>
    <rPh sb="7" eb="8">
      <t>ヨウ</t>
    </rPh>
    <rPh sb="8" eb="10">
      <t>カイゴ</t>
    </rPh>
    <rPh sb="10" eb="12">
      <t>ニンテイ</t>
    </rPh>
    <rPh sb="13" eb="14">
      <t>ウ</t>
    </rPh>
    <rPh sb="19" eb="21">
      <t>バアイ</t>
    </rPh>
    <rPh sb="23" eb="24">
      <t>ヨウ</t>
    </rPh>
    <rPh sb="24" eb="26">
      <t>カイゴ</t>
    </rPh>
    <rPh sb="26" eb="28">
      <t>ニンテイ</t>
    </rPh>
    <rPh sb="28" eb="30">
      <t>シンセイ</t>
    </rPh>
    <rPh sb="34" eb="36">
      <t>ヒツヨウ</t>
    </rPh>
    <rPh sb="37" eb="39">
      <t>エンジョ</t>
    </rPh>
    <rPh sb="40" eb="41">
      <t>オコナ</t>
    </rPh>
    <phoneticPr fontId="4"/>
  </si>
  <si>
    <t>定期巡回・随時対応サービスに関する状況</t>
    <rPh sb="0" eb="2">
      <t>テイキ</t>
    </rPh>
    <rPh sb="2" eb="4">
      <t>ジュンカイ</t>
    </rPh>
    <rPh sb="5" eb="7">
      <t>ズイジ</t>
    </rPh>
    <rPh sb="7" eb="9">
      <t>タイオウ</t>
    </rPh>
    <rPh sb="14" eb="15">
      <t>カン</t>
    </rPh>
    <rPh sb="17" eb="19">
      <t>ジョウキョウ</t>
    </rPh>
    <phoneticPr fontId="4"/>
  </si>
  <si>
    <t>常勤のサービス提供責任者を三人以上配置し、かつ、サービス提供責任者の業務に主として従事する者を一人以上配置している指定事業所において、サービス提供責任者が行う業務が効率的に行われている場合、利用者の数（※）が50又はその端数を増すごとに1人以上の者をサービス提供責任者として配置していますか。</t>
    <rPh sb="95" eb="98">
      <t>リヨウシャ</t>
    </rPh>
    <rPh sb="99" eb="100">
      <t>カズ</t>
    </rPh>
    <rPh sb="106" eb="107">
      <t>マタ</t>
    </rPh>
    <rPh sb="110" eb="112">
      <t>ハスウ</t>
    </rPh>
    <rPh sb="113" eb="114">
      <t>マ</t>
    </rPh>
    <rPh sb="119" eb="122">
      <t>ニンイジョウ</t>
    </rPh>
    <rPh sb="123" eb="124">
      <t>モノ</t>
    </rPh>
    <rPh sb="129" eb="131">
      <t>テイキョウ</t>
    </rPh>
    <rPh sb="131" eb="134">
      <t>セキニンシャ</t>
    </rPh>
    <rPh sb="137" eb="139">
      <t>ハイチ</t>
    </rPh>
    <phoneticPr fontId="4"/>
  </si>
  <si>
    <t>イ　「サービス提供責任者の業務に主として従事する者」の要件として、サービス提供責任者である者が当該事業所の訪問介護員として行ったサービス提供時間（事業所における待機時間や移動時間を除く。）が、１月当たり30時間以内であることを満たしていますか。</t>
    <rPh sb="7" eb="9">
      <t>テイキョウ</t>
    </rPh>
    <rPh sb="9" eb="12">
      <t>セキニンシャ</t>
    </rPh>
    <rPh sb="13" eb="15">
      <t>ギョウム</t>
    </rPh>
    <rPh sb="16" eb="17">
      <t>シュ</t>
    </rPh>
    <rPh sb="20" eb="22">
      <t>ジュウジ</t>
    </rPh>
    <rPh sb="24" eb="25">
      <t>モノ</t>
    </rPh>
    <rPh sb="27" eb="29">
      <t>ヨウケン</t>
    </rPh>
    <rPh sb="37" eb="39">
      <t>テイキョウ</t>
    </rPh>
    <rPh sb="39" eb="42">
      <t>セキニンシャ</t>
    </rPh>
    <rPh sb="45" eb="46">
      <t>モノ</t>
    </rPh>
    <rPh sb="47" eb="49">
      <t>トウガイ</t>
    </rPh>
    <rPh sb="49" eb="52">
      <t>ジギョウショ</t>
    </rPh>
    <rPh sb="53" eb="55">
      <t>ホウモン</t>
    </rPh>
    <rPh sb="55" eb="57">
      <t>カイゴ</t>
    </rPh>
    <rPh sb="57" eb="58">
      <t>イン</t>
    </rPh>
    <rPh sb="61" eb="62">
      <t>オコナ</t>
    </rPh>
    <rPh sb="68" eb="70">
      <t>テイキョウ</t>
    </rPh>
    <rPh sb="70" eb="72">
      <t>ジカン</t>
    </rPh>
    <rPh sb="73" eb="76">
      <t>ジギョウショ</t>
    </rPh>
    <rPh sb="80" eb="82">
      <t>タイキ</t>
    </rPh>
    <rPh sb="82" eb="84">
      <t>ジカン</t>
    </rPh>
    <rPh sb="85" eb="87">
      <t>イドウ</t>
    </rPh>
    <rPh sb="87" eb="89">
      <t>ジカン</t>
    </rPh>
    <rPh sb="90" eb="91">
      <t>ノゾ</t>
    </rPh>
    <rPh sb="97" eb="98">
      <t>ツキ</t>
    </rPh>
    <rPh sb="98" eb="99">
      <t>ア</t>
    </rPh>
    <rPh sb="103" eb="105">
      <t>ジカン</t>
    </rPh>
    <rPh sb="105" eb="107">
      <t>イナイ</t>
    </rPh>
    <rPh sb="113" eb="114">
      <t>ミ</t>
    </rPh>
    <phoneticPr fontId="4"/>
  </si>
  <si>
    <t>①訪問介護員の勤務調整（シフト管理）について、業務支援ソフトなどの活用により、迅速な調整を可能としている。</t>
    <rPh sb="1" eb="3">
      <t>ホウモン</t>
    </rPh>
    <rPh sb="3" eb="5">
      <t>カイゴ</t>
    </rPh>
    <rPh sb="5" eb="6">
      <t>イン</t>
    </rPh>
    <rPh sb="7" eb="9">
      <t>キンム</t>
    </rPh>
    <rPh sb="9" eb="11">
      <t>チョウセイ</t>
    </rPh>
    <rPh sb="15" eb="17">
      <t>カンリ</t>
    </rPh>
    <rPh sb="23" eb="25">
      <t>ギョウム</t>
    </rPh>
    <rPh sb="25" eb="27">
      <t>シエン</t>
    </rPh>
    <rPh sb="33" eb="35">
      <t>カツヨウ</t>
    </rPh>
    <rPh sb="39" eb="41">
      <t>ジンソク</t>
    </rPh>
    <rPh sb="42" eb="44">
      <t>チョウセイ</t>
    </rPh>
    <rPh sb="45" eb="47">
      <t>カノウ</t>
    </rPh>
    <phoneticPr fontId="4"/>
  </si>
  <si>
    <t>②利用者情報（訪問介護計画やサービス提供記録等）について、タブレット端末やネットワークシステム等のIT機器・技術の活用により、職員間で円滑に情報共有することを可能としている。</t>
    <rPh sb="1" eb="4">
      <t>リヨウシャ</t>
    </rPh>
    <rPh sb="4" eb="6">
      <t>ジョウホウ</t>
    </rPh>
    <rPh sb="7" eb="9">
      <t>ホウモン</t>
    </rPh>
    <rPh sb="9" eb="11">
      <t>カイゴ</t>
    </rPh>
    <rPh sb="11" eb="13">
      <t>ケイカク</t>
    </rPh>
    <rPh sb="18" eb="20">
      <t>テイキョウ</t>
    </rPh>
    <rPh sb="20" eb="22">
      <t>キロク</t>
    </rPh>
    <rPh sb="22" eb="23">
      <t>トウ</t>
    </rPh>
    <rPh sb="34" eb="36">
      <t>タンマツ</t>
    </rPh>
    <rPh sb="47" eb="48">
      <t>トウ</t>
    </rPh>
    <rPh sb="51" eb="53">
      <t>キキ</t>
    </rPh>
    <rPh sb="54" eb="56">
      <t>ギジュツ</t>
    </rPh>
    <rPh sb="57" eb="59">
      <t>カツヨウ</t>
    </rPh>
    <rPh sb="63" eb="65">
      <t>ショクイン</t>
    </rPh>
    <rPh sb="65" eb="66">
      <t>カン</t>
    </rPh>
    <rPh sb="67" eb="69">
      <t>エンカツ</t>
    </rPh>
    <rPh sb="70" eb="72">
      <t>ジョウホウ</t>
    </rPh>
    <rPh sb="72" eb="74">
      <t>キョウユウ</t>
    </rPh>
    <rPh sb="79" eb="81">
      <t>カノウ</t>
    </rPh>
    <phoneticPr fontId="4"/>
  </si>
  <si>
    <t>なお、利用者の数が50を超える事業所については、常勤換算方法によることができる。</t>
    <rPh sb="3" eb="6">
      <t>リヨウシャ</t>
    </rPh>
    <rPh sb="7" eb="8">
      <t>カズ</t>
    </rPh>
    <rPh sb="12" eb="13">
      <t>コ</t>
    </rPh>
    <rPh sb="15" eb="18">
      <t>ジギョウショ</t>
    </rPh>
    <rPh sb="24" eb="26">
      <t>ジョウキン</t>
    </rPh>
    <rPh sb="26" eb="28">
      <t>カンサン</t>
    </rPh>
    <rPh sb="28" eb="30">
      <t>ホウホウ</t>
    </rPh>
    <phoneticPr fontId="4"/>
  </si>
  <si>
    <t>基準第5条
第5項</t>
    <phoneticPr fontId="4"/>
  </si>
  <si>
    <t>具体的には、次のとおり
別表二</t>
    <rPh sb="0" eb="3">
      <t>グタイテキ</t>
    </rPh>
    <rPh sb="6" eb="7">
      <t>ツギ</t>
    </rPh>
    <rPh sb="12" eb="14">
      <t>ベッピョウ</t>
    </rPh>
    <rPh sb="14" eb="15">
      <t>２</t>
    </rPh>
    <phoneticPr fontId="4"/>
  </si>
  <si>
    <t>算定回数</t>
    <rPh sb="0" eb="2">
      <t>サンテイ</t>
    </rPh>
    <rPh sb="2" eb="4">
      <t>カイスウ</t>
    </rPh>
    <phoneticPr fontId="4"/>
  </si>
  <si>
    <t>20分未満の頻回の訪問の身体介護で介護報酬の請求を行った主な事例５件（算定回数の多いものから順に）について（５件以内の場合はすべて）記入すること。</t>
    <rPh sb="2" eb="3">
      <t>フン</t>
    </rPh>
    <rPh sb="3" eb="5">
      <t>ミマン</t>
    </rPh>
    <rPh sb="6" eb="8">
      <t>ヒンカイ</t>
    </rPh>
    <rPh sb="9" eb="11">
      <t>ホウモン</t>
    </rPh>
    <rPh sb="12" eb="14">
      <t>シンタイ</t>
    </rPh>
    <rPh sb="14" eb="16">
      <t>カイゴ</t>
    </rPh>
    <rPh sb="17" eb="19">
      <t>カイゴ</t>
    </rPh>
    <rPh sb="19" eb="21">
      <t>ホウシュウ</t>
    </rPh>
    <rPh sb="22" eb="24">
      <t>セイキュウ</t>
    </rPh>
    <rPh sb="25" eb="26">
      <t>オコナ</t>
    </rPh>
    <rPh sb="28" eb="29">
      <t>オモ</t>
    </rPh>
    <rPh sb="30" eb="32">
      <t>ジレイ</t>
    </rPh>
    <rPh sb="33" eb="34">
      <t>ケン</t>
    </rPh>
    <rPh sb="35" eb="37">
      <t>サンテイ</t>
    </rPh>
    <rPh sb="37" eb="39">
      <t>カイスウ</t>
    </rPh>
    <rPh sb="40" eb="41">
      <t>オオ</t>
    </rPh>
    <rPh sb="46" eb="47">
      <t>ジュン</t>
    </rPh>
    <rPh sb="66" eb="68">
      <t>キニュウ</t>
    </rPh>
    <phoneticPr fontId="4"/>
  </si>
  <si>
    <t>・取組が分かるような書類等</t>
    <rPh sb="1" eb="3">
      <t>トリクミ</t>
    </rPh>
    <rPh sb="4" eb="5">
      <t>ワ</t>
    </rPh>
    <rPh sb="10" eb="12">
      <t>ショルイ</t>
    </rPh>
    <rPh sb="12" eb="13">
      <t>トウ</t>
    </rPh>
    <phoneticPr fontId="4"/>
  </si>
  <si>
    <t xml:space="preserve">④その他【記載欄】
</t>
    <rPh sb="3" eb="4">
      <t>タ</t>
    </rPh>
    <rPh sb="5" eb="7">
      <t>キサイ</t>
    </rPh>
    <rPh sb="7" eb="8">
      <t>ラン</t>
    </rPh>
    <phoneticPr fontId="4"/>
  </si>
  <si>
    <t>③利用者に対して複数のサービス提供責任者が共同して対応する体制（主担当や副担当を定めている等）を構築する等により、サービス提供責任者業務の中で生じる課題に対しチームとして対応することや、当該サービス提供責任者が不在時に別のサービス提供責任者が補完することを可能としている。</t>
    <rPh sb="1" eb="4">
      <t>リヨウシャ</t>
    </rPh>
    <rPh sb="5" eb="6">
      <t>タイ</t>
    </rPh>
    <rPh sb="8" eb="10">
      <t>フクスウ</t>
    </rPh>
    <rPh sb="15" eb="17">
      <t>テイキョウ</t>
    </rPh>
    <rPh sb="17" eb="20">
      <t>セキニンシャ</t>
    </rPh>
    <rPh sb="21" eb="23">
      <t>キョウドウ</t>
    </rPh>
    <rPh sb="25" eb="27">
      <t>タイオウ</t>
    </rPh>
    <rPh sb="29" eb="31">
      <t>タイセイ</t>
    </rPh>
    <rPh sb="32" eb="33">
      <t>シュ</t>
    </rPh>
    <rPh sb="33" eb="35">
      <t>タントウ</t>
    </rPh>
    <rPh sb="36" eb="37">
      <t>フク</t>
    </rPh>
    <rPh sb="37" eb="39">
      <t>タントウ</t>
    </rPh>
    <rPh sb="40" eb="41">
      <t>サダ</t>
    </rPh>
    <rPh sb="45" eb="46">
      <t>ナド</t>
    </rPh>
    <rPh sb="48" eb="50">
      <t>コウチク</t>
    </rPh>
    <rPh sb="52" eb="53">
      <t>トウ</t>
    </rPh>
    <rPh sb="61" eb="63">
      <t>テイキョウ</t>
    </rPh>
    <rPh sb="63" eb="66">
      <t>セキニンシャ</t>
    </rPh>
    <rPh sb="66" eb="68">
      <t>ギョウム</t>
    </rPh>
    <rPh sb="69" eb="70">
      <t>ナカ</t>
    </rPh>
    <rPh sb="71" eb="72">
      <t>ショウ</t>
    </rPh>
    <rPh sb="74" eb="76">
      <t>カダイ</t>
    </rPh>
    <rPh sb="77" eb="78">
      <t>タイ</t>
    </rPh>
    <rPh sb="85" eb="87">
      <t>タイオウ</t>
    </rPh>
    <rPh sb="93" eb="95">
      <t>トウガイ</t>
    </rPh>
    <rPh sb="99" eb="101">
      <t>テイキョウ</t>
    </rPh>
    <rPh sb="101" eb="104">
      <t>セキニンシャ</t>
    </rPh>
    <rPh sb="105" eb="107">
      <t>フザイ</t>
    </rPh>
    <rPh sb="107" eb="108">
      <t>ジ</t>
    </rPh>
    <rPh sb="109" eb="110">
      <t>ベツ</t>
    </rPh>
    <rPh sb="115" eb="117">
      <t>テイキョウ</t>
    </rPh>
    <rPh sb="117" eb="120">
      <t>セキニンシャ</t>
    </rPh>
    <rPh sb="121" eb="123">
      <t>ホカン</t>
    </rPh>
    <rPh sb="128" eb="130">
      <t>カノウ</t>
    </rPh>
    <phoneticPr fontId="4"/>
  </si>
  <si>
    <t>　　平11老企25；指定居宅サービス等及び指定介護予防サービス等に関する基準について（平成11年9月17日老企第25号）</t>
    <rPh sb="2" eb="3">
      <t>ヘイ</t>
    </rPh>
    <rPh sb="5" eb="6">
      <t>ロウ</t>
    </rPh>
    <rPh sb="6" eb="7">
      <t>キ</t>
    </rPh>
    <rPh sb="10" eb="14">
      <t>シテイキョタク</t>
    </rPh>
    <rPh sb="18" eb="19">
      <t>トウ</t>
    </rPh>
    <rPh sb="19" eb="20">
      <t>オヨ</t>
    </rPh>
    <rPh sb="21" eb="27">
      <t>シテイカイゴヨボウ</t>
    </rPh>
    <rPh sb="31" eb="32">
      <t>トウ</t>
    </rPh>
    <rPh sb="33" eb="34">
      <t>カン</t>
    </rPh>
    <rPh sb="36" eb="38">
      <t>キジュン</t>
    </rPh>
    <rPh sb="43" eb="45">
      <t>ヘイセイ</t>
    </rPh>
    <rPh sb="47" eb="48">
      <t>ネン</t>
    </rPh>
    <rPh sb="49" eb="50">
      <t>ガツ</t>
    </rPh>
    <rPh sb="52" eb="53">
      <t>ニチ</t>
    </rPh>
    <rPh sb="53" eb="54">
      <t>ロウ</t>
    </rPh>
    <rPh sb="54" eb="55">
      <t>キ</t>
    </rPh>
    <rPh sb="55" eb="56">
      <t>ダイ</t>
    </rPh>
    <rPh sb="58" eb="59">
      <t>ゴウ</t>
    </rPh>
    <phoneticPr fontId="4"/>
  </si>
  <si>
    <t>・勤務表
・訪問介護記録（サービス提供の記録）</t>
    <rPh sb="1" eb="3">
      <t>キンム</t>
    </rPh>
    <rPh sb="3" eb="4">
      <t>ヒョウ</t>
    </rPh>
    <rPh sb="6" eb="8">
      <t>ホウモン</t>
    </rPh>
    <rPh sb="8" eb="10">
      <t>カイゴ</t>
    </rPh>
    <rPh sb="10" eb="12">
      <t>キロク</t>
    </rPh>
    <rPh sb="17" eb="19">
      <t>テイキョウ</t>
    </rPh>
    <rPh sb="20" eb="22">
      <t>キロク</t>
    </rPh>
    <phoneticPr fontId="4"/>
  </si>
  <si>
    <t>ロ「サービス提供責任者が行う業務が効率的に行われている」場合とは、居宅基準においてサービス提供責任者が行う業務として規定されているものについて、省力化・効率化が図られていることが必要である。下記に該当する取組があれば、その欄にチェックを入れてください。その他の取組をしている場合は、その他欄に記入してください。</t>
    <rPh sb="6" eb="8">
      <t>テイキョウ</t>
    </rPh>
    <rPh sb="8" eb="11">
      <t>セキニンシャ</t>
    </rPh>
    <rPh sb="12" eb="13">
      <t>オコナ</t>
    </rPh>
    <rPh sb="14" eb="16">
      <t>ギョウム</t>
    </rPh>
    <rPh sb="17" eb="20">
      <t>コウリツテキ</t>
    </rPh>
    <rPh sb="21" eb="22">
      <t>オコナ</t>
    </rPh>
    <rPh sb="28" eb="30">
      <t>バアイ</t>
    </rPh>
    <rPh sb="33" eb="35">
      <t>キョタク</t>
    </rPh>
    <rPh sb="35" eb="37">
      <t>キジュン</t>
    </rPh>
    <rPh sb="45" eb="50">
      <t>テイキョウセキニンシャ</t>
    </rPh>
    <rPh sb="58" eb="60">
      <t>キテイ</t>
    </rPh>
    <rPh sb="72" eb="75">
      <t>ショウリョクカ</t>
    </rPh>
    <rPh sb="76" eb="79">
      <t>コウリツカ</t>
    </rPh>
    <rPh sb="80" eb="81">
      <t>ハカ</t>
    </rPh>
    <rPh sb="89" eb="91">
      <t>ヒツヨウ</t>
    </rPh>
    <rPh sb="95" eb="97">
      <t>カキ</t>
    </rPh>
    <rPh sb="98" eb="100">
      <t>ガイトウ</t>
    </rPh>
    <rPh sb="102" eb="104">
      <t>トリクミ</t>
    </rPh>
    <rPh sb="111" eb="112">
      <t>ラン</t>
    </rPh>
    <rPh sb="118" eb="119">
      <t>イ</t>
    </rPh>
    <rPh sb="128" eb="129">
      <t>タ</t>
    </rPh>
    <rPh sb="130" eb="132">
      <t>トリクミ</t>
    </rPh>
    <rPh sb="137" eb="139">
      <t>バアイ</t>
    </rPh>
    <rPh sb="143" eb="144">
      <t>タ</t>
    </rPh>
    <rPh sb="144" eb="145">
      <t>ラン</t>
    </rPh>
    <rPh sb="146" eb="148">
      <t>キニュウ</t>
    </rPh>
    <phoneticPr fontId="4"/>
  </si>
  <si>
    <t xml:space="preserve">サービス提供責任者の配置基準
　利用者の数が40人またはその端数が増すごとに１人以上
ただし、常勤のサービス提供責任者を三人以上配置し、かつ、サービス提供責任者の業務に主として従事する者を一人以上配置している指定事業所において、サービス提供責任者が行う業務が効率的に行われている場合は、利用者の数が50人またはその端数が増すごとに１人以上
</t>
    <rPh sb="4" eb="6">
      <t>テイキョウ</t>
    </rPh>
    <rPh sb="6" eb="9">
      <t>セキニンシャ</t>
    </rPh>
    <rPh sb="10" eb="12">
      <t>ハイチ</t>
    </rPh>
    <rPh sb="12" eb="14">
      <t>キジュン</t>
    </rPh>
    <rPh sb="16" eb="19">
      <t>リヨウシャ</t>
    </rPh>
    <rPh sb="20" eb="21">
      <t>カズ</t>
    </rPh>
    <rPh sb="24" eb="25">
      <t>ニン</t>
    </rPh>
    <rPh sb="30" eb="32">
      <t>ハスウ</t>
    </rPh>
    <rPh sb="33" eb="34">
      <t>マ</t>
    </rPh>
    <rPh sb="39" eb="40">
      <t>ニン</t>
    </rPh>
    <rPh sb="40" eb="42">
      <t>イジョウ</t>
    </rPh>
    <phoneticPr fontId="4"/>
  </si>
  <si>
    <t>外部機関（市町含む）の研修</t>
    <rPh sb="0" eb="2">
      <t>ガイブ</t>
    </rPh>
    <rPh sb="2" eb="4">
      <t>キカン</t>
    </rPh>
    <rPh sb="5" eb="7">
      <t>シチョウ</t>
    </rPh>
    <rPh sb="7" eb="8">
      <t>フク</t>
    </rPh>
    <rPh sb="11" eb="13">
      <t>ケンシュウ</t>
    </rPh>
    <phoneticPr fontId="4"/>
  </si>
  <si>
    <t>日時</t>
    <rPh sb="0" eb="2">
      <t>ニチジ</t>
    </rPh>
    <phoneticPr fontId="4"/>
  </si>
  <si>
    <t>参加者</t>
    <rPh sb="0" eb="3">
      <t>サンカシャ</t>
    </rPh>
    <phoneticPr fontId="4"/>
  </si>
  <si>
    <t>研修名</t>
    <rPh sb="0" eb="2">
      <t>ケンシュウ</t>
    </rPh>
    <rPh sb="2" eb="3">
      <t>メイ</t>
    </rPh>
    <phoneticPr fontId="4"/>
  </si>
  <si>
    <t>研修主体</t>
    <rPh sb="0" eb="2">
      <t>ケンシュウ</t>
    </rPh>
    <rPh sb="2" eb="4">
      <t>シュタイ</t>
    </rPh>
    <phoneticPr fontId="4"/>
  </si>
  <si>
    <t>内　　　容</t>
    <rPh sb="0" eb="1">
      <t>ナイ</t>
    </rPh>
    <rPh sb="4" eb="5">
      <t>カタチ</t>
    </rPh>
    <phoneticPr fontId="4"/>
  </si>
  <si>
    <t>事業所内での研修の開催状況</t>
    <rPh sb="0" eb="3">
      <t>ジギョウショ</t>
    </rPh>
    <rPh sb="3" eb="4">
      <t>ナイ</t>
    </rPh>
    <rPh sb="6" eb="8">
      <t>ケンシュウ</t>
    </rPh>
    <rPh sb="9" eb="11">
      <t>カイサイ</t>
    </rPh>
    <rPh sb="11" eb="13">
      <t>ジョウキョウ</t>
    </rPh>
    <phoneticPr fontId="4"/>
  </si>
  <si>
    <t>頻度</t>
    <rPh sb="0" eb="2">
      <t>ヒンド</t>
    </rPh>
    <phoneticPr fontId="4"/>
  </si>
  <si>
    <t>研修項目（主なものを記入）</t>
    <rPh sb="0" eb="2">
      <t>ケンシュウ</t>
    </rPh>
    <rPh sb="2" eb="4">
      <t>コウモク</t>
    </rPh>
    <rPh sb="5" eb="6">
      <t>オモ</t>
    </rPh>
    <rPh sb="10" eb="12">
      <t>キニュウ</t>
    </rPh>
    <phoneticPr fontId="4"/>
  </si>
  <si>
    <t>（５） 感染症・食中毒対策の状況</t>
    <rPh sb="4" eb="7">
      <t>カンセンショウ</t>
    </rPh>
    <rPh sb="8" eb="11">
      <t>ショクチュウドク</t>
    </rPh>
    <rPh sb="11" eb="13">
      <t>タイサク</t>
    </rPh>
    <rPh sb="14" eb="16">
      <t>ジョウキョウ</t>
    </rPh>
    <phoneticPr fontId="4"/>
  </si>
  <si>
    <t>身体介護０１</t>
    <rPh sb="0" eb="2">
      <t>シンタイカイゴ</t>
    </rPh>
    <rPh sb="2" eb="4">
      <t>カイゴ</t>
    </rPh>
    <phoneticPr fontId="4"/>
  </si>
  <si>
    <t>身体介護０２</t>
    <rPh sb="0" eb="2">
      <t>シンタイカイゴ</t>
    </rPh>
    <rPh sb="2" eb="4">
      <t>カイゴ</t>
    </rPh>
    <phoneticPr fontId="4"/>
  </si>
  <si>
    <t>身体介護４以上</t>
    <rPh sb="0" eb="2">
      <t>シンタイカイゴ</t>
    </rPh>
    <rPh sb="2" eb="4">
      <t>カイゴ</t>
    </rPh>
    <rPh sb="5" eb="7">
      <t>イジョウ</t>
    </rPh>
    <phoneticPr fontId="4"/>
  </si>
  <si>
    <t>身体４以上生活＊</t>
    <rPh sb="0" eb="2">
      <t>シンタイ</t>
    </rPh>
    <rPh sb="3" eb="5">
      <t>イジョウ</t>
    </rPh>
    <rPh sb="5" eb="7">
      <t>セイカツ</t>
    </rPh>
    <phoneticPr fontId="4"/>
  </si>
  <si>
    <t>　　　 　  例①：利用者Ａさんが　1月に利用したのが、身体１生活１が２回、生活２が１回、生活２・早朝が１回だった場合</t>
    <rPh sb="7" eb="8">
      <t>レイ</t>
    </rPh>
    <rPh sb="10" eb="13">
      <t>リヨウシャ</t>
    </rPh>
    <rPh sb="19" eb="20">
      <t>ガツ</t>
    </rPh>
    <rPh sb="21" eb="23">
      <t>リヨウ</t>
    </rPh>
    <rPh sb="28" eb="30">
      <t>シンタイ</t>
    </rPh>
    <rPh sb="31" eb="33">
      <t>セイカツ</t>
    </rPh>
    <rPh sb="36" eb="37">
      <t>カイ</t>
    </rPh>
    <rPh sb="38" eb="40">
      <t>セイカツ</t>
    </rPh>
    <rPh sb="43" eb="44">
      <t>カイ</t>
    </rPh>
    <rPh sb="45" eb="47">
      <t>セイカツ</t>
    </rPh>
    <rPh sb="49" eb="51">
      <t>ソウチョウ</t>
    </rPh>
    <rPh sb="53" eb="54">
      <t>カイ</t>
    </rPh>
    <rPh sb="57" eb="59">
      <t>バアイ</t>
    </rPh>
    <phoneticPr fontId="4"/>
  </si>
  <si>
    <t>　　　　　　　→　「身体１生活＊」欄に２件計上、「生活援助２」欄に２件計上、「生活援助２」の「早朝」欄に１件計上。</t>
    <rPh sb="10" eb="12">
      <t>シンタイ</t>
    </rPh>
    <rPh sb="13" eb="15">
      <t>セイカツ</t>
    </rPh>
    <rPh sb="17" eb="18">
      <t>ラン</t>
    </rPh>
    <rPh sb="20" eb="21">
      <t>ケン</t>
    </rPh>
    <rPh sb="21" eb="23">
      <t>ケイジョウ</t>
    </rPh>
    <rPh sb="25" eb="27">
      <t>セイカツ</t>
    </rPh>
    <rPh sb="27" eb="29">
      <t>エンジョ</t>
    </rPh>
    <rPh sb="31" eb="32">
      <t>ラン</t>
    </rPh>
    <rPh sb="34" eb="35">
      <t>ケン</t>
    </rPh>
    <rPh sb="35" eb="37">
      <t>ケイジョウ</t>
    </rPh>
    <rPh sb="39" eb="41">
      <t>セイカツ</t>
    </rPh>
    <rPh sb="41" eb="43">
      <t>エンジョ</t>
    </rPh>
    <rPh sb="47" eb="49">
      <t>ソウチョウ</t>
    </rPh>
    <rPh sb="50" eb="51">
      <t>ラン</t>
    </rPh>
    <rPh sb="53" eb="54">
      <t>ケン</t>
    </rPh>
    <rPh sb="54" eb="56">
      <t>ケイジョウ</t>
    </rPh>
    <phoneticPr fontId="4"/>
  </si>
  <si>
    <t>　　　 　  例②：利用者Ｂさんが　1月に利用したのが、身体１生活２が３回、生活１が２回、生活２・深夜が１回だった場合</t>
    <rPh sb="7" eb="8">
      <t>レイ</t>
    </rPh>
    <rPh sb="10" eb="13">
      <t>リヨウシャ</t>
    </rPh>
    <rPh sb="19" eb="20">
      <t>ガツ</t>
    </rPh>
    <rPh sb="21" eb="23">
      <t>リヨウ</t>
    </rPh>
    <rPh sb="28" eb="30">
      <t>シンタイ</t>
    </rPh>
    <rPh sb="31" eb="33">
      <t>セイカツ</t>
    </rPh>
    <rPh sb="36" eb="37">
      <t>カイ</t>
    </rPh>
    <rPh sb="38" eb="40">
      <t>セイカツ</t>
    </rPh>
    <rPh sb="43" eb="44">
      <t>カイ</t>
    </rPh>
    <rPh sb="45" eb="47">
      <t>セイカツ</t>
    </rPh>
    <rPh sb="49" eb="51">
      <t>シンヤ</t>
    </rPh>
    <rPh sb="53" eb="54">
      <t>カイ</t>
    </rPh>
    <rPh sb="57" eb="59">
      <t>バアイ</t>
    </rPh>
    <phoneticPr fontId="4"/>
  </si>
  <si>
    <t>　　　　　　　→　「身体１生活＊」欄に３件計上、「生活援助１」欄に２件計上、「生活援助２」の「深夜」欄に１件計上。</t>
    <rPh sb="10" eb="12">
      <t>シンタイ</t>
    </rPh>
    <rPh sb="13" eb="15">
      <t>セイカツ</t>
    </rPh>
    <rPh sb="17" eb="18">
      <t>ラン</t>
    </rPh>
    <rPh sb="20" eb="21">
      <t>ケン</t>
    </rPh>
    <rPh sb="21" eb="23">
      <t>ケイジョウ</t>
    </rPh>
    <rPh sb="25" eb="27">
      <t>セイカツ</t>
    </rPh>
    <rPh sb="27" eb="29">
      <t>エンジョ</t>
    </rPh>
    <rPh sb="31" eb="32">
      <t>ラン</t>
    </rPh>
    <rPh sb="34" eb="35">
      <t>ケン</t>
    </rPh>
    <rPh sb="35" eb="37">
      <t>ケイジョウ</t>
    </rPh>
    <rPh sb="39" eb="41">
      <t>セイカツ</t>
    </rPh>
    <rPh sb="41" eb="43">
      <t>エンジョ</t>
    </rPh>
    <rPh sb="47" eb="49">
      <t>シンヤ</t>
    </rPh>
    <rPh sb="50" eb="51">
      <t>ラン</t>
    </rPh>
    <rPh sb="53" eb="54">
      <t>ケン</t>
    </rPh>
    <rPh sb="54" eb="56">
      <t>ケイジョウ</t>
    </rPh>
    <phoneticPr fontId="4"/>
  </si>
  <si>
    <t>介護保険法第115条の35第1項　　　　　　　　　　　　　　　　　介護保険法施行規則第140条の43、44、45</t>
    <rPh sb="0" eb="2">
      <t>カイゴ</t>
    </rPh>
    <rPh sb="2" eb="4">
      <t>ホケン</t>
    </rPh>
    <rPh sb="4" eb="5">
      <t>ホウ</t>
    </rPh>
    <rPh sb="5" eb="6">
      <t>ダイ</t>
    </rPh>
    <rPh sb="9" eb="10">
      <t>ジョウ</t>
    </rPh>
    <rPh sb="13" eb="14">
      <t>ダイ</t>
    </rPh>
    <rPh sb="15" eb="16">
      <t>コウ</t>
    </rPh>
    <rPh sb="33" eb="35">
      <t>カイゴ</t>
    </rPh>
    <rPh sb="35" eb="37">
      <t>ホケン</t>
    </rPh>
    <rPh sb="37" eb="38">
      <t>ホウ</t>
    </rPh>
    <rPh sb="38" eb="40">
      <t>シコウ</t>
    </rPh>
    <rPh sb="40" eb="42">
      <t>キソク</t>
    </rPh>
    <rPh sb="42" eb="43">
      <t>ダイ</t>
    </rPh>
    <rPh sb="46" eb="47">
      <t>ジョウ</t>
    </rPh>
    <phoneticPr fontId="4"/>
  </si>
  <si>
    <t>保健師、(准)看護師の資格を有する者は初任者研修に計上すること。</t>
    <rPh sb="0" eb="2">
      <t>ホケン</t>
    </rPh>
    <rPh sb="2" eb="3">
      <t>シ</t>
    </rPh>
    <rPh sb="5" eb="6">
      <t>ジュン</t>
    </rPh>
    <rPh sb="7" eb="10">
      <t>カンゴシ</t>
    </rPh>
    <rPh sb="11" eb="13">
      <t>シカク</t>
    </rPh>
    <rPh sb="14" eb="15">
      <t>ユウ</t>
    </rPh>
    <rPh sb="17" eb="18">
      <t>モノ</t>
    </rPh>
    <rPh sb="19" eb="22">
      <t>ショニンシャ</t>
    </rPh>
    <rPh sb="22" eb="24">
      <t>ケンシュウ</t>
    </rPh>
    <rPh sb="25" eb="27">
      <t>ケイジョウ</t>
    </rPh>
    <phoneticPr fontId="4"/>
  </si>
  <si>
    <t>３ サービス提供の状況</t>
    <rPh sb="6" eb="8">
      <t>テイキョウ</t>
    </rPh>
    <rPh sb="9" eb="11">
      <t>ジョウキョウ</t>
    </rPh>
    <phoneticPr fontId="4"/>
  </si>
  <si>
    <t>（９）利用者と親族関係にある訪問介護員等の状況</t>
    <rPh sb="3" eb="6">
      <t>リヨウシャ</t>
    </rPh>
    <rPh sb="7" eb="9">
      <t>シンゾク</t>
    </rPh>
    <rPh sb="9" eb="11">
      <t>カンケイ</t>
    </rPh>
    <rPh sb="14" eb="16">
      <t>ホウモン</t>
    </rPh>
    <rPh sb="16" eb="18">
      <t>カイゴ</t>
    </rPh>
    <rPh sb="18" eb="19">
      <t>イン</t>
    </rPh>
    <rPh sb="19" eb="20">
      <t>トウ</t>
    </rPh>
    <rPh sb="21" eb="23">
      <t>ジョウキョウ</t>
    </rPh>
    <phoneticPr fontId="4"/>
  </si>
  <si>
    <t xml:space="preserve">基準第7条
</t>
    <rPh sb="0" eb="2">
      <t>キジュン</t>
    </rPh>
    <rPh sb="2" eb="3">
      <t>ダイ</t>
    </rPh>
    <rPh sb="4" eb="5">
      <t>ジョウ</t>
    </rPh>
    <phoneticPr fontId="4"/>
  </si>
  <si>
    <t>基準第8条</t>
    <rPh sb="0" eb="2">
      <t>キジュン</t>
    </rPh>
    <rPh sb="2" eb="3">
      <t>ダイ</t>
    </rPh>
    <rPh sb="4" eb="5">
      <t>ジョウ</t>
    </rPh>
    <phoneticPr fontId="4"/>
  </si>
  <si>
    <t>基準第9条</t>
    <rPh sb="0" eb="2">
      <t>キジュン</t>
    </rPh>
    <rPh sb="2" eb="3">
      <t>ダイ</t>
    </rPh>
    <rPh sb="4" eb="5">
      <t>ジョウ</t>
    </rPh>
    <phoneticPr fontId="4"/>
  </si>
  <si>
    <t xml:space="preserve">基準第10条
</t>
    <rPh sb="0" eb="2">
      <t>キジュン</t>
    </rPh>
    <rPh sb="2" eb="3">
      <t>ダイ</t>
    </rPh>
    <rPh sb="5" eb="6">
      <t>ジョウ</t>
    </rPh>
    <phoneticPr fontId="4"/>
  </si>
  <si>
    <t xml:space="preserve">基準第14条
第1項
</t>
    <rPh sb="0" eb="2">
      <t>キジュン</t>
    </rPh>
    <rPh sb="2" eb="3">
      <t>ダイ</t>
    </rPh>
    <rPh sb="5" eb="6">
      <t>ジョウ</t>
    </rPh>
    <rPh sb="7" eb="8">
      <t>ダイ</t>
    </rPh>
    <rPh sb="9" eb="10">
      <t>コウ</t>
    </rPh>
    <phoneticPr fontId="4"/>
  </si>
  <si>
    <t>不当な働きかけの禁止</t>
    <rPh sb="0" eb="2">
      <t>フトウ</t>
    </rPh>
    <rPh sb="3" eb="4">
      <t>ハタラ</t>
    </rPh>
    <rPh sb="8" eb="10">
      <t>キンシ</t>
    </rPh>
    <phoneticPr fontId="4"/>
  </si>
  <si>
    <t>基準第34条の2</t>
    <rPh sb="0" eb="2">
      <t>キジュン</t>
    </rPh>
    <rPh sb="2" eb="3">
      <t>ダイ</t>
    </rPh>
    <rPh sb="5" eb="6">
      <t>ジョウ</t>
    </rPh>
    <phoneticPr fontId="4"/>
  </si>
  <si>
    <t>【訪問介護】</t>
    <rPh sb="1" eb="3">
      <t>ホウモン</t>
    </rPh>
    <rPh sb="3" eb="5">
      <t>カイゴ</t>
    </rPh>
    <phoneticPr fontId="4"/>
  </si>
  <si>
    <t xml:space="preserve">基準第26条
</t>
    <rPh sb="0" eb="2">
      <t>キジュン</t>
    </rPh>
    <rPh sb="2" eb="3">
      <t>ダイ</t>
    </rPh>
    <rPh sb="5" eb="6">
      <t>ジョウ</t>
    </rPh>
    <phoneticPr fontId="4"/>
  </si>
  <si>
    <t xml:space="preserve">基準第25条
</t>
    <rPh sb="0" eb="2">
      <t>キジュン</t>
    </rPh>
    <rPh sb="2" eb="3">
      <t>ダイ</t>
    </rPh>
    <rPh sb="5" eb="6">
      <t>ジョウ</t>
    </rPh>
    <phoneticPr fontId="4"/>
  </si>
  <si>
    <t xml:space="preserve">基準第27条
</t>
    <rPh sb="0" eb="2">
      <t>キジュン</t>
    </rPh>
    <rPh sb="2" eb="3">
      <t>ダイ</t>
    </rPh>
    <rPh sb="5" eb="6">
      <t>ジョウ</t>
    </rPh>
    <phoneticPr fontId="4"/>
  </si>
  <si>
    <t xml:space="preserve">基準第28条
</t>
    <rPh sb="0" eb="2">
      <t>キジュン</t>
    </rPh>
    <rPh sb="2" eb="3">
      <t>ダイ</t>
    </rPh>
    <rPh sb="5" eb="6">
      <t>ジョウ</t>
    </rPh>
    <phoneticPr fontId="4"/>
  </si>
  <si>
    <t xml:space="preserve">基準第29条
</t>
    <rPh sb="0" eb="2">
      <t>キジュン</t>
    </rPh>
    <rPh sb="2" eb="3">
      <t>ダイ</t>
    </rPh>
    <rPh sb="5" eb="6">
      <t>ジョウ</t>
    </rPh>
    <phoneticPr fontId="4"/>
  </si>
  <si>
    <t xml:space="preserve">基準
第29条の2
</t>
    <rPh sb="0" eb="2">
      <t>キジュン</t>
    </rPh>
    <rPh sb="3" eb="4">
      <t>ダイ</t>
    </rPh>
    <rPh sb="6" eb="7">
      <t>ジョウ</t>
    </rPh>
    <phoneticPr fontId="4"/>
  </si>
  <si>
    <t xml:space="preserve">基準第30条
第1項
</t>
    <rPh sb="0" eb="2">
      <t>キジュン</t>
    </rPh>
    <rPh sb="2" eb="3">
      <t>ダイ</t>
    </rPh>
    <rPh sb="5" eb="6">
      <t>ジョウ</t>
    </rPh>
    <rPh sb="7" eb="8">
      <t>ダイ</t>
    </rPh>
    <rPh sb="9" eb="10">
      <t>コウ</t>
    </rPh>
    <phoneticPr fontId="4"/>
  </si>
  <si>
    <t xml:space="preserve">基準第30条
第2項
</t>
    <rPh sb="0" eb="2">
      <t>キジュン</t>
    </rPh>
    <rPh sb="2" eb="3">
      <t>ダイ</t>
    </rPh>
    <rPh sb="5" eb="6">
      <t>ジョウ</t>
    </rPh>
    <rPh sb="7" eb="8">
      <t>ダイ</t>
    </rPh>
    <rPh sb="9" eb="10">
      <t>コウ</t>
    </rPh>
    <phoneticPr fontId="4"/>
  </si>
  <si>
    <t xml:space="preserve">基準第30条
第3項
</t>
    <rPh sb="0" eb="2">
      <t>キジュン</t>
    </rPh>
    <rPh sb="2" eb="3">
      <t>ダイ</t>
    </rPh>
    <rPh sb="5" eb="6">
      <t>ジョウ</t>
    </rPh>
    <rPh sb="7" eb="8">
      <t>ダイ</t>
    </rPh>
    <rPh sb="9" eb="10">
      <t>コウ</t>
    </rPh>
    <phoneticPr fontId="4"/>
  </si>
  <si>
    <t xml:space="preserve">基準第31条
第1項
</t>
    <rPh sb="0" eb="2">
      <t>キジュン</t>
    </rPh>
    <rPh sb="2" eb="3">
      <t>ダイ</t>
    </rPh>
    <rPh sb="5" eb="6">
      <t>ジョウ</t>
    </rPh>
    <rPh sb="7" eb="8">
      <t>ダイ</t>
    </rPh>
    <rPh sb="9" eb="10">
      <t>コウ</t>
    </rPh>
    <phoneticPr fontId="4"/>
  </si>
  <si>
    <t xml:space="preserve">基準第31条
第2項
</t>
    <rPh sb="0" eb="2">
      <t>キジュン</t>
    </rPh>
    <rPh sb="2" eb="3">
      <t>ダイ</t>
    </rPh>
    <rPh sb="5" eb="6">
      <t>ジョウ</t>
    </rPh>
    <rPh sb="7" eb="8">
      <t>ダイ</t>
    </rPh>
    <rPh sb="9" eb="10">
      <t>コウ</t>
    </rPh>
    <phoneticPr fontId="4"/>
  </si>
  <si>
    <t>基準第33条
第1項</t>
    <rPh sb="0" eb="2">
      <t>キジュン</t>
    </rPh>
    <rPh sb="2" eb="3">
      <t>ダイ</t>
    </rPh>
    <rPh sb="5" eb="6">
      <t>ジョウ</t>
    </rPh>
    <rPh sb="7" eb="8">
      <t>ダイ</t>
    </rPh>
    <rPh sb="9" eb="10">
      <t>コウ</t>
    </rPh>
    <phoneticPr fontId="4"/>
  </si>
  <si>
    <t>基準第33条
第2項</t>
    <rPh sb="0" eb="2">
      <t>キジュン</t>
    </rPh>
    <rPh sb="2" eb="3">
      <t>ダイ</t>
    </rPh>
    <rPh sb="5" eb="6">
      <t>ジョウ</t>
    </rPh>
    <rPh sb="7" eb="8">
      <t>ダイ</t>
    </rPh>
    <rPh sb="9" eb="10">
      <t>コウ</t>
    </rPh>
    <phoneticPr fontId="4"/>
  </si>
  <si>
    <t>基準第33条
第3項</t>
    <rPh sb="0" eb="2">
      <t>キジュン</t>
    </rPh>
    <rPh sb="2" eb="3">
      <t>ダイ</t>
    </rPh>
    <rPh sb="5" eb="6">
      <t>ジョウ</t>
    </rPh>
    <rPh sb="7" eb="8">
      <t>ダイ</t>
    </rPh>
    <rPh sb="9" eb="10">
      <t>コウ</t>
    </rPh>
    <phoneticPr fontId="4"/>
  </si>
  <si>
    <t>基準第34条</t>
    <rPh sb="0" eb="2">
      <t>キジュン</t>
    </rPh>
    <rPh sb="2" eb="3">
      <t>ダイ</t>
    </rPh>
    <rPh sb="5" eb="6">
      <t>ジョウ</t>
    </rPh>
    <phoneticPr fontId="4"/>
  </si>
  <si>
    <t>基準第35条</t>
    <rPh sb="0" eb="2">
      <t>キジュン</t>
    </rPh>
    <rPh sb="2" eb="3">
      <t>ダイ</t>
    </rPh>
    <rPh sb="5" eb="6">
      <t>ジョウ</t>
    </rPh>
    <phoneticPr fontId="4"/>
  </si>
  <si>
    <t>基準第36条</t>
    <rPh sb="0" eb="2">
      <t>キジュン</t>
    </rPh>
    <rPh sb="2" eb="3">
      <t>ダイ</t>
    </rPh>
    <rPh sb="5" eb="6">
      <t>ジョウ</t>
    </rPh>
    <phoneticPr fontId="4"/>
  </si>
  <si>
    <t>基準第37条</t>
    <rPh sb="0" eb="2">
      <t>キジュン</t>
    </rPh>
    <rPh sb="2" eb="3">
      <t>ダイ</t>
    </rPh>
    <rPh sb="5" eb="6">
      <t>ジョウ</t>
    </rPh>
    <phoneticPr fontId="4"/>
  </si>
  <si>
    <t>基準第38条</t>
    <rPh sb="0" eb="2">
      <t>キジュン</t>
    </rPh>
    <rPh sb="2" eb="3">
      <t>ダイ</t>
    </rPh>
    <rPh sb="5" eb="6">
      <t>ジョウ</t>
    </rPh>
    <phoneticPr fontId="4"/>
  </si>
  <si>
    <t>基準第39条
第1項</t>
    <rPh sb="0" eb="2">
      <t>キジュン</t>
    </rPh>
    <rPh sb="2" eb="3">
      <t>ダイ</t>
    </rPh>
    <rPh sb="5" eb="6">
      <t>ジョウ</t>
    </rPh>
    <rPh sb="7" eb="8">
      <t>ダイ</t>
    </rPh>
    <rPh sb="9" eb="10">
      <t>コウ</t>
    </rPh>
    <phoneticPr fontId="4"/>
  </si>
  <si>
    <t>基準第39条第2項
条例第7条</t>
    <rPh sb="0" eb="2">
      <t>キジュン</t>
    </rPh>
    <rPh sb="2" eb="3">
      <t>ダイ</t>
    </rPh>
    <rPh sb="5" eb="6">
      <t>ジョウ</t>
    </rPh>
    <rPh sb="6" eb="7">
      <t>ダイ</t>
    </rPh>
    <rPh sb="8" eb="9">
      <t>コウ</t>
    </rPh>
    <rPh sb="10" eb="12">
      <t>ジョウレイ</t>
    </rPh>
    <rPh sb="12" eb="13">
      <t>ダイ</t>
    </rPh>
    <rPh sb="14" eb="15">
      <t>ジョウ</t>
    </rPh>
    <phoneticPr fontId="4"/>
  </si>
  <si>
    <t>基準第11条
第1項</t>
    <rPh sb="0" eb="2">
      <t>キジュン</t>
    </rPh>
    <rPh sb="2" eb="3">
      <t>ダイ</t>
    </rPh>
    <rPh sb="5" eb="6">
      <t>ジョウ</t>
    </rPh>
    <rPh sb="7" eb="8">
      <t>ダイ</t>
    </rPh>
    <rPh sb="9" eb="10">
      <t>コウ</t>
    </rPh>
    <phoneticPr fontId="4"/>
  </si>
  <si>
    <t>基準第11条
第2項</t>
    <rPh sb="0" eb="2">
      <t>キジュン</t>
    </rPh>
    <rPh sb="2" eb="3">
      <t>ダイ</t>
    </rPh>
    <rPh sb="5" eb="6">
      <t>ジョウ</t>
    </rPh>
    <rPh sb="7" eb="8">
      <t>ダイ</t>
    </rPh>
    <rPh sb="9" eb="10">
      <t>コウ</t>
    </rPh>
    <phoneticPr fontId="4"/>
  </si>
  <si>
    <t>基準第12条
第1項</t>
    <rPh sb="0" eb="2">
      <t>キジュン</t>
    </rPh>
    <rPh sb="2" eb="3">
      <t>ダイ</t>
    </rPh>
    <rPh sb="5" eb="6">
      <t>ジョウ</t>
    </rPh>
    <rPh sb="7" eb="8">
      <t>ダイ</t>
    </rPh>
    <rPh sb="9" eb="10">
      <t>コウ</t>
    </rPh>
    <phoneticPr fontId="4"/>
  </si>
  <si>
    <t>基準第12条
第2項</t>
    <rPh sb="0" eb="2">
      <t>キジュン</t>
    </rPh>
    <rPh sb="2" eb="3">
      <t>ダイ</t>
    </rPh>
    <rPh sb="5" eb="6">
      <t>ジョウ</t>
    </rPh>
    <rPh sb="7" eb="8">
      <t>ダイ</t>
    </rPh>
    <rPh sb="9" eb="10">
      <t>コウ</t>
    </rPh>
    <phoneticPr fontId="4"/>
  </si>
  <si>
    <t>基準第13条</t>
    <rPh sb="0" eb="2">
      <t>キジュン</t>
    </rPh>
    <rPh sb="2" eb="3">
      <t>ダイ</t>
    </rPh>
    <rPh sb="5" eb="6">
      <t>ジョウ</t>
    </rPh>
    <phoneticPr fontId="4"/>
  </si>
  <si>
    <t>基準第14条
第2項</t>
    <rPh sb="0" eb="2">
      <t>キジュン</t>
    </rPh>
    <rPh sb="2" eb="3">
      <t>ダイ</t>
    </rPh>
    <rPh sb="5" eb="6">
      <t>ジョウ</t>
    </rPh>
    <rPh sb="7" eb="8">
      <t>ダイ</t>
    </rPh>
    <rPh sb="9" eb="10">
      <t>コウ</t>
    </rPh>
    <phoneticPr fontId="4"/>
  </si>
  <si>
    <t>基準第15条</t>
    <rPh sb="0" eb="2">
      <t>キジュン</t>
    </rPh>
    <rPh sb="2" eb="3">
      <t>ダイ</t>
    </rPh>
    <rPh sb="5" eb="6">
      <t>ジョウ</t>
    </rPh>
    <phoneticPr fontId="4"/>
  </si>
  <si>
    <t>基準第16条</t>
    <rPh sb="0" eb="2">
      <t>キジュン</t>
    </rPh>
    <rPh sb="2" eb="3">
      <t>ダイ</t>
    </rPh>
    <rPh sb="5" eb="6">
      <t>ジョウ</t>
    </rPh>
    <phoneticPr fontId="4"/>
  </si>
  <si>
    <t>基準第17条</t>
    <rPh sb="0" eb="2">
      <t>キジュン</t>
    </rPh>
    <rPh sb="2" eb="3">
      <t>ダイ</t>
    </rPh>
    <rPh sb="5" eb="6">
      <t>ジョウ</t>
    </rPh>
    <phoneticPr fontId="4"/>
  </si>
  <si>
    <t>基準第18条</t>
    <rPh sb="0" eb="2">
      <t>キジュン</t>
    </rPh>
    <rPh sb="2" eb="3">
      <t>ダイ</t>
    </rPh>
    <rPh sb="5" eb="6">
      <t>ジョウ</t>
    </rPh>
    <phoneticPr fontId="4"/>
  </si>
  <si>
    <t>基準第19条
第1項</t>
    <rPh sb="0" eb="2">
      <t>キジュン</t>
    </rPh>
    <rPh sb="2" eb="3">
      <t>ダイ</t>
    </rPh>
    <rPh sb="5" eb="6">
      <t>ジョウ</t>
    </rPh>
    <rPh sb="7" eb="8">
      <t>ダイ</t>
    </rPh>
    <rPh sb="9" eb="10">
      <t>コウ</t>
    </rPh>
    <phoneticPr fontId="4"/>
  </si>
  <si>
    <t>基準第19条
第2項</t>
    <rPh sb="0" eb="2">
      <t>キジュン</t>
    </rPh>
    <rPh sb="2" eb="3">
      <t>ダイ</t>
    </rPh>
    <rPh sb="5" eb="6">
      <t>ジョウ</t>
    </rPh>
    <rPh sb="7" eb="8">
      <t>ダイ</t>
    </rPh>
    <rPh sb="9" eb="10">
      <t>コウ</t>
    </rPh>
    <phoneticPr fontId="4"/>
  </si>
  <si>
    <t>基準第20条
第1項</t>
    <rPh sb="0" eb="2">
      <t>キジュン</t>
    </rPh>
    <rPh sb="2" eb="3">
      <t>ダイ</t>
    </rPh>
    <rPh sb="5" eb="6">
      <t>ジョウ</t>
    </rPh>
    <rPh sb="7" eb="8">
      <t>ダイ</t>
    </rPh>
    <rPh sb="9" eb="10">
      <t>コウ</t>
    </rPh>
    <phoneticPr fontId="4"/>
  </si>
  <si>
    <t>基準第20条
第2項</t>
    <rPh sb="0" eb="2">
      <t>キジュン</t>
    </rPh>
    <rPh sb="2" eb="3">
      <t>ダイ</t>
    </rPh>
    <rPh sb="5" eb="6">
      <t>ジョウ</t>
    </rPh>
    <rPh sb="7" eb="8">
      <t>ダイ</t>
    </rPh>
    <rPh sb="9" eb="10">
      <t>コウ</t>
    </rPh>
    <phoneticPr fontId="4"/>
  </si>
  <si>
    <t>基準第20条
第3項</t>
    <rPh sb="0" eb="2">
      <t>キジュン</t>
    </rPh>
    <rPh sb="2" eb="3">
      <t>ダイ</t>
    </rPh>
    <rPh sb="5" eb="6">
      <t>ジョウ</t>
    </rPh>
    <rPh sb="7" eb="8">
      <t>ダイ</t>
    </rPh>
    <rPh sb="9" eb="10">
      <t>コウ</t>
    </rPh>
    <phoneticPr fontId="4"/>
  </si>
  <si>
    <t>基準第20条
第4項</t>
    <rPh sb="0" eb="2">
      <t>キジュン</t>
    </rPh>
    <rPh sb="2" eb="3">
      <t>ダイ</t>
    </rPh>
    <rPh sb="5" eb="6">
      <t>ジョウ</t>
    </rPh>
    <rPh sb="7" eb="8">
      <t>ダイ</t>
    </rPh>
    <rPh sb="9" eb="10">
      <t>コウ</t>
    </rPh>
    <phoneticPr fontId="4"/>
  </si>
  <si>
    <t>基準第21条</t>
    <rPh sb="0" eb="2">
      <t>キジュン</t>
    </rPh>
    <rPh sb="2" eb="3">
      <t>ダイ</t>
    </rPh>
    <rPh sb="5" eb="6">
      <t>ジョウ</t>
    </rPh>
    <phoneticPr fontId="4"/>
  </si>
  <si>
    <t>基準第22条第2項</t>
    <rPh sb="0" eb="2">
      <t>キジュン</t>
    </rPh>
    <rPh sb="2" eb="3">
      <t>ダイ</t>
    </rPh>
    <rPh sb="5" eb="6">
      <t>ジョウ</t>
    </rPh>
    <rPh sb="6" eb="7">
      <t>ダイ</t>
    </rPh>
    <rPh sb="8" eb="9">
      <t>コウ</t>
    </rPh>
    <phoneticPr fontId="4"/>
  </si>
  <si>
    <t>基準第23条</t>
    <rPh sb="0" eb="2">
      <t>キジュン</t>
    </rPh>
    <rPh sb="2" eb="3">
      <t>ダイ</t>
    </rPh>
    <rPh sb="5" eb="6">
      <t>ジョウ</t>
    </rPh>
    <phoneticPr fontId="4"/>
  </si>
  <si>
    <t>生活援助従事者研修</t>
    <rPh sb="0" eb="2">
      <t>セイカツ</t>
    </rPh>
    <rPh sb="2" eb="4">
      <t>エンジョ</t>
    </rPh>
    <rPh sb="4" eb="7">
      <t>ジュウジシャ</t>
    </rPh>
    <rPh sb="7" eb="9">
      <t>ケンシュウ</t>
    </rPh>
    <phoneticPr fontId="4"/>
  </si>
  <si>
    <t>自己点検シート（訪問介護）</t>
    <rPh sb="0" eb="2">
      <t>ジコ</t>
    </rPh>
    <rPh sb="2" eb="4">
      <t>テンケン</t>
    </rPh>
    <rPh sb="8" eb="10">
      <t>ホウモン</t>
    </rPh>
    <rPh sb="10" eb="12">
      <t>カイゴ</t>
    </rPh>
    <phoneticPr fontId="4"/>
  </si>
  <si>
    <t>　  ２　訪問介護の利用者のみを対象とすること。</t>
    <rPh sb="5" eb="7">
      <t>ホウモン</t>
    </rPh>
    <rPh sb="7" eb="9">
      <t>カイゴ</t>
    </rPh>
    <rPh sb="10" eb="13">
      <t>リヨウシャ</t>
    </rPh>
    <rPh sb="16" eb="18">
      <t>タイショウ</t>
    </rPh>
    <phoneticPr fontId="4"/>
  </si>
  <si>
    <t>３時間以上のサービスを提供している事例について、記入例のとおり時間数の長いものから２件まで記入すること。
（４件以下の場合にはすべて記入すること）</t>
    <rPh sb="1" eb="3">
      <t>ジカン</t>
    </rPh>
    <rPh sb="3" eb="5">
      <t>イジョウ</t>
    </rPh>
    <rPh sb="11" eb="13">
      <t>テイキョウ</t>
    </rPh>
    <rPh sb="17" eb="19">
      <t>ジレイ</t>
    </rPh>
    <rPh sb="24" eb="26">
      <t>キニュウ</t>
    </rPh>
    <rPh sb="26" eb="27">
      <t>レイ</t>
    </rPh>
    <rPh sb="31" eb="34">
      <t>ジカンスウ</t>
    </rPh>
    <rPh sb="35" eb="36">
      <t>ナガ</t>
    </rPh>
    <rPh sb="42" eb="43">
      <t>ケン</t>
    </rPh>
    <rPh sb="45" eb="47">
      <t>キニュウ</t>
    </rPh>
    <rPh sb="55" eb="56">
      <t>ケン</t>
    </rPh>
    <rPh sb="56" eb="58">
      <t>イカ</t>
    </rPh>
    <rPh sb="59" eb="61">
      <t>バアイ</t>
    </rPh>
    <rPh sb="66" eb="68">
      <t>キニュウ</t>
    </rPh>
    <phoneticPr fontId="4"/>
  </si>
  <si>
    <t>（４）　生活援助中心型の算定理由</t>
    <rPh sb="4" eb="6">
      <t>セイカツ</t>
    </rPh>
    <rPh sb="6" eb="8">
      <t>エンジョ</t>
    </rPh>
    <rPh sb="8" eb="10">
      <t>チュウシン</t>
    </rPh>
    <rPh sb="10" eb="11">
      <t>ガタ</t>
    </rPh>
    <rPh sb="12" eb="14">
      <t>サンテイ</t>
    </rPh>
    <rPh sb="14" eb="16">
      <t>リユウ</t>
    </rPh>
    <phoneticPr fontId="4"/>
  </si>
  <si>
    <t>指定訪問介護を実際に行った時間が、訪問介護計画上位置づけられた内容の指定訪問介護を行うのに要する標準的な時間に比べ著しく短時間となっている状態が続く場合に、サービス提供責任者は介護支援専門員と調整の上、訪問介護計画の見直しを行っていますか。</t>
    <rPh sb="0" eb="2">
      <t>シテイ</t>
    </rPh>
    <rPh sb="2" eb="4">
      <t>ホウモン</t>
    </rPh>
    <rPh sb="4" eb="6">
      <t>カイゴ</t>
    </rPh>
    <rPh sb="7" eb="9">
      <t>ジッサイ</t>
    </rPh>
    <rPh sb="10" eb="11">
      <t>オコナ</t>
    </rPh>
    <rPh sb="13" eb="15">
      <t>ジカン</t>
    </rPh>
    <rPh sb="17" eb="19">
      <t>ホウモン</t>
    </rPh>
    <rPh sb="19" eb="21">
      <t>カイゴ</t>
    </rPh>
    <rPh sb="21" eb="23">
      <t>ケイカク</t>
    </rPh>
    <rPh sb="23" eb="24">
      <t>ジョウ</t>
    </rPh>
    <rPh sb="24" eb="26">
      <t>イチ</t>
    </rPh>
    <rPh sb="31" eb="33">
      <t>ナイヨウ</t>
    </rPh>
    <rPh sb="34" eb="36">
      <t>シテイ</t>
    </rPh>
    <rPh sb="36" eb="38">
      <t>ホウモン</t>
    </rPh>
    <rPh sb="38" eb="40">
      <t>カイゴ</t>
    </rPh>
    <rPh sb="41" eb="42">
      <t>オコナ</t>
    </rPh>
    <rPh sb="45" eb="46">
      <t>ヨウ</t>
    </rPh>
    <rPh sb="48" eb="51">
      <t>ヒョウジュンテキ</t>
    </rPh>
    <rPh sb="52" eb="54">
      <t>ジカン</t>
    </rPh>
    <rPh sb="55" eb="56">
      <t>クラ</t>
    </rPh>
    <rPh sb="57" eb="58">
      <t>イチジル</t>
    </rPh>
    <rPh sb="60" eb="63">
      <t>タンジカン</t>
    </rPh>
    <rPh sb="69" eb="71">
      <t>ジョウタイ</t>
    </rPh>
    <rPh sb="72" eb="73">
      <t>ツヅ</t>
    </rPh>
    <rPh sb="74" eb="76">
      <t>バアイ</t>
    </rPh>
    <rPh sb="82" eb="84">
      <t>テイキョウ</t>
    </rPh>
    <rPh sb="84" eb="87">
      <t>セキニンシャ</t>
    </rPh>
    <rPh sb="88" eb="90">
      <t>カイゴ</t>
    </rPh>
    <rPh sb="90" eb="92">
      <t>シエン</t>
    </rPh>
    <rPh sb="92" eb="95">
      <t>センモンイン</t>
    </rPh>
    <rPh sb="96" eb="98">
      <t>チョウセイ</t>
    </rPh>
    <rPh sb="99" eb="100">
      <t>ウエ</t>
    </rPh>
    <rPh sb="101" eb="103">
      <t>ホウモン</t>
    </rPh>
    <rPh sb="103" eb="105">
      <t>カイゴ</t>
    </rPh>
    <rPh sb="105" eb="107">
      <t>ケイカク</t>
    </rPh>
    <rPh sb="108" eb="110">
      <t>ミナオ</t>
    </rPh>
    <rPh sb="112" eb="113">
      <t>オコナ</t>
    </rPh>
    <phoneticPr fontId="4"/>
  </si>
  <si>
    <t xml:space="preserve">平12老企36
２の２(4)③
</t>
    <rPh sb="0" eb="1">
      <t>ヘイ</t>
    </rPh>
    <rPh sb="3" eb="4">
      <t>ロウ</t>
    </rPh>
    <rPh sb="4" eb="5">
      <t>キ</t>
    </rPh>
    <phoneticPr fontId="4"/>
  </si>
  <si>
    <t>　　　；訪問介護</t>
    <phoneticPr fontId="4"/>
  </si>
  <si>
    <t>生活機能向上連携加算</t>
    <rPh sb="0" eb="2">
      <t>セイカツ</t>
    </rPh>
    <rPh sb="2" eb="4">
      <t>キノウ</t>
    </rPh>
    <rPh sb="4" eb="6">
      <t>コウジョウ</t>
    </rPh>
    <rPh sb="6" eb="8">
      <t>レンケイ</t>
    </rPh>
    <rPh sb="8" eb="10">
      <t>カサン</t>
    </rPh>
    <phoneticPr fontId="4"/>
  </si>
  <si>
    <t>加算Ⅱ</t>
    <rPh sb="0" eb="2">
      <t>カサン</t>
    </rPh>
    <phoneticPr fontId="4"/>
  </si>
  <si>
    <t>２人の訪問介護員等による訪問介護</t>
    <rPh sb="1" eb="2">
      <t>ニン</t>
    </rPh>
    <rPh sb="3" eb="5">
      <t>ホウモン</t>
    </rPh>
    <rPh sb="5" eb="7">
      <t>カイゴ</t>
    </rPh>
    <rPh sb="7" eb="8">
      <t>イン</t>
    </rPh>
    <rPh sb="8" eb="9">
      <t>トウ</t>
    </rPh>
    <rPh sb="12" eb="14">
      <t>ホウモン</t>
    </rPh>
    <rPh sb="14" eb="16">
      <t>カイゴ</t>
    </rPh>
    <phoneticPr fontId="4"/>
  </si>
  <si>
    <t>夜間・早朝・深夜の訪問介護</t>
    <rPh sb="0" eb="2">
      <t>ヤカン</t>
    </rPh>
    <rPh sb="3" eb="5">
      <t>ソウチョウ</t>
    </rPh>
    <rPh sb="6" eb="8">
      <t>シンヤ</t>
    </rPh>
    <rPh sb="9" eb="11">
      <t>ホウモン</t>
    </rPh>
    <rPh sb="11" eb="13">
      <t>カイゴ</t>
    </rPh>
    <phoneticPr fontId="4"/>
  </si>
  <si>
    <t>中山間地域等に居住する者へのサービス提供加算</t>
    <rPh sb="0" eb="1">
      <t>ナカ</t>
    </rPh>
    <rPh sb="1" eb="3">
      <t>サンカン</t>
    </rPh>
    <rPh sb="3" eb="6">
      <t>チイキトウ</t>
    </rPh>
    <rPh sb="7" eb="9">
      <t>キョジュウ</t>
    </rPh>
    <rPh sb="11" eb="12">
      <t>モノ</t>
    </rPh>
    <rPh sb="18" eb="20">
      <t>テイキョウ</t>
    </rPh>
    <rPh sb="20" eb="22">
      <t>カサン</t>
    </rPh>
    <phoneticPr fontId="4"/>
  </si>
  <si>
    <t>介護給付費の割引</t>
    <rPh sb="0" eb="2">
      <t>カイゴ</t>
    </rPh>
    <rPh sb="2" eb="4">
      <t>キュウフ</t>
    </rPh>
    <rPh sb="4" eb="5">
      <t>ヒ</t>
    </rPh>
    <rPh sb="6" eb="8">
      <t>ワリビキ</t>
    </rPh>
    <phoneticPr fontId="4"/>
  </si>
  <si>
    <t>緊急時訪問介護加算</t>
    <rPh sb="0" eb="3">
      <t>キンキュウジ</t>
    </rPh>
    <rPh sb="3" eb="5">
      <t>ホウモン</t>
    </rPh>
    <rPh sb="5" eb="7">
      <t>カイゴ</t>
    </rPh>
    <rPh sb="7" eb="9">
      <t>カサン</t>
    </rPh>
    <phoneticPr fontId="4"/>
  </si>
  <si>
    <t>・</t>
    <phoneticPr fontId="4"/>
  </si>
  <si>
    <t>初回加算</t>
    <rPh sb="0" eb="2">
      <t>ショカイ</t>
    </rPh>
    <rPh sb="2" eb="4">
      <t>カサン</t>
    </rPh>
    <phoneticPr fontId="4"/>
  </si>
  <si>
    <t>なし</t>
    <phoneticPr fontId="4"/>
  </si>
  <si>
    <t>居宅サービス計画の作成又は変更に関し、指定居宅介護支援事業所の介護支援専門員又は居宅要介護被保険者に対して、利用者に必要のないサービスを位置づけるよう求めるなどの不当な働きかけを行っていませんか。</t>
    <rPh sb="0" eb="2">
      <t>キョタク</t>
    </rPh>
    <rPh sb="6" eb="8">
      <t>ケイカク</t>
    </rPh>
    <rPh sb="9" eb="11">
      <t>サクセイ</t>
    </rPh>
    <rPh sb="11" eb="12">
      <t>マタ</t>
    </rPh>
    <rPh sb="13" eb="15">
      <t>ヘンコウ</t>
    </rPh>
    <rPh sb="16" eb="17">
      <t>カン</t>
    </rPh>
    <rPh sb="19" eb="21">
      <t>シテイ</t>
    </rPh>
    <rPh sb="21" eb="23">
      <t>キョタク</t>
    </rPh>
    <rPh sb="23" eb="25">
      <t>カイゴ</t>
    </rPh>
    <rPh sb="25" eb="27">
      <t>シエン</t>
    </rPh>
    <rPh sb="27" eb="29">
      <t>ジギョウ</t>
    </rPh>
    <rPh sb="29" eb="30">
      <t>ショ</t>
    </rPh>
    <rPh sb="31" eb="33">
      <t>カイゴ</t>
    </rPh>
    <rPh sb="33" eb="35">
      <t>シエン</t>
    </rPh>
    <rPh sb="35" eb="38">
      <t>センモンイン</t>
    </rPh>
    <rPh sb="38" eb="39">
      <t>マタ</t>
    </rPh>
    <rPh sb="40" eb="42">
      <t>キョタク</t>
    </rPh>
    <rPh sb="42" eb="45">
      <t>ヨウカイゴ</t>
    </rPh>
    <rPh sb="45" eb="46">
      <t>ヒ</t>
    </rPh>
    <rPh sb="46" eb="48">
      <t>ホケン</t>
    </rPh>
    <rPh sb="48" eb="49">
      <t>シャ</t>
    </rPh>
    <rPh sb="50" eb="51">
      <t>タイ</t>
    </rPh>
    <rPh sb="54" eb="57">
      <t>リヨウシャ</t>
    </rPh>
    <rPh sb="58" eb="60">
      <t>ヒツヨウ</t>
    </rPh>
    <rPh sb="68" eb="70">
      <t>イチ</t>
    </rPh>
    <rPh sb="75" eb="76">
      <t>モト</t>
    </rPh>
    <rPh sb="81" eb="83">
      <t>フトウ</t>
    </rPh>
    <rPh sb="84" eb="85">
      <t>ハタラ</t>
    </rPh>
    <rPh sb="89" eb="90">
      <t>オコナ</t>
    </rPh>
    <phoneticPr fontId="4"/>
  </si>
  <si>
    <t>指定訪問介護の提供に当たっては、居宅介護支援事業者その他保健医療サービス又は福祉サービスを提供する者との密接な連携に努めていますか。</t>
    <rPh sb="0" eb="2">
      <t>シテイ</t>
    </rPh>
    <rPh sb="2" eb="4">
      <t>ホウモン</t>
    </rPh>
    <rPh sb="4" eb="6">
      <t>カイゴ</t>
    </rPh>
    <rPh sb="7" eb="9">
      <t>テイキョウ</t>
    </rPh>
    <rPh sb="10" eb="11">
      <t>ア</t>
    </rPh>
    <rPh sb="16" eb="18">
      <t>キョタク</t>
    </rPh>
    <rPh sb="18" eb="20">
      <t>カイゴ</t>
    </rPh>
    <rPh sb="20" eb="22">
      <t>シエン</t>
    </rPh>
    <rPh sb="22" eb="25">
      <t>ジギョウシャ</t>
    </rPh>
    <rPh sb="27" eb="28">
      <t>タ</t>
    </rPh>
    <rPh sb="28" eb="30">
      <t>ホケン</t>
    </rPh>
    <rPh sb="30" eb="32">
      <t>イリョウ</t>
    </rPh>
    <rPh sb="36" eb="37">
      <t>マタ</t>
    </rPh>
    <rPh sb="38" eb="40">
      <t>フクシ</t>
    </rPh>
    <rPh sb="45" eb="47">
      <t>テイキョウ</t>
    </rPh>
    <rPh sb="49" eb="50">
      <t>モノ</t>
    </rPh>
    <rPh sb="52" eb="54">
      <t>ミッセツ</t>
    </rPh>
    <rPh sb="55" eb="57">
      <t>レンケイ</t>
    </rPh>
    <rPh sb="58" eb="59">
      <t>ツト</t>
    </rPh>
    <phoneticPr fontId="4"/>
  </si>
  <si>
    <r>
      <t>　介護保険法の訪問介護と</t>
    </r>
    <r>
      <rPr>
        <u/>
        <sz val="10"/>
        <color theme="1"/>
        <rFont val="ＭＳ ゴシック"/>
        <family val="3"/>
        <charset val="128"/>
      </rPr>
      <t>障害者総合支援法の居宅介護等</t>
    </r>
    <r>
      <rPr>
        <sz val="10"/>
        <color theme="1"/>
        <rFont val="ＭＳ ゴシック"/>
        <family val="3"/>
        <charset val="128"/>
      </rPr>
      <t>（居宅介護、行動援護、同行援護又は重度訪問介護をいう。）の両方の指定を受けている事業所は、訪問介護に従事する人員について記入すること。</t>
    </r>
    <rPh sb="1" eb="3">
      <t>カイゴ</t>
    </rPh>
    <rPh sb="3" eb="6">
      <t>ホケンホウ</t>
    </rPh>
    <rPh sb="7" eb="9">
      <t>ホウモン</t>
    </rPh>
    <rPh sb="9" eb="11">
      <t>カイゴ</t>
    </rPh>
    <rPh sb="12" eb="14">
      <t>ショウガイ</t>
    </rPh>
    <rPh sb="14" eb="15">
      <t>シャ</t>
    </rPh>
    <rPh sb="15" eb="17">
      <t>ソウゴウ</t>
    </rPh>
    <rPh sb="17" eb="20">
      <t>シエンホウ</t>
    </rPh>
    <rPh sb="21" eb="23">
      <t>キョタク</t>
    </rPh>
    <rPh sb="23" eb="25">
      <t>カイゴ</t>
    </rPh>
    <rPh sb="25" eb="26">
      <t>トウ</t>
    </rPh>
    <rPh sb="27" eb="29">
      <t>キョタク</t>
    </rPh>
    <rPh sb="29" eb="31">
      <t>カイゴ</t>
    </rPh>
    <rPh sb="32" eb="34">
      <t>コウドウ</t>
    </rPh>
    <rPh sb="34" eb="36">
      <t>エンゴ</t>
    </rPh>
    <rPh sb="41" eb="42">
      <t>マタ</t>
    </rPh>
    <rPh sb="43" eb="45">
      <t>ジュウド</t>
    </rPh>
    <rPh sb="45" eb="47">
      <t>ホウモン</t>
    </rPh>
    <rPh sb="47" eb="49">
      <t>カイゴ</t>
    </rPh>
    <rPh sb="55" eb="57">
      <t>リョウホウ</t>
    </rPh>
    <rPh sb="58" eb="60">
      <t>シテイ</t>
    </rPh>
    <rPh sb="61" eb="62">
      <t>ウ</t>
    </rPh>
    <rPh sb="66" eb="69">
      <t>ジギョウショ</t>
    </rPh>
    <rPh sb="71" eb="73">
      <t>ホウモン</t>
    </rPh>
    <rPh sb="73" eb="75">
      <t>カイゴ</t>
    </rPh>
    <rPh sb="76" eb="78">
      <t>ジュウジ</t>
    </rPh>
    <rPh sb="80" eb="82">
      <t>ジンイン</t>
    </rPh>
    <rPh sb="86" eb="88">
      <t>キニュウ</t>
    </rPh>
    <phoneticPr fontId="4"/>
  </si>
  <si>
    <r>
      <t>指　定　更　新</t>
    </r>
    <r>
      <rPr>
        <sz val="10"/>
        <color theme="1"/>
        <rFont val="ＭＳ ゴシック"/>
        <family val="3"/>
        <charset val="128"/>
      </rPr>
      <t xml:space="preserve">
（現指定に係る有効期限）</t>
    </r>
    <rPh sb="0" eb="1">
      <t>ユビ</t>
    </rPh>
    <rPh sb="2" eb="3">
      <t>サダム</t>
    </rPh>
    <rPh sb="4" eb="5">
      <t>サラ</t>
    </rPh>
    <rPh sb="6" eb="7">
      <t>シン</t>
    </rPh>
    <rPh sb="9" eb="10">
      <t>ゲン</t>
    </rPh>
    <rPh sb="10" eb="12">
      <t>シテイ</t>
    </rPh>
    <rPh sb="13" eb="14">
      <t>カカ</t>
    </rPh>
    <rPh sb="15" eb="17">
      <t>ユウコウ</t>
    </rPh>
    <rPh sb="17" eb="19">
      <t>キゲン</t>
    </rPh>
    <phoneticPr fontId="4"/>
  </si>
  <si>
    <t>上記(４)の生活援助中心型の算定理由を「その他」としている場合について、具体的事例を１０件（１０件以下の場合はすべて）まで記入すること。
　　（記入例：　家族が、家事を放棄し、家事援助を行わなければ、利用者の日常生活に支障をきたすため。）　
また、その事例を担当する居宅介護支援事業所の名称を「居宅」欄に記入すること。　　　　　　　　　　　　　　　</t>
    <rPh sb="0" eb="2">
      <t>ジョウキ</t>
    </rPh>
    <rPh sb="6" eb="8">
      <t>セイカツ</t>
    </rPh>
    <rPh sb="8" eb="10">
      <t>エンジョ</t>
    </rPh>
    <rPh sb="10" eb="12">
      <t>チュウシン</t>
    </rPh>
    <rPh sb="12" eb="13">
      <t>ガタ</t>
    </rPh>
    <rPh sb="14" eb="16">
      <t>サンテイ</t>
    </rPh>
    <rPh sb="16" eb="18">
      <t>リユウ</t>
    </rPh>
    <rPh sb="22" eb="23">
      <t>タ</t>
    </rPh>
    <rPh sb="29" eb="31">
      <t>バアイ</t>
    </rPh>
    <rPh sb="36" eb="39">
      <t>グタイテキ</t>
    </rPh>
    <rPh sb="39" eb="41">
      <t>ジレイ</t>
    </rPh>
    <rPh sb="44" eb="45">
      <t>ケン</t>
    </rPh>
    <rPh sb="48" eb="49">
      <t>ケン</t>
    </rPh>
    <rPh sb="49" eb="51">
      <t>イカ</t>
    </rPh>
    <rPh sb="52" eb="54">
      <t>バアイ</t>
    </rPh>
    <rPh sb="61" eb="63">
      <t>キニュウ</t>
    </rPh>
    <rPh sb="72" eb="75">
      <t>キニュウレイ</t>
    </rPh>
    <rPh sb="77" eb="79">
      <t>カゾク</t>
    </rPh>
    <rPh sb="81" eb="83">
      <t>カジ</t>
    </rPh>
    <rPh sb="84" eb="86">
      <t>ホウキ</t>
    </rPh>
    <rPh sb="88" eb="90">
      <t>カジ</t>
    </rPh>
    <rPh sb="90" eb="92">
      <t>エンジョ</t>
    </rPh>
    <rPh sb="93" eb="94">
      <t>オコナ</t>
    </rPh>
    <rPh sb="100" eb="103">
      <t>リヨウシャ</t>
    </rPh>
    <rPh sb="104" eb="106">
      <t>ニチジョウ</t>
    </rPh>
    <rPh sb="106" eb="108">
      <t>セイカツ</t>
    </rPh>
    <rPh sb="109" eb="111">
      <t>シショウ</t>
    </rPh>
    <rPh sb="126" eb="128">
      <t>ジレイ</t>
    </rPh>
    <rPh sb="129" eb="131">
      <t>タントウ</t>
    </rPh>
    <rPh sb="133" eb="135">
      <t>キョタク</t>
    </rPh>
    <rPh sb="135" eb="137">
      <t>カイゴ</t>
    </rPh>
    <rPh sb="137" eb="139">
      <t>シエン</t>
    </rPh>
    <rPh sb="139" eb="142">
      <t>ジギョウショ</t>
    </rPh>
    <rPh sb="143" eb="145">
      <t>メイショウ</t>
    </rPh>
    <rPh sb="147" eb="149">
      <t>キョタク</t>
    </rPh>
    <rPh sb="150" eb="151">
      <t>ラン</t>
    </rPh>
    <rPh sb="152" eb="154">
      <t>キニュウ</t>
    </rPh>
    <phoneticPr fontId="4"/>
  </si>
  <si>
    <r>
      <t>苦情件数</t>
    </r>
    <r>
      <rPr>
        <sz val="10"/>
        <color theme="1"/>
        <rFont val="ＭＳ ゴシック"/>
        <family val="3"/>
        <charset val="128"/>
      </rPr>
      <t>（前年度）</t>
    </r>
    <rPh sb="0" eb="2">
      <t>クジョウ</t>
    </rPh>
    <rPh sb="2" eb="4">
      <t>ケンスウ</t>
    </rPh>
    <rPh sb="5" eb="8">
      <t>ゼンネンド</t>
    </rPh>
    <phoneticPr fontId="4"/>
  </si>
  <si>
    <r>
      <t>事故発生件数</t>
    </r>
    <r>
      <rPr>
        <sz val="10"/>
        <color theme="1"/>
        <rFont val="ＭＳ ゴシック"/>
        <family val="3"/>
        <charset val="128"/>
      </rPr>
      <t>（前年度）</t>
    </r>
    <rPh sb="0" eb="2">
      <t>ジコ</t>
    </rPh>
    <rPh sb="2" eb="4">
      <t>ハッセイ</t>
    </rPh>
    <rPh sb="4" eb="6">
      <t>ケンスウ</t>
    </rPh>
    <rPh sb="7" eb="10">
      <t>ゼンネンド</t>
    </rPh>
    <phoneticPr fontId="4"/>
  </si>
  <si>
    <r>
      <t>市町への報告件数</t>
    </r>
    <r>
      <rPr>
        <sz val="10"/>
        <color theme="1"/>
        <rFont val="ＭＳ ゴシック"/>
        <family val="3"/>
        <charset val="128"/>
      </rPr>
      <t>（前年度）</t>
    </r>
    <rPh sb="0" eb="2">
      <t>シチョウ</t>
    </rPh>
    <rPh sb="4" eb="6">
      <t>ホウコク</t>
    </rPh>
    <rPh sb="6" eb="8">
      <t>ケンスウ</t>
    </rPh>
    <rPh sb="9" eb="12">
      <t>ゼンネンド</t>
    </rPh>
    <phoneticPr fontId="4"/>
  </si>
  <si>
    <t>資　格</t>
    <rPh sb="0" eb="1">
      <t>シ</t>
    </rPh>
    <rPh sb="2" eb="3">
      <t>カク</t>
    </rPh>
    <phoneticPr fontId="4"/>
  </si>
  <si>
    <t>令和　　年　　月　　日</t>
    <rPh sb="0" eb="1">
      <t>ワ</t>
    </rPh>
    <phoneticPr fontId="4"/>
  </si>
  <si>
    <t>１　事業所の事業概要（令和　　年　　月）</t>
    <rPh sb="2" eb="5">
      <t>ジギョウショ</t>
    </rPh>
    <rPh sb="6" eb="10">
      <t>ジギョウガイヨウ</t>
    </rPh>
    <rPh sb="11" eb="12">
      <t>レイ</t>
    </rPh>
    <rPh sb="12" eb="13">
      <t>ワ</t>
    </rPh>
    <rPh sb="15" eb="16">
      <t>ネン</t>
    </rPh>
    <rPh sb="18" eb="19">
      <t>ガツ</t>
    </rPh>
    <phoneticPr fontId="4"/>
  </si>
  <si>
    <t>２　人員配置状況（令和　　年　　月）</t>
    <rPh sb="2" eb="4">
      <t>ジンイン</t>
    </rPh>
    <rPh sb="4" eb="6">
      <t>ハイチ</t>
    </rPh>
    <rPh sb="6" eb="8">
      <t>ジョウキョウ</t>
    </rPh>
    <rPh sb="9" eb="10">
      <t>レイ</t>
    </rPh>
    <rPh sb="10" eb="11">
      <t>ワ</t>
    </rPh>
    <phoneticPr fontId="4"/>
  </si>
  <si>
    <t>（１）　サービスの類型別の状況（令和　　年　　月）（①～④は延べ件数を記入すること。）</t>
    <rPh sb="9" eb="11">
      <t>ルイケイ</t>
    </rPh>
    <rPh sb="11" eb="12">
      <t>ベツ</t>
    </rPh>
    <rPh sb="13" eb="15">
      <t>ジョウキョウ</t>
    </rPh>
    <rPh sb="16" eb="17">
      <t>レイ</t>
    </rPh>
    <rPh sb="17" eb="18">
      <t>ワ</t>
    </rPh>
    <rPh sb="20" eb="21">
      <t>ネン</t>
    </rPh>
    <rPh sb="23" eb="24">
      <t>ツキ</t>
    </rPh>
    <rPh sb="30" eb="31">
      <t>ノ</t>
    </rPh>
    <rPh sb="32" eb="34">
      <t>ケンスウ</t>
    </rPh>
    <rPh sb="35" eb="37">
      <t>キニュウ</t>
    </rPh>
    <phoneticPr fontId="4"/>
  </si>
  <si>
    <t>（２）要介護度別利用者数の状況（令和　　年　　月）</t>
    <rPh sb="3" eb="6">
      <t>ヨウカイゴ</t>
    </rPh>
    <rPh sb="6" eb="7">
      <t>ド</t>
    </rPh>
    <rPh sb="7" eb="8">
      <t>ベツ</t>
    </rPh>
    <rPh sb="8" eb="11">
      <t>リヨウシャ</t>
    </rPh>
    <rPh sb="11" eb="12">
      <t>スウ</t>
    </rPh>
    <rPh sb="13" eb="15">
      <t>ジョウキョウ</t>
    </rPh>
    <rPh sb="16" eb="17">
      <t>レイ</t>
    </rPh>
    <rPh sb="17" eb="18">
      <t>ワ</t>
    </rPh>
    <rPh sb="20" eb="21">
      <t>ネン</t>
    </rPh>
    <rPh sb="23" eb="24">
      <t>ガツ</t>
    </rPh>
    <phoneticPr fontId="4"/>
  </si>
  <si>
    <t>（３）３時間以上のサービス提供の内容（令和　　年　　月）</t>
    <rPh sb="4" eb="6">
      <t>ジカン</t>
    </rPh>
    <rPh sb="6" eb="8">
      <t>イジョウ</t>
    </rPh>
    <rPh sb="13" eb="15">
      <t>テイキョウ</t>
    </rPh>
    <rPh sb="16" eb="18">
      <t>ナイヨウ</t>
    </rPh>
    <rPh sb="19" eb="20">
      <t>レイ</t>
    </rPh>
    <rPh sb="20" eb="21">
      <t>ワ</t>
    </rPh>
    <rPh sb="23" eb="24">
      <t>ネン</t>
    </rPh>
    <rPh sb="26" eb="27">
      <t>ガツ</t>
    </rPh>
    <phoneticPr fontId="4"/>
  </si>
  <si>
    <t>（５）　生活援助中心型の算定理由が「その他」の場合の具体的事例（令和　　年　　月）</t>
    <rPh sb="4" eb="6">
      <t>セイカツ</t>
    </rPh>
    <rPh sb="6" eb="8">
      <t>エンジョ</t>
    </rPh>
    <rPh sb="8" eb="10">
      <t>チュウシン</t>
    </rPh>
    <rPh sb="10" eb="11">
      <t>ガタ</t>
    </rPh>
    <rPh sb="12" eb="14">
      <t>サンテイ</t>
    </rPh>
    <rPh sb="14" eb="16">
      <t>リユウ</t>
    </rPh>
    <rPh sb="20" eb="21">
      <t>タ</t>
    </rPh>
    <rPh sb="23" eb="25">
      <t>バアイ</t>
    </rPh>
    <rPh sb="26" eb="29">
      <t>グタイテキ</t>
    </rPh>
    <rPh sb="29" eb="31">
      <t>ジレイ</t>
    </rPh>
    <rPh sb="32" eb="33">
      <t>レイ</t>
    </rPh>
    <rPh sb="33" eb="34">
      <t>ワ</t>
    </rPh>
    <phoneticPr fontId="4"/>
  </si>
  <si>
    <t>（６）緊急時訪問介護加算の算定状況（令和　　年　　月）</t>
    <rPh sb="3" eb="6">
      <t>キンキュウジ</t>
    </rPh>
    <rPh sb="6" eb="8">
      <t>ホウモン</t>
    </rPh>
    <rPh sb="8" eb="10">
      <t>カイゴ</t>
    </rPh>
    <rPh sb="10" eb="12">
      <t>カサン</t>
    </rPh>
    <rPh sb="13" eb="15">
      <t>サンテイ</t>
    </rPh>
    <rPh sb="15" eb="17">
      <t>ジョウキョウ</t>
    </rPh>
    <rPh sb="18" eb="19">
      <t>レイ</t>
    </rPh>
    <rPh sb="19" eb="20">
      <t>ワ</t>
    </rPh>
    <phoneticPr fontId="4"/>
  </si>
  <si>
    <t>（７）20分未満の身体介護における頻回の訪問（前回提供した指定訪問介護から概ね2時間の間隔を空けずにサービスを提供するものをいう。）の算定状況（令和　　年　　月）</t>
    <rPh sb="5" eb="6">
      <t>プン</t>
    </rPh>
    <rPh sb="6" eb="8">
      <t>ミマン</t>
    </rPh>
    <rPh sb="9" eb="11">
      <t>シンタイ</t>
    </rPh>
    <rPh sb="11" eb="13">
      <t>カイゴ</t>
    </rPh>
    <rPh sb="17" eb="19">
      <t>ヒンカイ</t>
    </rPh>
    <rPh sb="20" eb="22">
      <t>ホウモン</t>
    </rPh>
    <rPh sb="23" eb="25">
      <t>ゼンカイ</t>
    </rPh>
    <rPh sb="25" eb="27">
      <t>テイキョウ</t>
    </rPh>
    <rPh sb="29" eb="31">
      <t>シテイ</t>
    </rPh>
    <rPh sb="31" eb="33">
      <t>ホウモン</t>
    </rPh>
    <rPh sb="33" eb="35">
      <t>カイゴ</t>
    </rPh>
    <rPh sb="37" eb="38">
      <t>オオム</t>
    </rPh>
    <rPh sb="40" eb="42">
      <t>ジカン</t>
    </rPh>
    <rPh sb="43" eb="45">
      <t>カンカク</t>
    </rPh>
    <rPh sb="46" eb="47">
      <t>ア</t>
    </rPh>
    <rPh sb="55" eb="57">
      <t>テイキョウ</t>
    </rPh>
    <rPh sb="67" eb="69">
      <t>サンテイ</t>
    </rPh>
    <rPh sb="69" eb="71">
      <t>ジョウキョウ</t>
    </rPh>
    <rPh sb="72" eb="73">
      <t>レイ</t>
    </rPh>
    <rPh sb="73" eb="74">
      <t>ワ</t>
    </rPh>
    <phoneticPr fontId="4"/>
  </si>
  <si>
    <t>２人の訪問介護員を派遣してサービスを提供している主な事例について、その理由を４件記入すること。
（４件以下の場合はすべて）　　（記入例：　体重が重い利用者に入浴介助を提供するため。）　</t>
    <rPh sb="1" eb="2">
      <t>ニン</t>
    </rPh>
    <rPh sb="3" eb="5">
      <t>ホウモン</t>
    </rPh>
    <rPh sb="5" eb="8">
      <t>カイゴイン</t>
    </rPh>
    <rPh sb="9" eb="11">
      <t>ハケン</t>
    </rPh>
    <rPh sb="18" eb="20">
      <t>テイキョウ</t>
    </rPh>
    <rPh sb="24" eb="25">
      <t>オモ</t>
    </rPh>
    <rPh sb="26" eb="28">
      <t>ジレイ</t>
    </rPh>
    <rPh sb="35" eb="37">
      <t>リユウ</t>
    </rPh>
    <rPh sb="39" eb="40">
      <t>ケン</t>
    </rPh>
    <rPh sb="40" eb="42">
      <t>キニュウ</t>
    </rPh>
    <phoneticPr fontId="4"/>
  </si>
  <si>
    <t>（８）２人の訪問介護員等による訪問介護の状況（令和　　年　　月）</t>
    <rPh sb="4" eb="5">
      <t>ニン</t>
    </rPh>
    <rPh sb="6" eb="8">
      <t>ホウモン</t>
    </rPh>
    <rPh sb="8" eb="10">
      <t>カイゴ</t>
    </rPh>
    <rPh sb="10" eb="11">
      <t>イン</t>
    </rPh>
    <rPh sb="11" eb="12">
      <t>トウ</t>
    </rPh>
    <rPh sb="15" eb="17">
      <t>ホウモン</t>
    </rPh>
    <rPh sb="17" eb="19">
      <t>カイゴ</t>
    </rPh>
    <rPh sb="20" eb="22">
      <t>ジョウキョウ</t>
    </rPh>
    <rPh sb="23" eb="24">
      <t>レイ</t>
    </rPh>
    <rPh sb="24" eb="25">
      <t>ワ</t>
    </rPh>
    <phoneticPr fontId="4"/>
  </si>
  <si>
    <t>（１）その他の費用の状況（令和　　年　　月分）</t>
    <rPh sb="3" eb="6">
      <t>ソノタ</t>
    </rPh>
    <rPh sb="7" eb="9">
      <t>ヒヨウ</t>
    </rPh>
    <rPh sb="10" eb="12">
      <t>ジョウキョウ</t>
    </rPh>
    <rPh sb="13" eb="14">
      <t>レイ</t>
    </rPh>
    <rPh sb="14" eb="15">
      <t>ワ</t>
    </rPh>
    <rPh sb="17" eb="18">
      <t>ネン</t>
    </rPh>
    <rPh sb="20" eb="21">
      <t>ガツ</t>
    </rPh>
    <rPh sb="21" eb="22">
      <t>ブン</t>
    </rPh>
    <phoneticPr fontId="4"/>
  </si>
  <si>
    <t xml:space="preserve">※サービス提供責任者の資格要件
　①介護福祉士
　②実務者研修修了者
　③介護職員基礎研修修了者
　④１級ﾍﾙﾊﾟｰ
　⑤保健師、看護師又は准看護師
</t>
    <rPh sb="13" eb="15">
      <t>ヨウケン</t>
    </rPh>
    <rPh sb="18" eb="20">
      <t>カイゴ</t>
    </rPh>
    <rPh sb="20" eb="23">
      <t>フクシシ</t>
    </rPh>
    <rPh sb="26" eb="29">
      <t>ジツムシャ</t>
    </rPh>
    <rPh sb="29" eb="31">
      <t>ケンシュウ</t>
    </rPh>
    <rPh sb="31" eb="34">
      <t>シュウリョウシャ</t>
    </rPh>
    <rPh sb="37" eb="39">
      <t>カイゴ</t>
    </rPh>
    <rPh sb="39" eb="41">
      <t>ショクイン</t>
    </rPh>
    <rPh sb="41" eb="43">
      <t>キソ</t>
    </rPh>
    <rPh sb="43" eb="45">
      <t>ケンシュウ</t>
    </rPh>
    <rPh sb="45" eb="47">
      <t>シュウリョウ</t>
    </rPh>
    <rPh sb="47" eb="48">
      <t>シャ</t>
    </rPh>
    <rPh sb="52" eb="53">
      <t>キュウ</t>
    </rPh>
    <rPh sb="61" eb="64">
      <t>ホケンシ</t>
    </rPh>
    <rPh sb="65" eb="68">
      <t>カンゴシ</t>
    </rPh>
    <rPh sb="68" eb="69">
      <t>マタ</t>
    </rPh>
    <rPh sb="70" eb="71">
      <t>ジュン</t>
    </rPh>
    <rPh sb="71" eb="73">
      <t>カンゴ</t>
    </rPh>
    <rPh sb="73" eb="74">
      <t>シ</t>
    </rPh>
    <phoneticPr fontId="4"/>
  </si>
  <si>
    <t>指定訪問介護事業所ごとに次に掲げる重要事項に関する規程を定めていますか。
①事業の目的及び運営の方針
②従業者の職種、員数及び職務の内容
③営業日及び営業時間
④指定訪問介護の内容及び利用料その他の費用の額
⑤通常の事業の実施地域
⑥緊急時における対応方法
⑦虐待の防止のための措置に関する事項
⑧その他運営に関する重要事項</t>
    <rPh sb="0" eb="2">
      <t>シテイ</t>
    </rPh>
    <rPh sb="2" eb="4">
      <t>ホウモン</t>
    </rPh>
    <rPh sb="4" eb="6">
      <t>カイゴ</t>
    </rPh>
    <rPh sb="6" eb="8">
      <t>ジギョウ</t>
    </rPh>
    <rPh sb="8" eb="9">
      <t>ショ</t>
    </rPh>
    <rPh sb="12" eb="13">
      <t>ツギ</t>
    </rPh>
    <rPh sb="14" eb="15">
      <t>カカ</t>
    </rPh>
    <rPh sb="17" eb="19">
      <t>ジュウヨウ</t>
    </rPh>
    <rPh sb="19" eb="21">
      <t>ジコウ</t>
    </rPh>
    <rPh sb="22" eb="23">
      <t>カン</t>
    </rPh>
    <rPh sb="28" eb="29">
      <t>サダ</t>
    </rPh>
    <rPh sb="114" eb="116">
      <t>チイキ</t>
    </rPh>
    <rPh sb="131" eb="133">
      <t>ギャクタイ</t>
    </rPh>
    <rPh sb="134" eb="136">
      <t>ボウシ</t>
    </rPh>
    <rPh sb="140" eb="142">
      <t>ソチ</t>
    </rPh>
    <rPh sb="143" eb="144">
      <t>カン</t>
    </rPh>
    <rPh sb="146" eb="148">
      <t>ジコウ</t>
    </rPh>
    <phoneticPr fontId="4"/>
  </si>
  <si>
    <t>基準第30条の2第1項</t>
    <rPh sb="0" eb="2">
      <t>キジュン</t>
    </rPh>
    <rPh sb="2" eb="3">
      <t>ダイ</t>
    </rPh>
    <rPh sb="5" eb="6">
      <t>ジョウ</t>
    </rPh>
    <rPh sb="8" eb="9">
      <t>ダイ</t>
    </rPh>
    <rPh sb="10" eb="11">
      <t>コウ</t>
    </rPh>
    <phoneticPr fontId="4"/>
  </si>
  <si>
    <t>基準第30条の2第2項</t>
    <rPh sb="0" eb="2">
      <t>キジュン</t>
    </rPh>
    <rPh sb="2" eb="3">
      <t>ダイ</t>
    </rPh>
    <rPh sb="5" eb="6">
      <t>ジョウ</t>
    </rPh>
    <rPh sb="8" eb="9">
      <t>ダイ</t>
    </rPh>
    <rPh sb="10" eb="11">
      <t>コウ</t>
    </rPh>
    <phoneticPr fontId="4"/>
  </si>
  <si>
    <t>基準第30条の2第3項</t>
    <rPh sb="0" eb="2">
      <t>キジュン</t>
    </rPh>
    <rPh sb="2" eb="3">
      <t>ダイ</t>
    </rPh>
    <rPh sb="5" eb="6">
      <t>ジョウ</t>
    </rPh>
    <rPh sb="8" eb="9">
      <t>ダイ</t>
    </rPh>
    <rPh sb="10" eb="11">
      <t>コウ</t>
    </rPh>
    <phoneticPr fontId="4"/>
  </si>
  <si>
    <t>・業務継続計画</t>
    <rPh sb="1" eb="3">
      <t>ギョウム</t>
    </rPh>
    <rPh sb="3" eb="5">
      <t>ケイゾク</t>
    </rPh>
    <rPh sb="5" eb="7">
      <t>ケイカク</t>
    </rPh>
    <phoneticPr fontId="4"/>
  </si>
  <si>
    <t>訪問介護員等に対し、業務継続計画について周知するとともに、必要なら研修及び訓練を定期的に実施していますか。</t>
    <rPh sb="0" eb="2">
      <t>ホウモン</t>
    </rPh>
    <rPh sb="2" eb="4">
      <t>カイゴ</t>
    </rPh>
    <rPh sb="4" eb="5">
      <t>イン</t>
    </rPh>
    <rPh sb="5" eb="6">
      <t>トウ</t>
    </rPh>
    <rPh sb="7" eb="8">
      <t>タイ</t>
    </rPh>
    <rPh sb="10" eb="12">
      <t>ギョウム</t>
    </rPh>
    <rPh sb="12" eb="14">
      <t>ケイゾク</t>
    </rPh>
    <rPh sb="14" eb="16">
      <t>ケイカク</t>
    </rPh>
    <rPh sb="20" eb="22">
      <t>シュウチ</t>
    </rPh>
    <rPh sb="29" eb="31">
      <t>ヒツヨウ</t>
    </rPh>
    <rPh sb="33" eb="35">
      <t>ケンシュウ</t>
    </rPh>
    <rPh sb="35" eb="36">
      <t>オヨ</t>
    </rPh>
    <rPh sb="37" eb="39">
      <t>クンレン</t>
    </rPh>
    <rPh sb="40" eb="43">
      <t>テイキテキ</t>
    </rPh>
    <rPh sb="44" eb="46">
      <t>ジッシ</t>
    </rPh>
    <phoneticPr fontId="4"/>
  </si>
  <si>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4"/>
  </si>
  <si>
    <t>基準第36条の2
第1項</t>
    <rPh sb="9" eb="10">
      <t>ダイ</t>
    </rPh>
    <rPh sb="11" eb="12">
      <t>コウ</t>
    </rPh>
    <phoneticPr fontId="4"/>
  </si>
  <si>
    <t>基準第36条の2
第2項</t>
    <rPh sb="9" eb="10">
      <t>ダイ</t>
    </rPh>
    <rPh sb="11" eb="12">
      <t>コウ</t>
    </rPh>
    <phoneticPr fontId="4"/>
  </si>
  <si>
    <t>基準第37条の2</t>
    <rPh sb="0" eb="2">
      <t>キジュン</t>
    </rPh>
    <rPh sb="2" eb="3">
      <t>ダイ</t>
    </rPh>
    <rPh sb="5" eb="6">
      <t>ジョウ</t>
    </rPh>
    <phoneticPr fontId="4"/>
  </si>
  <si>
    <t>感染症や非常災害の発生時において、利用者に対する指定訪問介護の提供を継続的に実施するための、及び非常時の体制で早期の業務再開を図るための計画（業務継続計画）を策定し、当該業務継続計画に従い必要な措置を講じていますか。</t>
    <rPh sb="0" eb="3">
      <t>カンセンショウ</t>
    </rPh>
    <rPh sb="4" eb="6">
      <t>ヒジョウ</t>
    </rPh>
    <rPh sb="6" eb="8">
      <t>サイガイ</t>
    </rPh>
    <rPh sb="9" eb="11">
      <t>ハッセイ</t>
    </rPh>
    <rPh sb="11" eb="12">
      <t>トキ</t>
    </rPh>
    <rPh sb="17" eb="20">
      <t>リヨウシャ</t>
    </rPh>
    <rPh sb="21" eb="22">
      <t>タイ</t>
    </rPh>
    <rPh sb="24" eb="26">
      <t>シテイ</t>
    </rPh>
    <rPh sb="26" eb="28">
      <t>ホウモン</t>
    </rPh>
    <rPh sb="28" eb="30">
      <t>カイゴ</t>
    </rPh>
    <rPh sb="31" eb="33">
      <t>テイキョウ</t>
    </rPh>
    <rPh sb="34" eb="37">
      <t>ケイゾクテキ</t>
    </rPh>
    <rPh sb="38" eb="40">
      <t>ジッシ</t>
    </rPh>
    <rPh sb="46" eb="47">
      <t>オヨ</t>
    </rPh>
    <rPh sb="48" eb="50">
      <t>ヒジョウ</t>
    </rPh>
    <rPh sb="50" eb="51">
      <t>ジ</t>
    </rPh>
    <rPh sb="52" eb="54">
      <t>タイセイ</t>
    </rPh>
    <rPh sb="55" eb="57">
      <t>ソウキ</t>
    </rPh>
    <rPh sb="58" eb="60">
      <t>ギョウム</t>
    </rPh>
    <rPh sb="60" eb="62">
      <t>サイカイ</t>
    </rPh>
    <rPh sb="63" eb="64">
      <t>ハカ</t>
    </rPh>
    <rPh sb="68" eb="70">
      <t>ケイカク</t>
    </rPh>
    <rPh sb="71" eb="73">
      <t>ギョウム</t>
    </rPh>
    <rPh sb="73" eb="75">
      <t>ケイゾク</t>
    </rPh>
    <rPh sb="75" eb="77">
      <t>ケイカク</t>
    </rPh>
    <rPh sb="79" eb="81">
      <t>サクテイ</t>
    </rPh>
    <rPh sb="83" eb="85">
      <t>トウガイ</t>
    </rPh>
    <rPh sb="85" eb="87">
      <t>ギョウム</t>
    </rPh>
    <rPh sb="87" eb="89">
      <t>ケイゾク</t>
    </rPh>
    <rPh sb="89" eb="91">
      <t>ケイカク</t>
    </rPh>
    <rPh sb="92" eb="93">
      <t>シタガ</t>
    </rPh>
    <rPh sb="94" eb="96">
      <t>ヒツヨウ</t>
    </rPh>
    <rPh sb="97" eb="99">
      <t>ソチ</t>
    </rPh>
    <rPh sb="100" eb="101">
      <t>コウ</t>
    </rPh>
    <phoneticPr fontId="4"/>
  </si>
  <si>
    <t>事業所の所在する建物と同一の建物に居住する利用者に対して指定訪問介護を提供する場合には、当該建物に居住する利用者以外の者に対しても指定訪問介護の提供を行うよう努めていますか。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シテイ</t>
    </rPh>
    <rPh sb="30" eb="32">
      <t>ホウモン</t>
    </rPh>
    <rPh sb="32" eb="34">
      <t>カイゴ</t>
    </rPh>
    <rPh sb="35" eb="37">
      <t>テイキョウ</t>
    </rPh>
    <rPh sb="39" eb="41">
      <t>バアイ</t>
    </rPh>
    <rPh sb="44" eb="46">
      <t>トウガイ</t>
    </rPh>
    <rPh sb="46" eb="48">
      <t>タテモノ</t>
    </rPh>
    <rPh sb="49" eb="51">
      <t>キョジュウ</t>
    </rPh>
    <rPh sb="53" eb="56">
      <t>リヨウシャ</t>
    </rPh>
    <rPh sb="56" eb="58">
      <t>イガイ</t>
    </rPh>
    <rPh sb="59" eb="60">
      <t>モノ</t>
    </rPh>
    <rPh sb="61" eb="62">
      <t>タイ</t>
    </rPh>
    <rPh sb="65" eb="67">
      <t>シテイ</t>
    </rPh>
    <rPh sb="67" eb="69">
      <t>ホウモン</t>
    </rPh>
    <rPh sb="69" eb="71">
      <t>カイゴ</t>
    </rPh>
    <rPh sb="72" eb="74">
      <t>テイキョウ</t>
    </rPh>
    <rPh sb="75" eb="76">
      <t>オコナ</t>
    </rPh>
    <rPh sb="79" eb="80">
      <t>ツト</t>
    </rPh>
    <phoneticPr fontId="4"/>
  </si>
  <si>
    <t>適切な指定訪問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rPh sb="0" eb="2">
      <t>テキセツ</t>
    </rPh>
    <rPh sb="3" eb="5">
      <t>シテイ</t>
    </rPh>
    <rPh sb="5" eb="7">
      <t>ホウモン</t>
    </rPh>
    <rPh sb="7" eb="9">
      <t>カイゴ</t>
    </rPh>
    <rPh sb="10" eb="12">
      <t>テイキョウ</t>
    </rPh>
    <rPh sb="13" eb="15">
      <t>カクホ</t>
    </rPh>
    <rPh sb="17" eb="19">
      <t>カンテン</t>
    </rPh>
    <rPh sb="22" eb="24">
      <t>ショクバ</t>
    </rPh>
    <rPh sb="28" eb="29">
      <t>オコナ</t>
    </rPh>
    <rPh sb="32" eb="34">
      <t>セイテキ</t>
    </rPh>
    <rPh sb="35" eb="37">
      <t>ゲンドウ</t>
    </rPh>
    <rPh sb="37" eb="38">
      <t>マタ</t>
    </rPh>
    <rPh sb="39" eb="42">
      <t>ユウエツテキ</t>
    </rPh>
    <rPh sb="43" eb="45">
      <t>カンケイ</t>
    </rPh>
    <rPh sb="46" eb="48">
      <t>ハイケイ</t>
    </rPh>
    <rPh sb="51" eb="53">
      <t>ゲンドウ</t>
    </rPh>
    <rPh sb="57" eb="60">
      <t>ギョウムジョウ</t>
    </rPh>
    <rPh sb="60" eb="62">
      <t>ヒツヨウ</t>
    </rPh>
    <rPh sb="64" eb="66">
      <t>ソウトウ</t>
    </rPh>
    <rPh sb="67" eb="69">
      <t>ハンイ</t>
    </rPh>
    <rPh sb="70" eb="71">
      <t>コ</t>
    </rPh>
    <rPh sb="78" eb="80">
      <t>ホウモン</t>
    </rPh>
    <rPh sb="80" eb="82">
      <t>カイゴ</t>
    </rPh>
    <rPh sb="82" eb="83">
      <t>イン</t>
    </rPh>
    <rPh sb="83" eb="84">
      <t>トウ</t>
    </rPh>
    <rPh sb="85" eb="87">
      <t>シュウギョウ</t>
    </rPh>
    <rPh sb="87" eb="89">
      <t>カンキョウ</t>
    </rPh>
    <rPh sb="90" eb="91">
      <t>ガイ</t>
    </rPh>
    <rPh sb="97" eb="99">
      <t>ボウシ</t>
    </rPh>
    <rPh sb="104" eb="106">
      <t>ホウシン</t>
    </rPh>
    <rPh sb="107" eb="110">
      <t>メイカクカ</t>
    </rPh>
    <rPh sb="110" eb="111">
      <t>トウ</t>
    </rPh>
    <rPh sb="112" eb="114">
      <t>ヒツヨウ</t>
    </rPh>
    <rPh sb="115" eb="117">
      <t>ソチ</t>
    </rPh>
    <rPh sb="118" eb="119">
      <t>コウ</t>
    </rPh>
    <phoneticPr fontId="4"/>
  </si>
  <si>
    <t>基準第30条
第4項</t>
    <rPh sb="0" eb="2">
      <t>キジュン</t>
    </rPh>
    <rPh sb="2" eb="3">
      <t>ダイ</t>
    </rPh>
    <rPh sb="5" eb="6">
      <t>ジョウ</t>
    </rPh>
    <rPh sb="7" eb="8">
      <t>ダイ</t>
    </rPh>
    <rPh sb="9" eb="10">
      <t>コウ</t>
    </rPh>
    <phoneticPr fontId="4"/>
  </si>
  <si>
    <t>セクシュアルハラスメントについては、上司や同僚に限らず、利用者やその家族等から受けるものも含まれることに留意していますか。</t>
    <rPh sb="18" eb="20">
      <t>ジョウシ</t>
    </rPh>
    <rPh sb="21" eb="23">
      <t>ドウリョウ</t>
    </rPh>
    <rPh sb="24" eb="25">
      <t>カギ</t>
    </rPh>
    <rPh sb="28" eb="31">
      <t>リヨウシャ</t>
    </rPh>
    <rPh sb="34" eb="36">
      <t>カゾク</t>
    </rPh>
    <rPh sb="36" eb="37">
      <t>トウ</t>
    </rPh>
    <rPh sb="39" eb="40">
      <t>ウ</t>
    </rPh>
    <rPh sb="45" eb="46">
      <t>フク</t>
    </rPh>
    <rPh sb="52" eb="54">
      <t>リュウイ</t>
    </rPh>
    <phoneticPr fontId="4"/>
  </si>
  <si>
    <t>平11老企25第3の1の3(21)④</t>
    <rPh sb="0" eb="1">
      <t>ヘイ</t>
    </rPh>
    <rPh sb="3" eb="4">
      <t>ロウ</t>
    </rPh>
    <rPh sb="4" eb="5">
      <t>キ</t>
    </rPh>
    <rPh sb="7" eb="8">
      <t>ダイ</t>
    </rPh>
    <phoneticPr fontId="4"/>
  </si>
  <si>
    <t>非常災害対策</t>
  </si>
  <si>
    <t>条例第4条</t>
  </si>
  <si>
    <t>非常災害時の利用者の安全の確保を図るため、あらかじめ他の社会福祉施設等（条例第2条）相互間の及び県、市町、関係機関、地域住民等との連携協力体制を整備するよう努めていますか。</t>
  </si>
  <si>
    <t>条例第5条</t>
  </si>
  <si>
    <t>業務継続計画には、以下の項目の他、地域の実態に応じた項目等を記載していますか。
①感染症に係る業務継続計画
　a　平時からの備え(体制構築・整備、感染症防止に向けた取組の実施、備蓄品の確保等)
  b  初動対応
  c  感染拡大防止体制の確立(保健所との連携、濃厚接触者への対応、関係者との情報共有等)
②災害に係る業務継続計画
  a  平常時の対応(建物・設備の安全対策、電気・水道等のライフラインが停止した場合の対策、必要品の備蓄等)
  b  緊急時の対応(業務継続計画発動基準、対応体制等)
  c  他施設及び地域との連携</t>
    <rPh sb="0" eb="2">
      <t>ギョウム</t>
    </rPh>
    <rPh sb="2" eb="4">
      <t>ケイゾク</t>
    </rPh>
    <rPh sb="4" eb="6">
      <t>ケイカク</t>
    </rPh>
    <rPh sb="9" eb="11">
      <t>イカ</t>
    </rPh>
    <rPh sb="12" eb="14">
      <t>コウモク</t>
    </rPh>
    <rPh sb="15" eb="16">
      <t>ホカ</t>
    </rPh>
    <rPh sb="17" eb="19">
      <t>チイキ</t>
    </rPh>
    <rPh sb="20" eb="22">
      <t>ジッタイ</t>
    </rPh>
    <rPh sb="23" eb="24">
      <t>オウ</t>
    </rPh>
    <rPh sb="26" eb="28">
      <t>コウモク</t>
    </rPh>
    <rPh sb="28" eb="29">
      <t>トウ</t>
    </rPh>
    <rPh sb="30" eb="32">
      <t>キサイ</t>
    </rPh>
    <rPh sb="41" eb="44">
      <t>カンセンショウ</t>
    </rPh>
    <rPh sb="45" eb="46">
      <t>カカ</t>
    </rPh>
    <rPh sb="47" eb="49">
      <t>ギョウム</t>
    </rPh>
    <rPh sb="49" eb="51">
      <t>ケイゾク</t>
    </rPh>
    <rPh sb="51" eb="53">
      <t>ケイカク</t>
    </rPh>
    <rPh sb="57" eb="59">
      <t>ヘイジ</t>
    </rPh>
    <rPh sb="62" eb="63">
      <t>ソナ</t>
    </rPh>
    <rPh sb="65" eb="67">
      <t>タイセイ</t>
    </rPh>
    <rPh sb="67" eb="69">
      <t>コウチク</t>
    </rPh>
    <rPh sb="70" eb="72">
      <t>セイビ</t>
    </rPh>
    <rPh sb="73" eb="76">
      <t>カンセンショウ</t>
    </rPh>
    <rPh sb="76" eb="78">
      <t>ボウシ</t>
    </rPh>
    <rPh sb="79" eb="80">
      <t>ム</t>
    </rPh>
    <rPh sb="82" eb="83">
      <t>ト</t>
    </rPh>
    <rPh sb="83" eb="84">
      <t>ク</t>
    </rPh>
    <rPh sb="85" eb="87">
      <t>ジッシ</t>
    </rPh>
    <rPh sb="88" eb="90">
      <t>ビチク</t>
    </rPh>
    <rPh sb="90" eb="91">
      <t>ヒン</t>
    </rPh>
    <rPh sb="92" eb="94">
      <t>カクホ</t>
    </rPh>
    <rPh sb="94" eb="95">
      <t>トウ</t>
    </rPh>
    <rPh sb="102" eb="104">
      <t>ショドウ</t>
    </rPh>
    <rPh sb="104" eb="106">
      <t>タイオウ</t>
    </rPh>
    <rPh sb="112" eb="114">
      <t>カンセン</t>
    </rPh>
    <rPh sb="114" eb="116">
      <t>カクダイ</t>
    </rPh>
    <rPh sb="116" eb="118">
      <t>ボウシ</t>
    </rPh>
    <rPh sb="118" eb="120">
      <t>タイセイ</t>
    </rPh>
    <rPh sb="121" eb="123">
      <t>カクリツ</t>
    </rPh>
    <rPh sb="124" eb="127">
      <t>ホケンジョ</t>
    </rPh>
    <rPh sb="129" eb="131">
      <t>レンケイ</t>
    </rPh>
    <rPh sb="132" eb="134">
      <t>ノウコウ</t>
    </rPh>
    <rPh sb="134" eb="136">
      <t>セッショク</t>
    </rPh>
    <rPh sb="136" eb="137">
      <t>シャ</t>
    </rPh>
    <rPh sb="139" eb="141">
      <t>タイオウ</t>
    </rPh>
    <rPh sb="142" eb="145">
      <t>カンケイシャ</t>
    </rPh>
    <rPh sb="147" eb="149">
      <t>ジョウホウ</t>
    </rPh>
    <rPh sb="149" eb="151">
      <t>キョウユウ</t>
    </rPh>
    <rPh sb="151" eb="152">
      <t>トウ</t>
    </rPh>
    <rPh sb="155" eb="157">
      <t>サイガイ</t>
    </rPh>
    <rPh sb="158" eb="159">
      <t>カカ</t>
    </rPh>
    <rPh sb="160" eb="166">
      <t>ギョウムケイゾクケイカク</t>
    </rPh>
    <rPh sb="172" eb="174">
      <t>ヘイジョウ</t>
    </rPh>
    <rPh sb="174" eb="175">
      <t>ジ</t>
    </rPh>
    <rPh sb="176" eb="178">
      <t>タイオウ</t>
    </rPh>
    <rPh sb="179" eb="181">
      <t>タテモノ</t>
    </rPh>
    <rPh sb="182" eb="184">
      <t>セツビ</t>
    </rPh>
    <rPh sb="185" eb="187">
      <t>アンゼン</t>
    </rPh>
    <rPh sb="187" eb="189">
      <t>タイサク</t>
    </rPh>
    <rPh sb="190" eb="192">
      <t>デンキ</t>
    </rPh>
    <rPh sb="193" eb="195">
      <t>スイドウ</t>
    </rPh>
    <rPh sb="195" eb="196">
      <t>トウ</t>
    </rPh>
    <rPh sb="204" eb="206">
      <t>テイシ</t>
    </rPh>
    <rPh sb="208" eb="210">
      <t>バアイ</t>
    </rPh>
    <rPh sb="211" eb="213">
      <t>タイサク</t>
    </rPh>
    <rPh sb="214" eb="217">
      <t>ヒツヨウヒン</t>
    </rPh>
    <rPh sb="218" eb="220">
      <t>ビチク</t>
    </rPh>
    <rPh sb="220" eb="221">
      <t>トウ</t>
    </rPh>
    <rPh sb="228" eb="231">
      <t>キンキュウジ</t>
    </rPh>
    <rPh sb="232" eb="234">
      <t>タイオウ</t>
    </rPh>
    <rPh sb="235" eb="237">
      <t>ギョウム</t>
    </rPh>
    <rPh sb="237" eb="239">
      <t>ケイゾク</t>
    </rPh>
    <rPh sb="239" eb="241">
      <t>ケイカク</t>
    </rPh>
    <rPh sb="241" eb="243">
      <t>ハツドウ</t>
    </rPh>
    <rPh sb="243" eb="245">
      <t>キジュン</t>
    </rPh>
    <rPh sb="246" eb="248">
      <t>タイオウ</t>
    </rPh>
    <rPh sb="248" eb="250">
      <t>タイセイ</t>
    </rPh>
    <rPh sb="250" eb="251">
      <t>トウ</t>
    </rPh>
    <rPh sb="258" eb="259">
      <t>ホカ</t>
    </rPh>
    <rPh sb="259" eb="261">
      <t>シセツ</t>
    </rPh>
    <rPh sb="261" eb="262">
      <t>オヨ</t>
    </rPh>
    <rPh sb="263" eb="265">
      <t>チイキ</t>
    </rPh>
    <rPh sb="267" eb="269">
      <t>レンケイ</t>
    </rPh>
    <phoneticPr fontId="4"/>
  </si>
  <si>
    <t>平11老企25第3の1の3(22)②</t>
    <rPh sb="0" eb="1">
      <t>ヘイ</t>
    </rPh>
    <rPh sb="3" eb="4">
      <t>ロウ</t>
    </rPh>
    <rPh sb="4" eb="5">
      <t>キ</t>
    </rPh>
    <rPh sb="7" eb="8">
      <t>ダイ</t>
    </rPh>
    <phoneticPr fontId="4"/>
  </si>
  <si>
    <t>基準第31条第3項</t>
    <rPh sb="0" eb="2">
      <t>キジュン</t>
    </rPh>
    <rPh sb="2" eb="3">
      <t>ダイ</t>
    </rPh>
    <rPh sb="5" eb="6">
      <t>ジョウ</t>
    </rPh>
    <rPh sb="6" eb="7">
      <t>ダイ</t>
    </rPh>
    <rPh sb="8" eb="9">
      <t>コウ</t>
    </rPh>
    <phoneticPr fontId="4"/>
  </si>
  <si>
    <t>事業所の利用者から見やすい場所に、運営規程の概要、従業者の勤務体制、非常災害対策の具体的計画の概要その他の利用申込者のサービスの選択に資すると認められる重要事項を掲示していますか。
※上記事項を記載した書面を事業所に備え付け、かつ、これをいつでも関係者に自由に閲覧させることにより、掲示に代えることができる。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51" eb="52">
      <t>タ</t>
    </rPh>
    <rPh sb="53" eb="55">
      <t>リヨウ</t>
    </rPh>
    <rPh sb="55" eb="57">
      <t>モウシコミ</t>
    </rPh>
    <rPh sb="57" eb="58">
      <t>シャ</t>
    </rPh>
    <rPh sb="64" eb="66">
      <t>センタク</t>
    </rPh>
    <rPh sb="67" eb="68">
      <t>シ</t>
    </rPh>
    <rPh sb="71" eb="72">
      <t>ミト</t>
    </rPh>
    <rPh sb="76" eb="78">
      <t>ジュウヨウ</t>
    </rPh>
    <rPh sb="78" eb="80">
      <t>ジコウ</t>
    </rPh>
    <rPh sb="81" eb="83">
      <t>ケイジ</t>
    </rPh>
    <rPh sb="93" eb="95">
      <t>ジョウキ</t>
    </rPh>
    <rPh sb="95" eb="97">
      <t>ジコウ</t>
    </rPh>
    <rPh sb="98" eb="100">
      <t>キサイ</t>
    </rPh>
    <rPh sb="102" eb="104">
      <t>ショメン</t>
    </rPh>
    <rPh sb="105" eb="108">
      <t>ジギョウショ</t>
    </rPh>
    <rPh sb="109" eb="110">
      <t>ソナ</t>
    </rPh>
    <rPh sb="111" eb="112">
      <t>ツ</t>
    </rPh>
    <rPh sb="124" eb="127">
      <t>カンケイシャ</t>
    </rPh>
    <rPh sb="128" eb="130">
      <t>ジユウ</t>
    </rPh>
    <rPh sb="131" eb="133">
      <t>エツラン</t>
    </rPh>
    <rPh sb="142" eb="144">
      <t>ケイジ</t>
    </rPh>
    <rPh sb="145" eb="146">
      <t>カ</t>
    </rPh>
    <phoneticPr fontId="4"/>
  </si>
  <si>
    <t>定期的な委員会の開催</t>
    <rPh sb="0" eb="3">
      <t>テイキテキ</t>
    </rPh>
    <rPh sb="4" eb="7">
      <t>イインカイ</t>
    </rPh>
    <rPh sb="8" eb="10">
      <t>カイサイ</t>
    </rPh>
    <phoneticPr fontId="4"/>
  </si>
  <si>
    <t>指針の整備</t>
    <rPh sb="0" eb="2">
      <t>シシン</t>
    </rPh>
    <rPh sb="3" eb="5">
      <t>セイビ</t>
    </rPh>
    <phoneticPr fontId="4"/>
  </si>
  <si>
    <t>定期的な研修の実施</t>
    <rPh sb="0" eb="3">
      <t>テイキテキ</t>
    </rPh>
    <rPh sb="4" eb="6">
      <t>ケンシュウ</t>
    </rPh>
    <rPh sb="7" eb="9">
      <t>ジッシ</t>
    </rPh>
    <phoneticPr fontId="4"/>
  </si>
  <si>
    <t>担当者</t>
    <rPh sb="0" eb="3">
      <t>タントウシャ</t>
    </rPh>
    <phoneticPr fontId="4"/>
  </si>
  <si>
    <t>職・氏名</t>
    <rPh sb="0" eb="1">
      <t>ショク</t>
    </rPh>
    <rPh sb="2" eb="4">
      <t>シメイ</t>
    </rPh>
    <phoneticPr fontId="4"/>
  </si>
  <si>
    <t>担当者・窓口</t>
    <rPh sb="0" eb="3">
      <t>タントウシャ</t>
    </rPh>
    <rPh sb="4" eb="6">
      <t>マドグチ</t>
    </rPh>
    <phoneticPr fontId="4"/>
  </si>
  <si>
    <t>訪問介護員（従事者）の資質の向上のために参加した研修</t>
    <rPh sb="0" eb="2">
      <t>ホウモン</t>
    </rPh>
    <rPh sb="2" eb="4">
      <t>カイゴ</t>
    </rPh>
    <rPh sb="4" eb="5">
      <t>イン</t>
    </rPh>
    <rPh sb="6" eb="9">
      <t>ジュウジシャ</t>
    </rPh>
    <rPh sb="11" eb="13">
      <t>シシツ</t>
    </rPh>
    <rPh sb="14" eb="16">
      <t>コウジョウ</t>
    </rPh>
    <rPh sb="20" eb="22">
      <t>サンカ</t>
    </rPh>
    <rPh sb="24" eb="26">
      <t>ケンシュウ</t>
    </rPh>
    <phoneticPr fontId="4"/>
  </si>
  <si>
    <t>サービス提供責任者は次の業務を適切に行っていますか。
①利用申込に係る調整
②利用者の状態の変化やサービスに関する意向の定期的把握
③居宅介護支援事業者等に対し、利用者の服薬状況、口腔機能その他利用者の心身の状態及び生活の状況に係る情報を提供
④サービス担当者会議の出席等による居宅介護
支援事業者等との連携
⑤訪問介護員等に対する具体的な援助目標及び
援助内容の指示、利用者の状況についての情報伝達
⑥訪問介護員等の業務実施状況の把握
⑦訪問介護員等の能力や希望を踏まえた業務管理
⑧訪問介護員等に対する研修・技術指導
⑨その他サービス内容の管理について必要な業務</t>
    <rPh sb="4" eb="6">
      <t>テイキョウ</t>
    </rPh>
    <rPh sb="6" eb="9">
      <t>セキニンシャ</t>
    </rPh>
    <rPh sb="10" eb="11">
      <t>ツギ</t>
    </rPh>
    <rPh sb="12" eb="14">
      <t>ギョウム</t>
    </rPh>
    <rPh sb="15" eb="17">
      <t>テキセツ</t>
    </rPh>
    <rPh sb="18" eb="19">
      <t>オコナ</t>
    </rPh>
    <rPh sb="264" eb="265">
      <t>タ</t>
    </rPh>
    <rPh sb="269" eb="271">
      <t>ナイヨウ</t>
    </rPh>
    <rPh sb="272" eb="274">
      <t>カンリ</t>
    </rPh>
    <rPh sb="278" eb="280">
      <t>ヒツヨウ</t>
    </rPh>
    <rPh sb="281" eb="283">
      <t>ギョウム</t>
    </rPh>
    <phoneticPr fontId="4"/>
  </si>
  <si>
    <t>業務継続計画の策定</t>
    <rPh sb="0" eb="2">
      <t>ギョウム</t>
    </rPh>
    <rPh sb="2" eb="4">
      <t>ケイゾク</t>
    </rPh>
    <rPh sb="4" eb="6">
      <t>ケイカク</t>
    </rPh>
    <rPh sb="7" eb="9">
      <t>サクテイ</t>
    </rPh>
    <phoneticPr fontId="4"/>
  </si>
  <si>
    <t>定期的な訓練の実施</t>
    <rPh sb="0" eb="3">
      <t>テイキテキ</t>
    </rPh>
    <rPh sb="4" eb="6">
      <t>クンレン</t>
    </rPh>
    <rPh sb="7" eb="9">
      <t>ジッシ</t>
    </rPh>
    <phoneticPr fontId="4"/>
  </si>
  <si>
    <t>おおむね６月に１回以上の感染対策委員会の開催</t>
    <rPh sb="5" eb="6">
      <t>ツキ</t>
    </rPh>
    <rPh sb="8" eb="11">
      <t>カイイジョウ</t>
    </rPh>
    <rPh sb="12" eb="14">
      <t>カンセン</t>
    </rPh>
    <rPh sb="14" eb="16">
      <t>タイサク</t>
    </rPh>
    <rPh sb="16" eb="19">
      <t>イインカイ</t>
    </rPh>
    <rPh sb="20" eb="22">
      <t>カイサイ</t>
    </rPh>
    <phoneticPr fontId="4"/>
  </si>
  <si>
    <t>認知症専門ケア加算</t>
    <rPh sb="0" eb="3">
      <t>ニンチショウ</t>
    </rPh>
    <rPh sb="3" eb="5">
      <t>センモン</t>
    </rPh>
    <rPh sb="7" eb="9">
      <t>カサン</t>
    </rPh>
    <phoneticPr fontId="4"/>
  </si>
  <si>
    <t>令和　　年度　フェースシート</t>
    <rPh sb="0" eb="1">
      <t>レイ</t>
    </rPh>
    <rPh sb="1" eb="2">
      <t>ワ</t>
    </rPh>
    <rPh sb="4" eb="6">
      <t>ネンド</t>
    </rPh>
    <phoneticPr fontId="4"/>
  </si>
  <si>
    <t>　　　　身体介護と生活援助が混在している場合については、生活援助の区分に関わらず、身体介護の区分に応じた欄に記入すること。</t>
    <rPh sb="4" eb="6">
      <t>シンタイ</t>
    </rPh>
    <rPh sb="6" eb="8">
      <t>カイゴ</t>
    </rPh>
    <rPh sb="9" eb="11">
      <t>セイカツ</t>
    </rPh>
    <rPh sb="11" eb="13">
      <t>エンジョ</t>
    </rPh>
    <rPh sb="14" eb="16">
      <t>コンザイ</t>
    </rPh>
    <rPh sb="20" eb="22">
      <t>バアイ</t>
    </rPh>
    <rPh sb="28" eb="30">
      <t>セイカツ</t>
    </rPh>
    <rPh sb="30" eb="32">
      <t>エンジョ</t>
    </rPh>
    <rPh sb="33" eb="35">
      <t>クブン</t>
    </rPh>
    <rPh sb="36" eb="37">
      <t>カカ</t>
    </rPh>
    <rPh sb="41" eb="43">
      <t>シンタイ</t>
    </rPh>
    <rPh sb="43" eb="45">
      <t>カイゴ</t>
    </rPh>
    <rPh sb="46" eb="48">
      <t>クブン</t>
    </rPh>
    <rPh sb="49" eb="50">
      <t>オウ</t>
    </rPh>
    <rPh sb="52" eb="53">
      <t>ラン</t>
    </rPh>
    <rPh sb="54" eb="56">
      <t>キニュウ</t>
    </rPh>
    <phoneticPr fontId="4"/>
  </si>
  <si>
    <t>(</t>
  </si>
  <si>
    <t>(</t>
    <phoneticPr fontId="4"/>
  </si>
  <si>
    <t>)</t>
  </si>
  <si>
    <t>)</t>
    <phoneticPr fontId="4"/>
  </si>
  <si>
    <t>)</t>
    <phoneticPr fontId="4"/>
  </si>
  <si>
    <t>（加算を含む、利用者本人負担を含む額）</t>
    <phoneticPr fontId="4"/>
  </si>
  <si>
    <r>
      <t>（４）道路運送法上の許可等の取得状況（令和　　年　　月）</t>
    </r>
    <r>
      <rPr>
        <sz val="9"/>
        <color theme="1"/>
        <rFont val="ＭＳ ゴシック"/>
        <family val="3"/>
        <charset val="128"/>
      </rPr>
      <t>※「通院等乗降介助」算定届出済事業所のみ記入すること</t>
    </r>
    <rPh sb="3" eb="5">
      <t>ドウロ</t>
    </rPh>
    <rPh sb="5" eb="7">
      <t>ウンソウ</t>
    </rPh>
    <rPh sb="7" eb="8">
      <t>ホウ</t>
    </rPh>
    <rPh sb="8" eb="9">
      <t>ジョウ</t>
    </rPh>
    <rPh sb="10" eb="12">
      <t>キョカ</t>
    </rPh>
    <rPh sb="12" eb="13">
      <t>トウ</t>
    </rPh>
    <rPh sb="14" eb="16">
      <t>シュトク</t>
    </rPh>
    <rPh sb="16" eb="18">
      <t>ジョウキョウ</t>
    </rPh>
    <rPh sb="19" eb="20">
      <t>レイ</t>
    </rPh>
    <rPh sb="20" eb="21">
      <t>ワ</t>
    </rPh>
    <rPh sb="23" eb="24">
      <t>ネン</t>
    </rPh>
    <rPh sb="26" eb="27">
      <t>ガツ</t>
    </rPh>
    <rPh sb="30" eb="32">
      <t>ツウイン</t>
    </rPh>
    <rPh sb="32" eb="33">
      <t>トウ</t>
    </rPh>
    <rPh sb="33" eb="35">
      <t>ジョウコウ</t>
    </rPh>
    <rPh sb="35" eb="37">
      <t>カイジョ</t>
    </rPh>
    <rPh sb="38" eb="40">
      <t>サンテイ</t>
    </rPh>
    <rPh sb="40" eb="42">
      <t>トドケデ</t>
    </rPh>
    <rPh sb="42" eb="43">
      <t>ズ</t>
    </rPh>
    <rPh sb="43" eb="46">
      <t>ジギョウショ</t>
    </rPh>
    <rPh sb="48" eb="50">
      <t>キニュウ</t>
    </rPh>
    <phoneticPr fontId="4"/>
  </si>
  <si>
    <t>・ハラスメント指針等
・マニュアル、手引き等</t>
    <rPh sb="18" eb="20">
      <t>テビ</t>
    </rPh>
    <rPh sb="21" eb="22">
      <t>トウ</t>
    </rPh>
    <phoneticPr fontId="5"/>
  </si>
  <si>
    <t>あり</t>
    <phoneticPr fontId="49"/>
  </si>
  <si>
    <t>該当</t>
    <rPh sb="0" eb="2">
      <t>ガイトウ</t>
    </rPh>
    <phoneticPr fontId="49"/>
  </si>
  <si>
    <t>６ 前年度又は算定日が属する月の前３月の訪問介護員等の総数のうち、介護福祉士の数が100分の30以上又は介護福祉士、実務者研修修了者、及び介護職員基礎研修課程修了者及び１級課程修了者の数が100分の50以上</t>
    <rPh sb="2" eb="5">
      <t>ゼンネンド</t>
    </rPh>
    <rPh sb="5" eb="6">
      <t>マタ</t>
    </rPh>
    <rPh sb="7" eb="9">
      <t>サンテイ</t>
    </rPh>
    <rPh sb="9" eb="10">
      <t>ヒ</t>
    </rPh>
    <rPh sb="11" eb="12">
      <t>ゾク</t>
    </rPh>
    <rPh sb="14" eb="15">
      <t>ツキ</t>
    </rPh>
    <rPh sb="16" eb="17">
      <t>マエ</t>
    </rPh>
    <rPh sb="18" eb="19">
      <t>ツキ</t>
    </rPh>
    <rPh sb="20" eb="22">
      <t>ホウモン</t>
    </rPh>
    <rPh sb="22" eb="24">
      <t>カイゴ</t>
    </rPh>
    <rPh sb="24" eb="25">
      <t>イン</t>
    </rPh>
    <rPh sb="25" eb="26">
      <t>トウ</t>
    </rPh>
    <rPh sb="27" eb="29">
      <t>ソウスウ</t>
    </rPh>
    <rPh sb="33" eb="35">
      <t>カイゴ</t>
    </rPh>
    <rPh sb="35" eb="38">
      <t>フクシシ</t>
    </rPh>
    <rPh sb="39" eb="40">
      <t>スウ</t>
    </rPh>
    <rPh sb="44" eb="45">
      <t>ブン</t>
    </rPh>
    <rPh sb="48" eb="50">
      <t>イジョウ</t>
    </rPh>
    <rPh sb="50" eb="51">
      <t>マタ</t>
    </rPh>
    <rPh sb="52" eb="54">
      <t>カイゴ</t>
    </rPh>
    <rPh sb="54" eb="57">
      <t>フクシシ</t>
    </rPh>
    <rPh sb="58" eb="61">
      <t>ジツムシャ</t>
    </rPh>
    <rPh sb="61" eb="63">
      <t>ケンシュウ</t>
    </rPh>
    <rPh sb="63" eb="66">
      <t>シュウリョウシャ</t>
    </rPh>
    <rPh sb="67" eb="68">
      <t>オヨ</t>
    </rPh>
    <rPh sb="69" eb="71">
      <t>カイゴ</t>
    </rPh>
    <rPh sb="71" eb="73">
      <t>ショクイン</t>
    </rPh>
    <rPh sb="73" eb="75">
      <t>キソ</t>
    </rPh>
    <rPh sb="75" eb="77">
      <t>ケンシュウ</t>
    </rPh>
    <rPh sb="77" eb="79">
      <t>カテイ</t>
    </rPh>
    <rPh sb="79" eb="82">
      <t>シュウリョウシャ</t>
    </rPh>
    <rPh sb="82" eb="83">
      <t>オヨ</t>
    </rPh>
    <rPh sb="85" eb="86">
      <t>キュウ</t>
    </rPh>
    <rPh sb="86" eb="88">
      <t>カテイ</t>
    </rPh>
    <rPh sb="88" eb="90">
      <t>シュウリョウ</t>
    </rPh>
    <rPh sb="90" eb="91">
      <t>シャ</t>
    </rPh>
    <rPh sb="92" eb="93">
      <t>カズ</t>
    </rPh>
    <rPh sb="97" eb="98">
      <t>ブン</t>
    </rPh>
    <rPh sb="101" eb="103">
      <t>イジョウ</t>
    </rPh>
    <phoneticPr fontId="49"/>
  </si>
  <si>
    <t>配置</t>
    <rPh sb="0" eb="2">
      <t>ハイチ</t>
    </rPh>
    <phoneticPr fontId="49"/>
  </si>
  <si>
    <t>７ 全てのサービス提供責任者が３年以上の実務経験を有する介護福祉士、又は５年以上の実務経験を有する実務者研修修了者若しくは介護職員基礎研修課程修了者若しくは１級課程修了者
※１人を超えるサービス提供責任者を配置することとされている事業所の場合は、２人以上の常勤</t>
    <rPh sb="2" eb="3">
      <t>スベ</t>
    </rPh>
    <rPh sb="9" eb="11">
      <t>テイキョウ</t>
    </rPh>
    <rPh sb="11" eb="14">
      <t>セキニンシャ</t>
    </rPh>
    <rPh sb="16" eb="17">
      <t>ネン</t>
    </rPh>
    <rPh sb="18" eb="19">
      <t>ジョウ</t>
    </rPh>
    <rPh sb="20" eb="22">
      <t>ジツム</t>
    </rPh>
    <rPh sb="22" eb="24">
      <t>ケイケン</t>
    </rPh>
    <rPh sb="25" eb="26">
      <t>ユウ</t>
    </rPh>
    <rPh sb="28" eb="30">
      <t>カイゴ</t>
    </rPh>
    <rPh sb="30" eb="33">
      <t>フクシシ</t>
    </rPh>
    <rPh sb="34" eb="35">
      <t>マタ</t>
    </rPh>
    <rPh sb="37" eb="40">
      <t>ネンイジョウ</t>
    </rPh>
    <rPh sb="41" eb="43">
      <t>ジツム</t>
    </rPh>
    <rPh sb="43" eb="45">
      <t>ケイケン</t>
    </rPh>
    <rPh sb="46" eb="47">
      <t>ユウ</t>
    </rPh>
    <rPh sb="49" eb="52">
      <t>ジツムシャ</t>
    </rPh>
    <rPh sb="52" eb="54">
      <t>ケンシュウ</t>
    </rPh>
    <rPh sb="54" eb="57">
      <t>シュウリョウシャ</t>
    </rPh>
    <rPh sb="57" eb="58">
      <t>モ</t>
    </rPh>
    <rPh sb="61" eb="63">
      <t>カイゴ</t>
    </rPh>
    <rPh sb="63" eb="65">
      <t>ショクイン</t>
    </rPh>
    <rPh sb="65" eb="67">
      <t>キソ</t>
    </rPh>
    <rPh sb="67" eb="69">
      <t>ケンシュウ</t>
    </rPh>
    <rPh sb="69" eb="71">
      <t>カテイ</t>
    </rPh>
    <rPh sb="71" eb="73">
      <t>シュウリョウ</t>
    </rPh>
    <rPh sb="73" eb="74">
      <t>シャ</t>
    </rPh>
    <rPh sb="74" eb="75">
      <t>モ</t>
    </rPh>
    <rPh sb="79" eb="80">
      <t>キュウ</t>
    </rPh>
    <rPh sb="80" eb="82">
      <t>カテイ</t>
    </rPh>
    <rPh sb="82" eb="85">
      <t>シュウリョウシャ</t>
    </rPh>
    <rPh sb="88" eb="89">
      <t>ニン</t>
    </rPh>
    <rPh sb="90" eb="91">
      <t>コ</t>
    </rPh>
    <rPh sb="97" eb="99">
      <t>テイキョウ</t>
    </rPh>
    <rPh sb="99" eb="102">
      <t>セキニンシャ</t>
    </rPh>
    <rPh sb="103" eb="105">
      <t>ハイチ</t>
    </rPh>
    <rPh sb="115" eb="118">
      <t>ジギョウショ</t>
    </rPh>
    <rPh sb="119" eb="121">
      <t>バアイ</t>
    </rPh>
    <rPh sb="124" eb="125">
      <t>ニン</t>
    </rPh>
    <rPh sb="125" eb="127">
      <t>イジョウ</t>
    </rPh>
    <rPh sb="128" eb="130">
      <t>ジョウキン</t>
    </rPh>
    <phoneticPr fontId="49"/>
  </si>
  <si>
    <t>所定単位数の100分の90</t>
    <rPh sb="0" eb="2">
      <t>ショテイ</t>
    </rPh>
    <rPh sb="2" eb="5">
      <t>タンイスウ</t>
    </rPh>
    <rPh sb="9" eb="10">
      <t>フン</t>
    </rPh>
    <phoneticPr fontId="49"/>
  </si>
  <si>
    <t>所定単位数の100分の85</t>
    <rPh sb="0" eb="2">
      <t>ショテイ</t>
    </rPh>
    <rPh sb="2" eb="5">
      <t>タンイスウ</t>
    </rPh>
    <rPh sb="9" eb="10">
      <t>フン</t>
    </rPh>
    <phoneticPr fontId="49"/>
  </si>
  <si>
    <t>利用者又はその家族等からの要請に基づき、事業所のサービス提供責任者が介護支援専門員と連携し、介護支援専門員が事前又は事後に必要と認め、当該要請から24時間以内に居宅サービス計画において計画的に訪問することになっていない訪問介護を緊急に行った場合</t>
    <rPh sb="20" eb="23">
      <t>ジギョウショ</t>
    </rPh>
    <phoneticPr fontId="49"/>
  </si>
  <si>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49"/>
  </si>
  <si>
    <t>実績報告書</t>
    <rPh sb="0" eb="2">
      <t>ジッセキ</t>
    </rPh>
    <rPh sb="2" eb="5">
      <t>ホウコクショ</t>
    </rPh>
    <phoneticPr fontId="49"/>
  </si>
  <si>
    <t>なし</t>
  </si>
  <si>
    <t>未公表</t>
    <phoneticPr fontId="4"/>
  </si>
  <si>
    <t>・</t>
    <phoneticPr fontId="4"/>
  </si>
  <si>
    <t>介護給付費算定に係る体制</t>
    <rPh sb="0" eb="2">
      <t>カイゴ</t>
    </rPh>
    <rPh sb="2" eb="5">
      <t>キュウフヒ</t>
    </rPh>
    <rPh sb="5" eb="7">
      <t>サンテイ</t>
    </rPh>
    <rPh sb="8" eb="9">
      <t>カカ</t>
    </rPh>
    <rPh sb="10" eb="12">
      <t>タイセイ</t>
    </rPh>
    <phoneticPr fontId="4"/>
  </si>
  <si>
    <t>（注）　必要事項を入力又は該当する項目の□を■にしてください。</t>
    <rPh sb="1" eb="2">
      <t>チュウ</t>
    </rPh>
    <rPh sb="4" eb="8">
      <t>ヒツヨウジコウ</t>
    </rPh>
    <rPh sb="9" eb="11">
      <t>ニュウリョク</t>
    </rPh>
    <rPh sb="11" eb="12">
      <t>マタ</t>
    </rPh>
    <phoneticPr fontId="4"/>
  </si>
  <si>
    <t>　　　　割引については、割引後の率を記入すること（例：20％を割引の場合､80/100)。</t>
    <rPh sb="4" eb="6">
      <t>ワリビキ</t>
    </rPh>
    <rPh sb="12" eb="14">
      <t>ワリビキ</t>
    </rPh>
    <rPh sb="14" eb="15">
      <t>ゴ</t>
    </rPh>
    <rPh sb="16" eb="17">
      <t>リツ</t>
    </rPh>
    <rPh sb="18" eb="20">
      <t>キニュウ</t>
    </rPh>
    <rPh sb="25" eb="26">
      <t>レイ</t>
    </rPh>
    <rPh sb="31" eb="33">
      <t>ワリビキ</t>
    </rPh>
    <rPh sb="34" eb="36">
      <t>バアイ</t>
    </rPh>
    <phoneticPr fontId="4"/>
  </si>
  <si>
    <t>指定（</t>
    <phoneticPr fontId="4"/>
  </si>
  <si>
    <t>整備計画あり</t>
    <phoneticPr fontId="4"/>
  </si>
  <si>
    <t>あり・　</t>
    <phoneticPr fontId="4"/>
  </si>
  <si>
    <t>なし）　・</t>
    <phoneticPr fontId="4"/>
  </si>
  <si>
    <t>早朝又は夜間・</t>
    <rPh sb="0" eb="2">
      <t>ソウチョウ</t>
    </rPh>
    <rPh sb="2" eb="3">
      <t>マタ</t>
    </rPh>
    <rPh sb="4" eb="6">
      <t>ヤカン</t>
    </rPh>
    <phoneticPr fontId="4"/>
  </si>
  <si>
    <t>深夜</t>
    <rPh sb="0" eb="2">
      <t>シンヤ</t>
    </rPh>
    <phoneticPr fontId="4"/>
  </si>
  <si>
    <t xml:space="preserve"> なし</t>
    <phoneticPr fontId="4"/>
  </si>
  <si>
    <t>加算Ⅲ</t>
  </si>
  <si>
    <t>加算Ⅳ</t>
    <phoneticPr fontId="4"/>
  </si>
  <si>
    <t>加算Ⅴ</t>
    <phoneticPr fontId="4"/>
  </si>
  <si>
    <t>なし</t>
    <phoneticPr fontId="4"/>
  </si>
  <si>
    <t xml:space="preserve">加算Ⅰ </t>
    <phoneticPr fontId="4"/>
  </si>
  <si>
    <t>加算Ⅰ・</t>
    <rPh sb="0" eb="2">
      <t>カサン</t>
    </rPh>
    <phoneticPr fontId="4"/>
  </si>
  <si>
    <t>公表済（直近の公表年度：</t>
    <phoneticPr fontId="4"/>
  </si>
  <si>
    <t>年度）</t>
    <rPh sb="0" eb="2">
      <t>ネンド</t>
    </rPh>
    <phoneticPr fontId="4"/>
  </si>
  <si>
    <t>（令和</t>
    <phoneticPr fontId="4"/>
  </si>
  <si>
    <t>年</t>
    <rPh sb="0" eb="1">
      <t>ネン</t>
    </rPh>
    <phoneticPr fontId="4"/>
  </si>
  <si>
    <t>月分）</t>
    <rPh sb="0" eb="1">
      <t>ガツ</t>
    </rPh>
    <rPh sb="1" eb="2">
      <t>ブン</t>
    </rPh>
    <phoneticPr fontId="4"/>
  </si>
  <si>
    <t>口腔連携強化加算</t>
    <rPh sb="0" eb="4">
      <t>コウクウレンケイ</t>
    </rPh>
    <rPh sb="4" eb="6">
      <t>キョウカ</t>
    </rPh>
    <rPh sb="6" eb="8">
      <t>カサン</t>
    </rPh>
    <phoneticPr fontId="4"/>
  </si>
  <si>
    <t>高齢者虐待防止措置の実施</t>
    <rPh sb="0" eb="3">
      <t>コウレイシャ</t>
    </rPh>
    <rPh sb="3" eb="7">
      <t>ギャクタイボウシ</t>
    </rPh>
    <rPh sb="7" eb="9">
      <t>ソチ</t>
    </rPh>
    <rPh sb="10" eb="12">
      <t>ジッシ</t>
    </rPh>
    <phoneticPr fontId="4"/>
  </si>
  <si>
    <t>基準型</t>
    <rPh sb="0" eb="3">
      <t>キジュンガタ</t>
    </rPh>
    <phoneticPr fontId="4"/>
  </si>
  <si>
    <t>減算型</t>
    <rPh sb="0" eb="3">
      <t>ゲンサンガタ</t>
    </rPh>
    <phoneticPr fontId="4"/>
  </si>
  <si>
    <t>加算Ⅱ</t>
    <phoneticPr fontId="4"/>
  </si>
  <si>
    <t>　・他事業所と兼務している場合は
　　事業所名、職種名、兼務事業所における1週間
　　あたりの勤務時間数</t>
    <rPh sb="2" eb="5">
      <t>タジギョウ</t>
    </rPh>
    <rPh sb="5" eb="6">
      <t>ジョ</t>
    </rPh>
    <rPh sb="7" eb="9">
      <t>ケンム</t>
    </rPh>
    <rPh sb="13" eb="15">
      <t>バアイ</t>
    </rPh>
    <rPh sb="19" eb="22">
      <t>ジギョウショ</t>
    </rPh>
    <rPh sb="22" eb="23">
      <t>メイ</t>
    </rPh>
    <rPh sb="24" eb="26">
      <t>ショクシュ</t>
    </rPh>
    <rPh sb="26" eb="27">
      <t>メイ</t>
    </rPh>
    <rPh sb="28" eb="30">
      <t>ケンム</t>
    </rPh>
    <rPh sb="30" eb="33">
      <t>ジギョウショ</t>
    </rPh>
    <rPh sb="38" eb="40">
      <t>シュウカン</t>
    </rPh>
    <rPh sb="47" eb="49">
      <t>キンム</t>
    </rPh>
    <rPh sb="49" eb="51">
      <t>ジカン</t>
    </rPh>
    <rPh sb="51" eb="52">
      <t>スウ</t>
    </rPh>
    <phoneticPr fontId="4"/>
  </si>
  <si>
    <t>該当無</t>
    <rPh sb="0" eb="2">
      <t>ガイトウ</t>
    </rPh>
    <rPh sb="2" eb="3">
      <t>ナシ</t>
    </rPh>
    <phoneticPr fontId="4"/>
  </si>
  <si>
    <t>利用者又は他の利用者等の生命又は身体を保護するための緊急やむを得ない場合を除き、「身体的拘束等」を行っていませんか。</t>
    <phoneticPr fontId="4"/>
  </si>
  <si>
    <t>身体的拘束等を行った場合には、その態様及び時間、その際の利用者の心身の状況並びに緊急やむを得ない理由を記録していますか。</t>
    <rPh sb="7" eb="8">
      <t>オコナ</t>
    </rPh>
    <phoneticPr fontId="4"/>
  </si>
  <si>
    <t>・身体拘束等に関する記録等</t>
    <rPh sb="1" eb="3">
      <t>シンタイ</t>
    </rPh>
    <rPh sb="3" eb="5">
      <t>コウソク</t>
    </rPh>
    <rPh sb="5" eb="6">
      <t>トウ</t>
    </rPh>
    <rPh sb="7" eb="8">
      <t>カン</t>
    </rPh>
    <rPh sb="10" eb="12">
      <t>キロク</t>
    </rPh>
    <rPh sb="12" eb="13">
      <t>トウ</t>
    </rPh>
    <phoneticPr fontId="4"/>
  </si>
  <si>
    <t>業務継続計画の策定等</t>
    <rPh sb="0" eb="2">
      <t>ギョウム</t>
    </rPh>
    <rPh sb="2" eb="4">
      <t>ケイゾク</t>
    </rPh>
    <rPh sb="4" eb="6">
      <t>ケイカク</t>
    </rPh>
    <rPh sb="7" eb="9">
      <t>サクテイ</t>
    </rPh>
    <rPh sb="9" eb="10">
      <t>トウ</t>
    </rPh>
    <phoneticPr fontId="4"/>
  </si>
  <si>
    <t>・重要事項説明書
・同意に関する記録
・利用契約書等</t>
    <rPh sb="1" eb="3">
      <t>ジュウヨウ</t>
    </rPh>
    <rPh sb="3" eb="5">
      <t>ジコウ</t>
    </rPh>
    <rPh sb="5" eb="8">
      <t>セツメイショ</t>
    </rPh>
    <rPh sb="10" eb="12">
      <t>ドウイ</t>
    </rPh>
    <rPh sb="13" eb="14">
      <t>カン</t>
    </rPh>
    <rPh sb="16" eb="18">
      <t>キロク</t>
    </rPh>
    <phoneticPr fontId="4"/>
  </si>
  <si>
    <t>訪問介護員等は必要な資格を有していますか。</t>
    <rPh sb="0" eb="5">
      <t>ホウモンカイゴイン</t>
    </rPh>
    <rPh sb="5" eb="6">
      <t>トウ</t>
    </rPh>
    <rPh sb="7" eb="9">
      <t>ヒツヨウ</t>
    </rPh>
    <rPh sb="10" eb="12">
      <t>シカク</t>
    </rPh>
    <rPh sb="13" eb="14">
      <t>ユウ</t>
    </rPh>
    <phoneticPr fontId="4"/>
  </si>
  <si>
    <t xml:space="preserve">
・資格を確認する書類</t>
    <phoneticPr fontId="4"/>
  </si>
  <si>
    <t>・勤務実績表/タイムカード等</t>
    <rPh sb="1" eb="3">
      <t>キンム</t>
    </rPh>
    <rPh sb="3" eb="6">
      <t>ジッセキヒョウ</t>
    </rPh>
    <rPh sb="13" eb="14">
      <t>ナド</t>
    </rPh>
    <phoneticPr fontId="4"/>
  </si>
  <si>
    <t>・管理者の雇用形態が分かる文書</t>
    <rPh sb="1" eb="4">
      <t>カンリシャ</t>
    </rPh>
    <rPh sb="5" eb="9">
      <t>コヨウケイタイ</t>
    </rPh>
    <rPh sb="10" eb="11">
      <t>ワ</t>
    </rPh>
    <rPh sb="13" eb="15">
      <t>ブンショ</t>
    </rPh>
    <phoneticPr fontId="4"/>
  </si>
  <si>
    <t>・介護保険番号、有効期限等を確認している記録等</t>
    <rPh sb="1" eb="5">
      <t>カイゴホケン</t>
    </rPh>
    <rPh sb="5" eb="7">
      <t>バンゴウ</t>
    </rPh>
    <rPh sb="8" eb="13">
      <t>ユウコウキゲントウ</t>
    </rPh>
    <rPh sb="14" eb="16">
      <t>カクニン</t>
    </rPh>
    <rPh sb="20" eb="22">
      <t>キロク</t>
    </rPh>
    <rPh sb="22" eb="23">
      <t>トウ</t>
    </rPh>
    <phoneticPr fontId="4"/>
  </si>
  <si>
    <t>訪問介護計画の作成に当たっては、利用者の状況等をアセスメントし、これに基づき、援助の方向性や目標を明確にし、サービスの具体的内容、時間、日程等を明らかにする訪問介護計画書となっていますか。</t>
    <rPh sb="0" eb="4">
      <t>ホウモンカイゴ</t>
    </rPh>
    <rPh sb="4" eb="6">
      <t>ケイカク</t>
    </rPh>
    <rPh sb="7" eb="9">
      <t>サクセイ</t>
    </rPh>
    <rPh sb="10" eb="11">
      <t>ア</t>
    </rPh>
    <rPh sb="16" eb="19">
      <t>リヨウシャ</t>
    </rPh>
    <rPh sb="20" eb="23">
      <t>ジョウキョウトウ</t>
    </rPh>
    <rPh sb="35" eb="36">
      <t>モト</t>
    </rPh>
    <rPh sb="39" eb="41">
      <t>エンジョ</t>
    </rPh>
    <rPh sb="42" eb="45">
      <t>ホウコウセイ</t>
    </rPh>
    <rPh sb="46" eb="48">
      <t>モクヒョウ</t>
    </rPh>
    <rPh sb="49" eb="51">
      <t>メイカク</t>
    </rPh>
    <rPh sb="59" eb="64">
      <t>グタイテキナイヨウ</t>
    </rPh>
    <rPh sb="65" eb="67">
      <t>ジカン</t>
    </rPh>
    <rPh sb="68" eb="71">
      <t>ニッテイトウ</t>
    </rPh>
    <rPh sb="72" eb="73">
      <t>アキ</t>
    </rPh>
    <rPh sb="78" eb="80">
      <t>ホウモン</t>
    </rPh>
    <rPh sb="80" eb="82">
      <t>カイゴ</t>
    </rPh>
    <rPh sb="82" eb="85">
      <t>ケイカクショ</t>
    </rPh>
    <phoneticPr fontId="4"/>
  </si>
  <si>
    <t xml:space="preserve">基準第24条
平11老企25第3の1の3(14)
</t>
    <rPh sb="0" eb="2">
      <t>キジュン</t>
    </rPh>
    <rPh sb="2" eb="3">
      <t>ダイ</t>
    </rPh>
    <rPh sb="5" eb="6">
      <t>ジョウ</t>
    </rPh>
    <phoneticPr fontId="4"/>
  </si>
  <si>
    <t>・運営規程
・訪問介護計画書
・サービス提供記録</t>
    <rPh sb="1" eb="3">
      <t>ウンエイ</t>
    </rPh>
    <rPh sb="3" eb="5">
      <t>キテイ</t>
    </rPh>
    <rPh sb="7" eb="9">
      <t>ホウモン</t>
    </rPh>
    <rPh sb="9" eb="11">
      <t>カイゴ</t>
    </rPh>
    <rPh sb="11" eb="13">
      <t>ケイカク</t>
    </rPh>
    <rPh sb="13" eb="14">
      <t>ショ</t>
    </rPh>
    <rPh sb="20" eb="22">
      <t>テイキョウ</t>
    </rPh>
    <rPh sb="22" eb="24">
      <t>キロク</t>
    </rPh>
    <phoneticPr fontId="4"/>
  </si>
  <si>
    <t>・サービス提供記録
・訪問介護計画書</t>
    <rPh sb="5" eb="7">
      <t>テイキョウ</t>
    </rPh>
    <rPh sb="7" eb="9">
      <t>キロク</t>
    </rPh>
    <rPh sb="11" eb="13">
      <t>ホウモン</t>
    </rPh>
    <rPh sb="13" eb="15">
      <t>カイゴ</t>
    </rPh>
    <rPh sb="15" eb="17">
      <t>ケイカク</t>
    </rPh>
    <rPh sb="17" eb="18">
      <t>ショ</t>
    </rPh>
    <phoneticPr fontId="4"/>
  </si>
  <si>
    <t>基準第32条
条例第4条</t>
    <rPh sb="0" eb="2">
      <t>キジュン</t>
    </rPh>
    <rPh sb="2" eb="3">
      <t>ダイ</t>
    </rPh>
    <rPh sb="5" eb="6">
      <t>ジョウ</t>
    </rPh>
    <phoneticPr fontId="4"/>
  </si>
  <si>
    <t>・法人のホームページ
・情報公表システム</t>
    <rPh sb="1" eb="3">
      <t>ホウジン</t>
    </rPh>
    <rPh sb="12" eb="16">
      <t>ジョウホウコウヒョウ</t>
    </rPh>
    <phoneticPr fontId="4"/>
  </si>
  <si>
    <t>重要事項等の情報をウェブサイトに掲載していますか。
（令和7年度から義務）</t>
    <rPh sb="4" eb="5">
      <t>トウ</t>
    </rPh>
    <rPh sb="6" eb="8">
      <t>ジョウホウ</t>
    </rPh>
    <rPh sb="27" eb="29">
      <t>レイワ</t>
    </rPh>
    <rPh sb="30" eb="32">
      <t>ネンド</t>
    </rPh>
    <rPh sb="34" eb="36">
      <t>ギム</t>
    </rPh>
    <phoneticPr fontId="4"/>
  </si>
  <si>
    <t>虐待の防止</t>
    <rPh sb="0" eb="2">
      <t>ギャクタイ</t>
    </rPh>
    <rPh sb="3" eb="5">
      <t>ボウシ</t>
    </rPh>
    <phoneticPr fontId="4"/>
  </si>
  <si>
    <t>□</t>
    <phoneticPr fontId="4"/>
  </si>
  <si>
    <t>サービス提供責任者は常勤の訪問介護員等のうち、利用者の数（※）が40又はその端数を増すごとに１人以上の者をサービス提供責任者としていますか。</t>
    <rPh sb="4" eb="6">
      <t>テイキョウ</t>
    </rPh>
    <rPh sb="6" eb="9">
      <t>セキニンシャ</t>
    </rPh>
    <rPh sb="10" eb="12">
      <t>ジョウキン</t>
    </rPh>
    <rPh sb="13" eb="15">
      <t>ホウモン</t>
    </rPh>
    <rPh sb="15" eb="17">
      <t>カイゴ</t>
    </rPh>
    <rPh sb="17" eb="18">
      <t>イン</t>
    </rPh>
    <rPh sb="18" eb="19">
      <t>トウ</t>
    </rPh>
    <rPh sb="23" eb="26">
      <t>リヨウシャ</t>
    </rPh>
    <rPh sb="27" eb="28">
      <t>カズ</t>
    </rPh>
    <rPh sb="34" eb="35">
      <t>マタ</t>
    </rPh>
    <rPh sb="38" eb="40">
      <t>ハスウ</t>
    </rPh>
    <rPh sb="41" eb="42">
      <t>マ</t>
    </rPh>
    <rPh sb="47" eb="48">
      <t>ニン</t>
    </rPh>
    <rPh sb="48" eb="50">
      <t>イジョウ</t>
    </rPh>
    <rPh sb="51" eb="52">
      <t>モノ</t>
    </rPh>
    <rPh sb="57" eb="59">
      <t>テイキョウ</t>
    </rPh>
    <rPh sb="59" eb="62">
      <t>セキニンシャ</t>
    </rPh>
    <phoneticPr fontId="4"/>
  </si>
  <si>
    <t>基準第5条
第2項、第3項</t>
    <phoneticPr fontId="4"/>
  </si>
  <si>
    <t>・勤務表
・常勤・非常勤職員の員数がわかる職員名簿
・サービス提供の記録
・利用者数が分かる資料</t>
    <phoneticPr fontId="4"/>
  </si>
  <si>
    <t xml:space="preserve">
・職員履歴書
・資格を確認する書類</t>
    <phoneticPr fontId="4"/>
  </si>
  <si>
    <t>サービス提供責任者
（常勤換算方法）</t>
    <rPh sb="4" eb="6">
      <t>テイキョウ</t>
    </rPh>
    <rPh sb="6" eb="9">
      <t>セキニンシャ</t>
    </rPh>
    <rPh sb="11" eb="15">
      <t>ジョウキンカンサン</t>
    </rPh>
    <rPh sb="15" eb="17">
      <t>ホウホウ</t>
    </rPh>
    <phoneticPr fontId="4"/>
  </si>
  <si>
    <t>サービス提供責任者
（3人以上）（該当する事業所のみ記載すること）</t>
    <rPh sb="17" eb="19">
      <t>ガイトウ</t>
    </rPh>
    <phoneticPr fontId="4"/>
  </si>
  <si>
    <t>サービス提供責任者
（3人以上）（該当する事業所のみ記載すること）</t>
    <rPh sb="4" eb="9">
      <t>テイキョウセキニンシャ</t>
    </rPh>
    <rPh sb="12" eb="15">
      <t>ニンイジョウ</t>
    </rPh>
    <rPh sb="17" eb="19">
      <t>ガイトウ</t>
    </rPh>
    <rPh sb="21" eb="23">
      <t>ジギョウ</t>
    </rPh>
    <rPh sb="23" eb="24">
      <t>ショ</t>
    </rPh>
    <rPh sb="26" eb="28">
      <t>キサイ</t>
    </rPh>
    <phoneticPr fontId="4"/>
  </si>
  <si>
    <t>感染症の予防及びまん延の防止のための指針の有無</t>
    <rPh sb="0" eb="3">
      <t>カンセンショウ</t>
    </rPh>
    <rPh sb="4" eb="6">
      <t>ヨボウ</t>
    </rPh>
    <rPh sb="6" eb="7">
      <t>オヨ</t>
    </rPh>
    <rPh sb="10" eb="11">
      <t>エン</t>
    </rPh>
    <rPh sb="12" eb="14">
      <t>ボウシ</t>
    </rPh>
    <rPh sb="18" eb="20">
      <t>シシン</t>
    </rPh>
    <rPh sb="21" eb="23">
      <t>ウム</t>
    </rPh>
    <phoneticPr fontId="4"/>
  </si>
  <si>
    <t>定期的な研修の実施</t>
    <phoneticPr fontId="4"/>
  </si>
  <si>
    <t>定期的な訓練の実施</t>
    <phoneticPr fontId="4"/>
  </si>
  <si>
    <t>（標準様式1）</t>
    <rPh sb="1" eb="3">
      <t>ヒョウジュン</t>
    </rPh>
    <rPh sb="3" eb="5">
      <t>ヨウシキ</t>
    </rPh>
    <phoneticPr fontId="4"/>
  </si>
  <si>
    <t>従業者の勤務の体制及び勤務形態一覧表</t>
    <phoneticPr fontId="53"/>
  </si>
  <si>
    <t>サービス種別</t>
    <rPh sb="4" eb="6">
      <t>シュベツ</t>
    </rPh>
    <phoneticPr fontId="53"/>
  </si>
  <si>
    <t>(</t>
    <phoneticPr fontId="53"/>
  </si>
  <si>
    <t>訪問介護</t>
    <rPh sb="0" eb="2">
      <t>ホウモン</t>
    </rPh>
    <rPh sb="2" eb="4">
      <t>カイゴ</t>
    </rPh>
    <phoneticPr fontId="53"/>
  </si>
  <si>
    <t>）</t>
    <phoneticPr fontId="53"/>
  </si>
  <si>
    <t>令和</t>
    <rPh sb="0" eb="2">
      <t>レイワ</t>
    </rPh>
    <phoneticPr fontId="53"/>
  </si>
  <si>
    <t>)</t>
    <phoneticPr fontId="53"/>
  </si>
  <si>
    <t>年</t>
    <rPh sb="0" eb="1">
      <t>ネン</t>
    </rPh>
    <phoneticPr fontId="53"/>
  </si>
  <si>
    <t>月</t>
    <rPh sb="0" eb="1">
      <t>ゲツ</t>
    </rPh>
    <phoneticPr fontId="53"/>
  </si>
  <si>
    <t>事業所名</t>
    <rPh sb="0" eb="3">
      <t>ジギョウショ</t>
    </rPh>
    <rPh sb="3" eb="4">
      <t>メイ</t>
    </rPh>
    <phoneticPr fontId="53"/>
  </si>
  <si>
    <t>(1)</t>
    <phoneticPr fontId="53"/>
  </si>
  <si>
    <t>４週</t>
  </si>
  <si>
    <t>(2)</t>
    <phoneticPr fontId="53"/>
  </si>
  <si>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</si>
  <si>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3"/>
  </si>
  <si>
    <t>時間/週</t>
    <rPh sb="0" eb="2">
      <t>ジカン</t>
    </rPh>
    <rPh sb="3" eb="4">
      <t>シュウ</t>
    </rPh>
    <phoneticPr fontId="53"/>
  </si>
  <si>
    <t>時間/月</t>
    <rPh sb="0" eb="2">
      <t>ジカン</t>
    </rPh>
    <rPh sb="3" eb="4">
      <t>ツキ</t>
    </rPh>
    <phoneticPr fontId="53"/>
  </si>
  <si>
    <t>当月の日数</t>
    <rPh sb="0" eb="2">
      <t>トウゲツ</t>
    </rPh>
    <rPh sb="3" eb="5">
      <t>ニッスウ</t>
    </rPh>
    <phoneticPr fontId="53"/>
  </si>
  <si>
    <t>日</t>
    <rPh sb="0" eb="1">
      <t>ニチ</t>
    </rPh>
    <phoneticPr fontId="53"/>
  </si>
  <si>
    <t>No</t>
    <phoneticPr fontId="53"/>
  </si>
  <si>
    <t>(4) 
職種</t>
    <phoneticPr fontId="4"/>
  </si>
  <si>
    <t>(5)
勤務
形態</t>
    <phoneticPr fontId="4"/>
  </si>
  <si>
    <t>(6)
資格</t>
    <rPh sb="4" eb="6">
      <t>シカク</t>
    </rPh>
    <phoneticPr fontId="53"/>
  </si>
  <si>
    <t>(7) 氏　名</t>
    <phoneticPr fontId="4"/>
  </si>
  <si>
    <t>(8)</t>
    <phoneticPr fontId="53"/>
  </si>
  <si>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</si>
  <si>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</si>
  <si>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53"/>
  </si>
  <si>
    <t>2週目</t>
    <rPh sb="1" eb="2">
      <t>シュウ</t>
    </rPh>
    <rPh sb="2" eb="3">
      <t>メ</t>
    </rPh>
    <phoneticPr fontId="53"/>
  </si>
  <si>
    <t>3週目</t>
    <rPh sb="1" eb="2">
      <t>シュウ</t>
    </rPh>
    <rPh sb="2" eb="3">
      <t>メ</t>
    </rPh>
    <phoneticPr fontId="53"/>
  </si>
  <si>
    <t>4週目</t>
    <rPh sb="1" eb="2">
      <t>シュウ</t>
    </rPh>
    <rPh sb="2" eb="3">
      <t>メ</t>
    </rPh>
    <phoneticPr fontId="53"/>
  </si>
  <si>
    <t>5週目</t>
    <rPh sb="1" eb="2">
      <t>シュウ</t>
    </rPh>
    <rPh sb="2" eb="3">
      <t>メ</t>
    </rPh>
    <phoneticPr fontId="53"/>
  </si>
  <si>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53"/>
  </si>
  <si>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53"/>
  </si>
  <si>
    <t>（勤務形態の記号）</t>
    <rPh sb="1" eb="3">
      <t>キンム</t>
    </rPh>
    <rPh sb="3" eb="5">
      <t>ケイタイ</t>
    </rPh>
    <rPh sb="6" eb="8">
      <t>キゴウ</t>
    </rPh>
    <phoneticPr fontId="53"/>
  </si>
  <si>
    <t>(新規申請の場合は推定数）</t>
    <rPh sb="1" eb="3">
      <t>シンキ</t>
    </rPh>
    <rPh sb="3" eb="5">
      <t>シンセイ</t>
    </rPh>
    <rPh sb="6" eb="8">
      <t>バアイ</t>
    </rPh>
    <rPh sb="9" eb="12">
      <t>スイテイスウ</t>
    </rPh>
    <phoneticPr fontId="53"/>
  </si>
  <si>
    <t>（人）</t>
    <rPh sb="1" eb="2">
      <t>ニン</t>
    </rPh>
    <phoneticPr fontId="53"/>
  </si>
  <si>
    <t>勤務形態</t>
    <rPh sb="0" eb="2">
      <t>キンム</t>
    </rPh>
    <rPh sb="2" eb="4">
      <t>ケイタイ</t>
    </rPh>
    <phoneticPr fontId="53"/>
  </si>
  <si>
    <t>勤務時間数合計</t>
    <rPh sb="0" eb="2">
      <t>キンム</t>
    </rPh>
    <rPh sb="2" eb="5">
      <t>ジカンスウ</t>
    </rPh>
    <rPh sb="5" eb="7">
      <t>ゴウケイ</t>
    </rPh>
    <phoneticPr fontId="53"/>
  </si>
  <si>
    <t>常勤換算の対象時間数</t>
    <rPh sb="0" eb="2">
      <t>ジョウキン</t>
    </rPh>
    <rPh sb="2" eb="4">
      <t>カンサン</t>
    </rPh>
    <rPh sb="5" eb="7">
      <t>タイショウ</t>
    </rPh>
    <rPh sb="7" eb="9">
      <t>ジカン</t>
    </rPh>
    <rPh sb="9" eb="10">
      <t>スウ</t>
    </rPh>
    <phoneticPr fontId="53"/>
  </si>
  <si>
    <t>常勤換算方法対象外の</t>
    <rPh sb="0" eb="2">
      <t>ジョウキン</t>
    </rPh>
    <rPh sb="2" eb="4">
      <t>カンサン</t>
    </rPh>
    <rPh sb="4" eb="6">
      <t>ホウホウ</t>
    </rPh>
    <rPh sb="6" eb="9">
      <t>タイショウガイ</t>
    </rPh>
    <phoneticPr fontId="53"/>
  </si>
  <si>
    <t>記号</t>
    <rPh sb="0" eb="2">
      <t>キゴウ</t>
    </rPh>
    <phoneticPr fontId="53"/>
  </si>
  <si>
    <t>区分</t>
    <rPh sb="0" eb="2">
      <t>クブン</t>
    </rPh>
    <phoneticPr fontId="53"/>
  </si>
  <si>
    <t>合計</t>
    <rPh sb="0" eb="2">
      <t>ゴウケイ</t>
    </rPh>
    <phoneticPr fontId="53"/>
  </si>
  <si>
    <t>当月合計</t>
    <rPh sb="0" eb="2">
      <t>トウゲツ</t>
    </rPh>
    <rPh sb="2" eb="4">
      <t>ゴウケイ</t>
    </rPh>
    <phoneticPr fontId="53"/>
  </si>
  <si>
    <t>週平均</t>
    <rPh sb="0" eb="3">
      <t>シュウヘイキン</t>
    </rPh>
    <phoneticPr fontId="53"/>
  </si>
  <si>
    <t>常勤の従業者の人数</t>
    <rPh sb="0" eb="2">
      <t>ジョウキン</t>
    </rPh>
    <rPh sb="3" eb="6">
      <t>ジュウギョウシャ</t>
    </rPh>
    <rPh sb="7" eb="9">
      <t>ニンズウ</t>
    </rPh>
    <phoneticPr fontId="53"/>
  </si>
  <si>
    <t>A</t>
    <phoneticPr fontId="53"/>
  </si>
  <si>
    <t>常勤で専従</t>
    <rPh sb="0" eb="2">
      <t>ジョウキン</t>
    </rPh>
    <rPh sb="3" eb="5">
      <t>センジュウ</t>
    </rPh>
    <phoneticPr fontId="53"/>
  </si>
  <si>
    <t>要介護者</t>
    <rPh sb="0" eb="1">
      <t>ヨウ</t>
    </rPh>
    <rPh sb="1" eb="3">
      <t>カイゴ</t>
    </rPh>
    <rPh sb="3" eb="4">
      <t>シャ</t>
    </rPh>
    <phoneticPr fontId="53"/>
  </si>
  <si>
    <t>B</t>
    <phoneticPr fontId="53"/>
  </si>
  <si>
    <t>常勤で兼務</t>
    <rPh sb="0" eb="2">
      <t>ジョウキン</t>
    </rPh>
    <rPh sb="3" eb="5">
      <t>ケンム</t>
    </rPh>
    <phoneticPr fontId="53"/>
  </si>
  <si>
    <t>要支援者等</t>
    <rPh sb="0" eb="3">
      <t>ヨウシエン</t>
    </rPh>
    <rPh sb="3" eb="4">
      <t>シャ</t>
    </rPh>
    <rPh sb="4" eb="5">
      <t>トウ</t>
    </rPh>
    <phoneticPr fontId="53"/>
  </si>
  <si>
    <t>C</t>
    <phoneticPr fontId="53"/>
  </si>
  <si>
    <t>非常勤で専従</t>
    <rPh sb="0" eb="3">
      <t>ヒジョウキン</t>
    </rPh>
    <rPh sb="4" eb="6">
      <t>センジュウ</t>
    </rPh>
    <phoneticPr fontId="53"/>
  </si>
  <si>
    <t>通院等</t>
    <rPh sb="0" eb="2">
      <t>ツウイン</t>
    </rPh>
    <rPh sb="2" eb="3">
      <t>トウ</t>
    </rPh>
    <phoneticPr fontId="53"/>
  </si>
  <si>
    <t>-</t>
    <phoneticPr fontId="53"/>
  </si>
  <si>
    <t>D</t>
    <phoneticPr fontId="53"/>
  </si>
  <si>
    <t>非常勤で兼務</t>
    <rPh sb="0" eb="3">
      <t>ヒジョウキン</t>
    </rPh>
    <rPh sb="4" eb="6">
      <t>ケンム</t>
    </rPh>
    <phoneticPr fontId="53"/>
  </si>
  <si>
    <t>（平均利用者数）</t>
    <rPh sb="1" eb="3">
      <t>ヘイキン</t>
    </rPh>
    <rPh sb="3" eb="6">
      <t>リヨウシャ</t>
    </rPh>
    <rPh sb="6" eb="7">
      <t>スウ</t>
    </rPh>
    <phoneticPr fontId="53"/>
  </si>
  <si>
    <t>■ 常勤換算方法による人数</t>
    <rPh sb="2" eb="4">
      <t>ジョウキン</t>
    </rPh>
    <rPh sb="4" eb="6">
      <t>カンサン</t>
    </rPh>
    <rPh sb="6" eb="8">
      <t>ホウホウ</t>
    </rPh>
    <rPh sb="11" eb="13">
      <t>ニンズウ</t>
    </rPh>
    <phoneticPr fontId="53"/>
  </si>
  <si>
    <t>基準：</t>
    <rPh sb="0" eb="2">
      <t>キジュン</t>
    </rPh>
    <phoneticPr fontId="53"/>
  </si>
  <si>
    <t>週</t>
  </si>
  <si>
    <t>サービス提供責任者</t>
    <phoneticPr fontId="53"/>
  </si>
  <si>
    <t>常勤換算の</t>
    <rPh sb="0" eb="2">
      <t>ジョウキン</t>
    </rPh>
    <rPh sb="2" eb="4">
      <t>カンサン</t>
    </rPh>
    <phoneticPr fontId="53"/>
  </si>
  <si>
    <t>常勤の従業者が</t>
    <rPh sb="0" eb="2">
      <t>ジョウキン</t>
    </rPh>
    <rPh sb="3" eb="6">
      <t>ジュウギョウシャ</t>
    </rPh>
    <phoneticPr fontId="53"/>
  </si>
  <si>
    <t>平均利用者数</t>
    <rPh sb="0" eb="2">
      <t>ヘイキン</t>
    </rPh>
    <rPh sb="2" eb="5">
      <t>リヨウシャ</t>
    </rPh>
    <rPh sb="5" eb="6">
      <t>スウ</t>
    </rPh>
    <phoneticPr fontId="53"/>
  </si>
  <si>
    <t>（※）</t>
    <phoneticPr fontId="53"/>
  </si>
  <si>
    <t>の必要配置人数</t>
    <rPh sb="1" eb="3">
      <t>ヒツヨウ</t>
    </rPh>
    <rPh sb="3" eb="5">
      <t>ハイチ</t>
    </rPh>
    <rPh sb="5" eb="7">
      <t>ニンズウ</t>
    </rPh>
    <phoneticPr fontId="53"/>
  </si>
  <si>
    <t>常勤換算後の人数</t>
    <rPh sb="0" eb="2">
      <t>ジョウキン</t>
    </rPh>
    <rPh sb="2" eb="4">
      <t>カンサン</t>
    </rPh>
    <rPh sb="4" eb="5">
      <t>ゴ</t>
    </rPh>
    <rPh sb="6" eb="8">
      <t>ニンズウ</t>
    </rPh>
    <phoneticPr fontId="53"/>
  </si>
  <si>
    <t>÷</t>
    <phoneticPr fontId="53"/>
  </si>
  <si>
    <t>＝</t>
    <phoneticPr fontId="53"/>
  </si>
  <si>
    <t>⇒</t>
    <phoneticPr fontId="53"/>
  </si>
  <si>
    <t>（小数点第1位に切り上げ）</t>
    <rPh sb="1" eb="4">
      <t>ショウスウテン</t>
    </rPh>
    <rPh sb="4" eb="5">
      <t>ダイ</t>
    </rPh>
    <rPh sb="6" eb="7">
      <t>イ</t>
    </rPh>
    <rPh sb="8" eb="9">
      <t>キ</t>
    </rPh>
    <rPh sb="10" eb="11">
      <t>ア</t>
    </rPh>
    <phoneticPr fontId="53"/>
  </si>
  <si>
    <t>（小数点第2位以下切り捨て）</t>
    <rPh sb="1" eb="4">
      <t>ショウスウテン</t>
    </rPh>
    <rPh sb="4" eb="5">
      <t>ダイ</t>
    </rPh>
    <rPh sb="6" eb="7">
      <t>イ</t>
    </rPh>
    <rPh sb="7" eb="9">
      <t>イカ</t>
    </rPh>
    <rPh sb="9" eb="10">
      <t>キ</t>
    </rPh>
    <rPh sb="11" eb="12">
      <t>ス</t>
    </rPh>
    <phoneticPr fontId="53"/>
  </si>
  <si>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53"/>
  </si>
  <si>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53"/>
  </si>
  <si>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</si>
  <si>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53"/>
  </si>
  <si>
    <t>常勤の従業者の人数</t>
  </si>
  <si>
    <t>常勤換算方法による人数</t>
    <rPh sb="0" eb="2">
      <t>ジョウキン</t>
    </rPh>
    <rPh sb="2" eb="4">
      <t>カンサン</t>
    </rPh>
    <rPh sb="4" eb="6">
      <t>ホウホウ</t>
    </rPh>
    <rPh sb="9" eb="11">
      <t>ニンズウ</t>
    </rPh>
    <phoneticPr fontId="53"/>
  </si>
  <si>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53"/>
  </si>
  <si>
    <t>＋</t>
    <phoneticPr fontId="53"/>
  </si>
  <si>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53"/>
  </si>
  <si>
    <t>≪提出不要≫</t>
    <rPh sb="1" eb="3">
      <t>テイシュツ</t>
    </rPh>
    <rPh sb="3" eb="5">
      <t>フヨウ</t>
    </rPh>
    <phoneticPr fontId="53"/>
  </si>
  <si>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4"/>
  </si>
  <si>
    <t>・・・直接入力する必要がある箇所です。</t>
    <rPh sb="3" eb="5">
      <t>チョクセツ</t>
    </rPh>
    <rPh sb="5" eb="7">
      <t>ニュウリョク</t>
    </rPh>
    <rPh sb="9" eb="11">
      <t>ヒツヨウ</t>
    </rPh>
    <rPh sb="14" eb="16">
      <t>カショ</t>
    </rPh>
    <phoneticPr fontId="53"/>
  </si>
  <si>
    <t>下記の記入方法に従って、入力してください。</t>
    <rPh sb="0" eb="2">
      <t>カキ</t>
    </rPh>
    <rPh sb="3" eb="5">
      <t>キニュウ</t>
    </rPh>
    <rPh sb="5" eb="7">
      <t>ホウホウ</t>
    </rPh>
    <rPh sb="8" eb="9">
      <t>シタガ</t>
    </rPh>
    <rPh sb="12" eb="14">
      <t>ニュウリョク</t>
    </rPh>
    <phoneticPr fontId="53"/>
  </si>
  <si>
    <t>・・・プルダウンから選択して入力する必要がある箇所です。</t>
    <rPh sb="10" eb="12">
      <t>センタク</t>
    </rPh>
    <rPh sb="14" eb="16">
      <t>ニュウリョク</t>
    </rPh>
    <rPh sb="18" eb="20">
      <t>ヒツヨウ</t>
    </rPh>
    <rPh sb="23" eb="25">
      <t>カショ</t>
    </rPh>
    <phoneticPr fontId="5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</si>
  <si>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</si>
  <si>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3"/>
  </si>
  <si>
    <t>　(1) 「４週」・「暦月」のいずれかを選択してください。</t>
    <rPh sb="7" eb="8">
      <t>シュウ</t>
    </rPh>
    <rPh sb="11" eb="12">
      <t>レキ</t>
    </rPh>
    <rPh sb="12" eb="13">
      <t>ツキ</t>
    </rPh>
    <rPh sb="20" eb="22">
      <t>センタク</t>
    </rPh>
    <phoneticPr fontId="5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</si>
  <si>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</si>
  <si>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3"/>
  </si>
  <si>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53"/>
  </si>
  <si>
    <t xml:space="preserve"> 　　 記入の順序は、職種ごとにまとめてください。</t>
    <rPh sb="4" eb="6">
      <t>キニュウ</t>
    </rPh>
    <rPh sb="7" eb="9">
      <t>ジュンジョ</t>
    </rPh>
    <rPh sb="11" eb="13">
      <t>ショクシュ</t>
    </rPh>
    <phoneticPr fontId="53"/>
  </si>
  <si>
    <t>職種名</t>
    <rPh sb="0" eb="2">
      <t>ショクシュ</t>
    </rPh>
    <rPh sb="2" eb="3">
      <t>メイ</t>
    </rPh>
    <phoneticPr fontId="53"/>
  </si>
  <si>
    <t>管理者</t>
    <rPh sb="0" eb="3">
      <t>カンリシャ</t>
    </rPh>
    <phoneticPr fontId="53"/>
  </si>
  <si>
    <t>サービス提供責任者</t>
    <rPh sb="4" eb="6">
      <t>テイキョウ</t>
    </rPh>
    <rPh sb="6" eb="9">
      <t>セキニンシャ</t>
    </rPh>
    <phoneticPr fontId="53"/>
  </si>
  <si>
    <t>訪問介護員</t>
    <rPh sb="0" eb="2">
      <t>ホウモン</t>
    </rPh>
    <rPh sb="2" eb="4">
      <t>カイゴ</t>
    </rPh>
    <rPh sb="4" eb="5">
      <t>イン</t>
    </rPh>
    <phoneticPr fontId="53"/>
  </si>
  <si>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53"/>
  </si>
  <si>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</si>
  <si>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3"/>
  </si>
  <si>
    <t>（注）常勤・非常勤の区分について</t>
    <rPh sb="1" eb="2">
      <t>チュウ</t>
    </rPh>
    <rPh sb="3" eb="5">
      <t>ジョウキン</t>
    </rPh>
    <rPh sb="6" eb="9">
      <t>ヒジョウキン</t>
    </rPh>
    <rPh sb="10" eb="12">
      <t>クブン</t>
    </rPh>
    <phoneticPr fontId="5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</si>
  <si>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</si>
  <si>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</si>
  <si>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</si>
  <si>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3"/>
  </si>
  <si>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3"/>
  </si>
  <si>
    <t>　(7) 従業者の氏名を記入してください。</t>
    <rPh sb="5" eb="8">
      <t>ジュウギョウシャ</t>
    </rPh>
    <rPh sb="9" eb="11">
      <t>シメイ</t>
    </rPh>
    <rPh sb="12" eb="14">
      <t>キニュウ</t>
    </rPh>
    <phoneticPr fontId="53"/>
  </si>
  <si>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53"/>
  </si>
  <si>
    <t>　　  ※ 指定基準の確認に際しては、４週分の入力で差し支えありません。</t>
    <phoneticPr fontId="53"/>
  </si>
  <si>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5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</si>
  <si>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53"/>
  </si>
  <si>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</si>
  <si>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5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</si>
  <si>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3"/>
  </si>
  <si>
    <t>　　　 その他、特記事項欄としてもご活用ください。</t>
    <rPh sb="6" eb="7">
      <t>タ</t>
    </rPh>
    <rPh sb="8" eb="10">
      <t>トッキ</t>
    </rPh>
    <rPh sb="10" eb="12">
      <t>ジコウ</t>
    </rPh>
    <rPh sb="12" eb="13">
      <t>ラン</t>
    </rPh>
    <rPh sb="18" eb="20">
      <t>カツヨウ</t>
    </rPh>
    <phoneticPr fontId="4"/>
  </si>
  <si>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53"/>
  </si>
  <si>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53"/>
  </si>
  <si>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53"/>
  </si>
  <si>
    <t>　　　　○ 常勤換算方法とは、非常勤の従業者について「事業所の従業者の勤務延時間数を当該事業所において常勤の従業者が勤務すべき時間数で除することにより、</t>
    <phoneticPr fontId="53"/>
  </si>
  <si>
    <t>　　　　　常勤の従業者の員数に換算する方法」であるため、常勤の従業者については常勤換算方法によらず、実人数で計算する。</t>
    <phoneticPr fontId="53"/>
  </si>
  <si>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53"/>
  </si>
  <si>
    <t>　　　　　手入力すること。</t>
    <phoneticPr fontId="53"/>
  </si>
  <si>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53"/>
  </si>
  <si>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53"/>
  </si>
  <si>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53"/>
  </si>
  <si>
    <t>１．サービス種別</t>
    <rPh sb="6" eb="8">
      <t>シュベツ</t>
    </rPh>
    <phoneticPr fontId="53"/>
  </si>
  <si>
    <t>サービス種別名</t>
    <rPh sb="4" eb="6">
      <t>シュベツ</t>
    </rPh>
    <rPh sb="6" eb="7">
      <t>メイ</t>
    </rPh>
    <phoneticPr fontId="53"/>
  </si>
  <si>
    <t>２．職種名・資格名称</t>
    <rPh sb="2" eb="4">
      <t>ショクシュ</t>
    </rPh>
    <rPh sb="4" eb="5">
      <t>メイ</t>
    </rPh>
    <rPh sb="6" eb="8">
      <t>シカク</t>
    </rPh>
    <rPh sb="8" eb="10">
      <t>メイショウ</t>
    </rPh>
    <phoneticPr fontId="53"/>
  </si>
  <si>
    <t>訪問介護員</t>
    <rPh sb="0" eb="2">
      <t>ホウモン</t>
    </rPh>
    <rPh sb="2" eb="5">
      <t>カイゴイン</t>
    </rPh>
    <phoneticPr fontId="53"/>
  </si>
  <si>
    <t>ー</t>
    <phoneticPr fontId="53"/>
  </si>
  <si>
    <t>資格</t>
    <rPh sb="0" eb="2">
      <t>シカク</t>
    </rPh>
    <phoneticPr fontId="53"/>
  </si>
  <si>
    <t>介護福祉士</t>
    <rPh sb="0" eb="2">
      <t>カイゴ</t>
    </rPh>
    <rPh sb="2" eb="5">
      <t>フクシシ</t>
    </rPh>
    <phoneticPr fontId="53"/>
  </si>
  <si>
    <t>看護師</t>
    <phoneticPr fontId="53"/>
  </si>
  <si>
    <t>看護師</t>
    <rPh sb="0" eb="3">
      <t>カンゴシ</t>
    </rPh>
    <phoneticPr fontId="53"/>
  </si>
  <si>
    <t>准看護師</t>
    <phoneticPr fontId="53"/>
  </si>
  <si>
    <t>准看護師</t>
    <rPh sb="0" eb="4">
      <t>ジュンカンゴシ</t>
    </rPh>
    <phoneticPr fontId="53"/>
  </si>
  <si>
    <t>実務者研修修了者</t>
    <rPh sb="5" eb="7">
      <t>シュウリョウ</t>
    </rPh>
    <phoneticPr fontId="53"/>
  </si>
  <si>
    <t>実務者研修修了者</t>
    <rPh sb="0" eb="3">
      <t>ジツムシャ</t>
    </rPh>
    <rPh sb="3" eb="5">
      <t>ケンシュウ</t>
    </rPh>
    <rPh sb="5" eb="8">
      <t>シュウリョウシャ</t>
    </rPh>
    <phoneticPr fontId="53"/>
  </si>
  <si>
    <t>旧介護職員基礎研修課程修了者</t>
    <phoneticPr fontId="53"/>
  </si>
  <si>
    <t>介護職員初任者研修修了者</t>
    <rPh sb="0" eb="2">
      <t>カイゴ</t>
    </rPh>
    <rPh sb="2" eb="4">
      <t>ショクイン</t>
    </rPh>
    <rPh sb="4" eb="7">
      <t>ショニンシャ</t>
    </rPh>
    <rPh sb="7" eb="9">
      <t>ケンシュウ</t>
    </rPh>
    <rPh sb="9" eb="12">
      <t>シュウリョウシャ</t>
    </rPh>
    <phoneticPr fontId="53"/>
  </si>
  <si>
    <t>旧ホームヘルパー1級課程修了者</t>
    <rPh sb="0" eb="1">
      <t>キュウ</t>
    </rPh>
    <rPh sb="9" eb="10">
      <t>キュウ</t>
    </rPh>
    <rPh sb="10" eb="12">
      <t>カテイ</t>
    </rPh>
    <rPh sb="12" eb="15">
      <t>シュウリョウシャ</t>
    </rPh>
    <phoneticPr fontId="53"/>
  </si>
  <si>
    <t>生活援助従事者研修修了者</t>
    <rPh sb="0" eb="2">
      <t>セイカツ</t>
    </rPh>
    <rPh sb="2" eb="4">
      <t>エンジョ</t>
    </rPh>
    <rPh sb="4" eb="7">
      <t>ジュウジシャ</t>
    </rPh>
    <rPh sb="7" eb="9">
      <t>ケンシュウ</t>
    </rPh>
    <rPh sb="9" eb="12">
      <t>シュウリョウシャ</t>
    </rPh>
    <phoneticPr fontId="53"/>
  </si>
  <si>
    <t>共生型訪問介護のサービス提供責任者</t>
    <rPh sb="0" eb="2">
      <t>キョウセイ</t>
    </rPh>
    <rPh sb="2" eb="3">
      <t>ガタ</t>
    </rPh>
    <rPh sb="3" eb="5">
      <t>ホウモン</t>
    </rPh>
    <rPh sb="5" eb="7">
      <t>カイゴ</t>
    </rPh>
    <rPh sb="12" eb="14">
      <t>テイキョウ</t>
    </rPh>
    <rPh sb="14" eb="17">
      <t>セキニンシャ</t>
    </rPh>
    <phoneticPr fontId="53"/>
  </si>
  <si>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53"/>
  </si>
  <si>
    <t>旧ホームヘルパー2級課程修了者</t>
    <rPh sb="0" eb="1">
      <t>キュウ</t>
    </rPh>
    <rPh sb="9" eb="10">
      <t>キュウ</t>
    </rPh>
    <rPh sb="10" eb="12">
      <t>カテイ</t>
    </rPh>
    <rPh sb="12" eb="15">
      <t>シュウリョウシャ</t>
    </rPh>
    <phoneticPr fontId="53"/>
  </si>
  <si>
    <t>【自治体の皆様へ】</t>
    <rPh sb="1" eb="4">
      <t>ジチタイ</t>
    </rPh>
    <rPh sb="5" eb="7">
      <t>ミナサマ</t>
    </rPh>
    <phoneticPr fontId="53"/>
  </si>
  <si>
    <t>※ INDIRECT関数使用のため、以下のとおりセルに「名前の定義」をしています。</t>
    <rPh sb="10" eb="12">
      <t>カンスウ</t>
    </rPh>
    <rPh sb="12" eb="14">
      <t>シヨウ</t>
    </rPh>
    <rPh sb="18" eb="20">
      <t>イカ</t>
    </rPh>
    <rPh sb="28" eb="30">
      <t>ナマエ</t>
    </rPh>
    <rPh sb="31" eb="33">
      <t>テイギ</t>
    </rPh>
    <phoneticPr fontId="53"/>
  </si>
  <si>
    <t>　12行目・・・「職種」</t>
    <rPh sb="3" eb="5">
      <t>ギョウメ</t>
    </rPh>
    <rPh sb="9" eb="11">
      <t>ショクシュ</t>
    </rPh>
    <phoneticPr fontId="53"/>
  </si>
  <si>
    <t>　C列・・・「管理者」</t>
    <rPh sb="2" eb="3">
      <t>レツ</t>
    </rPh>
    <rPh sb="7" eb="10">
      <t>カンリシャ</t>
    </rPh>
    <phoneticPr fontId="53"/>
  </si>
  <si>
    <t>　D列・・・「サービス提供責任者」</t>
    <rPh sb="2" eb="3">
      <t>レツ</t>
    </rPh>
    <rPh sb="11" eb="13">
      <t>テイキョウ</t>
    </rPh>
    <rPh sb="13" eb="16">
      <t>セキニンシャ</t>
    </rPh>
    <phoneticPr fontId="53"/>
  </si>
  <si>
    <t>　E列・・・「訪問介護員」</t>
    <rPh sb="2" eb="3">
      <t>レツ</t>
    </rPh>
    <rPh sb="7" eb="9">
      <t>ホウモン</t>
    </rPh>
    <rPh sb="9" eb="12">
      <t>カイゴイン</t>
    </rPh>
    <phoneticPr fontId="5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</si>
  <si>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3"/>
  </si>
  <si>
    <t>　行が足りない場合は、適宜追加してください。</t>
    <rPh sb="1" eb="2">
      <t>ギョウ</t>
    </rPh>
    <rPh sb="3" eb="4">
      <t>タ</t>
    </rPh>
    <rPh sb="7" eb="9">
      <t>バアイ</t>
    </rPh>
    <rPh sb="11" eb="13">
      <t>テキギ</t>
    </rPh>
    <rPh sb="13" eb="15">
      <t>ツイカ</t>
    </rPh>
    <phoneticPr fontId="53"/>
  </si>
  <si>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</si>
  <si>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3"/>
  </si>
  <si>
    <t>　・「数式」タブ　⇒　「名前の定義」を選択</t>
    <rPh sb="3" eb="5">
      <t>スウシキ</t>
    </rPh>
    <rPh sb="12" eb="14">
      <t>ナマエ</t>
    </rPh>
    <rPh sb="15" eb="17">
      <t>テイギ</t>
    </rPh>
    <rPh sb="19" eb="21">
      <t>センタク</t>
    </rPh>
    <phoneticPr fontId="53"/>
  </si>
  <si>
    <t>　・「名前」に職種名を入力</t>
    <rPh sb="3" eb="5">
      <t>ナマエ</t>
    </rPh>
    <rPh sb="7" eb="9">
      <t>ショクシュ</t>
    </rPh>
    <rPh sb="9" eb="10">
      <t>メイ</t>
    </rPh>
    <rPh sb="11" eb="13">
      <t>ニュウリョク</t>
    </rPh>
    <phoneticPr fontId="5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</si>
  <si>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</si>
  <si>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3"/>
  </si>
  <si>
    <t>要支援者利用者数
（総合事業）</t>
    <rPh sb="0" eb="4">
      <t>ヨウシエンシャ</t>
    </rPh>
    <rPh sb="4" eb="8">
      <t>リヨウシャスウ</t>
    </rPh>
    <rPh sb="10" eb="14">
      <t>ソウゴウジギョウ</t>
    </rPh>
    <phoneticPr fontId="4"/>
  </si>
  <si>
    <t>点検項目</t>
    <rPh sb="0" eb="2">
      <t>テンケン</t>
    </rPh>
    <rPh sb="2" eb="4">
      <t>コウモク</t>
    </rPh>
    <phoneticPr fontId="49"/>
  </si>
  <si>
    <t>点検事項</t>
    <rPh sb="0" eb="2">
      <t>テンケン</t>
    </rPh>
    <rPh sb="2" eb="4">
      <t>ジコウ</t>
    </rPh>
    <phoneticPr fontId="49"/>
  </si>
  <si>
    <t>点検結果</t>
    <rPh sb="0" eb="2">
      <t>テンケン</t>
    </rPh>
    <rPh sb="2" eb="4">
      <t>ケッカ</t>
    </rPh>
    <phoneticPr fontId="49"/>
  </si>
  <si>
    <t>２人の訪問介護員等による場合</t>
    <rPh sb="0" eb="2">
      <t>フタリ</t>
    </rPh>
    <rPh sb="3" eb="5">
      <t>ホウモン</t>
    </rPh>
    <rPh sb="5" eb="8">
      <t>カイゴイン</t>
    </rPh>
    <rPh sb="8" eb="9">
      <t>トウ</t>
    </rPh>
    <rPh sb="12" eb="14">
      <t>バアイ</t>
    </rPh>
    <phoneticPr fontId="49"/>
  </si>
  <si>
    <t>利用者又は家族等の同意</t>
    <rPh sb="0" eb="3">
      <t>リヨウシャ</t>
    </rPh>
    <rPh sb="3" eb="4">
      <t>マタ</t>
    </rPh>
    <rPh sb="5" eb="7">
      <t>カゾク</t>
    </rPh>
    <rPh sb="7" eb="8">
      <t>トウ</t>
    </rPh>
    <rPh sb="9" eb="11">
      <t>ドウイ</t>
    </rPh>
    <phoneticPr fontId="49"/>
  </si>
  <si>
    <t>夜間の場合の加算</t>
    <rPh sb="0" eb="2">
      <t>ヤカン</t>
    </rPh>
    <rPh sb="3" eb="5">
      <t>バアイ</t>
    </rPh>
    <rPh sb="6" eb="8">
      <t>カサン</t>
    </rPh>
    <phoneticPr fontId="49"/>
  </si>
  <si>
    <t>居宅サービス計画上又は訪問介護計画上、サービスの開始時刻が18時～22時</t>
    <rPh sb="0" eb="2">
      <t>キョタク</t>
    </rPh>
    <rPh sb="6" eb="8">
      <t>ケイカク</t>
    </rPh>
    <rPh sb="8" eb="9">
      <t>ジョウ</t>
    </rPh>
    <rPh sb="9" eb="10">
      <t>マタ</t>
    </rPh>
    <rPh sb="11" eb="13">
      <t>ホウモン</t>
    </rPh>
    <rPh sb="13" eb="15">
      <t>カイゴ</t>
    </rPh>
    <rPh sb="15" eb="17">
      <t>ケイカク</t>
    </rPh>
    <rPh sb="17" eb="18">
      <t>ジョウ</t>
    </rPh>
    <rPh sb="24" eb="26">
      <t>カイシ</t>
    </rPh>
    <rPh sb="26" eb="28">
      <t>ジコク</t>
    </rPh>
    <rPh sb="31" eb="32">
      <t>ジ</t>
    </rPh>
    <rPh sb="35" eb="36">
      <t>ジ</t>
    </rPh>
    <phoneticPr fontId="49"/>
  </si>
  <si>
    <t>サービス提供票</t>
    <rPh sb="4" eb="6">
      <t>テイキョウ</t>
    </rPh>
    <rPh sb="6" eb="7">
      <t>ヒョウ</t>
    </rPh>
    <phoneticPr fontId="49"/>
  </si>
  <si>
    <t>早朝の場合の加算</t>
    <rPh sb="0" eb="2">
      <t>ソウチョウ</t>
    </rPh>
    <rPh sb="3" eb="5">
      <t>バアイ</t>
    </rPh>
    <rPh sb="6" eb="8">
      <t>カサン</t>
    </rPh>
    <phoneticPr fontId="49"/>
  </si>
  <si>
    <t>居宅サービス計画上又は訪問介護計画上、サービスの開始時刻が６時～８時</t>
    <rPh sb="30" eb="31">
      <t>ジ</t>
    </rPh>
    <rPh sb="33" eb="34">
      <t>ジ</t>
    </rPh>
    <phoneticPr fontId="49"/>
  </si>
  <si>
    <t>深夜の場合の加算</t>
    <rPh sb="0" eb="2">
      <t>シンヤ</t>
    </rPh>
    <rPh sb="3" eb="5">
      <t>バアイ</t>
    </rPh>
    <rPh sb="6" eb="8">
      <t>カサン</t>
    </rPh>
    <phoneticPr fontId="49"/>
  </si>
  <si>
    <t>居宅サービス計画上又は訪問介護計画上、サービスの開始時刻が22時～６時</t>
    <rPh sb="31" eb="32">
      <t>ジ</t>
    </rPh>
    <rPh sb="34" eb="35">
      <t>ジ</t>
    </rPh>
    <phoneticPr fontId="49"/>
  </si>
  <si>
    <t>特定事業所加算（Ⅰ）</t>
    <rPh sb="0" eb="2">
      <t>トクテイ</t>
    </rPh>
    <rPh sb="2" eb="5">
      <t>ジギョウショ</t>
    </rPh>
    <rPh sb="5" eb="7">
      <t>カサン</t>
    </rPh>
    <phoneticPr fontId="49"/>
  </si>
  <si>
    <t>２ 利用者に関する情報又はサービス提供に当たっての留意事項の伝達等や訪問介護員等の技術指導を目的とした会議の定期的な開催</t>
    <rPh sb="2" eb="5">
      <t>リヨウシャ</t>
    </rPh>
    <rPh sb="6" eb="7">
      <t>カン</t>
    </rPh>
    <rPh sb="9" eb="11">
      <t>ジョウホウ</t>
    </rPh>
    <rPh sb="11" eb="12">
      <t>マタ</t>
    </rPh>
    <rPh sb="17" eb="19">
      <t>テイキョウ</t>
    </rPh>
    <rPh sb="20" eb="21">
      <t>ア</t>
    </rPh>
    <rPh sb="25" eb="27">
      <t>リュウイ</t>
    </rPh>
    <rPh sb="27" eb="29">
      <t>ジコウ</t>
    </rPh>
    <rPh sb="30" eb="32">
      <t>デンタツ</t>
    </rPh>
    <rPh sb="32" eb="33">
      <t>トウ</t>
    </rPh>
    <rPh sb="34" eb="36">
      <t>ホウモン</t>
    </rPh>
    <rPh sb="36" eb="39">
      <t>カイゴイン</t>
    </rPh>
    <rPh sb="39" eb="40">
      <t>トウ</t>
    </rPh>
    <rPh sb="41" eb="43">
      <t>ギジュツ</t>
    </rPh>
    <rPh sb="43" eb="45">
      <t>シドウ</t>
    </rPh>
    <rPh sb="46" eb="48">
      <t>モクテキ</t>
    </rPh>
    <rPh sb="51" eb="53">
      <t>カイギ</t>
    </rPh>
    <rPh sb="54" eb="57">
      <t>テイキテキ</t>
    </rPh>
    <rPh sb="58" eb="60">
      <t>カイサイ</t>
    </rPh>
    <phoneticPr fontId="49"/>
  </si>
  <si>
    <t>定期的に実施</t>
    <rPh sb="0" eb="3">
      <t>テイキテキ</t>
    </rPh>
    <rPh sb="4" eb="6">
      <t>ジッシ</t>
    </rPh>
    <phoneticPr fontId="49"/>
  </si>
  <si>
    <t>会議記録</t>
    <rPh sb="0" eb="2">
      <t>カイギ</t>
    </rPh>
    <rPh sb="2" eb="4">
      <t>キロク</t>
    </rPh>
    <phoneticPr fontId="49"/>
  </si>
  <si>
    <t>３ サービス提供責任者による利用者情報の文書等による伝達、訪問介護員等からの報告</t>
    <rPh sb="6" eb="8">
      <t>テイキョウ</t>
    </rPh>
    <rPh sb="8" eb="11">
      <t>セキニンシャ</t>
    </rPh>
    <rPh sb="14" eb="17">
      <t>リヨウシャ</t>
    </rPh>
    <rPh sb="17" eb="19">
      <t>ジョウホウ</t>
    </rPh>
    <rPh sb="20" eb="22">
      <t>ブンショ</t>
    </rPh>
    <rPh sb="22" eb="23">
      <t>トウ</t>
    </rPh>
    <rPh sb="26" eb="28">
      <t>デンタツ</t>
    </rPh>
    <rPh sb="29" eb="31">
      <t>ホウモン</t>
    </rPh>
    <rPh sb="31" eb="34">
      <t>カイゴイン</t>
    </rPh>
    <rPh sb="34" eb="35">
      <t>トウ</t>
    </rPh>
    <rPh sb="38" eb="40">
      <t>ホウコク</t>
    </rPh>
    <phoneticPr fontId="49"/>
  </si>
  <si>
    <t>文書等により実施</t>
    <rPh sb="0" eb="2">
      <t>ブンショ</t>
    </rPh>
    <rPh sb="2" eb="3">
      <t>トウ</t>
    </rPh>
    <rPh sb="6" eb="8">
      <t>ジッシ</t>
    </rPh>
    <phoneticPr fontId="49"/>
  </si>
  <si>
    <t>留意事項伝達書(ＦＡＸ、メール可)、サービス提供報告書</t>
    <rPh sb="0" eb="2">
      <t>リュウイ</t>
    </rPh>
    <rPh sb="2" eb="4">
      <t>ジコウ</t>
    </rPh>
    <rPh sb="4" eb="6">
      <t>デンタツ</t>
    </rPh>
    <rPh sb="6" eb="7">
      <t>ショ</t>
    </rPh>
    <rPh sb="15" eb="16">
      <t>カ</t>
    </rPh>
    <rPh sb="22" eb="24">
      <t>テイキョウ</t>
    </rPh>
    <rPh sb="24" eb="27">
      <t>ホウコクショ</t>
    </rPh>
    <phoneticPr fontId="49"/>
  </si>
  <si>
    <t>４　健康診断等の定期的な実施</t>
    <rPh sb="2" eb="4">
      <t>ケンコウ</t>
    </rPh>
    <rPh sb="4" eb="6">
      <t>シンダン</t>
    </rPh>
    <rPh sb="6" eb="7">
      <t>トウ</t>
    </rPh>
    <rPh sb="8" eb="11">
      <t>テイキテキ</t>
    </rPh>
    <rPh sb="12" eb="14">
      <t>ジッシ</t>
    </rPh>
    <phoneticPr fontId="49"/>
  </si>
  <si>
    <t>全員に実施</t>
    <rPh sb="0" eb="2">
      <t>ゼンイン</t>
    </rPh>
    <rPh sb="3" eb="5">
      <t>ジッシ</t>
    </rPh>
    <phoneticPr fontId="49"/>
  </si>
  <si>
    <t>健診受診記録等</t>
    <rPh sb="0" eb="2">
      <t>ケンシン</t>
    </rPh>
    <rPh sb="2" eb="4">
      <t>ジュシン</t>
    </rPh>
    <rPh sb="4" eb="6">
      <t>キロク</t>
    </rPh>
    <rPh sb="6" eb="7">
      <t>トウ</t>
    </rPh>
    <phoneticPr fontId="49"/>
  </si>
  <si>
    <t>５　緊急時等における対応方法の明示</t>
    <rPh sb="2" eb="5">
      <t>キンキュウジ</t>
    </rPh>
    <rPh sb="5" eb="6">
      <t>トウ</t>
    </rPh>
    <rPh sb="10" eb="12">
      <t>タイオウ</t>
    </rPh>
    <rPh sb="12" eb="14">
      <t>ホウホウ</t>
    </rPh>
    <rPh sb="15" eb="17">
      <t>メイジ</t>
    </rPh>
    <phoneticPr fontId="49"/>
  </si>
  <si>
    <t>重要事項説明書等</t>
    <rPh sb="0" eb="2">
      <t>ジュウヨウ</t>
    </rPh>
    <rPh sb="2" eb="4">
      <t>ジコウ</t>
    </rPh>
    <rPh sb="4" eb="7">
      <t>セツメイショ</t>
    </rPh>
    <rPh sb="7" eb="8">
      <t>トウ</t>
    </rPh>
    <phoneticPr fontId="49"/>
  </si>
  <si>
    <t>職員台帳(履歴書)等</t>
    <rPh sb="0" eb="2">
      <t>ショクイン</t>
    </rPh>
    <rPh sb="2" eb="4">
      <t>ダイチョウ</t>
    </rPh>
    <rPh sb="5" eb="8">
      <t>リレキショ</t>
    </rPh>
    <rPh sb="9" eb="10">
      <t>トウ</t>
    </rPh>
    <phoneticPr fontId="49"/>
  </si>
  <si>
    <t>特定事業所加算（Ⅱ）</t>
    <rPh sb="0" eb="2">
      <t>トクテイ</t>
    </rPh>
    <rPh sb="2" eb="5">
      <t>ジギョウショ</t>
    </rPh>
    <rPh sb="5" eb="7">
      <t>カサン</t>
    </rPh>
    <phoneticPr fontId="49"/>
  </si>
  <si>
    <t>あり(含予定)</t>
    <rPh sb="3" eb="4">
      <t>フク</t>
    </rPh>
    <rPh sb="4" eb="6">
      <t>ヨテイ</t>
    </rPh>
    <phoneticPr fontId="49"/>
  </si>
  <si>
    <t>４ 健康診断等の定期的な実施</t>
    <rPh sb="2" eb="4">
      <t>ケンコウ</t>
    </rPh>
    <rPh sb="4" eb="6">
      <t>シンダン</t>
    </rPh>
    <rPh sb="6" eb="7">
      <t>トウ</t>
    </rPh>
    <rPh sb="8" eb="11">
      <t>テイキテキ</t>
    </rPh>
    <rPh sb="12" eb="14">
      <t>ジッシ</t>
    </rPh>
    <phoneticPr fontId="49"/>
  </si>
  <si>
    <t>５ 緊急時等における対応方法の明示</t>
    <rPh sb="2" eb="5">
      <t>キンキュウジ</t>
    </rPh>
    <rPh sb="5" eb="6">
      <t>トウ</t>
    </rPh>
    <rPh sb="10" eb="12">
      <t>タイオウ</t>
    </rPh>
    <rPh sb="12" eb="14">
      <t>ホウホウ</t>
    </rPh>
    <rPh sb="15" eb="17">
      <t>メイジ</t>
    </rPh>
    <phoneticPr fontId="49"/>
  </si>
  <si>
    <t>特定事業所加算（Ⅲ）</t>
    <rPh sb="0" eb="2">
      <t>トクテイ</t>
    </rPh>
    <rPh sb="2" eb="5">
      <t>ジギョウショ</t>
    </rPh>
    <rPh sb="5" eb="7">
      <t>カサン</t>
    </rPh>
    <phoneticPr fontId="49"/>
  </si>
  <si>
    <t>特定事業所加算（Ⅳ）</t>
    <rPh sb="0" eb="2">
      <t>トクテイ</t>
    </rPh>
    <rPh sb="2" eb="5">
      <t>ジギョウショ</t>
    </rPh>
    <rPh sb="5" eb="7">
      <t>カサン</t>
    </rPh>
    <phoneticPr fontId="49"/>
  </si>
  <si>
    <t>特定事業所加算（Ⅴ）</t>
    <rPh sb="0" eb="2">
      <t>トクテイ</t>
    </rPh>
    <rPh sb="2" eb="5">
      <t>ジギョウショ</t>
    </rPh>
    <rPh sb="5" eb="7">
      <t>カサン</t>
    </rPh>
    <phoneticPr fontId="49"/>
  </si>
  <si>
    <t>共生型訪問介護</t>
    <rPh sb="0" eb="3">
      <t>キョウセイガタ</t>
    </rPh>
    <rPh sb="3" eb="5">
      <t>ホウモン</t>
    </rPh>
    <rPh sb="5" eb="7">
      <t>カイゴ</t>
    </rPh>
    <phoneticPr fontId="49"/>
  </si>
  <si>
    <t>障害福祉制度の指定居宅介護事業所が、要介護高齢者に訪問介護を提供（障害者居宅介護従業者基礎研修課程修了者等が提供）</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6">
      <t>ショウガイシャ</t>
    </rPh>
    <rPh sb="36" eb="38">
      <t>キョタク</t>
    </rPh>
    <rPh sb="38" eb="40">
      <t>カイゴ</t>
    </rPh>
    <rPh sb="40" eb="43">
      <t>ジュウギョウシャ</t>
    </rPh>
    <rPh sb="43" eb="45">
      <t>キソ</t>
    </rPh>
    <rPh sb="45" eb="47">
      <t>ケンシュウ</t>
    </rPh>
    <rPh sb="47" eb="49">
      <t>カテイ</t>
    </rPh>
    <rPh sb="49" eb="52">
      <t>シュウリョウシャ</t>
    </rPh>
    <rPh sb="52" eb="53">
      <t>トウ</t>
    </rPh>
    <rPh sb="54" eb="56">
      <t>テイキョウ</t>
    </rPh>
    <phoneticPr fontId="49"/>
  </si>
  <si>
    <t>所定単位数の70/100</t>
    <rPh sb="0" eb="2">
      <t>ショテイ</t>
    </rPh>
    <rPh sb="2" eb="5">
      <t>タンイスウ</t>
    </rPh>
    <phoneticPr fontId="49"/>
  </si>
  <si>
    <t>障害福祉制度の指定訪問介護事業所が、要介護高齢者に訪問介護を提供（重度訪問介護従業者養成研修課程修了者が訪問介護を提供）</t>
    <rPh sb="0" eb="2">
      <t>ショウガイ</t>
    </rPh>
    <rPh sb="2" eb="4">
      <t>フクシ</t>
    </rPh>
    <rPh sb="4" eb="6">
      <t>セイド</t>
    </rPh>
    <rPh sb="7" eb="9">
      <t>シテイ</t>
    </rPh>
    <rPh sb="9" eb="11">
      <t>ホウモン</t>
    </rPh>
    <rPh sb="11" eb="13">
      <t>カイゴ</t>
    </rPh>
    <rPh sb="13" eb="16">
      <t>ジギョウショ</t>
    </rPh>
    <rPh sb="18" eb="21">
      <t>ヨウカイゴ</t>
    </rPh>
    <rPh sb="21" eb="24">
      <t>コウレイシャ</t>
    </rPh>
    <rPh sb="25" eb="27">
      <t>ホウモン</t>
    </rPh>
    <rPh sb="27" eb="29">
      <t>カイゴ</t>
    </rPh>
    <rPh sb="30" eb="32">
      <t>テイキョウ</t>
    </rPh>
    <rPh sb="33" eb="35">
      <t>ジュウド</t>
    </rPh>
    <rPh sb="35" eb="37">
      <t>ホウモン</t>
    </rPh>
    <rPh sb="37" eb="39">
      <t>カイゴ</t>
    </rPh>
    <rPh sb="39" eb="42">
      <t>ジュウギョウシャ</t>
    </rPh>
    <rPh sb="42" eb="44">
      <t>ヨウセイ</t>
    </rPh>
    <rPh sb="44" eb="46">
      <t>ケンシュウ</t>
    </rPh>
    <rPh sb="46" eb="48">
      <t>カテイ</t>
    </rPh>
    <rPh sb="48" eb="51">
      <t>シュウリョウシャ</t>
    </rPh>
    <rPh sb="52" eb="54">
      <t>ホウモン</t>
    </rPh>
    <rPh sb="54" eb="56">
      <t>カイゴ</t>
    </rPh>
    <rPh sb="57" eb="59">
      <t>テイキョウ</t>
    </rPh>
    <phoneticPr fontId="49"/>
  </si>
  <si>
    <t>所定単位数の93/100</t>
    <rPh sb="0" eb="2">
      <t>ショテイ</t>
    </rPh>
    <rPh sb="2" eb="5">
      <t>タンイスウ</t>
    </rPh>
    <phoneticPr fontId="49"/>
  </si>
  <si>
    <t>障害福祉制度の指定重度訪問介護事業所が、要介護高齢者に対し訪問介護を提供</t>
    <rPh sb="0" eb="2">
      <t>ショウガイ</t>
    </rPh>
    <rPh sb="2" eb="4">
      <t>フクシ</t>
    </rPh>
    <rPh sb="4" eb="6">
      <t>セイド</t>
    </rPh>
    <rPh sb="7" eb="9">
      <t>シテイ</t>
    </rPh>
    <rPh sb="9" eb="11">
      <t>ジュウド</t>
    </rPh>
    <rPh sb="11" eb="13">
      <t>ホウモン</t>
    </rPh>
    <rPh sb="13" eb="15">
      <t>カイゴ</t>
    </rPh>
    <rPh sb="15" eb="18">
      <t>ジギョウショ</t>
    </rPh>
    <rPh sb="20" eb="23">
      <t>ヨウカイゴ</t>
    </rPh>
    <rPh sb="23" eb="26">
      <t>コウレイシャ</t>
    </rPh>
    <rPh sb="27" eb="28">
      <t>タイ</t>
    </rPh>
    <rPh sb="29" eb="31">
      <t>ホウモン</t>
    </rPh>
    <rPh sb="31" eb="33">
      <t>カイゴ</t>
    </rPh>
    <rPh sb="34" eb="36">
      <t>テイキョウ</t>
    </rPh>
    <phoneticPr fontId="49"/>
  </si>
  <si>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49"/>
  </si>
  <si>
    <t>緊急時訪問介護加算</t>
    <rPh sb="0" eb="2">
      <t>キンキュウ</t>
    </rPh>
    <rPh sb="2" eb="3">
      <t>ジ</t>
    </rPh>
    <rPh sb="3" eb="5">
      <t>ホウモン</t>
    </rPh>
    <rPh sb="5" eb="7">
      <t>カイゴ</t>
    </rPh>
    <rPh sb="7" eb="9">
      <t>カサン</t>
    </rPh>
    <phoneticPr fontId="49"/>
  </si>
  <si>
    <t>要請に関する記録、サービス提供記録等</t>
    <rPh sb="0" eb="2">
      <t>ヨウセイ</t>
    </rPh>
    <rPh sb="3" eb="4">
      <t>カン</t>
    </rPh>
    <rPh sb="6" eb="8">
      <t>キロク</t>
    </rPh>
    <rPh sb="13" eb="15">
      <t>テイキョウ</t>
    </rPh>
    <rPh sb="15" eb="17">
      <t>キロク</t>
    </rPh>
    <rPh sb="17" eb="18">
      <t>トウ</t>
    </rPh>
    <phoneticPr fontId="49"/>
  </si>
  <si>
    <t>初回加算</t>
    <rPh sb="0" eb="2">
      <t>ショカイ</t>
    </rPh>
    <rPh sb="2" eb="4">
      <t>カサン</t>
    </rPh>
    <phoneticPr fontId="49"/>
  </si>
  <si>
    <t>過去２月間（暦月）の利用実績がない</t>
    <rPh sb="0" eb="2">
      <t>カコ</t>
    </rPh>
    <rPh sb="3" eb="4">
      <t>ツキ</t>
    </rPh>
    <rPh sb="4" eb="5">
      <t>アイダ</t>
    </rPh>
    <rPh sb="6" eb="7">
      <t>コヨミ</t>
    </rPh>
    <rPh sb="7" eb="8">
      <t>ツキ</t>
    </rPh>
    <rPh sb="10" eb="12">
      <t>リヨウ</t>
    </rPh>
    <rPh sb="12" eb="14">
      <t>ジッセキ</t>
    </rPh>
    <phoneticPr fontId="49"/>
  </si>
  <si>
    <t>サービス提供記録等</t>
    <rPh sb="4" eb="6">
      <t>テイキョウ</t>
    </rPh>
    <rPh sb="6" eb="8">
      <t>キロク</t>
    </rPh>
    <rPh sb="8" eb="9">
      <t>トウ</t>
    </rPh>
    <phoneticPr fontId="49"/>
  </si>
  <si>
    <t>サービス提供責任者による初回若しくは初回のサービス提供を行った日の属する月におけるサービス提供又は初回若しくは初回のサービス提供を行った日の属する月におけるサービス提供へのサービス提供責任者の同行</t>
    <rPh sb="4" eb="6">
      <t>テイキョウ</t>
    </rPh>
    <rPh sb="6" eb="9">
      <t>セキニンシャ</t>
    </rPh>
    <rPh sb="12" eb="14">
      <t>ショカイ</t>
    </rPh>
    <rPh sb="14" eb="15">
      <t>モ</t>
    </rPh>
    <rPh sb="18" eb="20">
      <t>ショカイ</t>
    </rPh>
    <rPh sb="25" eb="27">
      <t>テイキョウ</t>
    </rPh>
    <rPh sb="28" eb="29">
      <t>オコナ</t>
    </rPh>
    <rPh sb="31" eb="32">
      <t>ヒ</t>
    </rPh>
    <rPh sb="33" eb="34">
      <t>ゾク</t>
    </rPh>
    <rPh sb="36" eb="37">
      <t>ツキ</t>
    </rPh>
    <rPh sb="45" eb="47">
      <t>テイキョウ</t>
    </rPh>
    <rPh sb="47" eb="48">
      <t>マタ</t>
    </rPh>
    <rPh sb="49" eb="51">
      <t>ショカイ</t>
    </rPh>
    <rPh sb="51" eb="52">
      <t>モ</t>
    </rPh>
    <rPh sb="55" eb="57">
      <t>ショカイ</t>
    </rPh>
    <rPh sb="62" eb="64">
      <t>テイキョウ</t>
    </rPh>
    <rPh sb="65" eb="66">
      <t>オコナ</t>
    </rPh>
    <rPh sb="68" eb="69">
      <t>ヒ</t>
    </rPh>
    <rPh sb="70" eb="71">
      <t>ゾク</t>
    </rPh>
    <rPh sb="73" eb="74">
      <t>ツキ</t>
    </rPh>
    <rPh sb="82" eb="84">
      <t>テイキョウ</t>
    </rPh>
    <rPh sb="90" eb="92">
      <t>テイキョウ</t>
    </rPh>
    <rPh sb="92" eb="95">
      <t>セキニンシャ</t>
    </rPh>
    <rPh sb="96" eb="98">
      <t>ドウコウ</t>
    </rPh>
    <phoneticPr fontId="49"/>
  </si>
  <si>
    <t>特別地域訪問介護加算</t>
    <rPh sb="0" eb="2">
      <t>トクベツ</t>
    </rPh>
    <rPh sb="2" eb="4">
      <t>チイキ</t>
    </rPh>
    <rPh sb="4" eb="6">
      <t>ホウモン</t>
    </rPh>
    <rPh sb="6" eb="8">
      <t>カイゴ</t>
    </rPh>
    <rPh sb="8" eb="10">
      <t>カサン</t>
    </rPh>
    <phoneticPr fontId="49"/>
  </si>
  <si>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49"/>
  </si>
  <si>
    <t>中山間地域等における小規模事業所加算</t>
    <rPh sb="0" eb="1">
      <t>ナカ</t>
    </rPh>
    <rPh sb="1" eb="3">
      <t>ヤマアイ</t>
    </rPh>
    <rPh sb="3" eb="6">
      <t>チイキナド</t>
    </rPh>
    <rPh sb="10" eb="13">
      <t>ショウキボ</t>
    </rPh>
    <rPh sb="13" eb="16">
      <t>ジギョウショ</t>
    </rPh>
    <rPh sb="16" eb="18">
      <t>カサン</t>
    </rPh>
    <phoneticPr fontId="49"/>
  </si>
  <si>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49"/>
  </si>
  <si>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49"/>
  </si>
  <si>
    <t>生活機能向上連携加算(Ⅰ）</t>
    <rPh sb="0" eb="2">
      <t>セイカツ</t>
    </rPh>
    <rPh sb="2" eb="4">
      <t>キノウ</t>
    </rPh>
    <rPh sb="4" eb="6">
      <t>コウジョウ</t>
    </rPh>
    <rPh sb="6" eb="8">
      <t>レンケイ</t>
    </rPh>
    <rPh sb="8" eb="10">
      <t>カサン</t>
    </rPh>
    <phoneticPr fontId="49"/>
  </si>
  <si>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サービス提供責任者が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6" eb="68">
      <t>カツヨウ</t>
    </rPh>
    <rPh sb="68" eb="69">
      <t>トウ</t>
    </rPh>
    <rPh sb="72" eb="75">
      <t>リヨウシャ</t>
    </rPh>
    <rPh sb="79" eb="80">
      <t>オヨ</t>
    </rPh>
    <rPh sb="86" eb="87">
      <t>カン</t>
    </rPh>
    <rPh sb="89" eb="91">
      <t>ジョウキョウ</t>
    </rPh>
    <rPh sb="95" eb="97">
      <t>ハアク</t>
    </rPh>
    <rPh sb="99" eb="101">
      <t>ジョゲン</t>
    </rPh>
    <rPh sb="102" eb="103">
      <t>オコナ</t>
    </rPh>
    <rPh sb="105" eb="107">
      <t>ジョゲン</t>
    </rPh>
    <rPh sb="108" eb="109">
      <t>モト</t>
    </rPh>
    <rPh sb="116" eb="118">
      <t>テイキョウ</t>
    </rPh>
    <rPh sb="118" eb="121">
      <t>セキニンシャ</t>
    </rPh>
    <rPh sb="122" eb="123">
      <t>オコナ</t>
    </rPh>
    <rPh sb="125" eb="127">
      <t>セイカツ</t>
    </rPh>
    <rPh sb="127" eb="129">
      <t>キノウ</t>
    </rPh>
    <phoneticPr fontId="49"/>
  </si>
  <si>
    <t>生活機能の向上を目的とした訪問介護計画の作成及び計画に基づくサービス提供</t>
    <rPh sb="34" eb="36">
      <t>テイキョウ</t>
    </rPh>
    <phoneticPr fontId="49"/>
  </si>
  <si>
    <t>当該計画に基づく初回のサービス提供が行われた日の属する月</t>
    <rPh sb="0" eb="2">
      <t>トウガイ</t>
    </rPh>
    <rPh sb="2" eb="4">
      <t>ケイカク</t>
    </rPh>
    <rPh sb="5" eb="6">
      <t>モト</t>
    </rPh>
    <rPh sb="8" eb="10">
      <t>ショカイ</t>
    </rPh>
    <rPh sb="15" eb="17">
      <t>テイキョウ</t>
    </rPh>
    <rPh sb="18" eb="19">
      <t>オコナ</t>
    </rPh>
    <rPh sb="22" eb="23">
      <t>ヒ</t>
    </rPh>
    <rPh sb="24" eb="25">
      <t>ゾク</t>
    </rPh>
    <rPh sb="27" eb="28">
      <t>ツキ</t>
    </rPh>
    <phoneticPr fontId="49"/>
  </si>
  <si>
    <t>生活機能向上連携加算(Ⅱ)</t>
    <rPh sb="0" eb="2">
      <t>セイカツ</t>
    </rPh>
    <rPh sb="2" eb="4">
      <t>キノウ</t>
    </rPh>
    <rPh sb="4" eb="6">
      <t>コウジョウ</t>
    </rPh>
    <rPh sb="6" eb="8">
      <t>レンケイ</t>
    </rPh>
    <rPh sb="8" eb="10">
      <t>カサン</t>
    </rPh>
    <phoneticPr fontId="49"/>
  </si>
  <si>
    <t>訪問リハビリテーション事業所、通所リハビリテーション事業所又はリハビリテーションを実施している医療提供施設の理学療法士等とサービス提供責任者が、利用者の居宅を訪問する際にサービス提供責任者が同行する又は理学療法士等及びサービス提供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5" eb="67">
      <t>テイキョウ</t>
    </rPh>
    <rPh sb="67" eb="70">
      <t>セキニンシャ</t>
    </rPh>
    <rPh sb="72" eb="75">
      <t>リヨウシャ</t>
    </rPh>
    <rPh sb="76" eb="78">
      <t>キョタク</t>
    </rPh>
    <rPh sb="79" eb="81">
      <t>ホウモン</t>
    </rPh>
    <rPh sb="83" eb="84">
      <t>サイ</t>
    </rPh>
    <rPh sb="89" eb="91">
      <t>テイキョウ</t>
    </rPh>
    <rPh sb="91" eb="94">
      <t>セキニンシャ</t>
    </rPh>
    <rPh sb="95" eb="97">
      <t>ドウコウ</t>
    </rPh>
    <rPh sb="99" eb="100">
      <t>マタ</t>
    </rPh>
    <rPh sb="101" eb="103">
      <t>リガク</t>
    </rPh>
    <rPh sb="103" eb="105">
      <t>リョウホウ</t>
    </rPh>
    <rPh sb="105" eb="106">
      <t>シ</t>
    </rPh>
    <rPh sb="106" eb="107">
      <t>トウ</t>
    </rPh>
    <rPh sb="107" eb="108">
      <t>オヨ</t>
    </rPh>
    <rPh sb="113" eb="115">
      <t>テイキョウ</t>
    </rPh>
    <rPh sb="115" eb="118">
      <t>セキニンシャ</t>
    </rPh>
    <rPh sb="119" eb="122">
      <t>リヨウシャ</t>
    </rPh>
    <rPh sb="123" eb="125">
      <t>キョタク</t>
    </rPh>
    <rPh sb="126" eb="128">
      <t>ホウモン</t>
    </rPh>
    <rPh sb="130" eb="131">
      <t>アト</t>
    </rPh>
    <rPh sb="132" eb="134">
      <t>キョウドウ</t>
    </rPh>
    <rPh sb="144" eb="145">
      <t>オコナ</t>
    </rPh>
    <rPh sb="147" eb="149">
      <t>キョウドウ</t>
    </rPh>
    <rPh sb="151" eb="152">
      <t>オコナ</t>
    </rPh>
    <rPh sb="154" eb="156">
      <t>セイカツ</t>
    </rPh>
    <rPh sb="156" eb="158">
      <t>キノウ</t>
    </rPh>
    <phoneticPr fontId="49"/>
  </si>
  <si>
    <t>生活機能の向上を目的とした個別サービス計画の作成及び計画に基づくサービス提供</t>
    <rPh sb="13" eb="15">
      <t>コベツ</t>
    </rPh>
    <rPh sb="19" eb="21">
      <t>ケイカク</t>
    </rPh>
    <rPh sb="24" eb="25">
      <t>オヨ</t>
    </rPh>
    <rPh sb="26" eb="28">
      <t>ケイカク</t>
    </rPh>
    <rPh sb="29" eb="30">
      <t>モト</t>
    </rPh>
    <rPh sb="36" eb="38">
      <t>テイキョウ</t>
    </rPh>
    <phoneticPr fontId="49"/>
  </si>
  <si>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49"/>
  </si>
  <si>
    <t>認知症専門ケア加算（Ⅰ）</t>
    <rPh sb="0" eb="3">
      <t>ニンチショウ</t>
    </rPh>
    <rPh sb="3" eb="5">
      <t>センモン</t>
    </rPh>
    <rPh sb="7" eb="9">
      <t>カサン</t>
    </rPh>
    <phoneticPr fontId="49"/>
  </si>
  <si>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49"/>
  </si>
  <si>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49"/>
  </si>
  <si>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49"/>
  </si>
  <si>
    <t>実施</t>
    <rPh sb="0" eb="2">
      <t>ジッシ</t>
    </rPh>
    <phoneticPr fontId="49"/>
  </si>
  <si>
    <t>認知症専門ケア加算（Ⅱ）</t>
    <rPh sb="0" eb="3">
      <t>ニンチショウ</t>
    </rPh>
    <rPh sb="3" eb="5">
      <t>センモン</t>
    </rPh>
    <rPh sb="7" eb="9">
      <t>カサン</t>
    </rPh>
    <phoneticPr fontId="49"/>
  </si>
  <si>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49"/>
  </si>
  <si>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49"/>
  </si>
  <si>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49"/>
  </si>
  <si>
    <t>１ 個別の訪問介護員等・サービス提供責任者に係る研修計画を策定し、当該計画に従い、研修を実施</t>
    <phoneticPr fontId="49"/>
  </si>
  <si>
    <t>６　通常の事業の実施地域内であって中山間地域等に居住する利用者に対して、継続的なサービスを提供</t>
    <phoneticPr fontId="4"/>
  </si>
  <si>
    <t>７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49"/>
  </si>
  <si>
    <t>①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phoneticPr fontId="49"/>
  </si>
  <si>
    <t>②１月当たりの利用者が同一の建物に20人以上居住する建物の利用者</t>
    <rPh sb="2" eb="3">
      <t>ツキ</t>
    </rPh>
    <rPh sb="3" eb="4">
      <t>ア</t>
    </rPh>
    <rPh sb="7" eb="10">
      <t>リヨウシャ</t>
    </rPh>
    <rPh sb="11" eb="13">
      <t>ドウイツ</t>
    </rPh>
    <rPh sb="14" eb="16">
      <t>タテモノ</t>
    </rPh>
    <rPh sb="19" eb="22">
      <t>ニンイジョウ</t>
    </rPh>
    <rPh sb="22" eb="24">
      <t>キョジュウ</t>
    </rPh>
    <rPh sb="26" eb="28">
      <t>タテモノ</t>
    </rPh>
    <rPh sb="29" eb="32">
      <t>リヨウシャ</t>
    </rPh>
    <phoneticPr fontId="49"/>
  </si>
  <si>
    <t>③１月当たりの利用者が同一敷地内建物等に50人以上居住する建物の利用者</t>
    <rPh sb="2" eb="3">
      <t>ツキ</t>
    </rPh>
    <rPh sb="3" eb="4">
      <t>ア</t>
    </rPh>
    <rPh sb="7" eb="10">
      <t>リヨウシャ</t>
    </rPh>
    <rPh sb="11" eb="13">
      <t>ドウイツ</t>
    </rPh>
    <rPh sb="13" eb="16">
      <t>シキチナイ</t>
    </rPh>
    <rPh sb="16" eb="18">
      <t>タテモノ</t>
    </rPh>
    <rPh sb="18" eb="19">
      <t>トウ</t>
    </rPh>
    <rPh sb="22" eb="25">
      <t>ニンイジョウ</t>
    </rPh>
    <rPh sb="25" eb="27">
      <t>キョジュウ</t>
    </rPh>
    <rPh sb="29" eb="31">
      <t>タテモノ</t>
    </rPh>
    <rPh sb="32" eb="35">
      <t>リヨウシャ</t>
    </rPh>
    <phoneticPr fontId="49"/>
  </si>
  <si>
    <t>所定単位数の100分の88</t>
    <rPh sb="0" eb="2">
      <t>ショテイ</t>
    </rPh>
    <rPh sb="2" eb="5">
      <t>タンイスウ</t>
    </rPh>
    <rPh sb="9" eb="10">
      <t>フン</t>
    </rPh>
    <phoneticPr fontId="49"/>
  </si>
  <si>
    <t>④正当な理由なく、事業所において、前６月間に提供した訪問介護サービスの提供総数のうち、事業所と同一敷地内又は隣接する敷地内に所在する建物に居住する者（③に該当する場合を除く）に提供されたものの占める割合が100分の90以上である場合</t>
    <phoneticPr fontId="49"/>
  </si>
  <si>
    <t>訪問介護計画書</t>
    <rPh sb="0" eb="4">
      <t>ホウモンカイゴ</t>
    </rPh>
    <rPh sb="4" eb="7">
      <t>ケイカクショ</t>
    </rPh>
    <phoneticPr fontId="4"/>
  </si>
  <si>
    <t>計算書</t>
    <rPh sb="0" eb="3">
      <t>ケイサンショ</t>
    </rPh>
    <phoneticPr fontId="4"/>
  </si>
  <si>
    <t>利用者の総数のうち日常生活自立度Ⅱ、Ⅲ、Ⅳ又はＭの認知症の者の占める割合が２分の１以上</t>
    <rPh sb="0" eb="3">
      <t>リヨウシャ</t>
    </rPh>
    <rPh sb="4" eb="6">
      <t>ソウスウ</t>
    </rPh>
    <rPh sb="9" eb="11">
      <t>ニチジョウ</t>
    </rPh>
    <rPh sb="11" eb="13">
      <t>セイカツ</t>
    </rPh>
    <rPh sb="13" eb="16">
      <t>ジリツド</t>
    </rPh>
    <rPh sb="21" eb="22">
      <t>マタ</t>
    </rPh>
    <rPh sb="25" eb="28">
      <t>ニンチショウ</t>
    </rPh>
    <rPh sb="29" eb="30">
      <t>シャ</t>
    </rPh>
    <rPh sb="34" eb="36">
      <t>ワリアイ</t>
    </rPh>
    <rPh sb="38" eb="39">
      <t>ブン</t>
    </rPh>
    <rPh sb="41" eb="43">
      <t>イジョウ</t>
    </rPh>
    <phoneticPr fontId="49"/>
  </si>
  <si>
    <t>口腔連携強化加算</t>
    <rPh sb="0" eb="2">
      <t>コウクウ</t>
    </rPh>
    <rPh sb="2" eb="4">
      <t>レンケイ</t>
    </rPh>
    <rPh sb="4" eb="6">
      <t>キョウカ</t>
    </rPh>
    <rPh sb="6" eb="8">
      <t>カサン</t>
    </rPh>
    <phoneticPr fontId="4"/>
  </si>
  <si>
    <t>当該事業所の従業者が利用者の口腔の健康状態に係る評価を行うに当たって、歯科医療機関の歯科医師又は歯科医師の指示を受けた歯科衛生士に相談できる体制を確保し、その旨を文書で取り決めている</t>
    <phoneticPr fontId="49"/>
  </si>
  <si>
    <t>口腔状態の評価をそれぞれ利用者について行い、評価した情報を歯科医療機関及び当該利用者を担当する介護支援専門員に対し、提供している</t>
    <phoneticPr fontId="4"/>
  </si>
  <si>
    <t>虐待防止のための対策を検討する委員会を定期的に開催</t>
    <phoneticPr fontId="4"/>
  </si>
  <si>
    <t>虐待防止のための指針を整備</t>
    <phoneticPr fontId="4"/>
  </si>
  <si>
    <t>虐待防止のための研修を定期的（年１回以上）に実施</t>
    <phoneticPr fontId="4"/>
  </si>
  <si>
    <t>虐待防止措置を適正に実施するための担当者の配置</t>
    <phoneticPr fontId="4"/>
  </si>
  <si>
    <t>委員会の議事録</t>
    <phoneticPr fontId="4"/>
  </si>
  <si>
    <t>指針</t>
    <rPh sb="0" eb="2">
      <t>シシン</t>
    </rPh>
    <phoneticPr fontId="4"/>
  </si>
  <si>
    <t>研修記録</t>
    <phoneticPr fontId="4"/>
  </si>
  <si>
    <t>担当者設置の分かる文書</t>
    <rPh sb="0" eb="3">
      <t>タントウシャ</t>
    </rPh>
    <rPh sb="3" eb="5">
      <t>セッチ</t>
    </rPh>
    <rPh sb="6" eb="7">
      <t>ワ</t>
    </rPh>
    <rPh sb="9" eb="11">
      <t>ブンショ</t>
    </rPh>
    <phoneticPr fontId="4"/>
  </si>
  <si>
    <t xml:space="preserve"> 訪問介護費加算点検シート</t>
    <rPh sb="6" eb="8">
      <t>カサン</t>
    </rPh>
    <rPh sb="8" eb="10">
      <t>テンケン</t>
    </rPh>
    <phoneticPr fontId="49"/>
  </si>
  <si>
    <t>歯科医療機関と取り交わした文書</t>
    <phoneticPr fontId="4"/>
  </si>
  <si>
    <t>該当</t>
    <rPh sb="0" eb="2">
      <t>ガイトウ</t>
    </rPh>
    <phoneticPr fontId="4"/>
  </si>
  <si>
    <t>情報提供書等</t>
    <phoneticPr fontId="4"/>
  </si>
  <si>
    <t>②虐待の防止のための指針を整備すること。</t>
    <phoneticPr fontId="4"/>
  </si>
  <si>
    <t xml:space="preserve">虐待の発生又はその再発を防止するため、次に掲げる措置を講じていますか。
①虐待の防止のための対策を検討する委員会（テレビ電話装置等を活用して行うことができるものとする。）を定期的に開催するとともに、その結果について、訪問介護員等に周知徹底を図ること。
</t>
    <rPh sb="0" eb="2">
      <t>ギャクタイ</t>
    </rPh>
    <rPh sb="3" eb="5">
      <t>ハッセイ</t>
    </rPh>
    <rPh sb="5" eb="6">
      <t>マタ</t>
    </rPh>
    <rPh sb="9" eb="11">
      <t>サイハツ</t>
    </rPh>
    <rPh sb="12" eb="14">
      <t>ボウシ</t>
    </rPh>
    <rPh sb="19" eb="20">
      <t>ツギ</t>
    </rPh>
    <rPh sb="21" eb="22">
      <t>カカ</t>
    </rPh>
    <rPh sb="24" eb="26">
      <t>ソチ</t>
    </rPh>
    <rPh sb="27" eb="28">
      <t>コウ</t>
    </rPh>
    <rPh sb="39" eb="41">
      <t>ギャクタイ</t>
    </rPh>
    <rPh sb="42" eb="44">
      <t>ボウシ</t>
    </rPh>
    <rPh sb="48" eb="50">
      <t>タイサク</t>
    </rPh>
    <rPh sb="51" eb="53">
      <t>ケントウ</t>
    </rPh>
    <rPh sb="55" eb="58">
      <t>イインカイ</t>
    </rPh>
    <rPh sb="62" eb="64">
      <t>デンワ</t>
    </rPh>
    <rPh sb="64" eb="66">
      <t>ソウチ</t>
    </rPh>
    <rPh sb="66" eb="67">
      <t>トウ</t>
    </rPh>
    <rPh sb="68" eb="70">
      <t>カツヨウ</t>
    </rPh>
    <rPh sb="72" eb="73">
      <t>オコナ</t>
    </rPh>
    <rPh sb="88" eb="91">
      <t>テイキテキ</t>
    </rPh>
    <rPh sb="92" eb="94">
      <t>カイサイ</t>
    </rPh>
    <rPh sb="103" eb="105">
      <t>ケッカ</t>
    </rPh>
    <rPh sb="110" eb="112">
      <t>ホウモン</t>
    </rPh>
    <rPh sb="112" eb="114">
      <t>カイゴ</t>
    </rPh>
    <rPh sb="114" eb="115">
      <t>イン</t>
    </rPh>
    <rPh sb="115" eb="116">
      <t>トウ</t>
    </rPh>
    <rPh sb="117" eb="119">
      <t>シュウチ</t>
    </rPh>
    <rPh sb="119" eb="121">
      <t>テッテイ</t>
    </rPh>
    <rPh sb="122" eb="123">
      <t>ハカ</t>
    </rPh>
    <phoneticPr fontId="4"/>
  </si>
  <si>
    <t>・担当者を設置したことが分かる文書</t>
    <phoneticPr fontId="4"/>
  </si>
  <si>
    <t>・研修の記録</t>
    <phoneticPr fontId="4"/>
  </si>
  <si>
    <t>・虐待の防止のための指針</t>
    <phoneticPr fontId="4"/>
  </si>
  <si>
    <t xml:space="preserve">・委員会の記録
</t>
    <phoneticPr fontId="4"/>
  </si>
  <si>
    <t>・勤務実績表/タイムカード等
・勤務体制一覧表
・訪問介護記録（サービス提供の記録）
・常勤・非常勤の員数が分かる職員名簿
・雇用契約書
・就業規則
・賃金台帳　等</t>
    <rPh sb="1" eb="3">
      <t>キンム</t>
    </rPh>
    <rPh sb="3" eb="6">
      <t>ジッセキヒョウ</t>
    </rPh>
    <rPh sb="13" eb="14">
      <t>トウ</t>
    </rPh>
    <rPh sb="16" eb="20">
      <t>キンムタイセイ</t>
    </rPh>
    <rPh sb="20" eb="23">
      <t>イチランヒョウ</t>
    </rPh>
    <rPh sb="25" eb="27">
      <t>ホウモン</t>
    </rPh>
    <rPh sb="27" eb="29">
      <t>カイゴ</t>
    </rPh>
    <rPh sb="29" eb="31">
      <t>キロク</t>
    </rPh>
    <rPh sb="36" eb="38">
      <t>テイキョウ</t>
    </rPh>
    <rPh sb="39" eb="41">
      <t>キロク</t>
    </rPh>
    <rPh sb="44" eb="46">
      <t>ジョウキン</t>
    </rPh>
    <rPh sb="47" eb="50">
      <t>ヒジョウキン</t>
    </rPh>
    <rPh sb="51" eb="53">
      <t>インスウ</t>
    </rPh>
    <rPh sb="54" eb="55">
      <t>ワ</t>
    </rPh>
    <rPh sb="57" eb="59">
      <t>ショクイン</t>
    </rPh>
    <rPh sb="59" eb="61">
      <t>メイボ</t>
    </rPh>
    <rPh sb="63" eb="65">
      <t>コヨウ</t>
    </rPh>
    <rPh sb="65" eb="68">
      <t>ケイヤクショ</t>
    </rPh>
    <rPh sb="70" eb="72">
      <t>シュウギョウ</t>
    </rPh>
    <rPh sb="72" eb="74">
      <t>キソク</t>
    </rPh>
    <rPh sb="76" eb="78">
      <t>チンギン</t>
    </rPh>
    <rPh sb="78" eb="80">
      <t>ダイチョウ</t>
    </rPh>
    <rPh sb="81" eb="82">
      <t>トウ</t>
    </rPh>
    <phoneticPr fontId="4"/>
  </si>
  <si>
    <r>
      <t>　②　常勤職員の1ヶ月の通常勤務すべき時間
　　　　　　　　　　</t>
    </r>
    <r>
      <rPr>
        <u/>
        <sz val="9"/>
        <rFont val="ＭＳ ゴシック"/>
        <family val="3"/>
        <charset val="128"/>
      </rPr>
      <t>（　　　　　　時間）</t>
    </r>
    <rPh sb="3" eb="5">
      <t>ジョウキン</t>
    </rPh>
    <rPh sb="5" eb="7">
      <t>ショクイン</t>
    </rPh>
    <rPh sb="10" eb="11">
      <t>ゲツ</t>
    </rPh>
    <rPh sb="12" eb="14">
      <t>ツウジョウ</t>
    </rPh>
    <rPh sb="14" eb="16">
      <t>キンム</t>
    </rPh>
    <rPh sb="19" eb="21">
      <t>ジカン</t>
    </rPh>
    <rPh sb="39" eb="41">
      <t>ジカン</t>
    </rPh>
    <phoneticPr fontId="4"/>
  </si>
  <si>
    <r>
      <t>　④ ①÷②＋③の値（小数点以下第2位切り捨て）
　　　　　　　　　　</t>
    </r>
    <r>
      <rPr>
        <u/>
        <sz val="9"/>
        <rFont val="ＭＳ ゴシック"/>
        <family val="3"/>
        <charset val="128"/>
      </rPr>
      <t>（　　　　　　　　　）</t>
    </r>
    <rPh sb="9" eb="10">
      <t>アタイ</t>
    </rPh>
    <rPh sb="11" eb="12">
      <t>ショウ</t>
    </rPh>
    <rPh sb="12" eb="13">
      <t>スウ</t>
    </rPh>
    <rPh sb="13" eb="14">
      <t>テン</t>
    </rPh>
    <rPh sb="14" eb="16">
      <t>イカ</t>
    </rPh>
    <rPh sb="16" eb="17">
      <t>ダイ</t>
    </rPh>
    <rPh sb="18" eb="19">
      <t>イ</t>
    </rPh>
    <rPh sb="19" eb="20">
      <t>キ</t>
    </rPh>
    <rPh sb="21" eb="22">
      <t>ス</t>
    </rPh>
    <phoneticPr fontId="4"/>
  </si>
  <si>
    <r>
      <t>サービス提供責任者は介護福祉士その他厚生労働大臣が定める者（※）であって、</t>
    </r>
    <r>
      <rPr>
        <u/>
        <sz val="9"/>
        <rFont val="ＭＳ ゴシック"/>
        <family val="3"/>
        <charset val="128"/>
      </rPr>
      <t>専ら</t>
    </r>
    <r>
      <rPr>
        <sz val="9"/>
        <rFont val="ＭＳ ゴシック"/>
        <family val="3"/>
        <charset val="128"/>
      </rPr>
      <t>指定訪問介護の職務に従事する者をもって充てていますか。
　ただし、利用者に対する指定訪問介護の提供に支障がない場合は、同一敷地内にある指定定期巡回・随時対応型訪問介護看護事業所又は指定夜間対応型訪問介護事業所の職務に従事することができる。</t>
    </r>
    <rPh sb="4" eb="6">
      <t>テイキョウ</t>
    </rPh>
    <rPh sb="6" eb="9">
      <t>セキニンシャ</t>
    </rPh>
    <rPh sb="10" eb="12">
      <t>カイゴ</t>
    </rPh>
    <rPh sb="12" eb="15">
      <t>フクシシ</t>
    </rPh>
    <rPh sb="17" eb="18">
      <t>タ</t>
    </rPh>
    <rPh sb="18" eb="20">
      <t>コウセイ</t>
    </rPh>
    <rPh sb="20" eb="22">
      <t>ロウドウ</t>
    </rPh>
    <rPh sb="22" eb="24">
      <t>ダイジン</t>
    </rPh>
    <rPh sb="25" eb="26">
      <t>サダ</t>
    </rPh>
    <rPh sb="28" eb="29">
      <t>モノ</t>
    </rPh>
    <rPh sb="37" eb="38">
      <t>モッパ</t>
    </rPh>
    <rPh sb="39" eb="41">
      <t>シテイ</t>
    </rPh>
    <rPh sb="41" eb="43">
      <t>ホウモン</t>
    </rPh>
    <rPh sb="43" eb="45">
      <t>カイゴ</t>
    </rPh>
    <rPh sb="46" eb="48">
      <t>ショクム</t>
    </rPh>
    <rPh sb="49" eb="51">
      <t>ジュウジ</t>
    </rPh>
    <rPh sb="53" eb="54">
      <t>モノ</t>
    </rPh>
    <rPh sb="58" eb="59">
      <t>ア</t>
    </rPh>
    <rPh sb="72" eb="75">
      <t>リヨウシャ</t>
    </rPh>
    <rPh sb="76" eb="77">
      <t>タイ</t>
    </rPh>
    <rPh sb="79" eb="81">
      <t>シテイ</t>
    </rPh>
    <rPh sb="81" eb="83">
      <t>ホウモン</t>
    </rPh>
    <rPh sb="83" eb="85">
      <t>カイゴ</t>
    </rPh>
    <rPh sb="86" eb="88">
      <t>テイキョウ</t>
    </rPh>
    <rPh sb="89" eb="91">
      <t>シショウ</t>
    </rPh>
    <rPh sb="94" eb="96">
      <t>バアイ</t>
    </rPh>
    <rPh sb="98" eb="100">
      <t>ドウイツ</t>
    </rPh>
    <rPh sb="100" eb="102">
      <t>シキチ</t>
    </rPh>
    <rPh sb="102" eb="103">
      <t>ナイ</t>
    </rPh>
    <rPh sb="106" eb="108">
      <t>シテイ</t>
    </rPh>
    <rPh sb="108" eb="110">
      <t>テイキ</t>
    </rPh>
    <rPh sb="110" eb="112">
      <t>ジュンカイ</t>
    </rPh>
    <rPh sb="113" eb="115">
      <t>ズイジ</t>
    </rPh>
    <rPh sb="115" eb="118">
      <t>タイオウガタ</t>
    </rPh>
    <rPh sb="118" eb="120">
      <t>ホウモン</t>
    </rPh>
    <rPh sb="120" eb="122">
      <t>カイゴ</t>
    </rPh>
    <rPh sb="122" eb="124">
      <t>カンゴ</t>
    </rPh>
    <rPh sb="124" eb="127">
      <t>ジギョウショ</t>
    </rPh>
    <rPh sb="127" eb="128">
      <t>マタ</t>
    </rPh>
    <rPh sb="129" eb="131">
      <t>シテイ</t>
    </rPh>
    <rPh sb="131" eb="133">
      <t>ヤカン</t>
    </rPh>
    <rPh sb="133" eb="136">
      <t>タイオウガタ</t>
    </rPh>
    <rPh sb="136" eb="138">
      <t>ホウモン</t>
    </rPh>
    <rPh sb="138" eb="140">
      <t>カイゴ</t>
    </rPh>
    <rPh sb="140" eb="143">
      <t>ジギョウショ</t>
    </rPh>
    <rPh sb="144" eb="146">
      <t>ショクム</t>
    </rPh>
    <rPh sb="147" eb="149">
      <t>ジュウジ</t>
    </rPh>
    <phoneticPr fontId="4"/>
  </si>
  <si>
    <r>
      <t>　　　利用者の数
　　（</t>
    </r>
    <r>
      <rPr>
        <u/>
        <sz val="9"/>
        <rFont val="ＭＳ ゴシック"/>
        <family val="3"/>
        <charset val="128"/>
      </rPr>
      <t>　　　　　人</t>
    </r>
    <r>
      <rPr>
        <sz val="9"/>
        <rFont val="ＭＳ ゴシック"/>
        <family val="3"/>
        <charset val="128"/>
      </rPr>
      <t>）　÷４０＝</t>
    </r>
    <r>
      <rPr>
        <u/>
        <sz val="9"/>
        <rFont val="ＭＳ ゴシック"/>
        <family val="3"/>
        <charset val="128"/>
      </rPr>
      <t>（　　　　　）</t>
    </r>
    <rPh sb="3" eb="5">
      <t>リヨウ</t>
    </rPh>
    <rPh sb="5" eb="6">
      <t>シャ</t>
    </rPh>
    <rPh sb="7" eb="8">
      <t>スウ</t>
    </rPh>
    <rPh sb="17" eb="18">
      <t>ニン</t>
    </rPh>
    <phoneticPr fontId="4"/>
  </si>
  <si>
    <r>
      <t>②以下に掲げる員数以上は、</t>
    </r>
    <r>
      <rPr>
        <u/>
        <sz val="9"/>
        <rFont val="ＭＳ ゴシック"/>
        <family val="3"/>
        <charset val="128"/>
      </rPr>
      <t>常勤</t>
    </r>
    <r>
      <rPr>
        <sz val="9"/>
        <rFont val="ＭＳ ゴシック"/>
        <family val="3"/>
        <charset val="128"/>
      </rPr>
      <t>であること。
　○利用者の数が40人超200人以下
　　常勤換算方法としない場合の必要員数－１
　○利用者の数が200人超
　　常勤換算方法としない場合の必要員数×２÷３
　　（一の位に切り上げ）</t>
    </r>
    <rPh sb="1" eb="3">
      <t>イカ</t>
    </rPh>
    <rPh sb="4" eb="5">
      <t>カカ</t>
    </rPh>
    <rPh sb="7" eb="9">
      <t>インズウ</t>
    </rPh>
    <rPh sb="9" eb="11">
      <t>イジョウ</t>
    </rPh>
    <rPh sb="13" eb="15">
      <t>ジョウキン</t>
    </rPh>
    <rPh sb="24" eb="27">
      <t>リヨウシャ</t>
    </rPh>
    <rPh sb="28" eb="29">
      <t>カズ</t>
    </rPh>
    <rPh sb="32" eb="33">
      <t>ニン</t>
    </rPh>
    <rPh sb="33" eb="34">
      <t>チョウ</t>
    </rPh>
    <rPh sb="37" eb="38">
      <t>ニン</t>
    </rPh>
    <rPh sb="38" eb="40">
      <t>イカ</t>
    </rPh>
    <rPh sb="43" eb="45">
      <t>ジョウキン</t>
    </rPh>
    <rPh sb="45" eb="47">
      <t>カンサン</t>
    </rPh>
    <rPh sb="47" eb="49">
      <t>ホウホウ</t>
    </rPh>
    <rPh sb="53" eb="55">
      <t>バアイ</t>
    </rPh>
    <rPh sb="58" eb="60">
      <t>インズウ</t>
    </rPh>
    <rPh sb="65" eb="68">
      <t>リヨウシャ</t>
    </rPh>
    <rPh sb="69" eb="70">
      <t>カズ</t>
    </rPh>
    <rPh sb="74" eb="75">
      <t>ニン</t>
    </rPh>
    <rPh sb="75" eb="76">
      <t>チョウ</t>
    </rPh>
    <rPh sb="79" eb="81">
      <t>ジョウキン</t>
    </rPh>
    <rPh sb="81" eb="83">
      <t>カンサン</t>
    </rPh>
    <rPh sb="83" eb="85">
      <t>ホウホウ</t>
    </rPh>
    <rPh sb="89" eb="91">
      <t>バアイ</t>
    </rPh>
    <rPh sb="92" eb="94">
      <t>ヒツヨウ</t>
    </rPh>
    <rPh sb="94" eb="96">
      <t>インズウ</t>
    </rPh>
    <rPh sb="104" eb="105">
      <t>イチ</t>
    </rPh>
    <rPh sb="106" eb="107">
      <t>クライ</t>
    </rPh>
    <rPh sb="108" eb="109">
      <t>キ</t>
    </rPh>
    <rPh sb="110" eb="111">
      <t>ア</t>
    </rPh>
    <phoneticPr fontId="4"/>
  </si>
  <si>
    <t>※非常勤のサービス提供責任者は、常勤換算0.5人以上に達している者でなければならない。
具体的には，次のとおり</t>
    <rPh sb="1" eb="4">
      <t>ヒジョウキン</t>
    </rPh>
    <rPh sb="9" eb="14">
      <t>テイキョウセキニンシャ</t>
    </rPh>
    <rPh sb="16" eb="20">
      <t>ジョウキンカンサン</t>
    </rPh>
    <rPh sb="23" eb="24">
      <t>ニン</t>
    </rPh>
    <rPh sb="24" eb="26">
      <t>イジョウ</t>
    </rPh>
    <rPh sb="27" eb="28">
      <t>タッ</t>
    </rPh>
    <rPh sb="32" eb="33">
      <t>モノ</t>
    </rPh>
    <rPh sb="46" eb="49">
      <t>グタイテキ</t>
    </rPh>
    <rPh sb="52" eb="53">
      <t>ツギ</t>
    </rPh>
    <phoneticPr fontId="4"/>
  </si>
  <si>
    <r>
      <t>　　　利用者の数
　　（</t>
    </r>
    <r>
      <rPr>
        <u/>
        <sz val="9"/>
        <rFont val="ＭＳ ゴシック"/>
        <family val="3"/>
        <charset val="128"/>
      </rPr>
      <t>　　　　　人</t>
    </r>
    <r>
      <rPr>
        <sz val="9"/>
        <rFont val="ＭＳ ゴシック"/>
        <family val="3"/>
        <charset val="128"/>
      </rPr>
      <t>）　÷５０＝</t>
    </r>
    <r>
      <rPr>
        <u/>
        <sz val="9"/>
        <rFont val="ＭＳ ゴシック"/>
        <family val="3"/>
        <charset val="128"/>
      </rPr>
      <t>（　　　　　）</t>
    </r>
    <rPh sb="3" eb="5">
      <t>リヨウ</t>
    </rPh>
    <rPh sb="5" eb="6">
      <t>シャ</t>
    </rPh>
    <rPh sb="7" eb="8">
      <t>スウ</t>
    </rPh>
    <rPh sb="17" eb="18">
      <t>ニン</t>
    </rPh>
    <phoneticPr fontId="4"/>
  </si>
  <si>
    <t>・利用者に関する記録
・サービス担当者会議の記録</t>
    <rPh sb="1" eb="3">
      <t>リヨウ</t>
    </rPh>
    <rPh sb="3" eb="4">
      <t>シャ</t>
    </rPh>
    <rPh sb="5" eb="6">
      <t>カン</t>
    </rPh>
    <rPh sb="8" eb="10">
      <t>キロク</t>
    </rPh>
    <rPh sb="16" eb="19">
      <t>タントウシャ</t>
    </rPh>
    <rPh sb="19" eb="21">
      <t>カイギ</t>
    </rPh>
    <rPh sb="22" eb="24">
      <t>キロク</t>
    </rPh>
    <phoneticPr fontId="4"/>
  </si>
  <si>
    <t>・利用者に関する記録
・サービス担当者会議の記録
・指導、連絡等の記録</t>
    <rPh sb="1" eb="4">
      <t>リヨウシャ</t>
    </rPh>
    <rPh sb="5" eb="6">
      <t>カン</t>
    </rPh>
    <rPh sb="8" eb="10">
      <t>キロク</t>
    </rPh>
    <rPh sb="26" eb="28">
      <t>シドウ</t>
    </rPh>
    <rPh sb="29" eb="31">
      <t>レンラク</t>
    </rPh>
    <rPh sb="31" eb="32">
      <t>トウ</t>
    </rPh>
    <rPh sb="33" eb="35">
      <t>キロク</t>
    </rPh>
    <phoneticPr fontId="4"/>
  </si>
  <si>
    <t>・サービス提供記録
・業務日誌</t>
    <rPh sb="5" eb="7">
      <t>テイキョウ</t>
    </rPh>
    <rPh sb="7" eb="9">
      <t>キロク</t>
    </rPh>
    <rPh sb="11" eb="13">
      <t>ギョウム</t>
    </rPh>
    <rPh sb="13" eb="15">
      <t>ニッシ</t>
    </rPh>
    <phoneticPr fontId="4"/>
  </si>
  <si>
    <t>・サービス提供記録
・請求書控
・領収書控</t>
    <rPh sb="5" eb="7">
      <t>テイキョウ</t>
    </rPh>
    <rPh sb="7" eb="9">
      <t>キロク</t>
    </rPh>
    <rPh sb="11" eb="14">
      <t>セイキュウショ</t>
    </rPh>
    <rPh sb="14" eb="15">
      <t>ヒカ</t>
    </rPh>
    <rPh sb="17" eb="20">
      <t>リョウシュウショ</t>
    </rPh>
    <rPh sb="20" eb="21">
      <t>ヒカ</t>
    </rPh>
    <phoneticPr fontId="4"/>
  </si>
  <si>
    <t>・居宅サービス計画書
・訪問介護計画書　
・同意に関する記録
・アセスメントシート　等</t>
    <rPh sb="1" eb="3">
      <t>キョタク</t>
    </rPh>
    <rPh sb="7" eb="9">
      <t>ケイカク</t>
    </rPh>
    <rPh sb="9" eb="10">
      <t>ショ</t>
    </rPh>
    <rPh sb="12" eb="14">
      <t>ホウモン</t>
    </rPh>
    <rPh sb="14" eb="16">
      <t>カイゴ</t>
    </rPh>
    <rPh sb="16" eb="18">
      <t>ケイカク</t>
    </rPh>
    <rPh sb="18" eb="19">
      <t>ショ</t>
    </rPh>
    <rPh sb="42" eb="43">
      <t>トウ</t>
    </rPh>
    <phoneticPr fontId="4"/>
  </si>
  <si>
    <t>・運営規程
・緊急時対応マニュアル
・連絡体制に関する書類
・利用者に関する記録　等</t>
    <rPh sb="1" eb="3">
      <t>ウンエイ</t>
    </rPh>
    <rPh sb="3" eb="5">
      <t>キテイ</t>
    </rPh>
    <rPh sb="7" eb="10">
      <t>キンキュウジ</t>
    </rPh>
    <rPh sb="10" eb="12">
      <t>タイオウ</t>
    </rPh>
    <rPh sb="19" eb="21">
      <t>レンラク</t>
    </rPh>
    <rPh sb="21" eb="23">
      <t>タイセイ</t>
    </rPh>
    <rPh sb="24" eb="25">
      <t>カン</t>
    </rPh>
    <rPh sb="27" eb="29">
      <t>ショルイ</t>
    </rPh>
    <rPh sb="31" eb="34">
      <t>リヨウシャ</t>
    </rPh>
    <rPh sb="35" eb="36">
      <t>カン</t>
    </rPh>
    <rPh sb="38" eb="40">
      <t>キロク</t>
    </rPh>
    <rPh sb="41" eb="42">
      <t>トウ</t>
    </rPh>
    <phoneticPr fontId="4"/>
  </si>
  <si>
    <t>非常災害に関する具体的計画を立てていますか。
（業務継続計画と同一可）</t>
    <rPh sb="24" eb="30">
      <t>ギョウムケイゾクケイカク</t>
    </rPh>
    <rPh sb="31" eb="33">
      <t>ドウイツ</t>
    </rPh>
    <rPh sb="33" eb="34">
      <t>カ</t>
    </rPh>
    <phoneticPr fontId="4"/>
  </si>
  <si>
    <t>・非常災害対策に関する計画
・業務継続計画（非常災害用）</t>
    <rPh sb="15" eb="21">
      <t>ギョウムケイゾクケイカク</t>
    </rPh>
    <rPh sb="22" eb="26">
      <t>ヒジョウサイガイ</t>
    </rPh>
    <rPh sb="26" eb="27">
      <t>ヨウ</t>
    </rPh>
    <phoneticPr fontId="4"/>
  </si>
  <si>
    <t>・研修記録
・訓練記録</t>
    <rPh sb="1" eb="3">
      <t>ケンシュウ</t>
    </rPh>
    <rPh sb="3" eb="5">
      <t>キロク</t>
    </rPh>
    <rPh sb="7" eb="9">
      <t>クンレン</t>
    </rPh>
    <rPh sb="9" eb="11">
      <t>キロク</t>
    </rPh>
    <phoneticPr fontId="4"/>
  </si>
  <si>
    <t>事業所において感染症が発生し、又はまん延しないように、以下に掲げる措置を講じていますか。
①事業所における感染症の予防及びまん延の防止のための対策を検討する委員会(テレビ電話装置その他の情報通信機器を活用して行うことができるものとする。)をおおむね６月に１回以上開催するとともに、その結果について、訪問介護員等に周知徹底を図る。
②事業所における感染症の予防及びまん延の防止のための指針を整備する。
（対応する項目を適切に設定している場合には 、業務継続計画と一体的に策定することも可）
③事業所において、訪問介護員等に対し、感染症の予防及びまん延の防止のための研修及び訓練を定期的に(年１回以上)実施する。</t>
    <rPh sb="0" eb="3">
      <t>ジギョウショ</t>
    </rPh>
    <rPh sb="7" eb="10">
      <t>カンセンショウ</t>
    </rPh>
    <rPh sb="11" eb="13">
      <t>ハッセイ</t>
    </rPh>
    <rPh sb="15" eb="16">
      <t>マタ</t>
    </rPh>
    <rPh sb="19" eb="20">
      <t>エン</t>
    </rPh>
    <rPh sb="27" eb="29">
      <t>イカ</t>
    </rPh>
    <rPh sb="30" eb="31">
      <t>カカ</t>
    </rPh>
    <rPh sb="33" eb="35">
      <t>ソチ</t>
    </rPh>
    <rPh sb="36" eb="37">
      <t>コウ</t>
    </rPh>
    <rPh sb="46" eb="49">
      <t>ジギョウショ</t>
    </rPh>
    <rPh sb="53" eb="56">
      <t>カンセンショウ</t>
    </rPh>
    <rPh sb="57" eb="59">
      <t>ヨボウ</t>
    </rPh>
    <rPh sb="59" eb="60">
      <t>オヨ</t>
    </rPh>
    <rPh sb="63" eb="64">
      <t>エン</t>
    </rPh>
    <rPh sb="65" eb="67">
      <t>ボウシ</t>
    </rPh>
    <rPh sb="71" eb="73">
      <t>タイサク</t>
    </rPh>
    <rPh sb="74" eb="76">
      <t>ケントウ</t>
    </rPh>
    <rPh sb="78" eb="81">
      <t>イインカイ</t>
    </rPh>
    <rPh sb="85" eb="87">
      <t>デンワ</t>
    </rPh>
    <rPh sb="87" eb="89">
      <t>ソウチ</t>
    </rPh>
    <rPh sb="91" eb="92">
      <t>タ</t>
    </rPh>
    <rPh sb="93" eb="95">
      <t>ジョウホウ</t>
    </rPh>
    <rPh sb="95" eb="97">
      <t>ツウシン</t>
    </rPh>
    <rPh sb="97" eb="99">
      <t>キキ</t>
    </rPh>
    <rPh sb="100" eb="102">
      <t>カツヨウ</t>
    </rPh>
    <rPh sb="104" eb="105">
      <t>オコナ</t>
    </rPh>
    <rPh sb="125" eb="126">
      <t>ツキ</t>
    </rPh>
    <rPh sb="128" eb="131">
      <t>カイイジョウ</t>
    </rPh>
    <rPh sb="131" eb="133">
      <t>カイサイ</t>
    </rPh>
    <rPh sb="142" eb="144">
      <t>ケッカ</t>
    </rPh>
    <rPh sb="149" eb="154">
      <t>ホウモンカイゴイン</t>
    </rPh>
    <rPh sb="154" eb="155">
      <t>トウ</t>
    </rPh>
    <rPh sb="156" eb="158">
      <t>シュウチ</t>
    </rPh>
    <rPh sb="158" eb="160">
      <t>テッテイ</t>
    </rPh>
    <rPh sb="161" eb="162">
      <t>ハカ</t>
    </rPh>
    <rPh sb="166" eb="169">
      <t>ジギョウショ</t>
    </rPh>
    <rPh sb="173" eb="176">
      <t>カンセンショウ</t>
    </rPh>
    <rPh sb="177" eb="179">
      <t>ヨボウ</t>
    </rPh>
    <rPh sb="179" eb="180">
      <t>オヨ</t>
    </rPh>
    <rPh sb="183" eb="184">
      <t>エン</t>
    </rPh>
    <rPh sb="185" eb="187">
      <t>ボウシ</t>
    </rPh>
    <rPh sb="191" eb="193">
      <t>シシン</t>
    </rPh>
    <rPh sb="194" eb="196">
      <t>セイビ</t>
    </rPh>
    <rPh sb="223" eb="229">
      <t>ギョウムケイゾクケイカク</t>
    </rPh>
    <rPh sb="241" eb="242">
      <t>カ</t>
    </rPh>
    <rPh sb="245" eb="248">
      <t>ジギョウショ</t>
    </rPh>
    <rPh sb="253" eb="255">
      <t>ホウモン</t>
    </rPh>
    <rPh sb="255" eb="257">
      <t>カイゴ</t>
    </rPh>
    <rPh sb="257" eb="258">
      <t>イン</t>
    </rPh>
    <rPh sb="258" eb="259">
      <t>トウ</t>
    </rPh>
    <rPh sb="260" eb="261">
      <t>タイ</t>
    </rPh>
    <rPh sb="263" eb="266">
      <t>カンセンショウ</t>
    </rPh>
    <rPh sb="267" eb="269">
      <t>ヨボウ</t>
    </rPh>
    <rPh sb="269" eb="270">
      <t>オヨ</t>
    </rPh>
    <rPh sb="273" eb="274">
      <t>エン</t>
    </rPh>
    <rPh sb="275" eb="277">
      <t>ボウシ</t>
    </rPh>
    <rPh sb="281" eb="283">
      <t>ケンシュウ</t>
    </rPh>
    <rPh sb="283" eb="284">
      <t>オヨ</t>
    </rPh>
    <rPh sb="285" eb="287">
      <t>クンレン</t>
    </rPh>
    <rPh sb="288" eb="291">
      <t>テイキテキ</t>
    </rPh>
    <rPh sb="293" eb="294">
      <t>ネン</t>
    </rPh>
    <rPh sb="295" eb="296">
      <t>カイ</t>
    </rPh>
    <rPh sb="296" eb="298">
      <t>イジョウ</t>
    </rPh>
    <rPh sb="299" eb="301">
      <t>ジッシ</t>
    </rPh>
    <phoneticPr fontId="4"/>
  </si>
  <si>
    <t>・委員会の記録
・委員会名簿
・感染症の予防及びまん延の防止のための指針
・研修及び訓練の記録</t>
    <rPh sb="1" eb="4">
      <t>イインカイ</t>
    </rPh>
    <rPh sb="5" eb="7">
      <t>キロク</t>
    </rPh>
    <rPh sb="9" eb="12">
      <t>イインカイ</t>
    </rPh>
    <rPh sb="12" eb="14">
      <t>メイボ</t>
    </rPh>
    <rPh sb="16" eb="19">
      <t>カンセンショウ</t>
    </rPh>
    <rPh sb="20" eb="23">
      <t>ヨボウオヨ</t>
    </rPh>
    <rPh sb="26" eb="27">
      <t>エン</t>
    </rPh>
    <rPh sb="28" eb="30">
      <t>ボウシ</t>
    </rPh>
    <rPh sb="34" eb="36">
      <t>シシン</t>
    </rPh>
    <rPh sb="38" eb="41">
      <t>ケンシュウオヨ</t>
    </rPh>
    <rPh sb="42" eb="44">
      <t>クンレン</t>
    </rPh>
    <rPh sb="45" eb="47">
      <t>キロク</t>
    </rPh>
    <phoneticPr fontId="4"/>
  </si>
  <si>
    <t>・運営規程
・苦情の受付簿
・苦情に関する記録
・苦情対応マニュアル
・苦情に対する対応結果
　記録
・指導等に関する改善記録
・市町村への報告記録
・国保連からの指導に
　対する改善記録
・国保連への報告書</t>
    <rPh sb="1" eb="3">
      <t>ウンエイ</t>
    </rPh>
    <rPh sb="3" eb="5">
      <t>キテイ</t>
    </rPh>
    <rPh sb="7" eb="9">
      <t>クジョウ</t>
    </rPh>
    <rPh sb="10" eb="12">
      <t>ウケツケ</t>
    </rPh>
    <rPh sb="12" eb="13">
      <t>ボ</t>
    </rPh>
    <rPh sb="15" eb="17">
      <t>クジョウ</t>
    </rPh>
    <rPh sb="18" eb="19">
      <t>カン</t>
    </rPh>
    <rPh sb="21" eb="23">
      <t>キロク</t>
    </rPh>
    <rPh sb="25" eb="27">
      <t>クジョウ</t>
    </rPh>
    <rPh sb="27" eb="29">
      <t>タイオウ</t>
    </rPh>
    <rPh sb="36" eb="38">
      <t>クジョウ</t>
    </rPh>
    <rPh sb="39" eb="40">
      <t>タイ</t>
    </rPh>
    <rPh sb="42" eb="44">
      <t>タイオウ</t>
    </rPh>
    <rPh sb="44" eb="46">
      <t>ケッカ</t>
    </rPh>
    <rPh sb="48" eb="50">
      <t>キロク</t>
    </rPh>
    <rPh sb="52" eb="54">
      <t>シドウ</t>
    </rPh>
    <rPh sb="54" eb="55">
      <t>トウ</t>
    </rPh>
    <rPh sb="56" eb="57">
      <t>カン</t>
    </rPh>
    <rPh sb="59" eb="61">
      <t>カイゼン</t>
    </rPh>
    <rPh sb="61" eb="63">
      <t>キロク</t>
    </rPh>
    <rPh sb="65" eb="68">
      <t>シチョウソン</t>
    </rPh>
    <rPh sb="70" eb="72">
      <t>ホウコク</t>
    </rPh>
    <rPh sb="72" eb="74">
      <t>キロク</t>
    </rPh>
    <rPh sb="76" eb="77">
      <t>コク</t>
    </rPh>
    <rPh sb="77" eb="78">
      <t>ホ</t>
    </rPh>
    <rPh sb="78" eb="79">
      <t>レン</t>
    </rPh>
    <rPh sb="82" eb="84">
      <t>シドウ</t>
    </rPh>
    <rPh sb="87" eb="88">
      <t>タイ</t>
    </rPh>
    <rPh sb="90" eb="92">
      <t>カイゼン</t>
    </rPh>
    <rPh sb="92" eb="94">
      <t>キロク</t>
    </rPh>
    <rPh sb="96" eb="97">
      <t>コク</t>
    </rPh>
    <rPh sb="97" eb="98">
      <t>ホ</t>
    </rPh>
    <rPh sb="98" eb="99">
      <t>レン</t>
    </rPh>
    <rPh sb="101" eb="104">
      <t>ホウコクショ</t>
    </rPh>
    <phoneticPr fontId="4"/>
  </si>
  <si>
    <t>・事故対応マニュアル
・事故に関する記録
・事故発生報告書
・ヒヤリハットの記録
○指定介護サービス事業者における事故発生時の報告マニュアル</t>
    <rPh sb="1" eb="3">
      <t>ジコ</t>
    </rPh>
    <rPh sb="3" eb="5">
      <t>タイオウ</t>
    </rPh>
    <rPh sb="12" eb="14">
      <t>ジコ</t>
    </rPh>
    <rPh sb="15" eb="16">
      <t>カン</t>
    </rPh>
    <rPh sb="18" eb="20">
      <t>キロク</t>
    </rPh>
    <rPh sb="22" eb="24">
      <t>ジコ</t>
    </rPh>
    <rPh sb="24" eb="26">
      <t>ハッセイ</t>
    </rPh>
    <rPh sb="26" eb="29">
      <t>ホウコクショ</t>
    </rPh>
    <rPh sb="38" eb="40">
      <t>キロク</t>
    </rPh>
    <rPh sb="42" eb="44">
      <t>シテイ</t>
    </rPh>
    <rPh sb="44" eb="46">
      <t>カイゴ</t>
    </rPh>
    <rPh sb="50" eb="53">
      <t>ジギョウシャ</t>
    </rPh>
    <rPh sb="57" eb="59">
      <t>ジコ</t>
    </rPh>
    <rPh sb="59" eb="61">
      <t>ハッセイ</t>
    </rPh>
    <rPh sb="61" eb="62">
      <t>ジ</t>
    </rPh>
    <rPh sb="63" eb="65">
      <t>ホウコク</t>
    </rPh>
    <phoneticPr fontId="4"/>
  </si>
  <si>
    <t>次に掲げる介護サービスの提供に関する記録を整備し、その完結の日から5年間保存していますか。
①訪問介護計画書
②提供した具体的なサービス内容等の記録
③身体的拘束等の態様及び時間、その際の利用者の心身の状況並びに緊急やむを得ない理由の記録
④市町村への通知に係る記録
⑤苦情の内容の記録
⑥事故の状況及び事故に際して採った処置についての記録
⑦会計関係書類</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48" eb="50">
      <t>ホウモン</t>
    </rPh>
    <rPh sb="50" eb="52">
      <t>カイゴ</t>
    </rPh>
    <rPh sb="52" eb="54">
      <t>ケイカク</t>
    </rPh>
    <rPh sb="54" eb="55">
      <t>ショ</t>
    </rPh>
    <rPh sb="57" eb="59">
      <t>テイキョウ</t>
    </rPh>
    <rPh sb="61" eb="64">
      <t>グタイテキ</t>
    </rPh>
    <rPh sb="69" eb="71">
      <t>ナイヨウ</t>
    </rPh>
    <rPh sb="71" eb="72">
      <t>トウ</t>
    </rPh>
    <rPh sb="73" eb="75">
      <t>キロク</t>
    </rPh>
    <rPh sb="102" eb="104">
      <t>ジョウキョウ</t>
    </rPh>
    <rPh sb="122" eb="125">
      <t>シチョウソン</t>
    </rPh>
    <rPh sb="127" eb="129">
      <t>ツウチ</t>
    </rPh>
    <rPh sb="130" eb="131">
      <t>カカ</t>
    </rPh>
    <rPh sb="132" eb="134">
      <t>キロク</t>
    </rPh>
    <rPh sb="136" eb="138">
      <t>クジョウ</t>
    </rPh>
    <rPh sb="139" eb="141">
      <t>ナイヨウ</t>
    </rPh>
    <rPh sb="142" eb="144">
      <t>キロク</t>
    </rPh>
    <rPh sb="153" eb="155">
      <t>ジコ</t>
    </rPh>
    <rPh sb="173" eb="175">
      <t>カイケイ</t>
    </rPh>
    <rPh sb="175" eb="177">
      <t>カンケイ</t>
    </rPh>
    <rPh sb="177" eb="179">
      <t>ショルイ</t>
    </rPh>
    <phoneticPr fontId="4"/>
  </si>
  <si>
    <t>・訪問介護計画書
・サービス提供の記録
・身体拘束等に関する記録
・市町村への通知に係る記録
・苦情の記録
・事故の記録
・会計関係書類</t>
    <rPh sb="1" eb="3">
      <t>ホウモン</t>
    </rPh>
    <rPh sb="3" eb="5">
      <t>カイゴ</t>
    </rPh>
    <rPh sb="5" eb="7">
      <t>ケイカク</t>
    </rPh>
    <rPh sb="7" eb="8">
      <t>ショ</t>
    </rPh>
    <rPh sb="14" eb="16">
      <t>テイキョウ</t>
    </rPh>
    <rPh sb="17" eb="19">
      <t>キロク</t>
    </rPh>
    <rPh sb="21" eb="26">
      <t>シンタイコウソクトウ</t>
    </rPh>
    <rPh sb="27" eb="28">
      <t>カン</t>
    </rPh>
    <rPh sb="30" eb="32">
      <t>キロク</t>
    </rPh>
    <rPh sb="34" eb="37">
      <t>シチョウソン</t>
    </rPh>
    <rPh sb="39" eb="41">
      <t>ツウチ</t>
    </rPh>
    <rPh sb="42" eb="43">
      <t>カカ</t>
    </rPh>
    <rPh sb="44" eb="46">
      <t>キロク</t>
    </rPh>
    <rPh sb="48" eb="50">
      <t>クジョウ</t>
    </rPh>
    <rPh sb="51" eb="53">
      <t>キロク</t>
    </rPh>
    <rPh sb="55" eb="57">
      <t>ジコ</t>
    </rPh>
    <rPh sb="58" eb="60">
      <t>キロク</t>
    </rPh>
    <rPh sb="62" eb="64">
      <t>カイケイ</t>
    </rPh>
    <rPh sb="64" eb="66">
      <t>カンケイ</t>
    </rPh>
    <rPh sb="66" eb="68">
      <t>ショルイ</t>
    </rPh>
    <phoneticPr fontId="4"/>
  </si>
  <si>
    <t>　　平12老企36；指定居宅サービスに要する費用の額の算定に関する基準及び指定居宅介護支援に要する費用の額の算定に関する</t>
    <rPh sb="2" eb="3">
      <t>ヘイ</t>
    </rPh>
    <rPh sb="5" eb="6">
      <t>ロウ</t>
    </rPh>
    <rPh sb="6" eb="7">
      <t>キ</t>
    </rPh>
    <rPh sb="10" eb="12">
      <t>シテイ</t>
    </rPh>
    <rPh sb="12" eb="14">
      <t>キョタク</t>
    </rPh>
    <rPh sb="19" eb="20">
      <t>ヨウ</t>
    </rPh>
    <rPh sb="22" eb="24">
      <t>ヒヨウ</t>
    </rPh>
    <rPh sb="25" eb="26">
      <t>ガク</t>
    </rPh>
    <rPh sb="27" eb="29">
      <t>サンテイ</t>
    </rPh>
    <rPh sb="30" eb="31">
      <t>カン</t>
    </rPh>
    <rPh sb="33" eb="35">
      <t>キジュン</t>
    </rPh>
    <rPh sb="35" eb="36">
      <t>オヨ</t>
    </rPh>
    <rPh sb="37" eb="39">
      <t>シテイ</t>
    </rPh>
    <rPh sb="39" eb="41">
      <t>キョタク</t>
    </rPh>
    <rPh sb="41" eb="43">
      <t>カイゴ</t>
    </rPh>
    <rPh sb="43" eb="45">
      <t>シエン</t>
    </rPh>
    <rPh sb="46" eb="47">
      <t>ヨウ</t>
    </rPh>
    <rPh sb="49" eb="51">
      <t>ヒヨウ</t>
    </rPh>
    <rPh sb="52" eb="53">
      <t>ガク</t>
    </rPh>
    <rPh sb="54" eb="56">
      <t>サンテイ</t>
    </rPh>
    <rPh sb="57" eb="58">
      <t>カン</t>
    </rPh>
    <phoneticPr fontId="4"/>
  </si>
  <si>
    <t>　基準の制定に伴う実施上の留意事項について（平成12年3月1日老企第36号）</t>
    <rPh sb="4" eb="6">
      <t>セイテイ</t>
    </rPh>
    <rPh sb="7" eb="8">
      <t>トモナ</t>
    </rPh>
    <rPh sb="9" eb="11">
      <t>ジッシ</t>
    </rPh>
    <rPh sb="11" eb="12">
      <t>ジョウ</t>
    </rPh>
    <rPh sb="13" eb="15">
      <t>リュウイ</t>
    </rPh>
    <rPh sb="15" eb="17">
      <t>ジコウ</t>
    </rPh>
    <rPh sb="22" eb="24">
      <t>ヘイセイ</t>
    </rPh>
    <rPh sb="26" eb="27">
      <t>ネン</t>
    </rPh>
    <rPh sb="28" eb="29">
      <t>ガツ</t>
    </rPh>
    <rPh sb="30" eb="31">
      <t>ニチ</t>
    </rPh>
    <rPh sb="31" eb="32">
      <t>ロウ</t>
    </rPh>
    <rPh sb="32" eb="33">
      <t>キ</t>
    </rPh>
    <rPh sb="33" eb="34">
      <t>ダイ</t>
    </rPh>
    <rPh sb="36" eb="37">
      <t>ゴウ</t>
    </rPh>
    <phoneticPr fontId="4"/>
  </si>
  <si>
    <t>・点検結果の判定について、該当する項目（適・不適・該当無）の□を■にしてください。</t>
    <rPh sb="25" eb="28">
      <t>ガイトウナシ</t>
    </rPh>
    <phoneticPr fontId="4"/>
  </si>
  <si>
    <t>・「不適」の項目がある場合は、その事由及び改善方法を別紙（任意様式）に記入して、添付してください。</t>
    <phoneticPr fontId="4"/>
  </si>
  <si>
    <t>６ 配置することとされているサービス提供責任者が２人以下の事業所であって、サービス提供責任者を常勤により配置し、かつ、配置基準を上回る数の常勤のサービス提供責任者を１人以上配置</t>
    <rPh sb="2" eb="4">
      <t>ハイチ</t>
    </rPh>
    <rPh sb="18" eb="20">
      <t>テイキョウ</t>
    </rPh>
    <rPh sb="20" eb="23">
      <t>セキニンシャ</t>
    </rPh>
    <rPh sb="24" eb="26">
      <t>フタリ</t>
    </rPh>
    <rPh sb="26" eb="28">
      <t>イカ</t>
    </rPh>
    <rPh sb="29" eb="32">
      <t>ジギョウショ</t>
    </rPh>
    <rPh sb="41" eb="43">
      <t>テイキョウ</t>
    </rPh>
    <rPh sb="43" eb="46">
      <t>セキニンシャ</t>
    </rPh>
    <rPh sb="47" eb="49">
      <t>ジョウキン</t>
    </rPh>
    <rPh sb="52" eb="54">
      <t>ハイチ</t>
    </rPh>
    <rPh sb="59" eb="61">
      <t>ハイチ</t>
    </rPh>
    <rPh sb="61" eb="63">
      <t>キジュン</t>
    </rPh>
    <rPh sb="64" eb="66">
      <t>ウワマワ</t>
    </rPh>
    <rPh sb="67" eb="68">
      <t>カズ</t>
    </rPh>
    <rPh sb="69" eb="71">
      <t>ジョウキン</t>
    </rPh>
    <rPh sb="76" eb="78">
      <t>テイキョウ</t>
    </rPh>
    <rPh sb="78" eb="81">
      <t>セキニンシャ</t>
    </rPh>
    <rPh sb="83" eb="84">
      <t>ニン</t>
    </rPh>
    <rPh sb="84" eb="86">
      <t>イジョウ</t>
    </rPh>
    <rPh sb="86" eb="88">
      <t>ハイチ</t>
    </rPh>
    <phoneticPr fontId="49"/>
  </si>
  <si>
    <r>
      <t>（別紙７－２</t>
    </r>
    <r>
      <rPr>
        <sz val="11"/>
        <color indexed="8"/>
        <rFont val="ＭＳ Ｐゴシック"/>
        <family val="3"/>
        <charset val="128"/>
      </rPr>
      <t>）</t>
    </r>
    <rPh sb="1" eb="3">
      <t>ベッシ</t>
    </rPh>
    <phoneticPr fontId="4"/>
  </si>
  <si>
    <t>有資格者等の割合の参考計算書</t>
    <rPh sb="0" eb="4">
      <t>ユウシカクシャ</t>
    </rPh>
    <rPh sb="4" eb="5">
      <t>トウ</t>
    </rPh>
    <rPh sb="6" eb="8">
      <t>ワリアイ</t>
    </rPh>
    <rPh sb="9" eb="11">
      <t>サンコウ</t>
    </rPh>
    <rPh sb="11" eb="14">
      <t>ケイサンショ</t>
    </rPh>
    <phoneticPr fontId="53"/>
  </si>
  <si>
    <t>事業所番号</t>
    <rPh sb="0" eb="3">
      <t>ジギョウショ</t>
    </rPh>
    <rPh sb="3" eb="5">
      <t>バンゴウ</t>
    </rPh>
    <phoneticPr fontId="53"/>
  </si>
  <si>
    <t>サービス種類</t>
    <rPh sb="4" eb="6">
      <t>シュルイ</t>
    </rPh>
    <phoneticPr fontId="53"/>
  </si>
  <si>
    <t>１．割合を計算する職員</t>
    <rPh sb="2" eb="4">
      <t>ワリアイ</t>
    </rPh>
    <rPh sb="5" eb="7">
      <t>ケイサン</t>
    </rPh>
    <rPh sb="9" eb="11">
      <t>ショクイン</t>
    </rPh>
    <phoneticPr fontId="53"/>
  </si>
  <si>
    <t>２．有資格者等の割合の算定期間</t>
    <rPh sb="2" eb="6">
      <t>ユウシカクシャ</t>
    </rPh>
    <rPh sb="6" eb="7">
      <t>トウ</t>
    </rPh>
    <rPh sb="8" eb="10">
      <t>ワリアイ</t>
    </rPh>
    <rPh sb="11" eb="13">
      <t>サンテイ</t>
    </rPh>
    <rPh sb="13" eb="15">
      <t>キカン</t>
    </rPh>
    <phoneticPr fontId="53"/>
  </si>
  <si>
    <t>前年度（３月を除く）</t>
  </si>
  <si>
    <t>実績月数　</t>
    <rPh sb="0" eb="2">
      <t>ジッセキ</t>
    </rPh>
    <rPh sb="2" eb="4">
      <t>ツキスウ</t>
    </rPh>
    <phoneticPr fontId="53"/>
  </si>
  <si>
    <t>３．常勤換算方法による計算</t>
    <rPh sb="2" eb="4">
      <t>ジョウキン</t>
    </rPh>
    <rPh sb="4" eb="6">
      <t>カンサン</t>
    </rPh>
    <rPh sb="6" eb="8">
      <t>ホウホウ</t>
    </rPh>
    <rPh sb="11" eb="13">
      <t>ケイサン</t>
    </rPh>
    <phoneticPr fontId="53"/>
  </si>
  <si>
    <t>前年度（３月を除く）</t>
    <rPh sb="0" eb="3">
      <t>ゼンネンド</t>
    </rPh>
    <rPh sb="5" eb="6">
      <t>ガツ</t>
    </rPh>
    <rPh sb="7" eb="8">
      <t>ノゾ</t>
    </rPh>
    <phoneticPr fontId="53"/>
  </si>
  <si>
    <t>常勤換算人数</t>
    <rPh sb="0" eb="2">
      <t>ジョウキン</t>
    </rPh>
    <rPh sb="2" eb="4">
      <t>カンサン</t>
    </rPh>
    <rPh sb="4" eb="6">
      <t>ニンズウ</t>
    </rPh>
    <phoneticPr fontId="53"/>
  </si>
  <si>
    <t>①常勤職員の
一月あたりの
勤務時間</t>
    <rPh sb="1" eb="3">
      <t>ジョウキン</t>
    </rPh>
    <rPh sb="3" eb="5">
      <t>ショクイン</t>
    </rPh>
    <rPh sb="7" eb="8">
      <t>ヒト</t>
    </rPh>
    <rPh sb="8" eb="9">
      <t>ツキ</t>
    </rPh>
    <rPh sb="14" eb="16">
      <t>キンム</t>
    </rPh>
    <rPh sb="16" eb="18">
      <t>ジカン</t>
    </rPh>
    <phoneticPr fontId="53"/>
  </si>
  <si>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5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</si>
  <si>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53"/>
  </si>
  <si>
    <t>④非常勤の職員の
勤務延時間数</t>
    <rPh sb="1" eb="4">
      <t>ヒジョウキン</t>
    </rPh>
    <rPh sb="5" eb="7">
      <t>ショクイン</t>
    </rPh>
    <rPh sb="9" eb="11">
      <t>キンム</t>
    </rPh>
    <rPh sb="11" eb="12">
      <t>ノ</t>
    </rPh>
    <rPh sb="12" eb="15">
      <t>ジカンスウ</t>
    </rPh>
    <phoneticPr fontId="53"/>
  </si>
  <si>
    <t>令和　年</t>
    <rPh sb="0" eb="2">
      <t>レイワ</t>
    </rPh>
    <rPh sb="3" eb="4">
      <t>ネン</t>
    </rPh>
    <phoneticPr fontId="4"/>
  </si>
  <si>
    <t>時間</t>
    <rPh sb="0" eb="2">
      <t>ジカン</t>
    </rPh>
    <phoneticPr fontId="53"/>
  </si>
  <si>
    <t>人</t>
    <rPh sb="0" eb="1">
      <t>ニン</t>
    </rPh>
    <phoneticPr fontId="53"/>
  </si>
  <si>
    <t>分子</t>
    <rPh sb="0" eb="2">
      <t>ブンシ</t>
    </rPh>
    <phoneticPr fontId="53"/>
  </si>
  <si>
    <t>分母</t>
    <rPh sb="0" eb="2">
      <t>ブンボ</t>
    </rPh>
    <phoneticPr fontId="53"/>
  </si>
  <si>
    <t>対象居宅サービス</t>
    <rPh sb="0" eb="2">
      <t>タイショウ</t>
    </rPh>
    <rPh sb="2" eb="4">
      <t>キョタク</t>
    </rPh>
    <phoneticPr fontId="53"/>
  </si>
  <si>
    <t>対象施設サービス</t>
    <rPh sb="0" eb="2">
      <t>タイショウ</t>
    </rPh>
    <rPh sb="2" eb="4">
      <t>シセツ</t>
    </rPh>
    <phoneticPr fontId="53"/>
  </si>
  <si>
    <t>4月</t>
    <rPh sb="1" eb="2">
      <t>ガツ</t>
    </rPh>
    <phoneticPr fontId="53"/>
  </si>
  <si>
    <t>割合を計算する職員</t>
    <rPh sb="0" eb="2">
      <t>ワリアイ</t>
    </rPh>
    <rPh sb="3" eb="5">
      <t>ケイサン</t>
    </rPh>
    <rPh sb="7" eb="9">
      <t>ショクイン</t>
    </rPh>
    <phoneticPr fontId="53"/>
  </si>
  <si>
    <t>介護職員</t>
    <rPh sb="0" eb="2">
      <t>カイゴ</t>
    </rPh>
    <rPh sb="2" eb="4">
      <t>ショクイン</t>
    </rPh>
    <phoneticPr fontId="53"/>
  </si>
  <si>
    <t>通所介護、訪問入浴介護、
特定施設入居者生活介護、
通所リハビリテーション、
短期入所生活介護、
短期入所療養介護</t>
    <rPh sb="0" eb="2">
      <t>ツウショ</t>
    </rPh>
    <rPh sb="2" eb="4">
      <t>カイゴ</t>
    </rPh>
    <rPh sb="5" eb="7">
      <t>ホウモン</t>
    </rPh>
    <rPh sb="7" eb="9">
      <t>ニュウヨク</t>
    </rPh>
    <rPh sb="9" eb="11">
      <t>カイゴ</t>
    </rPh>
    <rPh sb="26" eb="28">
      <t>ツウショ</t>
    </rPh>
    <rPh sb="53" eb="55">
      <t>リョウヨウ</t>
    </rPh>
    <phoneticPr fontId="53"/>
  </si>
  <si>
    <t>介護老人福祉施設
介護医療院、
介護療養型医療施設、
介護老人保健施設</t>
    <rPh sb="0" eb="2">
      <t>カイゴ</t>
    </rPh>
    <rPh sb="2" eb="4">
      <t>ロウジン</t>
    </rPh>
    <rPh sb="4" eb="6">
      <t>フクシ</t>
    </rPh>
    <rPh sb="6" eb="8">
      <t>シセツ</t>
    </rPh>
    <phoneticPr fontId="53"/>
  </si>
  <si>
    <t>勤続年数10年以上の介護福祉士</t>
    <rPh sb="0" eb="2">
      <t>キンゾク</t>
    </rPh>
    <rPh sb="2" eb="3">
      <t>ネン</t>
    </rPh>
    <rPh sb="3" eb="4">
      <t>スウ</t>
    </rPh>
    <rPh sb="6" eb="7">
      <t>ネン</t>
    </rPh>
    <rPh sb="7" eb="9">
      <t>イジョウ</t>
    </rPh>
    <rPh sb="10" eb="12">
      <t>カイゴ</t>
    </rPh>
    <rPh sb="12" eb="15">
      <t>フクシシ</t>
    </rPh>
    <phoneticPr fontId="53"/>
  </si>
  <si>
    <t>5月</t>
  </si>
  <si>
    <t>勤続年数７年以上の職員</t>
    <rPh sb="0" eb="2">
      <t>キンゾク</t>
    </rPh>
    <rPh sb="2" eb="4">
      <t>ネンスウ</t>
    </rPh>
    <rPh sb="5" eb="6">
      <t>ネン</t>
    </rPh>
    <rPh sb="6" eb="8">
      <t>イジョウ</t>
    </rPh>
    <rPh sb="9" eb="11">
      <t>ショクイン</t>
    </rPh>
    <phoneticPr fontId="53"/>
  </si>
  <si>
    <t>介護サービスを直接提供する職員</t>
    <rPh sb="0" eb="2">
      <t>カイゴ</t>
    </rPh>
    <rPh sb="7" eb="9">
      <t>チョクセツ</t>
    </rPh>
    <rPh sb="9" eb="11">
      <t>テイキョウ</t>
    </rPh>
    <rPh sb="13" eb="15">
      <t>ショクイン</t>
    </rPh>
    <phoneticPr fontId="53"/>
  </si>
  <si>
    <t>実務者研修修了者及び介護職員基礎研修課程修了者</t>
    <rPh sb="0" eb="3">
      <t>ジツムシャ</t>
    </rPh>
    <rPh sb="3" eb="5">
      <t>ケンシュウ</t>
    </rPh>
    <rPh sb="5" eb="8">
      <t>シュウリョウシャ</t>
    </rPh>
    <rPh sb="8" eb="9">
      <t>オヨ</t>
    </rPh>
    <rPh sb="10" eb="12">
      <t>カイゴ</t>
    </rPh>
    <rPh sb="12" eb="14">
      <t>ショクイン</t>
    </rPh>
    <rPh sb="14" eb="16">
      <t>キソ</t>
    </rPh>
    <rPh sb="16" eb="18">
      <t>ケンシュウ</t>
    </rPh>
    <rPh sb="18" eb="20">
      <t>カテイ</t>
    </rPh>
    <rPh sb="20" eb="23">
      <t>シュウリョウシャ</t>
    </rPh>
    <phoneticPr fontId="53"/>
  </si>
  <si>
    <t>訪問入浴介護</t>
    <rPh sb="0" eb="2">
      <t>ホウモン</t>
    </rPh>
    <rPh sb="2" eb="4">
      <t>ニュウヨク</t>
    </rPh>
    <rPh sb="4" eb="6">
      <t>カイゴ</t>
    </rPh>
    <phoneticPr fontId="53"/>
  </si>
  <si>
    <t>6月</t>
  </si>
  <si>
    <t>勤続年数７年以上の看護師等</t>
    <rPh sb="0" eb="2">
      <t>キンゾク</t>
    </rPh>
    <rPh sb="2" eb="4">
      <t>ネンスウ</t>
    </rPh>
    <rPh sb="5" eb="6">
      <t>ネン</t>
    </rPh>
    <rPh sb="6" eb="8">
      <t>イジョウ</t>
    </rPh>
    <rPh sb="9" eb="12">
      <t>カンゴシ</t>
    </rPh>
    <rPh sb="12" eb="13">
      <t>トウ</t>
    </rPh>
    <phoneticPr fontId="53"/>
  </si>
  <si>
    <t>看護師等</t>
    <rPh sb="0" eb="3">
      <t>カンゴシ</t>
    </rPh>
    <rPh sb="3" eb="4">
      <t>トウ</t>
    </rPh>
    <phoneticPr fontId="53"/>
  </si>
  <si>
    <t>訪問看護</t>
    <rPh sb="0" eb="2">
      <t>ホウモン</t>
    </rPh>
    <rPh sb="2" eb="4">
      <t>カンゴ</t>
    </rPh>
    <phoneticPr fontId="53"/>
  </si>
  <si>
    <t>勤続年数３年以上の看護師等</t>
    <rPh sb="0" eb="2">
      <t>キンゾク</t>
    </rPh>
    <rPh sb="2" eb="4">
      <t>ネンスウ</t>
    </rPh>
    <rPh sb="5" eb="6">
      <t>ネン</t>
    </rPh>
    <rPh sb="6" eb="8">
      <t>イジョウ</t>
    </rPh>
    <rPh sb="9" eb="12">
      <t>カンゴシ</t>
    </rPh>
    <rPh sb="12" eb="13">
      <t>トウ</t>
    </rPh>
    <phoneticPr fontId="53"/>
  </si>
  <si>
    <t>7月</t>
  </si>
  <si>
    <t>常勤の看護・介護職員</t>
    <rPh sb="0" eb="2">
      <t>ジョウキン</t>
    </rPh>
    <rPh sb="3" eb="5">
      <t>カンゴ</t>
    </rPh>
    <rPh sb="6" eb="8">
      <t>カイゴ</t>
    </rPh>
    <rPh sb="8" eb="10">
      <t>ショクイン</t>
    </rPh>
    <phoneticPr fontId="53"/>
  </si>
  <si>
    <t>看護・介護職員</t>
    <rPh sb="0" eb="2">
      <t>カンゴ</t>
    </rPh>
    <rPh sb="3" eb="5">
      <t>カイゴ</t>
    </rPh>
    <rPh sb="5" eb="7">
      <t>ショクイン</t>
    </rPh>
    <phoneticPr fontId="53"/>
  </si>
  <si>
    <t>特定施設入居者生活介護、
短期入所生活介護、
短期入所療養介護</t>
    <phoneticPr fontId="53"/>
  </si>
  <si>
    <t>介護老人福祉施設、
介護医療院、
介護療養型医療施設、
介護老人保健施設</t>
    <phoneticPr fontId="53"/>
  </si>
  <si>
    <t>8月</t>
  </si>
  <si>
    <t>9月</t>
  </si>
  <si>
    <t>10月</t>
  </si>
  <si>
    <t>11月</t>
  </si>
  <si>
    <t>12月</t>
  </si>
  <si>
    <t>1月</t>
  </si>
  <si>
    <t>2月</t>
  </si>
  <si>
    <t>一月あたりの平均値</t>
    <rPh sb="0" eb="1">
      <t>ヒト</t>
    </rPh>
    <rPh sb="1" eb="2">
      <t>ツキ</t>
    </rPh>
    <rPh sb="6" eb="8">
      <t>ヘイキン</t>
    </rPh>
    <rPh sb="8" eb="9">
      <t>アタイ</t>
    </rPh>
    <phoneticPr fontId="53"/>
  </si>
  <si>
    <t>の割合</t>
    <rPh sb="1" eb="3">
      <t>ワリアイ</t>
    </rPh>
    <phoneticPr fontId="53"/>
  </si>
  <si>
    <t>届出日の属する月の前３月</t>
    <rPh sb="0" eb="2">
      <t>トドケデ</t>
    </rPh>
    <rPh sb="2" eb="3">
      <t>ヒ</t>
    </rPh>
    <rPh sb="4" eb="5">
      <t>ゾク</t>
    </rPh>
    <rPh sb="7" eb="8">
      <t>ツキ</t>
    </rPh>
    <rPh sb="9" eb="10">
      <t>マエ</t>
    </rPh>
    <rPh sb="11" eb="12">
      <t>ガツ</t>
    </rPh>
    <phoneticPr fontId="53"/>
  </si>
  <si>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</si>
  <si>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</si>
  <si>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</si>
  <si>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</si>
  <si>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</si>
  <si>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</si>
  <si>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</si>
  <si>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</si>
  <si>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</si>
  <si>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</si>
  <si>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</si>
  <si>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</si>
  <si>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</si>
  <si>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</si>
  <si>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</si>
  <si>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</si>
  <si>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</si>
  <si>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</si>
  <si>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</si>
  <si>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</si>
  <si>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</si>
  <si>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</si>
  <si>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</si>
  <si>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</si>
  <si>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</si>
  <si>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</si>
  <si>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</si>
  <si>
    <t>（別紙9－3）</t>
    <phoneticPr fontId="4"/>
  </si>
  <si>
    <t>令和</t>
    <phoneticPr fontId="4"/>
  </si>
  <si>
    <t>年</t>
    <phoneticPr fontId="4"/>
  </si>
  <si>
    <t>月</t>
    <phoneticPr fontId="4"/>
  </si>
  <si>
    <t>日</t>
    <phoneticPr fontId="4"/>
  </si>
  <si>
    <t>重度要介護者等対応要件の割合に関する計算書（特定事業所加算（Ⅰ）・（Ⅲ））</t>
    <phoneticPr fontId="4"/>
  </si>
  <si>
    <t>事業所名</t>
    <phoneticPr fontId="4"/>
  </si>
  <si>
    <t>事業所番号</t>
    <phoneticPr fontId="4"/>
  </si>
  <si>
    <t>１．要介護４または要介護５である者、認知症高齢者の日常生活自立度（Ⅲ、Ⅳ、M）である者、たんの吸引等を必要とする者等の割合の算出基準</t>
    <phoneticPr fontId="4"/>
  </si>
  <si>
    <t>利用実人員数</t>
    <phoneticPr fontId="4"/>
  </si>
  <si>
    <t>訪問回数</t>
    <phoneticPr fontId="4"/>
  </si>
  <si>
    <t>２．算定期間</t>
    <phoneticPr fontId="4"/>
  </si>
  <si>
    <t>ア．前年度（３月を除く）の実績の平均</t>
    <phoneticPr fontId="4"/>
  </si>
  <si>
    <t>イ．届出日の属する月の前３月</t>
    <phoneticPr fontId="4"/>
  </si>
  <si>
    <t>ア．前年度（３月を除く）の実績の平均</t>
  </si>
  <si>
    <t>①利用者／訪問回数の総数
（要支援者は含めない）</t>
    <phoneticPr fontId="4"/>
  </si>
  <si>
    <t>②要介護４または要介護５の
利用者数／訪問回数</t>
    <phoneticPr fontId="4"/>
  </si>
  <si>
    <t>③認知症高齢者の日常生活自立度Ⅲ、ⅣまたはMに該当する
利用者数／訪問回数</t>
    <phoneticPr fontId="4"/>
  </si>
  <si>
    <t>④喀痰吸引等を必要とする
利用者数／訪問回数</t>
    <phoneticPr fontId="4"/>
  </si>
  <si>
    <t>人/回</t>
    <phoneticPr fontId="4"/>
  </si>
  <si>
    <t>合計</t>
    <phoneticPr fontId="4"/>
  </si>
  <si>
    <t>⑤重度要介護者等数/訪問回数
（②＋③＋④）</t>
    <phoneticPr fontId="4"/>
  </si>
  <si>
    <t>⑥割合
（⑤÷①）</t>
    <phoneticPr fontId="4"/>
  </si>
  <si>
    <t>％</t>
    <phoneticPr fontId="4"/>
  </si>
  <si>
    <t>イ．届出日の属する月の前３月</t>
  </si>
  <si>
    <t>月</t>
  </si>
  <si>
    <t>備考</t>
    <phoneticPr fontId="4"/>
  </si>
  <si>
    <t>・本資料は特定事業所加算（Ⅰ）・（Ⅲ）に係る届出書を補完する資料としてご使用ください。</t>
    <phoneticPr fontId="4"/>
  </si>
  <si>
    <t>・「１．要介護４または要介護５である者、認知症高齢者の日常生活自立度（Ⅲ、Ⅳ、M）である者、たんの吸引等を必要とする者等の割合の算出基準」で、</t>
    <phoneticPr fontId="4"/>
  </si>
  <si>
    <t>　「利用実人員数」または「訪問回数」のいずれかを選択してください。</t>
    <phoneticPr fontId="4"/>
  </si>
  <si>
    <t>・「２．算定期間」でアまたはイの算定期間を選択してください。</t>
    <phoneticPr fontId="4"/>
  </si>
  <si>
    <t>　前年度の実績が６月に満たない事業所（新たに事業を開始し、又は再開した事業所）　については、前年度の実績（ア）による届出はできません。</t>
    <phoneticPr fontId="4"/>
  </si>
  <si>
    <t>・具体的な計算方法については、「平成２４年度介護報酬改定に関するＱ＆Ａ(Vol.1)（平成24年3月16日）」問15をご参照ください。</t>
    <phoneticPr fontId="4"/>
  </si>
  <si>
    <t>７　訪問介護員等の総数のうち、勤続年数７年以上の者の占める割合が100分の30以上</t>
    <rPh sb="2" eb="7">
      <t>ホウモンカイゴイン</t>
    </rPh>
    <rPh sb="7" eb="8">
      <t>トウ</t>
    </rPh>
    <rPh sb="9" eb="11">
      <t>ソウスウ</t>
    </rPh>
    <rPh sb="15" eb="19">
      <t>キンゾクネンスウ</t>
    </rPh>
    <rPh sb="20" eb="21">
      <t>ネン</t>
    </rPh>
    <rPh sb="21" eb="23">
      <t>イジョウ</t>
    </rPh>
    <rPh sb="24" eb="25">
      <t>モノ</t>
    </rPh>
    <rPh sb="26" eb="27">
      <t>シ</t>
    </rPh>
    <rPh sb="29" eb="31">
      <t>ワリアイ</t>
    </rPh>
    <rPh sb="35" eb="36">
      <t>ブン</t>
    </rPh>
    <rPh sb="39" eb="41">
      <t>イジョウ</t>
    </rPh>
    <phoneticPr fontId="4"/>
  </si>
  <si>
    <t>利用者台帳等
重度要介護者等対応要件の割合に関する計算書等（別紙9-3)</t>
    <rPh sb="0" eb="3">
      <t>リヨウシャ</t>
    </rPh>
    <rPh sb="3" eb="5">
      <t>ダイチョウ</t>
    </rPh>
    <rPh sb="5" eb="6">
      <t>トウ</t>
    </rPh>
    <rPh sb="28" eb="29">
      <t>トウ</t>
    </rPh>
    <rPh sb="30" eb="32">
      <t>ベッシ</t>
    </rPh>
    <phoneticPr fontId="49"/>
  </si>
  <si>
    <t>職員台帳(履歴書)等
有資格者等の割合参考計算書等(別紙7-2）</t>
    <rPh sb="0" eb="2">
      <t>ショクイン</t>
    </rPh>
    <rPh sb="2" eb="4">
      <t>ダイチョウ</t>
    </rPh>
    <rPh sb="5" eb="8">
      <t>リレキショ</t>
    </rPh>
    <rPh sb="9" eb="10">
      <t>トウ</t>
    </rPh>
    <rPh sb="11" eb="15">
      <t>ユウシカクシャ</t>
    </rPh>
    <rPh sb="15" eb="16">
      <t>トウ</t>
    </rPh>
    <rPh sb="17" eb="19">
      <t>ワリアイ</t>
    </rPh>
    <rPh sb="19" eb="24">
      <t>サンコウケイサンショ</t>
    </rPh>
    <rPh sb="24" eb="25">
      <t>トウ</t>
    </rPh>
    <rPh sb="26" eb="28">
      <t>ベッシ</t>
    </rPh>
    <phoneticPr fontId="49"/>
  </si>
  <si>
    <t>職員台帳(履歴書)等
有資格者等の割合参考計算書等(別紙7-2）</t>
    <rPh sb="0" eb="2">
      <t>ショクイン</t>
    </rPh>
    <rPh sb="2" eb="4">
      <t>ダイチョウ</t>
    </rPh>
    <rPh sb="5" eb="8">
      <t>リレキショ</t>
    </rPh>
    <rPh sb="9" eb="10">
      <t>トウ</t>
    </rPh>
    <phoneticPr fontId="49"/>
  </si>
  <si>
    <t>利用者台帳等
重度要介護者等対応要件の割合に関する計算書等（別紙9-3)</t>
    <rPh sb="0" eb="3">
      <t>リヨウシャ</t>
    </rPh>
    <rPh sb="3" eb="5">
      <t>ダイチョウ</t>
    </rPh>
    <rPh sb="5" eb="6">
      <t>トウ</t>
    </rPh>
    <phoneticPr fontId="49"/>
  </si>
  <si>
    <t>２　自己点検リスト（①～④）</t>
    <rPh sb="2" eb="4">
      <t>ジコ</t>
    </rPh>
    <rPh sb="4" eb="6">
      <t>テンケン</t>
    </rPh>
    <phoneticPr fontId="4"/>
  </si>
  <si>
    <t>１　自己点検シート（人員・設備・運営）</t>
    <rPh sb="2" eb="4">
      <t>ジコ</t>
    </rPh>
    <rPh sb="4" eb="6">
      <t>テンケン</t>
    </rPh>
    <rPh sb="10" eb="12">
      <t>ジンイン</t>
    </rPh>
    <rPh sb="13" eb="15">
      <t>セツビ</t>
    </rPh>
    <rPh sb="16" eb="18">
      <t>ウンエイ</t>
    </rPh>
    <phoneticPr fontId="4"/>
  </si>
  <si>
    <t>訪問介護計画に基づき、利用者が日常生活を営むのに必要な援助を行っていますか。</t>
    <rPh sb="0" eb="4">
      <t>ホウモンカイゴ</t>
    </rPh>
    <rPh sb="4" eb="6">
      <t>ケイカク</t>
    </rPh>
    <rPh sb="7" eb="8">
      <t>モト</t>
    </rPh>
    <rPh sb="11" eb="14">
      <t>リヨウシャ</t>
    </rPh>
    <rPh sb="15" eb="19">
      <t>ニチジョウセイカツ</t>
    </rPh>
    <rPh sb="20" eb="21">
      <t>イトナ</t>
    </rPh>
    <rPh sb="24" eb="26">
      <t>ヒツヨウ</t>
    </rPh>
    <rPh sb="27" eb="29">
      <t>エンジョ</t>
    </rPh>
    <rPh sb="30" eb="31">
      <t>オコナ</t>
    </rPh>
    <phoneticPr fontId="4"/>
  </si>
  <si>
    <t>（６）非常災害対策</t>
    <rPh sb="3" eb="5">
      <t>ヒジョウ</t>
    </rPh>
    <rPh sb="5" eb="7">
      <t>サイガイ</t>
    </rPh>
    <rPh sb="7" eb="9">
      <t>タイサク</t>
    </rPh>
    <phoneticPr fontId="4"/>
  </si>
  <si>
    <t>（７） 虐待防止の取組状況</t>
    <rPh sb="4" eb="6">
      <t>ギャクタイ</t>
    </rPh>
    <rPh sb="6" eb="8">
      <t>ボウシ</t>
    </rPh>
    <rPh sb="9" eb="13">
      <t>トリクミジョウキョウ</t>
    </rPh>
    <phoneticPr fontId="4"/>
  </si>
  <si>
    <t>（８） ハラスメント防止の取組状況</t>
    <rPh sb="10" eb="12">
      <t>ボウシ</t>
    </rPh>
    <rPh sb="13" eb="17">
      <t>トリクミジョウキョウ</t>
    </rPh>
    <phoneticPr fontId="4"/>
  </si>
  <si>
    <t>（９）研修の実施状況</t>
    <rPh sb="3" eb="5">
      <t>ケンシュウ</t>
    </rPh>
    <rPh sb="6" eb="8">
      <t>ジッシ</t>
    </rPh>
    <rPh sb="8" eb="10">
      <t>ジョウキョウ</t>
    </rPh>
    <phoneticPr fontId="4"/>
  </si>
  <si>
    <t>有・</t>
    <rPh sb="0" eb="1">
      <t>ア</t>
    </rPh>
    <phoneticPr fontId="4"/>
  </si>
  <si>
    <t>無</t>
    <rPh sb="0" eb="1">
      <t>ナシ</t>
    </rPh>
    <phoneticPr fontId="4"/>
  </si>
  <si>
    <t>していない</t>
    <phoneticPr fontId="4"/>
  </si>
  <si>
    <t>している　・</t>
    <phoneticPr fontId="4"/>
  </si>
  <si>
    <t>有</t>
    <rPh sb="0" eb="1">
      <t>ア</t>
    </rPh>
    <phoneticPr fontId="4"/>
  </si>
  <si>
    <t>有・</t>
    <rPh sb="0" eb="1">
      <t>ア</t>
    </rPh>
    <phoneticPr fontId="4"/>
  </si>
  <si>
    <t>・</t>
    <phoneticPr fontId="4"/>
  </si>
  <si>
    <t>人</t>
    <rPh sb="0" eb="1">
      <t>ニン</t>
    </rPh>
    <phoneticPr fontId="4"/>
  </si>
  <si>
    <t>有</t>
    <rPh sb="0" eb="1">
      <t>ア</t>
    </rPh>
    <phoneticPr fontId="4"/>
  </si>
  <si>
    <t>無</t>
    <rPh sb="0" eb="1">
      <t>ナ</t>
    </rPh>
    <phoneticPr fontId="4"/>
  </si>
  <si>
    <t>担当者名</t>
    <rPh sb="0" eb="3">
      <t>タントウシャ</t>
    </rPh>
    <rPh sb="3" eb="4">
      <t>メイ</t>
    </rPh>
    <phoneticPr fontId="4"/>
  </si>
  <si>
    <t>件</t>
    <rPh sb="0" eb="1">
      <t>ケン</t>
    </rPh>
    <phoneticPr fontId="4"/>
  </si>
  <si>
    <t>加算Ⅰ</t>
    <rPh sb="0" eb="2">
      <t>カサン</t>
    </rPh>
    <phoneticPr fontId="4"/>
  </si>
  <si>
    <t>加算Ⅳ</t>
    <rPh sb="0" eb="2">
      <t>カサン</t>
    </rPh>
    <phoneticPr fontId="4"/>
  </si>
  <si>
    <t>介護職員等処遇改善加算</t>
    <rPh sb="0" eb="2">
      <t>カイゴ</t>
    </rPh>
    <rPh sb="2" eb="4">
      <t>ショクイン</t>
    </rPh>
    <rPh sb="4" eb="5">
      <t>トウ</t>
    </rPh>
    <rPh sb="5" eb="7">
      <t>ショグウ</t>
    </rPh>
    <rPh sb="7" eb="9">
      <t>カイゼン</t>
    </rPh>
    <rPh sb="9" eb="11">
      <t>カサン</t>
    </rPh>
    <phoneticPr fontId="4"/>
  </si>
  <si>
    <t>４　加算点検</t>
    <rPh sb="2" eb="6">
      <t>カサンテンケン</t>
    </rPh>
    <phoneticPr fontId="4"/>
  </si>
  <si>
    <t>適正に納付</t>
  </si>
  <si>
    <t>就業規則、給与規定等</t>
  </si>
  <si>
    <t>２　処遇改善計画書の作成、周知、届出</t>
    <rPh sb="2" eb="4">
      <t>ショグウ</t>
    </rPh>
    <rPh sb="4" eb="6">
      <t>カイゼン</t>
    </rPh>
    <rPh sb="6" eb="9">
      <t>ケイカクショ</t>
    </rPh>
    <rPh sb="10" eb="12">
      <t>サクセイ</t>
    </rPh>
    <rPh sb="13" eb="15">
      <t>シュウチ</t>
    </rPh>
    <rPh sb="16" eb="18">
      <t>トドケデ</t>
    </rPh>
    <phoneticPr fontId="49"/>
  </si>
  <si>
    <t>処遇改善計画書</t>
    <rPh sb="0" eb="2">
      <t>ショグウ</t>
    </rPh>
    <rPh sb="2" eb="4">
      <t>カイゼン</t>
    </rPh>
    <rPh sb="4" eb="7">
      <t>ケイカクショ</t>
    </rPh>
    <phoneticPr fontId="49"/>
  </si>
  <si>
    <t>加算Ⅱ</t>
    <phoneticPr fontId="4"/>
  </si>
  <si>
    <t>・勤務体制一覧表
・就業規則
・雇用契約書等</t>
    <rPh sb="1" eb="5">
      <t>キンムタイセイ</t>
    </rPh>
    <rPh sb="5" eb="8">
      <t>イチランヒョウ</t>
    </rPh>
    <rPh sb="10" eb="12">
      <t>シュウギョウ</t>
    </rPh>
    <rPh sb="12" eb="14">
      <t>キソク</t>
    </rPh>
    <rPh sb="16" eb="18">
      <t>コヨウ</t>
    </rPh>
    <rPh sb="18" eb="21">
      <t>ケイヤクショ</t>
    </rPh>
    <rPh sb="21" eb="22">
      <t>トウ</t>
    </rPh>
    <phoneticPr fontId="4"/>
  </si>
  <si>
    <t>・勤務実績表
・雇用契約書等</t>
    <rPh sb="1" eb="3">
      <t>キンム</t>
    </rPh>
    <rPh sb="3" eb="5">
      <t>ジッセキ</t>
    </rPh>
    <rPh sb="5" eb="6">
      <t>ヒョウ</t>
    </rPh>
    <rPh sb="8" eb="10">
      <t>コヨウ</t>
    </rPh>
    <rPh sb="10" eb="13">
      <t>ケイヤクショ</t>
    </rPh>
    <rPh sb="13" eb="14">
      <t>トウ</t>
    </rPh>
    <phoneticPr fontId="4"/>
  </si>
  <si>
    <t>④①～③の措置を適切に実施するための担当者を置くこと。</t>
    <phoneticPr fontId="4"/>
  </si>
  <si>
    <t>③訪問介護員等に対し、虐待の防止のための研修を定期的に実施すること。</t>
    <phoneticPr fontId="4"/>
  </si>
  <si>
    <t>研修計画書、研修実施記録</t>
    <rPh sb="0" eb="2">
      <t>ケンシュウ</t>
    </rPh>
    <rPh sb="2" eb="5">
      <t>ケイカクショ</t>
    </rPh>
    <rPh sb="6" eb="8">
      <t>ケンシュウ</t>
    </rPh>
    <rPh sb="8" eb="12">
      <t>ジッシキロク</t>
    </rPh>
    <phoneticPr fontId="49"/>
  </si>
  <si>
    <t>　（必要な場合は、４．特定事業所加算（人材要件）、４．特定事業所加算（Ⅰ又はⅢ）</t>
    <rPh sb="2" eb="4">
      <t>ヒツヨウ</t>
    </rPh>
    <rPh sb="5" eb="7">
      <t>バアイ</t>
    </rPh>
    <rPh sb="11" eb="13">
      <t>トクテイ</t>
    </rPh>
    <rPh sb="13" eb="16">
      <t>ジギョウショ</t>
    </rPh>
    <rPh sb="16" eb="18">
      <t>カサン</t>
    </rPh>
    <rPh sb="19" eb="23">
      <t>ジンザイヨウケン</t>
    </rPh>
    <rPh sb="27" eb="29">
      <t>トクテイ</t>
    </rPh>
    <rPh sb="29" eb="32">
      <t>ジギョウショ</t>
    </rPh>
    <rPh sb="32" eb="34">
      <t>カサン</t>
    </rPh>
    <rPh sb="36" eb="37">
      <t>マタ</t>
    </rPh>
    <phoneticPr fontId="4"/>
  </si>
  <si>
    <t>該当（重度者等対応要件として１０を選択する場合</t>
    <rPh sb="0" eb="2">
      <t>ガイトウ</t>
    </rPh>
    <phoneticPr fontId="49"/>
  </si>
  <si>
    <t>対応方針
同意の分かる文書
研修記録</t>
    <phoneticPr fontId="4"/>
  </si>
  <si>
    <t>７ 前年度又は算定日が属する月の前３月の訪問介護員等の総数のうち、介護福祉士の数が100分の30以上又は介護福祉士、実務者研修修了者、及び介護職員基礎研修課程修了者及び１級課程修了者の数が100分の50以上</t>
    <rPh sb="2" eb="5">
      <t>ゼンネンド</t>
    </rPh>
    <rPh sb="5" eb="6">
      <t>マタ</t>
    </rPh>
    <rPh sb="7" eb="9">
      <t>サンテイ</t>
    </rPh>
    <rPh sb="9" eb="10">
      <t>ヒ</t>
    </rPh>
    <rPh sb="11" eb="12">
      <t>ゾク</t>
    </rPh>
    <rPh sb="14" eb="15">
      <t>ツキ</t>
    </rPh>
    <rPh sb="16" eb="17">
      <t>マエ</t>
    </rPh>
    <rPh sb="18" eb="19">
      <t>ツキ</t>
    </rPh>
    <rPh sb="20" eb="22">
      <t>ホウモン</t>
    </rPh>
    <rPh sb="22" eb="24">
      <t>カイゴ</t>
    </rPh>
    <rPh sb="24" eb="25">
      <t>イン</t>
    </rPh>
    <rPh sb="25" eb="26">
      <t>トウ</t>
    </rPh>
    <rPh sb="27" eb="29">
      <t>ソウスウ</t>
    </rPh>
    <rPh sb="33" eb="35">
      <t>カイゴ</t>
    </rPh>
    <rPh sb="35" eb="38">
      <t>フクシシ</t>
    </rPh>
    <rPh sb="39" eb="40">
      <t>スウ</t>
    </rPh>
    <rPh sb="44" eb="45">
      <t>ブン</t>
    </rPh>
    <rPh sb="48" eb="50">
      <t>イジョウ</t>
    </rPh>
    <rPh sb="50" eb="51">
      <t>マタ</t>
    </rPh>
    <rPh sb="52" eb="54">
      <t>カイゴ</t>
    </rPh>
    <rPh sb="54" eb="57">
      <t>フクシシ</t>
    </rPh>
    <rPh sb="58" eb="61">
      <t>ジツムシャ</t>
    </rPh>
    <rPh sb="61" eb="63">
      <t>ケンシュウ</t>
    </rPh>
    <rPh sb="63" eb="66">
      <t>シュウリョウシャ</t>
    </rPh>
    <rPh sb="67" eb="68">
      <t>オヨ</t>
    </rPh>
    <rPh sb="69" eb="71">
      <t>カイゴ</t>
    </rPh>
    <rPh sb="71" eb="73">
      <t>ショクイン</t>
    </rPh>
    <rPh sb="73" eb="75">
      <t>キソ</t>
    </rPh>
    <rPh sb="75" eb="77">
      <t>ケンシュウ</t>
    </rPh>
    <rPh sb="77" eb="79">
      <t>カテイ</t>
    </rPh>
    <rPh sb="79" eb="82">
      <t>シュウリョウシャ</t>
    </rPh>
    <rPh sb="82" eb="83">
      <t>オヨ</t>
    </rPh>
    <rPh sb="85" eb="86">
      <t>キュウ</t>
    </rPh>
    <rPh sb="86" eb="88">
      <t>カテイ</t>
    </rPh>
    <rPh sb="88" eb="90">
      <t>シュウリョウ</t>
    </rPh>
    <rPh sb="90" eb="91">
      <t>シャ</t>
    </rPh>
    <rPh sb="92" eb="93">
      <t>カズ</t>
    </rPh>
    <rPh sb="97" eb="98">
      <t>ブン</t>
    </rPh>
    <rPh sb="101" eb="103">
      <t>イジョウ</t>
    </rPh>
    <phoneticPr fontId="49"/>
  </si>
  <si>
    <t>８ 全てのサービス提供責任者が３年以上の実務経験を有する介護福祉士、又は５年以上の実務経験を有する実務者研修修了者若しくは介護職員基礎研修課程修了者若しくは１級課程修了者
※１人を超えるサービス提供責任者を配置することとされている事業所の場合は、２人以上の常勤</t>
    <rPh sb="2" eb="3">
      <t>スベ</t>
    </rPh>
    <rPh sb="9" eb="11">
      <t>テイキョウ</t>
    </rPh>
    <rPh sb="11" eb="14">
      <t>セキニンシャ</t>
    </rPh>
    <rPh sb="16" eb="17">
      <t>ネン</t>
    </rPh>
    <rPh sb="18" eb="19">
      <t>ジョウ</t>
    </rPh>
    <rPh sb="20" eb="22">
      <t>ジツム</t>
    </rPh>
    <rPh sb="22" eb="24">
      <t>ケイケン</t>
    </rPh>
    <rPh sb="25" eb="26">
      <t>ユウ</t>
    </rPh>
    <rPh sb="28" eb="30">
      <t>カイゴ</t>
    </rPh>
    <rPh sb="30" eb="33">
      <t>フクシシ</t>
    </rPh>
    <rPh sb="34" eb="35">
      <t>マタ</t>
    </rPh>
    <rPh sb="37" eb="40">
      <t>ネンイジョウ</t>
    </rPh>
    <rPh sb="41" eb="43">
      <t>ジツム</t>
    </rPh>
    <rPh sb="43" eb="45">
      <t>ケイケン</t>
    </rPh>
    <rPh sb="46" eb="47">
      <t>ユウ</t>
    </rPh>
    <rPh sb="49" eb="52">
      <t>ジツムシャ</t>
    </rPh>
    <rPh sb="52" eb="54">
      <t>ケンシュウ</t>
    </rPh>
    <rPh sb="54" eb="57">
      <t>シュウリョウシャ</t>
    </rPh>
    <rPh sb="57" eb="58">
      <t>モ</t>
    </rPh>
    <rPh sb="61" eb="63">
      <t>カイゴ</t>
    </rPh>
    <rPh sb="63" eb="65">
      <t>ショクイン</t>
    </rPh>
    <rPh sb="65" eb="67">
      <t>キソ</t>
    </rPh>
    <rPh sb="67" eb="69">
      <t>ケンシュウ</t>
    </rPh>
    <rPh sb="69" eb="71">
      <t>カテイ</t>
    </rPh>
    <rPh sb="71" eb="73">
      <t>シュウリョウ</t>
    </rPh>
    <rPh sb="73" eb="74">
      <t>シャ</t>
    </rPh>
    <rPh sb="74" eb="75">
      <t>モ</t>
    </rPh>
    <rPh sb="79" eb="80">
      <t>キュウ</t>
    </rPh>
    <rPh sb="80" eb="82">
      <t>カテイ</t>
    </rPh>
    <rPh sb="82" eb="85">
      <t>シュウリョウシャ</t>
    </rPh>
    <rPh sb="88" eb="89">
      <t>ニン</t>
    </rPh>
    <rPh sb="90" eb="91">
      <t>コ</t>
    </rPh>
    <rPh sb="97" eb="99">
      <t>テイキョウ</t>
    </rPh>
    <rPh sb="99" eb="102">
      <t>セキニンシャ</t>
    </rPh>
    <rPh sb="103" eb="105">
      <t>ハイチ</t>
    </rPh>
    <rPh sb="115" eb="118">
      <t>ジギョウショ</t>
    </rPh>
    <rPh sb="119" eb="121">
      <t>バアイ</t>
    </rPh>
    <rPh sb="124" eb="125">
      <t>ニン</t>
    </rPh>
    <rPh sb="125" eb="127">
      <t>イジョウ</t>
    </rPh>
    <rPh sb="128" eb="130">
      <t>ジョウキン</t>
    </rPh>
    <phoneticPr fontId="49"/>
  </si>
  <si>
    <t>９ 前年度又は、算定日が属する月の前３月の利用者の総数のうち要介護４及び５の利用者、認知症日常生活自立度Ⅲ、Ⅳ又はＭの利用者並びにたんの吸引等の行為を必要とする利用者の数が100分の20以上</t>
    <rPh sb="2" eb="5">
      <t>ゼンネンド</t>
    </rPh>
    <rPh sb="5" eb="6">
      <t>マタ</t>
    </rPh>
    <rPh sb="34" eb="35">
      <t>オヨ</t>
    </rPh>
    <rPh sb="42" eb="45">
      <t>ニンチショウ</t>
    </rPh>
    <rPh sb="45" eb="47">
      <t>ニチジョウ</t>
    </rPh>
    <rPh sb="47" eb="49">
      <t>セイカツ</t>
    </rPh>
    <rPh sb="49" eb="51">
      <t>ジリツ</t>
    </rPh>
    <rPh sb="51" eb="52">
      <t>ド</t>
    </rPh>
    <rPh sb="55" eb="56">
      <t>マタ</t>
    </rPh>
    <rPh sb="59" eb="62">
      <t>リヨウシャ</t>
    </rPh>
    <rPh sb="62" eb="63">
      <t>ナラ</t>
    </rPh>
    <rPh sb="68" eb="70">
      <t>キュウイン</t>
    </rPh>
    <rPh sb="70" eb="71">
      <t>トウ</t>
    </rPh>
    <rPh sb="72" eb="74">
      <t>コウイ</t>
    </rPh>
    <rPh sb="75" eb="77">
      <t>ヒツヨウ</t>
    </rPh>
    <rPh sb="80" eb="83">
      <t>リヨウシャ</t>
    </rPh>
    <rPh sb="84" eb="85">
      <t>カズ</t>
    </rPh>
    <rPh sb="89" eb="90">
      <t>フン</t>
    </rPh>
    <rPh sb="93" eb="95">
      <t>イジョウ</t>
    </rPh>
    <phoneticPr fontId="49"/>
  </si>
  <si>
    <t>９又は１０に該当（１０の場合、６を併せて満たすこと）</t>
    <rPh sb="1" eb="2">
      <t>マタ</t>
    </rPh>
    <rPh sb="6" eb="8">
      <t>ガイトウ</t>
    </rPh>
    <rPh sb="12" eb="14">
      <t>バアイ</t>
    </rPh>
    <phoneticPr fontId="4"/>
  </si>
  <si>
    <t>利用者台帳等</t>
    <rPh sb="0" eb="6">
      <t>リヨウシャダイチョウトウ</t>
    </rPh>
    <phoneticPr fontId="49"/>
  </si>
  <si>
    <t>６　病院、診療所又は訪問看護ステーションの看護師との連携により、２４時間連絡できる体制を確保し、かつ、必要に応じて訪問介護を行うことができる体制を整備
看取り期における対応方針の策定及び利用者等への説明・同意
看取りに関する職員研修の実施等</t>
    <rPh sb="91" eb="92">
      <t>オヨ</t>
    </rPh>
    <rPh sb="93" eb="97">
      <t>リヨウシャトウ</t>
    </rPh>
    <rPh sb="99" eb="101">
      <t>セツメイ</t>
    </rPh>
    <rPh sb="102" eb="104">
      <t>ドウイ</t>
    </rPh>
    <phoneticPr fontId="4"/>
  </si>
  <si>
    <t>６又は７に該当</t>
    <rPh sb="1" eb="2">
      <t>マタ</t>
    </rPh>
    <rPh sb="5" eb="7">
      <t>ガイトウ</t>
    </rPh>
    <phoneticPr fontId="4"/>
  </si>
  <si>
    <t>７ 配置することとされているサービス提供責任者が２人以下の事業所であって、サービス提供責任者を常勤により配置し、かつ、配置基準を上回る数の常勤のサービス提供責任者を１人以上配置</t>
    <rPh sb="2" eb="4">
      <t>ハイチ</t>
    </rPh>
    <rPh sb="18" eb="20">
      <t>テイキョウ</t>
    </rPh>
    <rPh sb="20" eb="23">
      <t>セキニンシャ</t>
    </rPh>
    <rPh sb="24" eb="26">
      <t>フタリ</t>
    </rPh>
    <rPh sb="26" eb="28">
      <t>イカ</t>
    </rPh>
    <rPh sb="29" eb="32">
      <t>ジギョウショ</t>
    </rPh>
    <rPh sb="41" eb="43">
      <t>テイキョウ</t>
    </rPh>
    <rPh sb="43" eb="46">
      <t>セキニンシャ</t>
    </rPh>
    <rPh sb="47" eb="49">
      <t>ジョウキン</t>
    </rPh>
    <rPh sb="52" eb="54">
      <t>ハイチ</t>
    </rPh>
    <rPh sb="59" eb="61">
      <t>ハイチ</t>
    </rPh>
    <rPh sb="61" eb="63">
      <t>キジュン</t>
    </rPh>
    <rPh sb="64" eb="66">
      <t>ウワマワ</t>
    </rPh>
    <rPh sb="67" eb="68">
      <t>カズ</t>
    </rPh>
    <rPh sb="69" eb="71">
      <t>ジョウキン</t>
    </rPh>
    <rPh sb="76" eb="78">
      <t>テイキョウ</t>
    </rPh>
    <rPh sb="78" eb="81">
      <t>セキニンシャ</t>
    </rPh>
    <rPh sb="83" eb="84">
      <t>ニン</t>
    </rPh>
    <rPh sb="84" eb="86">
      <t>イジョウ</t>
    </rPh>
    <rPh sb="86" eb="88">
      <t>ハイチ</t>
    </rPh>
    <phoneticPr fontId="49"/>
  </si>
  <si>
    <t>８　訪問介護員等の総数のうち、勤続年数７年以上の者の占める割合が100分の30以上</t>
    <rPh sb="2" eb="7">
      <t>ホウモンカイゴイン</t>
    </rPh>
    <rPh sb="7" eb="8">
      <t>トウ</t>
    </rPh>
    <rPh sb="9" eb="11">
      <t>ソウスウ</t>
    </rPh>
    <rPh sb="15" eb="19">
      <t>キンゾクネンスウ</t>
    </rPh>
    <rPh sb="20" eb="21">
      <t>ネン</t>
    </rPh>
    <rPh sb="21" eb="23">
      <t>イジョウ</t>
    </rPh>
    <rPh sb="24" eb="25">
      <t>モノ</t>
    </rPh>
    <rPh sb="26" eb="27">
      <t>シ</t>
    </rPh>
    <rPh sb="29" eb="31">
      <t>ワリアイ</t>
    </rPh>
    <rPh sb="35" eb="36">
      <t>ブン</t>
    </rPh>
    <rPh sb="39" eb="41">
      <t>イジョウ</t>
    </rPh>
    <phoneticPr fontId="4"/>
  </si>
  <si>
    <t>７又は８に該当</t>
    <rPh sb="1" eb="2">
      <t>マタ</t>
    </rPh>
    <rPh sb="5" eb="7">
      <t>ガイトウ</t>
    </rPh>
    <phoneticPr fontId="4"/>
  </si>
  <si>
    <t>高齢者虐待防止措置実施の有無</t>
    <phoneticPr fontId="4"/>
  </si>
  <si>
    <t>１０　看取り期の利用者への対応実績が１人以上</t>
    <phoneticPr fontId="49"/>
  </si>
  <si>
    <t>職員台帳(経歴書)等
資格者証等</t>
    <rPh sb="5" eb="8">
      <t>ケイレキショ</t>
    </rPh>
    <rPh sb="11" eb="14">
      <t>シカクシャ</t>
    </rPh>
    <rPh sb="14" eb="15">
      <t>ショウ</t>
    </rPh>
    <rPh sb="15" eb="16">
      <t>トウ</t>
    </rPh>
    <phoneticPr fontId="49"/>
  </si>
  <si>
    <t>職員台帳(履歴書)等
資格者証等</t>
    <rPh sb="5" eb="8">
      <t>リレキショ</t>
    </rPh>
    <rPh sb="11" eb="14">
      <t>シカクシャ</t>
    </rPh>
    <rPh sb="14" eb="15">
      <t>ショウ</t>
    </rPh>
    <rPh sb="15" eb="16">
      <t>トウ</t>
    </rPh>
    <phoneticPr fontId="49"/>
  </si>
  <si>
    <t>同一建物減算①(事業所と同一敷地内等建物居住者）※10%減算</t>
    <rPh sb="0" eb="4">
      <t>ドウイツタテモノ</t>
    </rPh>
    <rPh sb="4" eb="6">
      <t>ゲンサン</t>
    </rPh>
    <rPh sb="8" eb="11">
      <t>ジギョウショ</t>
    </rPh>
    <rPh sb="12" eb="14">
      <t>ドウイツ</t>
    </rPh>
    <rPh sb="14" eb="17">
      <t>シキチナイ</t>
    </rPh>
    <rPh sb="17" eb="18">
      <t>トウ</t>
    </rPh>
    <rPh sb="18" eb="20">
      <t>タテモノ</t>
    </rPh>
    <rPh sb="20" eb="23">
      <t>キョジュウシャ</t>
    </rPh>
    <rPh sb="28" eb="30">
      <t>ゲンサン</t>
    </rPh>
    <phoneticPr fontId="4"/>
  </si>
  <si>
    <t>同一建物減算②（上記建物居住者50人以上）※15%減算</t>
    <rPh sb="0" eb="4">
      <t>ドウイツタテモノ</t>
    </rPh>
    <rPh sb="4" eb="6">
      <t>ゲンサン</t>
    </rPh>
    <rPh sb="8" eb="10">
      <t>ジョウキ</t>
    </rPh>
    <rPh sb="10" eb="12">
      <t>タテモノ</t>
    </rPh>
    <rPh sb="12" eb="14">
      <t>キョジュウ</t>
    </rPh>
    <rPh sb="14" eb="15">
      <t>シャ</t>
    </rPh>
    <rPh sb="17" eb="18">
      <t>ニン</t>
    </rPh>
    <rPh sb="18" eb="20">
      <t>イジョウ</t>
    </rPh>
    <rPh sb="25" eb="27">
      <t>ゲンサン</t>
    </rPh>
    <phoneticPr fontId="4"/>
  </si>
  <si>
    <t>同一建物減算③（事業所と同一敷地内等以外の同一建物に居住する利用者数20人以上）※10%減算</t>
    <rPh sb="0" eb="4">
      <t>ドウイツタテモノ</t>
    </rPh>
    <rPh sb="4" eb="6">
      <t>ゲンサン</t>
    </rPh>
    <rPh sb="8" eb="11">
      <t>ジギョウショ</t>
    </rPh>
    <rPh sb="12" eb="14">
      <t>ドウイツ</t>
    </rPh>
    <rPh sb="14" eb="17">
      <t>シキチナイ</t>
    </rPh>
    <rPh sb="17" eb="18">
      <t>トウ</t>
    </rPh>
    <rPh sb="18" eb="20">
      <t>イガイ</t>
    </rPh>
    <rPh sb="21" eb="23">
      <t>ドウイツ</t>
    </rPh>
    <rPh sb="23" eb="25">
      <t>タテモノ</t>
    </rPh>
    <rPh sb="26" eb="28">
      <t>キョジュウ</t>
    </rPh>
    <rPh sb="30" eb="33">
      <t>リヨウシャ</t>
    </rPh>
    <rPh sb="33" eb="34">
      <t>スウ</t>
    </rPh>
    <rPh sb="36" eb="37">
      <t>ニン</t>
    </rPh>
    <rPh sb="37" eb="39">
      <t>イジョウ</t>
    </rPh>
    <rPh sb="44" eb="46">
      <t>ゲンサン</t>
    </rPh>
    <phoneticPr fontId="4"/>
  </si>
  <si>
    <t>同一建物減算④（前6月間の利用者総数の内同一建物減算①に該当する利用者の割合90%以上）※12%減算</t>
    <rPh sb="0" eb="4">
      <t>ドウイツタテモノ</t>
    </rPh>
    <rPh sb="4" eb="6">
      <t>ゲンサン</t>
    </rPh>
    <rPh sb="8" eb="9">
      <t>マエ</t>
    </rPh>
    <rPh sb="10" eb="11">
      <t>ツキ</t>
    </rPh>
    <rPh sb="11" eb="12">
      <t>カン</t>
    </rPh>
    <rPh sb="13" eb="16">
      <t>リヨウシャ</t>
    </rPh>
    <rPh sb="16" eb="18">
      <t>ソウスウ</t>
    </rPh>
    <rPh sb="19" eb="20">
      <t>ウチ</t>
    </rPh>
    <rPh sb="20" eb="26">
      <t>ドウイツタテモノゲンサン</t>
    </rPh>
    <rPh sb="28" eb="30">
      <t>ガイトウ</t>
    </rPh>
    <rPh sb="32" eb="35">
      <t>リヨウシャ</t>
    </rPh>
    <rPh sb="36" eb="38">
      <t>ワリアイ</t>
    </rPh>
    <rPh sb="41" eb="43">
      <t>イジョウ</t>
    </rPh>
    <rPh sb="48" eb="50">
      <t>ゲンサン</t>
    </rPh>
    <phoneticPr fontId="4"/>
  </si>
  <si>
    <t>業務継続計画策定</t>
    <rPh sb="0" eb="6">
      <t>ギョウムケイゾクケイカク</t>
    </rPh>
    <rPh sb="6" eb="8">
      <t>サクテイ</t>
    </rPh>
    <phoneticPr fontId="53"/>
  </si>
  <si>
    <t>厚生労働大臣が定める地域（平成21年厚生労働省告示第83号）に所在し、かつ、前年度のいずれかの月における総訪問回数が400回程度以下の事業所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67" eb="70">
      <t>ジギョウショ</t>
    </rPh>
    <phoneticPr fontId="49"/>
  </si>
  <si>
    <t>確認書類</t>
    <rPh sb="0" eb="4">
      <t>カクニンショルイ</t>
    </rPh>
    <phoneticPr fontId="4"/>
  </si>
  <si>
    <t xml:space="preserve">
介護職員等処遇改善加算(Ⅰ)</t>
    <rPh sb="3" eb="7">
      <t>カイゴショクイン</t>
    </rPh>
    <rPh sb="7" eb="8">
      <t>ナド</t>
    </rPh>
    <rPh sb="8" eb="14">
      <t>ショグウカイゼンカサン</t>
    </rPh>
    <phoneticPr fontId="53"/>
  </si>
  <si>
    <t xml:space="preserve">３　処遇改善加算Ⅳを算定する場合に見込まれる加算額の２分の１以上を基本給等の改善に充てること。
</t>
  </si>
  <si>
    <t>４　キャリアパス要件Ⅰ(任用要件・賃金体系の整備等)次の①～③までをすべて満たすこと</t>
    <rPh sb="8" eb="10">
      <t>ヨウケン</t>
    </rPh>
    <rPh sb="12" eb="16">
      <t>ニンヨウヨウケン</t>
    </rPh>
    <rPh sb="17" eb="19">
      <t>チンギン</t>
    </rPh>
    <rPh sb="19" eb="21">
      <t>タイケイ</t>
    </rPh>
    <rPh sb="22" eb="24">
      <t>セイビ</t>
    </rPh>
    <rPh sb="24" eb="25">
      <t>ナド</t>
    </rPh>
    <rPh sb="26" eb="27">
      <t>ツギ</t>
    </rPh>
    <rPh sb="37" eb="38">
      <t>ミ</t>
    </rPh>
    <phoneticPr fontId="25"/>
  </si>
  <si>
    <t>①介護職員の任用の際における職位、職責、職務内容等に応じた任用等の要件（介護職員の賃金に関するものを含む。）を定めていること。</t>
  </si>
  <si>
    <t>就業規則、給与規定等</t>
    <rPh sb="0" eb="2">
      <t>シュウギョウ</t>
    </rPh>
    <rPh sb="2" eb="4">
      <t>キソク</t>
    </rPh>
    <rPh sb="5" eb="7">
      <t>キュウヨ</t>
    </rPh>
    <rPh sb="7" eb="9">
      <t>キテイ</t>
    </rPh>
    <rPh sb="9" eb="10">
      <t>トウ</t>
    </rPh>
    <phoneticPr fontId="25"/>
  </si>
  <si>
    <t>②①に掲げる職位、職責、職務内容等に応じた賃金体系（一時金等の臨時的に支払われるものを除く。）について定めていること。</t>
  </si>
  <si>
    <t>③①及び②の内容について就業規則等の明確な根拠規程を書面で整備 し、全ての介護職員に周知していること。</t>
  </si>
  <si>
    <t>５　キャリアパス要件Ⅱ（研修の実施等） 次の①及び②を満たすこと。</t>
  </si>
  <si>
    <t>①介護職員の職務内容等を踏まえ、介護職員と意見を交換しながら、資質向上の目標及びａ又はｂに掲げる事項に関する具体的な計画を策定 し、当該計画に係る研修の実施又は研修の機会の確保をしていること。 
ａ 資質向上のための計画に沿って、研修機会の提供又は技術指導等 （OJT、OFF-JT 等）を実施するとともに、介護職員の能力評価を行うこと。 
ｂ 資格取得のための支援（研修受講のための勤務シフトの調整、休暇の付与、費用（交通費、受講料等）の援助等）を実施すること。</t>
  </si>
  <si>
    <t>研修計画、実施記録</t>
    <rPh sb="0" eb="4">
      <t>ケンシュウケイカク</t>
    </rPh>
    <rPh sb="5" eb="9">
      <t>ジッシキロク</t>
    </rPh>
    <phoneticPr fontId="25"/>
  </si>
  <si>
    <t xml:space="preserve">②①について、全ての介護職員に周知していること。
</t>
  </si>
  <si>
    <t>実施記録等</t>
    <rPh sb="0" eb="4">
      <t>ジッシキロク</t>
    </rPh>
    <rPh sb="4" eb="5">
      <t>ナド</t>
    </rPh>
    <phoneticPr fontId="25"/>
  </si>
  <si>
    <t>6　キャリアパス要件Ⅲ（昇給の仕組みの整備等）次の①及び②を満たすこと。</t>
  </si>
  <si>
    <t>①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介護福祉士等の資格の取得や実務者研修等の修了状況に応じて昇給する仕組みであること。ただし、別法人等で介護福祉士等の資格を取得
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t>
  </si>
  <si>
    <t>②①の内容について、就業規則等の明確な根拠規程を書面で整備し、全て の介護職員に周知していること。</t>
  </si>
  <si>
    <t xml:space="preserve">
介護職員等処遇改善加算(Ⅰ)</t>
    <rPh sb="2" eb="4">
      <t>カイゴ</t>
    </rPh>
    <rPh sb="4" eb="6">
      <t>ショクイン</t>
    </rPh>
    <rPh sb="6" eb="7">
      <t>ナド</t>
    </rPh>
    <rPh sb="7" eb="9">
      <t>ショグウ</t>
    </rPh>
    <rPh sb="9" eb="11">
      <t>カイゼン</t>
    </rPh>
    <rPh sb="11" eb="13">
      <t>カサン</t>
    </rPh>
    <phoneticPr fontId="53"/>
  </si>
  <si>
    <t>７　キャリアパス要件Ⅳ（改善後の年額賃金要件）</t>
  </si>
  <si>
    <t>経験・技能のある介護職員のうち１人以上は、賃金改善後の賃金の見込額（処遇改善加算を算定し実施される賃金改善の見込額を含む。）が年額 440万円以上であること（処遇改善加算による賃金改善以前の賃金が年額 440 万円以上である者を除く）。</t>
    <phoneticPr fontId="53"/>
  </si>
  <si>
    <t>実績報告書</t>
    <rPh sb="0" eb="5">
      <t>ジッセキホウコクショ</t>
    </rPh>
    <phoneticPr fontId="25"/>
  </si>
  <si>
    <t>8　キャリアパス要件Ⅴ（介護福祉士等の配置要件）</t>
  </si>
  <si>
    <t>サービス類型ごとに一定以上の介護福祉士等を配置していること。処遇改善加算を算定する事業所又は当該事業所が併設している本体事業所においてサービス類型ごとにサービス提供体制強化加算(Ⅰ・Ⅱ)あるいは、特定事業所加算(Ⅰ・Ⅱ)等の各区分の届出を行っていること。</t>
    <rPh sb="110" eb="111">
      <t>ナド</t>
    </rPh>
    <phoneticPr fontId="25"/>
  </si>
  <si>
    <t>介護給付費算定に係る体制等に関する届出書</t>
  </si>
  <si>
    <t xml:space="preserve">９　職場環境等要件
</t>
    <rPh sb="6" eb="7">
      <t>トウ</t>
    </rPh>
    <phoneticPr fontId="25"/>
  </si>
  <si>
    <t>「入職促進に向けた取組」、「資質の向上やキャリアアップに向けた支援」、「両立支援・多様な働き方の推進」、「腰痛を含む心身の健康管理」及び「やりがい・働きがいの醸成」の区分ごとに２以上の取組を実施していること。</t>
    <phoneticPr fontId="4"/>
  </si>
  <si>
    <t>「生産性向上（業務改善及び働く環境改善）のための取組」のうち３以上の取組を実施していること。</t>
  </si>
  <si>
    <t>職場環境等の改善に係 る取組について、ホームページへの掲載、介護サービスの情報公表制度の活用等により公表（処遇改善加算の算定状況報告、職場環境等要件を満たすために実施した取組項目及びその具体的な取組内容等）していること。</t>
    <rPh sb="101" eb="102">
      <t>ナド</t>
    </rPh>
    <phoneticPr fontId="25"/>
  </si>
  <si>
    <t>情報公表システム
ホームページ</t>
    <rPh sb="0" eb="4">
      <t>ジョウホウコウヒョウ</t>
    </rPh>
    <phoneticPr fontId="25"/>
  </si>
  <si>
    <t>10　賃金改善の実施</t>
  </si>
  <si>
    <t>11　処遇改善に関する実績の報告</t>
  </si>
  <si>
    <t>12　前12月間に法令違反し、罰金以上の刑</t>
    <rPh sb="15" eb="17">
      <t>バッキン</t>
    </rPh>
    <phoneticPr fontId="4"/>
  </si>
  <si>
    <t>13　労働保険料の納付</t>
  </si>
  <si>
    <t xml:space="preserve">
介護職員等処遇改善加算(Ⅱ)
</t>
    <rPh sb="2" eb="4">
      <t>カイゴ</t>
    </rPh>
    <rPh sb="4" eb="6">
      <t>ショクイン</t>
    </rPh>
    <rPh sb="6" eb="7">
      <t>ナド</t>
    </rPh>
    <rPh sb="7" eb="9">
      <t>ショグウ</t>
    </rPh>
    <rPh sb="9" eb="11">
      <t>カイゼン</t>
    </rPh>
    <rPh sb="11" eb="13">
      <t>カサン</t>
    </rPh>
    <phoneticPr fontId="53"/>
  </si>
  <si>
    <t xml:space="preserve">
介護職員等処遇改善加算(Ⅱ)</t>
    <rPh sb="2" eb="4">
      <t>カイゴ</t>
    </rPh>
    <rPh sb="4" eb="6">
      <t>ショクイン</t>
    </rPh>
    <rPh sb="6" eb="7">
      <t>ナド</t>
    </rPh>
    <rPh sb="7" eb="9">
      <t>ショグウ</t>
    </rPh>
    <rPh sb="9" eb="11">
      <t>カイゼン</t>
    </rPh>
    <rPh sb="11" eb="13">
      <t>カサン</t>
    </rPh>
    <phoneticPr fontId="53"/>
  </si>
  <si>
    <t>経験・技能のある介護職員のうち１人以上は、賃金改善後の賃金の見込額（処遇改善加算を算定し実施される賃金改善の見込額を含む。）が年額 440万円以上であること（処遇改善加算による賃金改善以前の賃金が年額 440万円以上である者を除く）。</t>
    <phoneticPr fontId="53"/>
  </si>
  <si>
    <t xml:space="preserve">8　職場環境等要件
</t>
    <rPh sb="6" eb="7">
      <t>トウ</t>
    </rPh>
    <phoneticPr fontId="25"/>
  </si>
  <si>
    <t>「入職促 進に向けた取組」、「資質の向上やキャリアアップに向けた支援」、「両立 支援・多様な働き方の推進」、「腰痛を含む心身の健康管理」及び「やりが い・働きがいの醸成」の区分ごとに２以上の取組を実施していること。</t>
  </si>
  <si>
    <t>9　 賃金改善の実施</t>
    <phoneticPr fontId="53"/>
  </si>
  <si>
    <t>あり</t>
    <phoneticPr fontId="53"/>
  </si>
  <si>
    <t>10　処遇改善に関する実績の報告</t>
    <phoneticPr fontId="53"/>
  </si>
  <si>
    <t>11　前12月間に法令違反し、罰金以上の刑</t>
    <rPh sb="15" eb="17">
      <t>バッキン</t>
    </rPh>
    <phoneticPr fontId="4"/>
  </si>
  <si>
    <t>なし</t>
    <phoneticPr fontId="53"/>
  </si>
  <si>
    <t>12　労働保険料の納付</t>
    <phoneticPr fontId="53"/>
  </si>
  <si>
    <t>適正に納付</t>
    <phoneticPr fontId="53"/>
  </si>
  <si>
    <t xml:space="preserve">
介護職員等処遇改善加算(Ⅲ)</t>
    <rPh sb="2" eb="4">
      <t>カイゴ</t>
    </rPh>
    <rPh sb="4" eb="6">
      <t>ショクイン</t>
    </rPh>
    <rPh sb="6" eb="7">
      <t>ナド</t>
    </rPh>
    <rPh sb="7" eb="9">
      <t>ショグウ</t>
    </rPh>
    <rPh sb="9" eb="11">
      <t>カイゼン</t>
    </rPh>
    <rPh sb="11" eb="13">
      <t>カサン</t>
    </rPh>
    <phoneticPr fontId="53"/>
  </si>
  <si>
    <t xml:space="preserve">7　職場環境等要件
</t>
    <rPh sb="6" eb="7">
      <t>トウ</t>
    </rPh>
    <phoneticPr fontId="25"/>
  </si>
  <si>
    <t>「入職促 進に向けた取組」、「資質の向上やキャリアアップに向けた支援」、「両立 支援・多様な働き方の推進」、「腰痛を含む心身の健康管理」及び「やりが い・働きがいの醸成」の区分ごとに1以上の取組を実施していること。</t>
    <phoneticPr fontId="53"/>
  </si>
  <si>
    <t>「生産性向上（業務改善及び働く環境改善）のための取組」のうち2以上の取組を実施していること。</t>
    <phoneticPr fontId="53"/>
  </si>
  <si>
    <t>8　 賃金改善の実施</t>
    <phoneticPr fontId="53"/>
  </si>
  <si>
    <t>実績報告書</t>
    <rPh sb="0" eb="5">
      <t>ジッセキホウコクショ</t>
    </rPh>
    <phoneticPr fontId="53"/>
  </si>
  <si>
    <t>9　 処遇改善に関する実績の報告</t>
    <phoneticPr fontId="53"/>
  </si>
  <si>
    <t>10　前12月間に法令違反し、罰金以上の刑</t>
    <rPh sb="15" eb="17">
      <t>バッキン</t>
    </rPh>
    <phoneticPr fontId="4"/>
  </si>
  <si>
    <t>11　労働保険料の納付</t>
    <phoneticPr fontId="53"/>
  </si>
  <si>
    <t>適正に納付</t>
    <phoneticPr fontId="4"/>
  </si>
  <si>
    <t xml:space="preserve">
介護職員等処遇改善加算(Ⅳ)
</t>
    <rPh sb="3" eb="5">
      <t>カイゴ</t>
    </rPh>
    <rPh sb="5" eb="7">
      <t>ショクイン</t>
    </rPh>
    <rPh sb="7" eb="8">
      <t>ナド</t>
    </rPh>
    <rPh sb="8" eb="10">
      <t>ショグウ</t>
    </rPh>
    <rPh sb="10" eb="12">
      <t>カイゼン</t>
    </rPh>
    <rPh sb="12" eb="14">
      <t>カサン</t>
    </rPh>
    <phoneticPr fontId="4"/>
  </si>
  <si>
    <t xml:space="preserve">6　職場環境等要件
</t>
    <rPh sb="6" eb="7">
      <t>トウ</t>
    </rPh>
    <phoneticPr fontId="25"/>
  </si>
  <si>
    <t>「入職促進に向けた取組」、「資質の向上やキャリアアップに向けた支援」、「両立支援・多様な働き方の推進」、「腰痛を含む心身の健康管理」及び「やりがい・働きがいの醸成」の区分ごとに1以上の取組を実施していること。</t>
    <phoneticPr fontId="53"/>
  </si>
  <si>
    <t>7　賃金改善の実施</t>
    <phoneticPr fontId="53"/>
  </si>
  <si>
    <t>8　処遇改善に関する実績の報告</t>
    <phoneticPr fontId="53"/>
  </si>
  <si>
    <t>9　前12月間に法令違反し、罰金以上の刑</t>
    <rPh sb="14" eb="16">
      <t>バッキン</t>
    </rPh>
    <phoneticPr fontId="4"/>
  </si>
  <si>
    <t>10　労働保険料の納付</t>
    <phoneticPr fontId="53"/>
  </si>
  <si>
    <t>訪問介護費加算点検シート（介護職員等処遇改善加算）</t>
    <phoneticPr fontId="4"/>
  </si>
  <si>
    <t>業務継続計画策定等の実施</t>
    <rPh sb="8" eb="9">
      <t>ナド</t>
    </rPh>
    <rPh sb="10" eb="12">
      <t>ジッシ</t>
    </rPh>
    <phoneticPr fontId="4"/>
  </si>
  <si>
    <t>感染症に係る業務継続計画を策定している</t>
    <rPh sb="0" eb="3">
      <t>カンセンショウ</t>
    </rPh>
    <rPh sb="4" eb="5">
      <t>カカ</t>
    </rPh>
    <rPh sb="6" eb="12">
      <t>ギョウムケイゾクケイカク</t>
    </rPh>
    <rPh sb="13" eb="15">
      <t>サクテイ</t>
    </rPh>
    <phoneticPr fontId="53"/>
  </si>
  <si>
    <t>業務継続計画</t>
    <rPh sb="0" eb="6">
      <t>ギョウムケイゾクケイカク</t>
    </rPh>
    <phoneticPr fontId="53"/>
  </si>
  <si>
    <t>災害に係る業務継続計画を策定している</t>
    <rPh sb="0" eb="2">
      <t>サイガイ</t>
    </rPh>
    <rPh sb="3" eb="4">
      <t>カカ</t>
    </rPh>
    <rPh sb="5" eb="11">
      <t>ギョウムケイゾクケイカク</t>
    </rPh>
    <rPh sb="12" eb="14">
      <t>サクテイ</t>
    </rPh>
    <phoneticPr fontId="53"/>
  </si>
  <si>
    <t>業務継続計画の内容を周知している</t>
    <rPh sb="0" eb="6">
      <t>ギョウムケイゾクケイカク</t>
    </rPh>
    <rPh sb="7" eb="9">
      <t>ナイヨウ</t>
    </rPh>
    <rPh sb="10" eb="12">
      <t>シュウチ</t>
    </rPh>
    <phoneticPr fontId="53"/>
  </si>
  <si>
    <t>業務継続計画の内容に沿って、研修・訓練等を実施している</t>
    <rPh sb="0" eb="6">
      <t>ギョウムケイゾクケイカク</t>
    </rPh>
    <rPh sb="7" eb="9">
      <t>ナイヨウ</t>
    </rPh>
    <rPh sb="10" eb="11">
      <t>ソ</t>
    </rPh>
    <rPh sb="14" eb="16">
      <t>ケンシュウ</t>
    </rPh>
    <rPh sb="17" eb="19">
      <t>クンレン</t>
    </rPh>
    <rPh sb="19" eb="20">
      <t>ナド</t>
    </rPh>
    <rPh sb="21" eb="23">
      <t>ジッシ</t>
    </rPh>
    <phoneticPr fontId="53"/>
  </si>
  <si>
    <t>研修・訓練計画、研修・訓練実施記録</t>
    <rPh sb="0" eb="2">
      <t>ケンシュウ</t>
    </rPh>
    <rPh sb="3" eb="5">
      <t>クンレン</t>
    </rPh>
    <rPh sb="5" eb="7">
      <t>ケイカク</t>
    </rPh>
    <rPh sb="8" eb="10">
      <t>ケンシュウ</t>
    </rPh>
    <rPh sb="11" eb="13">
      <t>クンレン</t>
    </rPh>
    <rPh sb="13" eb="17">
      <t>ジッシキロク</t>
    </rPh>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</si>
</sst>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General&quot;件&quot;"/>
    <numFmt numFmtId="177" formatCode="&quot;(&quot;####&quot;)&quot;"/>
    <numFmt numFmtId="178" formatCode="0.0"/>
    <numFmt numFmtId="179" formatCode="#,##0.0#"/>
    <numFmt numFmtId="180" formatCode="0&quot;月&quot;"/>
    <numFmt numFmtId="181" formatCode="#,##0&quot;人&quot;"/>
    <numFmt numFmtId="182" formatCode="#,##0.##"/>
    <numFmt numFmtId="183" formatCode="#,##0.0;[Red]\-#,##0.0"/>
    <numFmt numFmtId="184" formatCode="0.0&quot;人以上&quot;"/>
    <numFmt numFmtId="185" formatCode="#,##0.0&quot;人&quot;"/>
    <numFmt numFmtId="186" formatCode="#,##0.00_ "/>
    <numFmt numFmtId="187" formatCode="####&quot;年&quot;"/>
    <numFmt numFmtId="188" formatCode="0.0%"/>
  </numFmts>
  <fonts count="9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8"/>
      <color theme="1"/>
      <name val="ＭＳ Ｐゴシック"/>
      <family val="3"/>
      <charset val="128"/>
    </font>
    <font>
      <b/>
      <sz val="14"/>
      <color theme="1"/>
      <name val="ＭＳ ゴシック"/>
      <family val="3"/>
      <charset val="128"/>
    </font>
    <font>
      <sz val="10"/>
      <color theme="1"/>
      <name val="ＭＳ 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0"/>
      <color theme="1"/>
      <name val="ＭＳ ゴシック"/>
      <family val="3"/>
      <charset val="128"/>
    </font>
    <font>
      <u/>
      <sz val="10"/>
      <color theme="1"/>
      <name val="ＭＳ ゴシック"/>
      <family val="3"/>
      <charset val="128"/>
    </font>
    <font>
      <sz val="10"/>
      <color theme="1"/>
      <name val="ＭＳ 明朝"/>
      <family val="1"/>
      <charset val="128"/>
    </font>
    <font>
      <sz val="18"/>
      <color theme="1"/>
      <name val="ＭＳ ゴシック"/>
      <family val="3"/>
      <charset val="128"/>
    </font>
    <font>
      <sz val="12"/>
      <color theme="1"/>
      <name val="ＭＳ ゴシック"/>
      <family val="3"/>
      <charset val="128"/>
    </font>
    <font>
      <sz val="16"/>
      <color theme="1"/>
      <name val="ＭＳ ゴシック"/>
      <family val="3"/>
      <charset val="128"/>
    </font>
    <font>
      <b/>
      <sz val="10"/>
      <color theme="1"/>
      <name val="ＭＳ Ｐゴシック"/>
      <family val="3"/>
      <charset val="128"/>
    </font>
    <font>
      <sz val="8"/>
      <color theme="1"/>
      <name val="ＭＳ 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trike/>
      <sz val="6"/>
      <color rgb="FFFF0000"/>
      <name val="ＭＳ ゴシック"/>
      <family val="3"/>
      <charset val="128"/>
    </font>
    <font>
      <sz val="10"/>
      <name val="ＭＳ ゴシック"/>
      <family val="3"/>
      <charset val="128"/>
    </font>
    <font>
      <b/>
      <sz val="7"/>
      <name val="ＭＳ Ｐゴシック"/>
      <family val="3"/>
      <charset val="128"/>
    </font>
    <font>
      <sz val="11"/>
      <name val="HGSｺﾞｼｯｸM"/>
      <family val="3"/>
      <charset val="128"/>
    </font>
    <font>
      <sz val="11"/>
      <name val="ＭＳ Ｐゴシック"/>
      <family val="3"/>
    </font>
    <font>
      <sz val="6"/>
      <name val="ＭＳ Ｐゴシック"/>
      <family val="3"/>
    </font>
    <font>
      <sz val="11"/>
      <name val="ＭＳ ゴシック"/>
      <family val="3"/>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2"/>
      <color rgb="FFFF0000"/>
      <name val="HGSｺﾞｼｯｸM"/>
      <family val="3"/>
      <charset val="128"/>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sz val="12"/>
      <name val="ＭＳ Ｐゴシック"/>
      <family val="3"/>
    </font>
    <font>
      <sz val="8"/>
      <color theme="1"/>
      <name val="ＭＳ Ｐゴシック"/>
      <family val="3"/>
      <charset val="128"/>
      <scheme val="minor"/>
    </font>
    <font>
      <b/>
      <sz val="14"/>
      <name val="ＭＳ ゴシック"/>
      <family val="3"/>
      <charset val="128"/>
    </font>
    <font>
      <sz val="9"/>
      <name val="ＭＳ ゴシック"/>
      <family val="3"/>
      <charset val="128"/>
    </font>
    <font>
      <sz val="14"/>
      <name val="ＭＳ ゴシック"/>
      <family val="3"/>
      <charset val="128"/>
    </font>
    <font>
      <sz val="7"/>
      <name val="ＭＳ ゴシック"/>
      <family val="3"/>
      <charset val="128"/>
    </font>
    <font>
      <sz val="8"/>
      <name val="ＭＳ ゴシック"/>
      <family val="3"/>
      <charset val="128"/>
    </font>
    <font>
      <u/>
      <sz val="9"/>
      <name val="ＭＳ ゴシック"/>
      <family val="3"/>
      <charset val="128"/>
    </font>
    <font>
      <sz val="8"/>
      <name val="ＭＳ Ｐゴシック"/>
      <family val="3"/>
      <charset val="128"/>
    </font>
    <font>
      <sz val="9"/>
      <name val="ＭＳ Ｐゴシック"/>
      <family val="3"/>
      <charset val="128"/>
    </font>
    <font>
      <b/>
      <sz val="9"/>
      <name val="ＭＳ ゴシック"/>
      <family val="3"/>
      <charset val="128"/>
    </font>
    <font>
      <sz val="11"/>
      <name val="ＭＳ ゴシック"/>
      <family val="3"/>
      <charset val="128"/>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11"/>
      <color theme="1"/>
      <name val="HGSｺﾞｼｯｸM"/>
      <family val="3"/>
      <charset val="128"/>
    </font>
    <font>
      <b/>
      <u/>
      <sz val="11"/>
      <color theme="1"/>
      <name val="HGSｺﾞｼｯｸM"/>
      <family val="3"/>
      <charset val="128"/>
    </font>
    <font>
      <sz val="9"/>
      <color theme="1"/>
      <name val="HGSｺﾞｼｯｸM"/>
      <family val="3"/>
      <charset val="128"/>
    </font>
    <font>
      <b/>
      <sz val="11"/>
      <color rgb="FFFF0000"/>
      <name val="HGSｺﾞｼｯｸM"/>
      <family val="3"/>
      <charset val="128"/>
    </font>
    <font>
      <sz val="11"/>
      <color rgb="FFFF0000"/>
      <name val="HGSｺﾞｼｯｸM"/>
      <family val="3"/>
      <charset val="128"/>
    </font>
    <font>
      <sz val="10"/>
      <color theme="1"/>
      <name val="HGSｺﾞｼｯｸM"/>
      <family val="3"/>
      <charset val="128"/>
    </font>
    <font>
      <b/>
      <sz val="14"/>
      <name val="ＭＳ ゴシック"/>
      <family val="3"/>
    </font>
    <font>
      <sz val="14"/>
      <color theme="1"/>
      <name val="ＭＳ Ｐゴシック"/>
      <family val="3"/>
      <charset val="128"/>
    </font>
    <font>
      <sz val="14"/>
      <color theme="1"/>
      <name val="ＭＳ Ｐゴシック"/>
      <family val="2"/>
      <charset val="128"/>
      <scheme val="minor"/>
    </font>
    <font>
      <sz val="11"/>
      <name val="ＭＳ Ｐゴシック"/>
      <family val="3"/>
      <charset val="128"/>
      <scheme val="minor"/>
    </font>
    <font>
      <sz val="12"/>
      <name val="ＭＳ 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rgb="FFCCFFCC"/>
        <bgColor indexed="64"/>
      </patternFill>
    </fill>
    <fill>
      <patternFill patternType="solid">
        <fgColor rgb="FFFFFF99"/>
        <bgColor indexed="64"/>
      </patternFill>
    </fill>
    <fill>
      <patternFill patternType="solid">
        <fgColor theme="0"/>
        <bgColor indexed="64"/>
      </patternFill>
    </fill>
    <fill>
      <patternFill patternType="solid">
        <fgColor theme="8" tint="0.79998168889431442"/>
        <bgColor indexed="64"/>
      </patternFill>
    </fill>
    <fill>
      <patternFill patternType="solid">
        <fgColor rgb="FFCCECFF"/>
        <bgColor indexed="64"/>
      </patternFill>
    </fill>
    <fill>
      <patternFill patternType="solid">
        <fgColor theme="0" tint="-0.24994659260841701"/>
        <bgColor indexed="64"/>
      </patternFill>
    </fill>
    <fill>
      <patternFill patternType="solid">
        <fgColor rgb="FFFFFFCC"/>
        <bgColor indexed="64"/>
      </patternFill>
    </fill>
    <fill>
      <patternFill patternType="solid">
        <fgColor rgb="FFCCFFFF"/>
        <bgColor indexed="64"/>
      </patternFill>
    </fill>
  </fills>
  <borders count="2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right/>
      <top style="medium">
        <color indexed="64"/>
      </top>
      <bottom/>
      <diagonal/>
    </border>
    <border>
      <left/>
      <right style="thin">
        <color indexed="64"/>
      </right>
      <top/>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dotted">
        <color indexed="64"/>
      </left>
      <right/>
      <top style="thin">
        <color indexed="64"/>
      </top>
      <bottom/>
      <diagonal/>
    </border>
    <border>
      <left/>
      <right style="medium">
        <color indexed="64"/>
      </right>
      <top/>
      <bottom style="thin">
        <color indexed="64"/>
      </bottom>
      <diagonal/>
    </border>
    <border>
      <left style="dotted">
        <color indexed="64"/>
      </left>
      <right/>
      <top/>
      <bottom style="thin">
        <color indexed="64"/>
      </bottom>
      <diagonal/>
    </border>
    <border>
      <left style="dotted">
        <color indexed="64"/>
      </left>
      <right/>
      <top style="double">
        <color indexed="64"/>
      </top>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thin">
        <color indexed="64"/>
      </left>
      <right style="dotted">
        <color indexed="64"/>
      </right>
      <top/>
      <bottom/>
      <diagonal/>
    </border>
    <border>
      <left/>
      <right style="dotted">
        <color indexed="64"/>
      </right>
      <top/>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top style="dotted">
        <color indexed="64"/>
      </top>
      <bottom style="medium">
        <color indexed="64"/>
      </bottom>
      <diagonal/>
    </border>
    <border>
      <left/>
      <right style="dotted">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top/>
      <bottom/>
      <diagonal/>
    </border>
    <border>
      <left style="double">
        <color indexed="64"/>
      </left>
      <right/>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diagonal/>
    </border>
    <border>
      <left/>
      <right/>
      <top style="dashed">
        <color indexed="64"/>
      </top>
      <bottom style="dash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bottom style="double">
        <color indexed="64"/>
      </bottom>
      <diagonal/>
    </border>
    <border>
      <left style="double">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right style="dotted">
        <color indexed="64"/>
      </right>
      <top style="dotted">
        <color indexed="64"/>
      </top>
      <bottom style="dotted">
        <color indexed="64"/>
      </bottom>
      <diagonal/>
    </border>
    <border>
      <left/>
      <right style="hair">
        <color indexed="64"/>
      </right>
      <top style="medium">
        <color indexed="64"/>
      </top>
      <bottom/>
      <diagonal/>
    </border>
    <border>
      <left/>
      <right style="hair">
        <color indexed="64"/>
      </right>
      <top/>
      <bottom style="medium">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hair">
        <color indexed="64"/>
      </left>
      <right/>
      <top style="medium">
        <color indexed="64"/>
      </top>
      <bottom/>
      <diagonal/>
    </border>
    <border>
      <left style="hair">
        <color indexed="64"/>
      </left>
      <right/>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dotted">
        <color indexed="64"/>
      </bottom>
      <diagonal/>
    </border>
    <border>
      <left style="double">
        <color indexed="64"/>
      </left>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double">
        <color indexed="64"/>
      </right>
      <top style="medium">
        <color indexed="64"/>
      </top>
      <bottom/>
      <diagonal/>
    </border>
    <border>
      <left/>
      <right style="double">
        <color indexed="64"/>
      </right>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uble">
        <color indexed="64"/>
      </top>
      <bottom/>
      <diagonal/>
    </border>
    <border>
      <left style="dotted">
        <color indexed="64"/>
      </left>
      <right style="dotted">
        <color indexed="64"/>
      </right>
      <top style="double">
        <color indexed="64"/>
      </top>
      <bottom/>
      <diagonal/>
    </border>
    <border>
      <left style="dotted">
        <color indexed="64"/>
      </left>
      <right style="dotted">
        <color indexed="64"/>
      </right>
      <top/>
      <bottom/>
      <diagonal/>
    </border>
    <border>
      <left/>
      <right style="dotted">
        <color indexed="64"/>
      </right>
      <top style="double">
        <color indexed="64"/>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style="dotted">
        <color indexed="64"/>
      </right>
      <top style="thin">
        <color indexed="64"/>
      </top>
      <bottom style="dotted">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medium">
        <color indexed="64"/>
      </left>
      <right style="dotted">
        <color indexed="64"/>
      </right>
      <top style="double">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dotted">
        <color indexed="64"/>
      </left>
      <right style="thin">
        <color indexed="64"/>
      </right>
      <top style="thin">
        <color indexed="64"/>
      </top>
      <bottom style="thin">
        <color indexed="64"/>
      </bottom>
      <diagonal/>
    </border>
    <border>
      <left/>
      <right style="double">
        <color indexed="64"/>
      </right>
      <top style="dotted">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double">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bottom style="hair">
        <color indexed="64"/>
      </bottom>
      <diagonal/>
    </border>
    <border>
      <left/>
      <right/>
      <top/>
      <bottom style="dashed">
        <color indexed="64"/>
      </bottom>
      <diagonal/>
    </border>
    <border>
      <left style="thin">
        <color indexed="64"/>
      </left>
      <right style="thin">
        <color indexed="64"/>
      </right>
      <top style="thin">
        <color indexed="64"/>
      </top>
      <bottom style="double">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thin">
        <color indexed="64"/>
      </top>
      <bottom style="hair">
        <color indexed="64"/>
      </bottom>
      <diagonal/>
    </border>
    <border>
      <left/>
      <right style="dotted">
        <color indexed="64"/>
      </right>
      <top style="thin">
        <color indexed="64"/>
      </top>
      <bottom style="hair">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s>
  <cellStyleXfs count="6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alignment vertical="center"/>
    </xf>
    <xf numFmtId="0" fontId="6" fillId="0" borderId="0"/>
    <xf numFmtId="0" fontId="23" fillId="4" borderId="0" applyNumberFormat="0" applyBorder="0" applyAlignment="0" applyProtection="0">
      <alignment vertical="center"/>
    </xf>
    <xf numFmtId="0" fontId="48"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85" fillId="0" borderId="0">
      <alignment vertical="center"/>
    </xf>
    <xf numFmtId="9" fontId="85" fillId="0" borderId="0" applyFont="0" applyFill="0" applyBorder="0" applyAlignment="0" applyProtection="0">
      <alignment vertical="center"/>
    </xf>
    <xf numFmtId="0" fontId="6" fillId="0" borderId="0"/>
    <xf numFmtId="0" fontId="6" fillId="0" borderId="0">
      <alignment vertical="center"/>
    </xf>
    <xf numFmtId="0" fontId="1" fillId="0" borderId="0">
      <alignment vertical="center"/>
    </xf>
    <xf numFmtId="0" fontId="48" fillId="0" borderId="0">
      <alignment vertical="center"/>
    </xf>
    <xf numFmtId="0" fontId="6" fillId="0" borderId="0">
      <alignment vertical="center"/>
    </xf>
    <xf numFmtId="0" fontId="1" fillId="0" borderId="0">
      <alignment vertical="center"/>
    </xf>
  </cellStyleXfs>
  <cellXfs count="1745">
    <xf numFmtId="0" fontId="0" fillId="0" borderId="0" xfId="0"/>
    <xf numFmtId="0" fontId="25" fillId="0" borderId="0" xfId="0" applyFont="1"/>
    <xf numFmtId="0" fontId="25" fillId="0" borderId="0" xfId="0" applyFont="1" applyFill="1"/>
    <xf numFmtId="0" fontId="25" fillId="0" borderId="0" xfId="0" applyFont="1" applyFill="1" applyBorder="1"/>
    <xf numFmtId="0" fontId="25" fillId="0" borderId="0" xfId="48" applyFont="1" applyFill="1">
      <alignment vertical="center"/>
    </xf>
    <xf numFmtId="0" fontId="25" fillId="0" borderId="0" xfId="48" applyFont="1">
      <alignment vertical="center"/>
    </xf>
    <xf numFmtId="0" fontId="29" fillId="0" borderId="0" xfId="0" applyFont="1" applyAlignment="1">
      <alignment vertical="center"/>
    </xf>
    <xf numFmtId="0" fontId="28" fillId="0" borderId="0" xfId="0" applyFont="1" applyFill="1" applyBorder="1" applyAlignment="1">
      <alignment horizontal="center" vertical="center"/>
    </xf>
    <xf numFmtId="0" fontId="33" fillId="0" borderId="0" xfId="0" applyFont="1" applyAlignment="1">
      <alignment vertical="center"/>
    </xf>
    <xf numFmtId="0" fontId="29" fillId="24" borderId="13" xfId="0" applyFont="1" applyFill="1" applyBorder="1" applyAlignment="1">
      <alignment horizontal="center" vertical="center"/>
    </xf>
    <xf numFmtId="0" fontId="29" fillId="24" borderId="44" xfId="0" applyFont="1" applyFill="1" applyBorder="1" applyAlignment="1">
      <alignment horizontal="center" vertical="center"/>
    </xf>
    <xf numFmtId="0" fontId="29" fillId="24" borderId="10" xfId="0" applyFont="1" applyFill="1" applyBorder="1" applyAlignment="1">
      <alignment horizontal="center" vertical="center"/>
    </xf>
    <xf numFmtId="0" fontId="29" fillId="0" borderId="15" xfId="0" applyFont="1" applyBorder="1" applyAlignment="1">
      <alignment horizontal="center" vertical="center"/>
    </xf>
    <xf numFmtId="0" fontId="29" fillId="0" borderId="16" xfId="0" applyFont="1" applyBorder="1" applyAlignment="1">
      <alignment horizontal="center" vertical="center"/>
    </xf>
    <xf numFmtId="0" fontId="29" fillId="0" borderId="0" xfId="0" applyFont="1" applyBorder="1" applyAlignment="1">
      <alignment horizontal="center" vertical="center"/>
    </xf>
    <xf numFmtId="0" fontId="29" fillId="0" borderId="13" xfId="0" applyFont="1" applyBorder="1" applyAlignment="1">
      <alignment vertical="center"/>
    </xf>
    <xf numFmtId="0" fontId="29" fillId="0" borderId="11" xfId="0" applyFont="1" applyBorder="1" applyAlignment="1">
      <alignment vertical="center"/>
    </xf>
    <xf numFmtId="0" fontId="29" fillId="0" borderId="18" xfId="0" applyFont="1" applyBorder="1" applyAlignment="1">
      <alignment horizontal="center" vertical="center"/>
    </xf>
    <xf numFmtId="0" fontId="29" fillId="0" borderId="10" xfId="0" applyFont="1" applyBorder="1" applyAlignment="1">
      <alignment vertical="center"/>
    </xf>
    <xf numFmtId="0" fontId="29" fillId="0" borderId="33" xfId="0" applyFont="1" applyBorder="1" applyAlignment="1">
      <alignment vertical="center"/>
    </xf>
    <xf numFmtId="0" fontId="29" fillId="0" borderId="32" xfId="0" applyFont="1" applyBorder="1" applyAlignment="1">
      <alignment vertical="center"/>
    </xf>
    <xf numFmtId="0" fontId="29" fillId="0" borderId="17" xfId="0" applyFont="1" applyBorder="1" applyAlignment="1">
      <alignment vertical="center"/>
    </xf>
    <xf numFmtId="0" fontId="29" fillId="0" borderId="28" xfId="0" applyFont="1" applyBorder="1" applyAlignment="1">
      <alignment horizontal="center" vertical="center"/>
    </xf>
    <xf numFmtId="0" fontId="29" fillId="0" borderId="0" xfId="0" applyFont="1" applyBorder="1" applyAlignment="1">
      <alignment vertical="center"/>
    </xf>
    <xf numFmtId="0" fontId="25" fillId="0" borderId="0" xfId="0" applyFont="1" applyBorder="1" applyAlignment="1">
      <alignment horizontal="left" vertical="top" wrapText="1"/>
    </xf>
    <xf numFmtId="0" fontId="26" fillId="0" borderId="12" xfId="0" applyFont="1" applyBorder="1" applyAlignment="1">
      <alignment horizontal="right" vertical="center" wrapText="1"/>
    </xf>
    <xf numFmtId="0" fontId="29" fillId="0" borderId="12" xfId="0" applyFont="1" applyBorder="1" applyAlignment="1">
      <alignment vertical="center"/>
    </xf>
    <xf numFmtId="0" fontId="29" fillId="0" borderId="40" xfId="0" applyFont="1" applyBorder="1" applyAlignment="1">
      <alignment vertical="center"/>
    </xf>
    <xf numFmtId="0" fontId="26" fillId="0" borderId="0" xfId="0" applyFont="1" applyAlignment="1">
      <alignment vertical="center" wrapText="1"/>
    </xf>
    <xf numFmtId="0" fontId="31" fillId="0" borderId="0" xfId="0" applyFont="1" applyBorder="1" applyAlignment="1">
      <alignment vertical="center"/>
    </xf>
    <xf numFmtId="0" fontId="30" fillId="0" borderId="14" xfId="0" applyFont="1" applyBorder="1" applyAlignment="1">
      <alignment vertical="center"/>
    </xf>
    <xf numFmtId="0" fontId="31" fillId="0" borderId="13" xfId="0" applyFont="1" applyBorder="1" applyAlignment="1">
      <alignment vertical="center"/>
    </xf>
    <xf numFmtId="0" fontId="31" fillId="0" borderId="11" xfId="0" applyFont="1" applyBorder="1" applyAlignment="1">
      <alignment vertical="center"/>
    </xf>
    <xf numFmtId="0" fontId="30" fillId="0" borderId="10" xfId="0" applyFont="1" applyBorder="1" applyAlignment="1">
      <alignment vertical="center"/>
    </xf>
    <xf numFmtId="0" fontId="30" fillId="0" borderId="0" xfId="0" applyFont="1" applyBorder="1" applyAlignment="1">
      <alignment vertical="center"/>
    </xf>
    <xf numFmtId="0" fontId="31" fillId="0" borderId="0" xfId="0" applyFont="1" applyBorder="1" applyAlignment="1">
      <alignment horizontal="center" vertical="center"/>
    </xf>
    <xf numFmtId="0" fontId="26" fillId="0" borderId="0" xfId="0" applyFont="1" applyAlignment="1">
      <alignment vertical="center"/>
    </xf>
    <xf numFmtId="0" fontId="26" fillId="0" borderId="0" xfId="0" applyFont="1" applyAlignment="1">
      <alignment vertical="top"/>
    </xf>
    <xf numFmtId="0" fontId="26" fillId="0" borderId="0" xfId="0" applyFont="1" applyAlignment="1">
      <alignment horizontal="right" vertical="center"/>
    </xf>
    <xf numFmtId="0" fontId="26" fillId="0" borderId="0" xfId="0" quotePrefix="1" applyFont="1" applyAlignment="1">
      <alignment horizontal="right" vertical="center"/>
    </xf>
    <xf numFmtId="0" fontId="26" fillId="0" borderId="0" xfId="0" quotePrefix="1" applyFont="1" applyAlignment="1">
      <alignment horizontal="right" vertical="top"/>
    </xf>
    <xf numFmtId="0" fontId="35" fillId="0" borderId="0" xfId="0" applyFont="1" applyAlignment="1">
      <alignment vertical="center"/>
    </xf>
    <xf numFmtId="0" fontId="24" fillId="0" borderId="0" xfId="0" applyFont="1"/>
    <xf numFmtId="0" fontId="37" fillId="0" borderId="0" xfId="0" applyFont="1"/>
    <xf numFmtId="0" fontId="24" fillId="24" borderId="41" xfId="0" applyFont="1" applyFill="1" applyBorder="1"/>
    <xf numFmtId="0" fontId="24" fillId="24" borderId="12" xfId="0" applyFont="1" applyFill="1" applyBorder="1"/>
    <xf numFmtId="0" fontId="24" fillId="24" borderId="14" xfId="0" applyFont="1" applyFill="1" applyBorder="1"/>
    <xf numFmtId="0" fontId="24" fillId="24" borderId="15" xfId="0" applyFont="1" applyFill="1" applyBorder="1"/>
    <xf numFmtId="0" fontId="24" fillId="24" borderId="20" xfId="0" applyFont="1" applyFill="1" applyBorder="1"/>
    <xf numFmtId="0" fontId="24" fillId="24" borderId="32" xfId="0" applyFont="1" applyFill="1" applyBorder="1"/>
    <xf numFmtId="0" fontId="24" fillId="24" borderId="33" xfId="0" applyFont="1" applyFill="1" applyBorder="1"/>
    <xf numFmtId="0" fontId="24" fillId="0" borderId="11" xfId="0" applyFont="1" applyBorder="1" applyAlignment="1">
      <alignment vertical="center"/>
    </xf>
    <xf numFmtId="0" fontId="24" fillId="0" borderId="10" xfId="0" applyFont="1" applyBorder="1" applyAlignment="1">
      <alignment vertical="center"/>
    </xf>
    <xf numFmtId="0" fontId="24" fillId="24" borderId="0" xfId="0" applyFont="1" applyFill="1" applyBorder="1" applyAlignment="1">
      <alignment horizontal="distributed" vertical="center" shrinkToFit="1"/>
    </xf>
    <xf numFmtId="0" fontId="24" fillId="24" borderId="0" xfId="0" applyFont="1" applyFill="1" applyBorder="1"/>
    <xf numFmtId="0" fontId="24" fillId="24" borderId="13" xfId="0" applyFont="1" applyFill="1" applyBorder="1"/>
    <xf numFmtId="0" fontId="24" fillId="24" borderId="11" xfId="0" applyFont="1" applyFill="1" applyBorder="1" applyAlignment="1">
      <alignment horizontal="distributed" vertical="center"/>
    </xf>
    <xf numFmtId="0" fontId="24" fillId="24" borderId="11" xfId="0" applyFont="1" applyFill="1" applyBorder="1"/>
    <xf numFmtId="0" fontId="24" fillId="24" borderId="42" xfId="0" applyFont="1" applyFill="1" applyBorder="1"/>
    <xf numFmtId="0" fontId="24" fillId="24" borderId="43" xfId="0" applyFont="1" applyFill="1" applyBorder="1" applyAlignment="1">
      <alignment horizontal="distributed" vertical="center"/>
    </xf>
    <xf numFmtId="0" fontId="24" fillId="24" borderId="43" xfId="0" applyFont="1" applyFill="1" applyBorder="1"/>
    <xf numFmtId="49" fontId="24" fillId="0" borderId="42" xfId="0" applyNumberFormat="1" applyFont="1" applyBorder="1" applyAlignment="1">
      <alignment horizontal="center" vertical="center"/>
    </xf>
    <xf numFmtId="49" fontId="24" fillId="0" borderId="30" xfId="0" applyNumberFormat="1" applyFont="1" applyBorder="1" applyAlignment="1">
      <alignment horizontal="center" vertical="center"/>
    </xf>
    <xf numFmtId="0" fontId="24" fillId="0" borderId="30" xfId="0" applyFont="1" applyBorder="1" applyAlignment="1">
      <alignment vertical="center"/>
    </xf>
    <xf numFmtId="0" fontId="24" fillId="0" borderId="31" xfId="0" applyFont="1" applyBorder="1" applyAlignment="1">
      <alignment vertical="center"/>
    </xf>
    <xf numFmtId="0" fontId="24" fillId="0" borderId="0" xfId="0" applyFont="1" applyBorder="1"/>
    <xf numFmtId="0" fontId="24" fillId="0" borderId="0" xfId="0" applyFont="1" applyBorder="1" applyAlignment="1">
      <alignment horizontal="distributed" vertical="center"/>
    </xf>
    <xf numFmtId="0" fontId="24" fillId="0" borderId="0" xfId="0" quotePrefix="1" applyFont="1" applyBorder="1" applyAlignment="1">
      <alignment horizontal="center" vertical="center"/>
    </xf>
    <xf numFmtId="0" fontId="24" fillId="0" borderId="0" xfId="0" applyFont="1" applyBorder="1" applyAlignment="1">
      <alignment vertical="center"/>
    </xf>
    <xf numFmtId="0" fontId="24" fillId="0" borderId="0" xfId="0" applyFont="1" applyBorder="1" applyAlignment="1">
      <alignment horizontal="right" vertical="center"/>
    </xf>
    <xf numFmtId="0" fontId="24" fillId="0" borderId="11" xfId="0" applyFont="1" applyBorder="1" applyAlignment="1">
      <alignment horizontal="center" vertical="center"/>
    </xf>
    <xf numFmtId="0" fontId="24" fillId="0" borderId="11" xfId="0" applyFont="1" applyBorder="1" applyAlignment="1">
      <alignment horizontal="left" vertical="center"/>
    </xf>
    <xf numFmtId="0" fontId="24" fillId="24" borderId="13" xfId="0" applyFont="1" applyFill="1" applyBorder="1" applyAlignment="1">
      <alignment vertical="center"/>
    </xf>
    <xf numFmtId="0" fontId="31" fillId="24" borderId="10" xfId="0" applyFont="1" applyFill="1" applyBorder="1" applyAlignment="1">
      <alignment vertical="center"/>
    </xf>
    <xf numFmtId="0" fontId="24" fillId="0" borderId="102" xfId="0" applyFont="1" applyBorder="1" applyAlignment="1">
      <alignment horizontal="center" vertical="center"/>
    </xf>
    <xf numFmtId="0" fontId="24" fillId="0" borderId="102" xfId="0" applyFont="1" applyBorder="1" applyAlignment="1">
      <alignment vertical="center"/>
    </xf>
    <xf numFmtId="0" fontId="24" fillId="0" borderId="12" xfId="0" applyFont="1" applyBorder="1" applyAlignment="1">
      <alignment vertical="center"/>
    </xf>
    <xf numFmtId="0" fontId="24" fillId="0" borderId="80" xfId="0" applyFont="1" applyBorder="1" applyAlignment="1">
      <alignment vertical="center"/>
    </xf>
    <xf numFmtId="0" fontId="24" fillId="0" borderId="17" xfId="0" applyFont="1" applyBorder="1" applyAlignment="1">
      <alignment horizontal="center" vertical="center"/>
    </xf>
    <xf numFmtId="0" fontId="24" fillId="0" borderId="17" xfId="0" applyFont="1" applyBorder="1" applyAlignment="1">
      <alignment vertical="center"/>
    </xf>
    <xf numFmtId="0" fontId="24" fillId="0" borderId="103" xfId="0" applyFont="1" applyBorder="1" applyAlignment="1">
      <alignment vertical="center"/>
    </xf>
    <xf numFmtId="0" fontId="24" fillId="0" borderId="33" xfId="0" applyFont="1" applyBorder="1" applyAlignment="1">
      <alignment vertical="center"/>
    </xf>
    <xf numFmtId="0" fontId="24" fillId="0" borderId="12" xfId="0" applyFont="1" applyBorder="1" applyAlignment="1">
      <alignment horizontal="center" vertical="center"/>
    </xf>
    <xf numFmtId="0" fontId="24" fillId="0" borderId="14" xfId="0" applyFont="1" applyBorder="1" applyAlignment="1">
      <alignment vertical="center"/>
    </xf>
    <xf numFmtId="0" fontId="24" fillId="24" borderId="13" xfId="0" applyFont="1" applyFill="1" applyBorder="1" applyAlignment="1"/>
    <xf numFmtId="0" fontId="24" fillId="24" borderId="10" xfId="0" applyFont="1" applyFill="1" applyBorder="1" applyAlignment="1"/>
    <xf numFmtId="0" fontId="24" fillId="24" borderId="11" xfId="0" applyFont="1" applyFill="1" applyBorder="1" applyAlignment="1">
      <alignment vertical="center"/>
    </xf>
    <xf numFmtId="0" fontId="29" fillId="0" borderId="84" xfId="0" applyFont="1" applyFill="1" applyBorder="1" applyAlignment="1">
      <alignment horizontal="center" vertical="center"/>
    </xf>
    <xf numFmtId="0" fontId="29" fillId="0" borderId="85" xfId="0" applyFont="1" applyFill="1" applyBorder="1" applyAlignment="1">
      <alignment horizontal="center" vertical="center"/>
    </xf>
    <xf numFmtId="0" fontId="24" fillId="0" borderId="85" xfId="0" applyFont="1" applyFill="1" applyBorder="1" applyAlignment="1">
      <alignment horizontal="center" vertical="center"/>
    </xf>
    <xf numFmtId="0" fontId="24" fillId="0" borderId="86" xfId="0" applyFont="1" applyFill="1" applyBorder="1" applyAlignment="1">
      <alignment horizontal="center" vertical="center"/>
    </xf>
    <xf numFmtId="0" fontId="24" fillId="0" borderId="87" xfId="0" applyFont="1" applyBorder="1"/>
    <xf numFmtId="0" fontId="37" fillId="0" borderId="0" xfId="0" applyFont="1" applyBorder="1"/>
    <xf numFmtId="0" fontId="24" fillId="0" borderId="88" xfId="0" applyFont="1" applyBorder="1"/>
    <xf numFmtId="0" fontId="24" fillId="0" borderId="87" xfId="0" applyFont="1" applyBorder="1" applyAlignment="1">
      <alignment vertical="center" wrapText="1"/>
    </xf>
    <xf numFmtId="0" fontId="31" fillId="0" borderId="0" xfId="0" applyFont="1" applyBorder="1" applyAlignment="1">
      <alignment vertical="center" wrapText="1"/>
    </xf>
    <xf numFmtId="0" fontId="31" fillId="0" borderId="88" xfId="0" applyFont="1" applyBorder="1" applyAlignment="1">
      <alignment vertical="center" wrapText="1"/>
    </xf>
    <xf numFmtId="0" fontId="31" fillId="0" borderId="87" xfId="0" applyFont="1" applyBorder="1" applyAlignment="1">
      <alignment vertical="center" wrapText="1"/>
    </xf>
    <xf numFmtId="0" fontId="24" fillId="0" borderId="0" xfId="0" applyFont="1" applyBorder="1" applyAlignment="1">
      <alignment vertical="center" wrapText="1"/>
    </xf>
    <xf numFmtId="0" fontId="24" fillId="0" borderId="88" xfId="0" applyFont="1" applyBorder="1" applyAlignment="1">
      <alignment vertical="center" wrapText="1"/>
    </xf>
    <xf numFmtId="0" fontId="24" fillId="0" borderId="90" xfId="0" applyFont="1" applyBorder="1" applyAlignment="1">
      <alignment vertical="center" wrapText="1"/>
    </xf>
    <xf numFmtId="0" fontId="30" fillId="0" borderId="72" xfId="0" applyFont="1" applyBorder="1" applyAlignment="1">
      <alignment vertical="center"/>
    </xf>
    <xf numFmtId="0" fontId="24" fillId="0" borderId="72" xfId="0" applyFont="1" applyBorder="1" applyAlignment="1">
      <alignment vertical="center" wrapText="1"/>
    </xf>
    <xf numFmtId="0" fontId="24" fillId="0" borderId="73" xfId="0" applyFont="1" applyBorder="1" applyAlignment="1">
      <alignment vertical="center" wrapText="1"/>
    </xf>
    <xf numFmtId="0" fontId="30" fillId="0" borderId="0" xfId="0" applyFont="1"/>
    <xf numFmtId="0" fontId="29" fillId="0" borderId="21" xfId="0" applyFont="1" applyBorder="1" applyAlignment="1">
      <alignment horizontal="right" vertical="center"/>
    </xf>
    <xf numFmtId="49" fontId="29" fillId="0" borderId="40" xfId="0" applyNumberFormat="1" applyFont="1" applyBorder="1" applyAlignment="1">
      <alignment horizontal="right" vertical="center"/>
    </xf>
    <xf numFmtId="0" fontId="29" fillId="0" borderId="40" xfId="0" applyFont="1" applyBorder="1" applyAlignment="1">
      <alignment horizontal="right" vertical="center"/>
    </xf>
    <xf numFmtId="0" fontId="29" fillId="0" borderId="36" xfId="0" applyFont="1" applyBorder="1" applyAlignment="1">
      <alignment horizontal="right" vertical="center"/>
    </xf>
    <xf numFmtId="0" fontId="30" fillId="24" borderId="45" xfId="0" applyFont="1" applyFill="1" applyBorder="1" applyAlignment="1">
      <alignment horizontal="center" vertical="center" wrapText="1"/>
    </xf>
    <xf numFmtId="0" fontId="29" fillId="0" borderId="22" xfId="0" applyFont="1" applyBorder="1" applyAlignment="1">
      <alignment horizontal="right" vertical="center"/>
    </xf>
    <xf numFmtId="0" fontId="29" fillId="0" borderId="55" xfId="0" applyFont="1" applyBorder="1" applyAlignment="1">
      <alignment horizontal="right" vertical="center"/>
    </xf>
    <xf numFmtId="0" fontId="30" fillId="24" borderId="47" xfId="0" applyFont="1" applyFill="1" applyBorder="1" applyAlignment="1">
      <alignment horizontal="center" vertical="center" wrapText="1"/>
    </xf>
    <xf numFmtId="0" fontId="29" fillId="0" borderId="24" xfId="0" applyFont="1" applyBorder="1" applyAlignment="1">
      <alignment horizontal="right" vertical="center"/>
    </xf>
    <xf numFmtId="0" fontId="29" fillId="0" borderId="15" xfId="0" applyFont="1" applyBorder="1" applyAlignment="1">
      <alignment vertical="center"/>
    </xf>
    <xf numFmtId="0" fontId="30" fillId="0" borderId="175" xfId="0" applyFont="1" applyBorder="1" applyAlignment="1">
      <alignment vertical="center"/>
    </xf>
    <xf numFmtId="0" fontId="25" fillId="0" borderId="15" xfId="0" applyFont="1" applyBorder="1" applyAlignment="1">
      <alignment vertical="center"/>
    </xf>
    <xf numFmtId="0" fontId="29" fillId="0" borderId="0" xfId="0" applyFont="1" applyBorder="1" applyAlignment="1">
      <alignment horizontal="center" vertical="center" shrinkToFit="1"/>
    </xf>
    <xf numFmtId="0" fontId="29" fillId="0" borderId="175" xfId="0" applyFont="1" applyBorder="1" applyAlignment="1">
      <alignment horizontal="center" vertical="center"/>
    </xf>
    <xf numFmtId="0" fontId="30" fillId="24" borderId="46" xfId="0" applyFont="1" applyFill="1" applyBorder="1" applyAlignment="1">
      <alignment horizontal="center" vertical="center" wrapText="1"/>
    </xf>
    <xf numFmtId="0" fontId="29" fillId="0" borderId="23" xfId="0" applyFont="1" applyBorder="1" applyAlignment="1">
      <alignment horizontal="right" vertical="center"/>
    </xf>
    <xf numFmtId="0" fontId="29" fillId="0" borderId="56" xfId="0" applyFont="1" applyBorder="1" applyAlignment="1">
      <alignment horizontal="right" vertical="center"/>
    </xf>
    <xf numFmtId="0" fontId="30" fillId="24" borderId="50" xfId="0" applyFont="1" applyFill="1" applyBorder="1" applyAlignment="1">
      <alignment horizontal="center" vertical="center" wrapText="1"/>
    </xf>
    <xf numFmtId="0" fontId="29" fillId="0" borderId="25" xfId="0" applyFont="1" applyBorder="1" applyAlignment="1">
      <alignment horizontal="right" vertical="center"/>
    </xf>
    <xf numFmtId="0" fontId="30" fillId="24" borderId="48" xfId="0" applyFont="1" applyFill="1" applyBorder="1" applyAlignment="1">
      <alignment horizontal="center" vertical="center" wrapText="1"/>
    </xf>
    <xf numFmtId="0" fontId="30" fillId="24" borderId="49" xfId="0" applyFont="1" applyFill="1" applyBorder="1" applyAlignment="1">
      <alignment horizontal="center" vertical="center" wrapText="1"/>
    </xf>
    <xf numFmtId="0" fontId="30" fillId="0" borderId="15" xfId="0" applyFont="1" applyBorder="1"/>
    <xf numFmtId="0" fontId="30" fillId="0" borderId="0" xfId="0" applyFont="1" applyBorder="1"/>
    <xf numFmtId="0" fontId="30" fillId="0" borderId="175" xfId="0" applyFont="1" applyBorder="1"/>
    <xf numFmtId="0" fontId="30" fillId="24" borderId="60" xfId="0" applyFont="1" applyFill="1" applyBorder="1" applyAlignment="1">
      <alignment horizontal="center" vertical="center" wrapText="1"/>
    </xf>
    <xf numFmtId="0" fontId="29" fillId="0" borderId="57" xfId="0" applyFont="1" applyBorder="1" applyAlignment="1">
      <alignment horizontal="right" vertical="center"/>
    </xf>
    <xf numFmtId="0" fontId="29" fillId="0" borderId="61" xfId="0" applyFont="1" applyBorder="1" applyAlignment="1">
      <alignment horizontal="right" vertical="center"/>
    </xf>
    <xf numFmtId="0" fontId="30" fillId="24" borderId="59" xfId="0" applyFont="1" applyFill="1" applyBorder="1" applyAlignment="1">
      <alignment horizontal="center" vertical="center" wrapText="1"/>
    </xf>
    <xf numFmtId="0" fontId="29" fillId="0" borderId="58" xfId="0" applyFont="1" applyBorder="1" applyAlignment="1">
      <alignment horizontal="right" vertical="center"/>
    </xf>
    <xf numFmtId="0" fontId="30" fillId="24" borderId="62" xfId="0" applyFont="1" applyFill="1" applyBorder="1" applyAlignment="1">
      <alignment horizontal="center" vertical="center" wrapText="1"/>
    </xf>
    <xf numFmtId="0" fontId="29" fillId="0" borderId="54" xfId="0" applyFont="1" applyBorder="1" applyAlignment="1">
      <alignment vertical="center"/>
    </xf>
    <xf numFmtId="0" fontId="30" fillId="0" borderId="63" xfId="0" applyFont="1" applyBorder="1" applyAlignment="1">
      <alignment vertical="center"/>
    </xf>
    <xf numFmtId="0" fontId="30" fillId="0" borderId="64" xfId="0" applyFont="1" applyBorder="1" applyAlignment="1">
      <alignment vertical="center"/>
    </xf>
    <xf numFmtId="0" fontId="30" fillId="0" borderId="19" xfId="0" applyFont="1" applyBorder="1" applyAlignment="1">
      <alignment vertical="distributed" wrapText="1" shrinkToFit="1"/>
    </xf>
    <xf numFmtId="0" fontId="30" fillId="0" borderId="19" xfId="0" applyFont="1" applyBorder="1" applyAlignment="1"/>
    <xf numFmtId="0" fontId="29" fillId="0" borderId="19" xfId="0" applyFont="1" applyBorder="1" applyAlignment="1">
      <alignment vertical="center"/>
    </xf>
    <xf numFmtId="0" fontId="33" fillId="24" borderId="129" xfId="0" applyFont="1" applyFill="1" applyBorder="1" applyAlignment="1">
      <alignment vertical="center"/>
    </xf>
    <xf numFmtId="0" fontId="33" fillId="24" borderId="19" xfId="0" applyFont="1" applyFill="1" applyBorder="1" applyAlignment="1">
      <alignment vertical="center"/>
    </xf>
    <xf numFmtId="0" fontId="33" fillId="24" borderId="116" xfId="0" applyFont="1" applyFill="1" applyBorder="1" applyAlignment="1">
      <alignment vertical="center"/>
    </xf>
    <xf numFmtId="0" fontId="30" fillId="0" borderId="0" xfId="0" applyFont="1" applyBorder="1" applyAlignment="1">
      <alignment vertical="distributed" wrapText="1" shrinkToFit="1"/>
    </xf>
    <xf numFmtId="0" fontId="30" fillId="0" borderId="0" xfId="0" applyFont="1" applyBorder="1" applyAlignment="1"/>
    <xf numFmtId="0" fontId="29" fillId="0" borderId="0" xfId="0" applyFont="1" applyBorder="1" applyAlignment="1">
      <alignment horizontal="right" vertical="center"/>
    </xf>
    <xf numFmtId="0" fontId="33" fillId="24" borderId="87" xfId="0" applyFont="1" applyFill="1" applyBorder="1" applyAlignment="1">
      <alignment vertical="center"/>
    </xf>
    <xf numFmtId="0" fontId="33" fillId="24" borderId="0" xfId="0" applyFont="1" applyFill="1" applyBorder="1" applyAlignment="1">
      <alignment vertical="center"/>
    </xf>
    <xf numFmtId="0" fontId="33" fillId="24" borderId="15" xfId="0" applyFont="1" applyFill="1" applyBorder="1" applyAlignment="1">
      <alignment vertical="center"/>
    </xf>
    <xf numFmtId="0" fontId="33" fillId="24" borderId="130" xfId="0" applyFont="1" applyFill="1" applyBorder="1" applyAlignment="1">
      <alignment vertical="center"/>
    </xf>
    <xf numFmtId="0" fontId="33" fillId="24" borderId="131" xfId="0" applyFont="1" applyFill="1" applyBorder="1" applyAlignment="1">
      <alignment vertical="center"/>
    </xf>
    <xf numFmtId="0" fontId="30" fillId="0" borderId="0" xfId="0" applyFont="1" applyBorder="1" applyAlignment="1">
      <alignment horizontal="center" vertical="distributed" wrapText="1" shrinkToFit="1"/>
    </xf>
    <xf numFmtId="0" fontId="30" fillId="0" borderId="0" xfId="0" applyFont="1" applyBorder="1" applyAlignment="1">
      <alignment horizontal="center" vertical="center"/>
    </xf>
    <xf numFmtId="0" fontId="33" fillId="24" borderId="90" xfId="0" applyFont="1" applyFill="1" applyBorder="1" applyAlignment="1">
      <alignment vertical="center"/>
    </xf>
    <xf numFmtId="0" fontId="33" fillId="24" borderId="72" xfId="0" applyFont="1" applyFill="1" applyBorder="1" applyAlignment="1">
      <alignment vertical="center"/>
    </xf>
    <xf numFmtId="0" fontId="30" fillId="0" borderId="0" xfId="0" applyFont="1" applyBorder="1" applyAlignment="1">
      <alignment horizontal="left" vertical="center"/>
    </xf>
    <xf numFmtId="0" fontId="30" fillId="0" borderId="0" xfId="0" applyFont="1" applyBorder="1" applyAlignment="1">
      <alignment horizontal="distributed" vertical="distributed" shrinkToFit="1"/>
    </xf>
    <xf numFmtId="0" fontId="27" fillId="0" borderId="0" xfId="0" applyFont="1" applyBorder="1" applyAlignment="1">
      <alignment horizontal="right" vertical="top"/>
    </xf>
    <xf numFmtId="0" fontId="27" fillId="0" borderId="0" xfId="0" applyFont="1" applyBorder="1" applyAlignment="1">
      <alignment horizontal="left" vertical="center"/>
    </xf>
    <xf numFmtId="0" fontId="26" fillId="0" borderId="0" xfId="0" applyFont="1" applyBorder="1" applyAlignment="1">
      <alignment vertical="center"/>
    </xf>
    <xf numFmtId="0" fontId="26" fillId="0" borderId="0" xfId="0" applyFont="1" applyBorder="1" applyAlignment="1">
      <alignment horizontal="center" vertical="center" shrinkToFit="1"/>
    </xf>
    <xf numFmtId="0" fontId="26" fillId="0" borderId="0" xfId="0" applyFont="1" applyBorder="1" applyAlignment="1">
      <alignment horizontal="center" vertical="center"/>
    </xf>
    <xf numFmtId="0" fontId="27" fillId="0" borderId="0" xfId="0" applyFont="1"/>
    <xf numFmtId="0" fontId="27" fillId="0" borderId="0" xfId="0" applyFont="1" applyBorder="1" applyAlignment="1">
      <alignment horizontal="left" vertical="top"/>
    </xf>
    <xf numFmtId="0" fontId="40" fillId="0" borderId="0" xfId="0" applyFont="1" applyAlignment="1">
      <alignment vertical="center"/>
    </xf>
    <xf numFmtId="0" fontId="30" fillId="0" borderId="0" xfId="0" applyFont="1" applyBorder="1" applyAlignment="1">
      <alignment horizontal="left" vertical="center" shrinkToFit="1"/>
    </xf>
    <xf numFmtId="0" fontId="30" fillId="0" borderId="0" xfId="0" applyFont="1" applyBorder="1" applyAlignment="1">
      <alignment shrinkToFit="1"/>
    </xf>
    <xf numFmtId="0" fontId="30" fillId="0" borderId="0" xfId="0" applyFont="1" applyBorder="1" applyAlignment="1">
      <alignment wrapText="1"/>
    </xf>
    <xf numFmtId="0" fontId="29" fillId="24" borderId="166" xfId="0" applyFont="1" applyFill="1" applyBorder="1" applyAlignment="1">
      <alignment vertical="center"/>
    </xf>
    <xf numFmtId="0" fontId="29" fillId="24" borderId="167" xfId="0" applyFont="1" applyFill="1" applyBorder="1" applyAlignment="1">
      <alignment vertical="center"/>
    </xf>
    <xf numFmtId="0" fontId="35" fillId="0" borderId="0" xfId="0" applyFont="1" applyAlignment="1">
      <alignment horizontal="center" vertical="center"/>
    </xf>
    <xf numFmtId="0" fontId="31" fillId="0" borderId="89" xfId="0" applyFont="1" applyBorder="1" applyAlignment="1">
      <alignment vertical="center" wrapText="1"/>
    </xf>
    <xf numFmtId="0" fontId="31" fillId="0" borderId="0" xfId="0" applyFont="1" applyAlignment="1">
      <alignment vertical="center" wrapText="1"/>
    </xf>
    <xf numFmtId="0" fontId="41" fillId="0" borderId="0" xfId="0" applyFont="1" applyAlignment="1">
      <alignment vertical="center"/>
    </xf>
    <xf numFmtId="0" fontId="41" fillId="0" borderId="0" xfId="0" applyFont="1" applyBorder="1" applyAlignment="1">
      <alignment horizontal="center" vertical="center" shrinkToFit="1"/>
    </xf>
    <xf numFmtId="0" fontId="42" fillId="0" borderId="0" xfId="0" applyFont="1" applyBorder="1" applyAlignment="1">
      <alignment horizontal="center" vertical="center" shrinkToFit="1"/>
    </xf>
    <xf numFmtId="0" fontId="43" fillId="0" borderId="0" xfId="0" applyFont="1" applyBorder="1" applyAlignment="1">
      <alignment horizontal="center" vertical="center"/>
    </xf>
    <xf numFmtId="0" fontId="43" fillId="0" borderId="0" xfId="0" applyFont="1" applyBorder="1" applyAlignment="1">
      <alignment horizontal="center" vertical="center" shrinkToFit="1"/>
    </xf>
    <xf numFmtId="0" fontId="43" fillId="0" borderId="0" xfId="0" applyFont="1" applyAlignment="1">
      <alignment vertical="center"/>
    </xf>
    <xf numFmtId="0" fontId="25" fillId="0" borderId="0" xfId="0" applyFont="1" applyBorder="1" applyAlignment="1">
      <alignment horizontal="center" vertical="center" wrapText="1"/>
    </xf>
    <xf numFmtId="0" fontId="43" fillId="0" borderId="0" xfId="0" applyFont="1" applyBorder="1" applyAlignment="1">
      <alignment horizontal="left" vertical="center" shrinkToFit="1"/>
    </xf>
    <xf numFmtId="0" fontId="43" fillId="0" borderId="0" xfId="0" applyFont="1" applyBorder="1" applyAlignment="1">
      <alignment shrinkToFit="1"/>
    </xf>
    <xf numFmtId="0" fontId="43" fillId="0" borderId="0" xfId="0" applyFont="1" applyBorder="1" applyAlignment="1">
      <alignment wrapText="1"/>
    </xf>
    <xf numFmtId="0" fontId="29" fillId="0" borderId="0" xfId="0" applyFont="1" applyBorder="1" applyAlignment="1">
      <alignment wrapText="1"/>
    </xf>
    <xf numFmtId="0" fontId="29" fillId="0" borderId="0" xfId="0" applyFont="1" applyBorder="1" applyAlignment="1">
      <alignment horizontal="left" vertical="center" wrapText="1" shrinkToFit="1"/>
    </xf>
    <xf numFmtId="0" fontId="29" fillId="0" borderId="0" xfId="0" applyFont="1" applyBorder="1" applyAlignment="1">
      <alignment horizontal="left" vertical="center"/>
    </xf>
    <xf numFmtId="0" fontId="29" fillId="0" borderId="0" xfId="0" applyFont="1" applyAlignment="1">
      <alignment wrapText="1"/>
    </xf>
    <xf numFmtId="0" fontId="29" fillId="0" borderId="0" xfId="0" applyFont="1" applyAlignment="1"/>
    <xf numFmtId="0" fontId="29" fillId="0" borderId="0" xfId="0" applyFont="1" applyBorder="1" applyAlignment="1">
      <alignment horizontal="left"/>
    </xf>
    <xf numFmtId="0" fontId="29" fillId="0" borderId="0" xfId="0" applyFont="1" applyBorder="1" applyAlignment="1">
      <alignment horizontal="center" shrinkToFit="1"/>
    </xf>
    <xf numFmtId="0" fontId="29" fillId="0" borderId="0" xfId="0" applyFont="1" applyBorder="1" applyAlignment="1">
      <alignment horizontal="center"/>
    </xf>
    <xf numFmtId="0" fontId="29" fillId="0" borderId="0" xfId="0" applyFont="1" applyBorder="1" applyAlignment="1">
      <alignment horizontal="left" vertical="center" shrinkToFit="1"/>
    </xf>
    <xf numFmtId="0" fontId="29" fillId="0" borderId="0" xfId="0" applyFont="1" applyBorder="1" applyAlignment="1">
      <alignment horizontal="center" wrapText="1"/>
    </xf>
    <xf numFmtId="0" fontId="29" fillId="0" borderId="0" xfId="0" applyFont="1" applyBorder="1" applyAlignment="1">
      <alignment horizontal="distributed" vertical="distributed" shrinkToFit="1"/>
    </xf>
    <xf numFmtId="0" fontId="29" fillId="24" borderId="13" xfId="0" applyFont="1" applyFill="1" applyBorder="1" applyAlignment="1">
      <alignment horizontal="centerContinuous" vertical="center" wrapText="1"/>
    </xf>
    <xf numFmtId="0" fontId="29" fillId="24" borderId="11" xfId="0" applyFont="1" applyFill="1" applyBorder="1" applyAlignment="1">
      <alignment horizontal="centerContinuous" vertical="center" wrapText="1"/>
    </xf>
    <xf numFmtId="0" fontId="29" fillId="24" borderId="10" xfId="0" applyFont="1" applyFill="1" applyBorder="1" applyAlignment="1">
      <alignment horizontal="centerContinuous" vertical="center" wrapText="1"/>
    </xf>
    <xf numFmtId="0" fontId="29" fillId="0" borderId="10" xfId="0" applyFont="1" applyBorder="1" applyAlignment="1">
      <alignment wrapText="1"/>
    </xf>
    <xf numFmtId="0" fontId="29" fillId="0" borderId="0" xfId="0" applyFont="1" applyAlignment="1">
      <alignment vertical="top"/>
    </xf>
    <xf numFmtId="0" fontId="29" fillId="0" borderId="0" xfId="0" applyFont="1" applyBorder="1" applyAlignment="1">
      <alignment shrinkToFit="1"/>
    </xf>
    <xf numFmtId="0" fontId="31" fillId="0" borderId="10" xfId="0" applyFont="1" applyBorder="1" applyAlignment="1">
      <alignment vertical="center"/>
    </xf>
    <xf numFmtId="0" fontId="29" fillId="0" borderId="12" xfId="0" applyFont="1" applyBorder="1" applyAlignment="1">
      <alignment vertical="top"/>
    </xf>
    <xf numFmtId="0" fontId="29" fillId="0" borderId="0" xfId="0" applyFont="1" applyBorder="1" applyAlignment="1">
      <alignment horizontal="center" vertical="center" wrapText="1"/>
    </xf>
    <xf numFmtId="0" fontId="29" fillId="0" borderId="0" xfId="0" applyFont="1"/>
    <xf numFmtId="0" fontId="31" fillId="0" borderId="0" xfId="0" applyFont="1"/>
    <xf numFmtId="0" fontId="29" fillId="0" borderId="0" xfId="0" applyFont="1" applyBorder="1" applyAlignment="1">
      <alignment horizontal="left" vertical="top"/>
    </xf>
    <xf numFmtId="0" fontId="29" fillId="0" borderId="0" xfId="0" applyFont="1" applyBorder="1" applyAlignment="1"/>
    <xf numFmtId="0" fontId="29" fillId="0" borderId="0" xfId="49" applyFont="1"/>
    <xf numFmtId="0" fontId="30" fillId="0" borderId="0" xfId="49" applyFont="1"/>
    <xf numFmtId="0" fontId="29" fillId="0" borderId="0" xfId="49" applyFont="1" applyAlignment="1">
      <alignment horizontal="left"/>
    </xf>
    <xf numFmtId="0" fontId="29" fillId="0" borderId="0" xfId="49" applyFont="1" applyBorder="1" applyAlignment="1">
      <alignment horizontal="center" vertical="center"/>
    </xf>
    <xf numFmtId="0" fontId="29" fillId="0" borderId="0" xfId="0" applyFont="1" applyFill="1" applyBorder="1" applyAlignment="1">
      <alignment vertical="center"/>
    </xf>
    <xf numFmtId="0" fontId="31" fillId="0" borderId="0" xfId="0" applyFont="1" applyBorder="1" applyAlignment="1"/>
    <xf numFmtId="0" fontId="33" fillId="0" borderId="0" xfId="0" applyFont="1" applyAlignment="1"/>
    <xf numFmtId="0" fontId="31" fillId="0" borderId="44" xfId="0" applyFont="1" applyBorder="1"/>
    <xf numFmtId="0" fontId="45" fillId="0" borderId="0" xfId="49" applyFont="1" applyAlignment="1">
      <alignment vertical="center"/>
    </xf>
    <xf numFmtId="0" fontId="5" fillId="0" borderId="0" xfId="49" applyFont="1" applyBorder="1" applyAlignment="1">
      <alignment vertical="center"/>
    </xf>
    <xf numFmtId="0" fontId="5" fillId="0" borderId="0" xfId="49" applyFont="1" applyAlignment="1">
      <alignment vertical="center"/>
    </xf>
    <xf numFmtId="0" fontId="45" fillId="0" borderId="0" xfId="0" applyFont="1" applyBorder="1" applyAlignment="1">
      <alignment vertical="center"/>
    </xf>
    <xf numFmtId="0" fontId="5" fillId="0" borderId="0" xfId="49" applyFont="1"/>
    <xf numFmtId="0" fontId="45" fillId="0" borderId="0" xfId="41" applyFont="1" applyBorder="1" applyAlignment="1">
      <alignment vertical="center"/>
    </xf>
    <xf numFmtId="0" fontId="5" fillId="0" borderId="0" xfId="49" applyFont="1" applyBorder="1"/>
    <xf numFmtId="0" fontId="45" fillId="0" borderId="0" xfId="41" applyFont="1" applyFill="1" applyBorder="1" applyAlignment="1">
      <alignment vertical="center" wrapText="1"/>
    </xf>
    <xf numFmtId="0" fontId="5" fillId="0" borderId="0" xfId="49" applyFont="1" applyFill="1"/>
    <xf numFmtId="0" fontId="45" fillId="0" borderId="0" xfId="41" applyFont="1" applyFill="1" applyBorder="1" applyAlignment="1">
      <alignment horizontal="center" vertical="center" wrapText="1"/>
    </xf>
    <xf numFmtId="0" fontId="5" fillId="0" borderId="0" xfId="49" applyFont="1" applyFill="1" applyBorder="1"/>
    <xf numFmtId="0" fontId="29" fillId="0" borderId="19" xfId="0" applyFont="1" applyBorder="1" applyAlignment="1">
      <alignment horizontal="right" vertical="center"/>
    </xf>
    <xf numFmtId="0" fontId="29" fillId="0" borderId="12" xfId="0" applyFont="1" applyBorder="1" applyAlignment="1">
      <alignment horizontal="center" vertical="center"/>
    </xf>
    <xf numFmtId="0" fontId="29" fillId="0" borderId="0" xfId="0" applyFont="1" applyBorder="1" applyAlignment="1">
      <alignment horizontal="center" vertical="center" shrinkToFit="1"/>
    </xf>
    <xf numFmtId="0" fontId="29" fillId="0" borderId="0" xfId="0" applyFont="1" applyBorder="1" applyAlignment="1">
      <alignment horizontal="right" vertical="center"/>
    </xf>
    <xf numFmtId="0" fontId="29" fillId="0" borderId="0" xfId="0" applyFont="1" applyBorder="1" applyAlignment="1">
      <alignment vertical="center"/>
    </xf>
    <xf numFmtId="0" fontId="29" fillId="0" borderId="0" xfId="0" applyFont="1" applyBorder="1" applyAlignment="1">
      <alignment horizontal="center" vertical="center"/>
    </xf>
    <xf numFmtId="0" fontId="29" fillId="0" borderId="0" xfId="0" applyFont="1" applyAlignment="1">
      <alignment vertical="center"/>
    </xf>
    <xf numFmtId="0" fontId="29" fillId="0" borderId="0" xfId="0" applyFont="1" applyAlignment="1">
      <alignment horizontal="center" vertical="center"/>
    </xf>
    <xf numFmtId="0" fontId="29" fillId="0" borderId="40" xfId="0" applyFont="1" applyBorder="1" applyAlignment="1">
      <alignment horizontal="center" vertical="center"/>
    </xf>
    <xf numFmtId="0" fontId="29" fillId="0" borderId="56" xfId="0" applyFont="1" applyBorder="1" applyAlignment="1">
      <alignment horizontal="center" vertical="center"/>
    </xf>
    <xf numFmtId="177" fontId="29" fillId="0" borderId="40" xfId="0" applyNumberFormat="1" applyFont="1" applyBorder="1" applyAlignment="1">
      <alignment horizontal="right" vertical="center"/>
    </xf>
    <xf numFmtId="0" fontId="29" fillId="0" borderId="55" xfId="0" applyFont="1" applyBorder="1" applyAlignment="1">
      <alignment horizontal="center" vertical="center"/>
    </xf>
    <xf numFmtId="0" fontId="29" fillId="0" borderId="61" xfId="0" applyFont="1" applyBorder="1" applyAlignment="1">
      <alignment horizontal="center" vertical="center"/>
    </xf>
    <xf numFmtId="0" fontId="29" fillId="0" borderId="19" xfId="0" applyFont="1" applyBorder="1" applyAlignment="1">
      <alignment horizontal="center" vertical="center"/>
    </xf>
    <xf numFmtId="0" fontId="30" fillId="0" borderId="0" xfId="0" applyFont="1" applyAlignment="1">
      <alignment horizontal="center"/>
    </xf>
    <xf numFmtId="0" fontId="30" fillId="0" borderId="0" xfId="0" applyFont="1" applyBorder="1" applyAlignment="1">
      <alignment horizontal="center" wrapText="1"/>
    </xf>
    <xf numFmtId="0" fontId="29" fillId="0" borderId="0" xfId="0" applyFont="1" applyAlignment="1">
      <alignment horizontal="right" vertical="center"/>
    </xf>
    <xf numFmtId="0" fontId="26" fillId="0" borderId="0" xfId="0" applyFont="1" applyBorder="1" applyAlignment="1">
      <alignment horizontal="right" vertical="center"/>
    </xf>
    <xf numFmtId="0" fontId="30" fillId="0" borderId="0" xfId="0" applyFont="1" applyAlignment="1">
      <alignment horizontal="right"/>
    </xf>
    <xf numFmtId="0" fontId="30" fillId="0" borderId="0" xfId="0" applyFont="1" applyBorder="1" applyAlignment="1">
      <alignment horizontal="right" wrapText="1"/>
    </xf>
    <xf numFmtId="0" fontId="35" fillId="0" borderId="0" xfId="0" applyFont="1" applyAlignment="1">
      <alignment horizontal="right"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0" fontId="29" fillId="0" borderId="23" xfId="0" applyFont="1" applyBorder="1" applyAlignment="1">
      <alignment horizontal="center" vertical="center"/>
    </xf>
    <xf numFmtId="0" fontId="29" fillId="0" borderId="57" xfId="0" applyFont="1" applyBorder="1" applyAlignment="1">
      <alignment horizontal="center" vertical="center"/>
    </xf>
    <xf numFmtId="0" fontId="29" fillId="27" borderId="19" xfId="0" applyFont="1" applyFill="1" applyBorder="1" applyAlignment="1">
      <alignment horizontal="right" vertical="center"/>
    </xf>
    <xf numFmtId="0" fontId="29" fillId="27" borderId="19" xfId="0" applyFont="1" applyFill="1" applyBorder="1" applyAlignment="1">
      <alignment horizontal="center" vertical="center"/>
    </xf>
    <xf numFmtId="0" fontId="29" fillId="27" borderId="0" xfId="0" applyFont="1" applyFill="1" applyBorder="1" applyAlignment="1">
      <alignment horizontal="right" vertical="center"/>
    </xf>
    <xf numFmtId="0" fontId="29" fillId="27" borderId="0" xfId="0" applyFont="1" applyFill="1" applyBorder="1" applyAlignment="1">
      <alignment horizontal="center" vertical="center"/>
    </xf>
    <xf numFmtId="0" fontId="29" fillId="27" borderId="114" xfId="0" applyFont="1" applyFill="1" applyBorder="1" applyAlignment="1">
      <alignment horizontal="right" vertical="center"/>
    </xf>
    <xf numFmtId="0" fontId="29" fillId="27" borderId="20" xfId="0" applyFont="1" applyFill="1" applyBorder="1" applyAlignment="1">
      <alignment horizontal="right" vertical="center"/>
    </xf>
    <xf numFmtId="0" fontId="29" fillId="27" borderId="72" xfId="0" applyFont="1" applyFill="1" applyBorder="1" applyAlignment="1">
      <alignment horizontal="right" vertical="center"/>
    </xf>
    <xf numFmtId="0" fontId="29" fillId="27" borderId="72" xfId="0" applyFont="1" applyFill="1" applyBorder="1" applyAlignment="1">
      <alignment horizontal="center" vertical="center"/>
    </xf>
    <xf numFmtId="0" fontId="29" fillId="27" borderId="111" xfId="0" applyFont="1" applyFill="1" applyBorder="1" applyAlignment="1">
      <alignment horizontal="right" vertical="center"/>
    </xf>
    <xf numFmtId="0" fontId="29" fillId="0" borderId="12" xfId="0" applyFont="1" applyBorder="1" applyAlignment="1">
      <alignment horizontal="right" vertical="center"/>
    </xf>
    <xf numFmtId="0" fontId="29" fillId="0" borderId="26" xfId="0" applyFont="1" applyBorder="1" applyAlignment="1">
      <alignment horizontal="center" vertical="center"/>
    </xf>
    <xf numFmtId="0" fontId="33" fillId="24" borderId="114" xfId="0" applyFont="1" applyFill="1" applyBorder="1" applyAlignment="1">
      <alignment horizontal="center" vertical="center"/>
    </xf>
    <xf numFmtId="0" fontId="33" fillId="24" borderId="20" xfId="0" applyFont="1" applyFill="1" applyBorder="1" applyAlignment="1">
      <alignment horizontal="center" vertical="center"/>
    </xf>
    <xf numFmtId="0" fontId="33" fillId="24" borderId="96" xfId="0" applyFont="1" applyFill="1" applyBorder="1" applyAlignment="1">
      <alignment horizontal="center" vertical="center"/>
    </xf>
    <xf numFmtId="0" fontId="29" fillId="0" borderId="136" xfId="0" applyFont="1" applyBorder="1" applyAlignment="1">
      <alignment horizontal="center" vertical="center"/>
    </xf>
    <xf numFmtId="177" fontId="29" fillId="0" borderId="135" xfId="0" applyNumberFormat="1" applyFont="1" applyBorder="1" applyAlignment="1">
      <alignment vertical="center"/>
    </xf>
    <xf numFmtId="0" fontId="24" fillId="0" borderId="11" xfId="0" applyFont="1" applyBorder="1" applyAlignment="1">
      <alignment horizontal="left" vertical="center"/>
    </xf>
    <xf numFmtId="0" fontId="24" fillId="0" borderId="10" xfId="0" applyFont="1" applyBorder="1" applyAlignment="1">
      <alignment horizontal="left" vertical="center"/>
    </xf>
    <xf numFmtId="0" fontId="24" fillId="0" borderId="11" xfId="0" applyFont="1" applyBorder="1" applyAlignment="1">
      <alignment horizontal="center" vertical="center"/>
    </xf>
    <xf numFmtId="0" fontId="24" fillId="0" borderId="17" xfId="0" applyFont="1" applyBorder="1" applyAlignment="1">
      <alignment horizontal="center" vertical="center"/>
    </xf>
    <xf numFmtId="0" fontId="24" fillId="0" borderId="12" xfId="0" applyFont="1" applyBorder="1" applyAlignment="1">
      <alignment vertical="center"/>
    </xf>
    <xf numFmtId="0" fontId="24" fillId="0" borderId="14" xfId="0" applyFont="1" applyBorder="1" applyAlignment="1">
      <alignment vertical="center"/>
    </xf>
    <xf numFmtId="0" fontId="24" fillId="0" borderId="17" xfId="0" applyFont="1" applyBorder="1" applyAlignment="1">
      <alignment vertical="center"/>
    </xf>
    <xf numFmtId="0" fontId="24" fillId="0" borderId="33" xfId="0" applyFont="1" applyBorder="1" applyAlignment="1">
      <alignment vertical="center"/>
    </xf>
    <xf numFmtId="0" fontId="24" fillId="0" borderId="69" xfId="0" applyFont="1" applyBorder="1" applyAlignment="1">
      <alignment horizontal="center" vertical="center"/>
    </xf>
    <xf numFmtId="0" fontId="24" fillId="0" borderId="108" xfId="0" applyFont="1" applyBorder="1" applyAlignment="1">
      <alignment horizontal="center" vertical="center"/>
    </xf>
    <xf numFmtId="0" fontId="29" fillId="0" borderId="0" xfId="0" applyFont="1" applyBorder="1" applyAlignment="1">
      <alignment vertical="center"/>
    </xf>
    <xf numFmtId="0" fontId="47" fillId="0" borderId="11" xfId="0" applyFont="1" applyFill="1" applyBorder="1" applyAlignment="1">
      <alignment horizontal="center" vertical="center"/>
    </xf>
    <xf numFmtId="0" fontId="50" fillId="0" borderId="34" xfId="51" applyFont="1" applyFill="1" applyBorder="1" applyAlignment="1">
      <alignment vertical="center" wrapText="1"/>
    </xf>
    <xf numFmtId="0" fontId="50" fillId="0" borderId="37" xfId="51" applyFont="1" applyFill="1" applyBorder="1" applyAlignment="1">
      <alignment vertical="center" wrapText="1"/>
    </xf>
    <xf numFmtId="0" fontId="50" fillId="0" borderId="94" xfId="51" applyFont="1" applyFill="1" applyBorder="1" applyAlignment="1">
      <alignment vertical="center" wrapText="1"/>
    </xf>
    <xf numFmtId="0" fontId="50" fillId="0" borderId="95" xfId="51" applyFont="1" applyFill="1" applyBorder="1" applyAlignment="1">
      <alignment vertical="center" wrapText="1"/>
    </xf>
    <xf numFmtId="0" fontId="50" fillId="0" borderId="128" xfId="51" applyFont="1" applyFill="1" applyBorder="1" applyAlignment="1">
      <alignment vertical="center" wrapText="1" shrinkToFit="1"/>
    </xf>
    <xf numFmtId="0" fontId="50" fillId="0" borderId="67" xfId="51" applyFont="1" applyFill="1" applyBorder="1" applyAlignment="1">
      <alignment vertical="center" wrapText="1"/>
    </xf>
    <xf numFmtId="0" fontId="50" fillId="0" borderId="106" xfId="51" applyFont="1" applyFill="1" applyBorder="1" applyAlignment="1">
      <alignment vertical="center" wrapText="1" shrinkToFit="1"/>
    </xf>
    <xf numFmtId="0" fontId="50" fillId="0" borderId="105" xfId="51" applyFont="1" applyFill="1" applyBorder="1" applyAlignment="1">
      <alignment horizontal="left" vertical="center" shrinkToFit="1"/>
    </xf>
    <xf numFmtId="0" fontId="50" fillId="0" borderId="105" xfId="51" applyFont="1" applyFill="1" applyBorder="1" applyAlignment="1">
      <alignment horizontal="left" vertical="center" wrapText="1" shrinkToFit="1"/>
    </xf>
    <xf numFmtId="0" fontId="47" fillId="0" borderId="66" xfId="0" applyFont="1" applyFill="1" applyBorder="1" applyAlignment="1">
      <alignment horizontal="center" vertical="center"/>
    </xf>
    <xf numFmtId="0" fontId="47" fillId="0" borderId="35" xfId="0" applyFont="1" applyFill="1" applyBorder="1" applyAlignment="1">
      <alignment horizontal="center" vertical="center"/>
    </xf>
    <xf numFmtId="0" fontId="47" fillId="0" borderId="98" xfId="0" applyFont="1" applyFill="1" applyBorder="1" applyAlignment="1">
      <alignment horizontal="center" vertical="center"/>
    </xf>
    <xf numFmtId="0" fontId="47" fillId="0" borderId="50" xfId="0" applyFont="1" applyFill="1" applyBorder="1" applyAlignment="1">
      <alignment horizontal="center" vertical="center"/>
    </xf>
    <xf numFmtId="0" fontId="24" fillId="0" borderId="69" xfId="0" applyFont="1" applyBorder="1" applyAlignment="1">
      <alignment horizontal="left" vertical="center"/>
    </xf>
    <xf numFmtId="0" fontId="47" fillId="0" borderId="107" xfId="0" applyFont="1" applyFill="1" applyBorder="1" applyAlignment="1">
      <alignment horizontal="center" vertical="center"/>
    </xf>
    <xf numFmtId="0" fontId="47" fillId="0" borderId="69" xfId="0" applyFont="1" applyFill="1" applyBorder="1" applyAlignment="1">
      <alignment horizontal="center" vertical="center"/>
    </xf>
    <xf numFmtId="0" fontId="47" fillId="0" borderId="32" xfId="0" applyFont="1" applyFill="1" applyBorder="1" applyAlignment="1">
      <alignment horizontal="center" vertical="center"/>
    </xf>
    <xf numFmtId="0" fontId="25" fillId="0" borderId="98" xfId="0" applyFont="1" applyBorder="1" applyAlignment="1">
      <alignment horizontal="center" vertical="center"/>
    </xf>
    <xf numFmtId="0" fontId="25" fillId="0" borderId="12" xfId="0" applyFont="1" applyBorder="1" applyAlignment="1">
      <alignment horizontal="center" vertical="center"/>
    </xf>
    <xf numFmtId="0" fontId="47" fillId="0" borderId="17" xfId="0" applyFont="1" applyFill="1" applyBorder="1" applyAlignment="1">
      <alignment horizontal="center" vertical="center"/>
    </xf>
    <xf numFmtId="0" fontId="25" fillId="0" borderId="0" xfId="0" applyFont="1" applyBorder="1" applyAlignment="1">
      <alignment vertical="center"/>
    </xf>
    <xf numFmtId="0" fontId="24" fillId="0" borderId="0" xfId="0" applyFont="1" applyBorder="1" applyAlignment="1">
      <alignment horizontal="center" vertical="center"/>
    </xf>
    <xf numFmtId="0" fontId="24" fillId="0" borderId="0" xfId="0" applyFont="1" applyFill="1" applyBorder="1" applyAlignment="1"/>
    <xf numFmtId="0" fontId="24" fillId="0" borderId="0" xfId="0" applyFont="1" applyFill="1" applyBorder="1" applyAlignment="1">
      <alignment horizontal="distributed" vertical="center"/>
    </xf>
    <xf numFmtId="0" fontId="47" fillId="0" borderId="13" xfId="0" applyFont="1" applyFill="1" applyBorder="1" applyAlignment="1">
      <alignment horizontal="center" vertical="center"/>
    </xf>
    <xf numFmtId="0" fontId="25" fillId="0" borderId="11" xfId="0" applyFont="1" applyBorder="1" applyAlignment="1">
      <alignment horizontal="right" vertical="center"/>
    </xf>
    <xf numFmtId="0" fontId="47" fillId="0" borderId="41" xfId="0" applyFont="1" applyFill="1" applyBorder="1" applyAlignment="1">
      <alignment horizontal="center" vertical="center"/>
    </xf>
    <xf numFmtId="0" fontId="47" fillId="0" borderId="12" xfId="0" applyFont="1" applyFill="1" applyBorder="1" applyAlignment="1">
      <alignment horizontal="center" vertical="center"/>
    </xf>
    <xf numFmtId="0" fontId="47" fillId="0" borderId="75" xfId="0" applyFont="1" applyFill="1" applyBorder="1" applyAlignment="1">
      <alignment horizontal="center" vertical="center"/>
    </xf>
    <xf numFmtId="0" fontId="47" fillId="0" borderId="102" xfId="0" applyFont="1" applyFill="1" applyBorder="1" applyAlignment="1">
      <alignment horizontal="center" vertical="center"/>
    </xf>
    <xf numFmtId="0" fontId="24" fillId="0" borderId="0" xfId="0" applyFont="1" applyAlignment="1">
      <alignment horizontal="left"/>
    </xf>
    <xf numFmtId="0" fontId="47" fillId="0" borderId="44" xfId="0" applyFont="1" applyFill="1" applyBorder="1" applyAlignment="1">
      <alignment horizontal="center" vertical="center"/>
    </xf>
    <xf numFmtId="0" fontId="47" fillId="0" borderId="15" xfId="0" applyFont="1" applyFill="1" applyBorder="1" applyAlignment="1">
      <alignment horizontal="center" vertical="center"/>
    </xf>
    <xf numFmtId="0" fontId="47" fillId="0" borderId="82" xfId="0" applyFont="1" applyFill="1" applyBorder="1" applyAlignment="1">
      <alignment horizontal="center" vertical="center"/>
    </xf>
    <xf numFmtId="0" fontId="47" fillId="0" borderId="74" xfId="0" applyFont="1" applyFill="1" applyBorder="1" applyAlignment="1">
      <alignment horizontal="center" vertical="center"/>
    </xf>
    <xf numFmtId="0" fontId="47" fillId="0" borderId="67" xfId="0" applyFont="1" applyFill="1" applyBorder="1" applyAlignment="1">
      <alignment horizontal="center" vertical="center"/>
    </xf>
    <xf numFmtId="0" fontId="47" fillId="0" borderId="81" xfId="0" applyFont="1" applyFill="1" applyBorder="1" applyAlignment="1">
      <alignment horizontal="center" vertical="center"/>
    </xf>
    <xf numFmtId="0" fontId="47" fillId="0" borderId="78" xfId="0" applyFont="1" applyFill="1" applyBorder="1" applyAlignment="1">
      <alignment horizontal="center" vertical="center"/>
    </xf>
    <xf numFmtId="0" fontId="24" fillId="0" borderId="17" xfId="0" applyFont="1" applyBorder="1" applyAlignment="1">
      <alignment horizontal="left" vertical="center"/>
    </xf>
    <xf numFmtId="0" fontId="31" fillId="0" borderId="17" xfId="0" applyFont="1" applyBorder="1" applyAlignment="1">
      <alignment horizontal="left"/>
    </xf>
    <xf numFmtId="0" fontId="0" fillId="0" borderId="17" xfId="0" applyBorder="1" applyAlignment="1"/>
    <xf numFmtId="0" fontId="24" fillId="24" borderId="12" xfId="0" applyFont="1" applyFill="1" applyBorder="1" applyAlignment="1">
      <alignment horizontal="distributed" vertical="center"/>
    </xf>
    <xf numFmtId="0" fontId="24" fillId="24" borderId="13" xfId="0" applyFont="1" applyFill="1" applyBorder="1" applyAlignment="1">
      <alignment horizontal="center" vertical="center"/>
    </xf>
    <xf numFmtId="0" fontId="24" fillId="24" borderId="10" xfId="0" applyFont="1" applyFill="1" applyBorder="1" applyAlignment="1">
      <alignment horizontal="center" vertical="center"/>
    </xf>
    <xf numFmtId="0" fontId="24" fillId="24" borderId="11" xfId="0" applyFont="1" applyFill="1" applyBorder="1" applyAlignment="1">
      <alignment horizontal="center" vertical="center"/>
    </xf>
    <xf numFmtId="0" fontId="24" fillId="0" borderId="12" xfId="0" applyFont="1" applyBorder="1" applyAlignment="1">
      <alignment vertical="center"/>
    </xf>
    <xf numFmtId="0" fontId="24" fillId="0" borderId="14" xfId="0" applyFont="1" applyBorder="1" applyAlignment="1">
      <alignment vertical="center"/>
    </xf>
    <xf numFmtId="0" fontId="24" fillId="0" borderId="17" xfId="0" applyFont="1" applyBorder="1" applyAlignment="1">
      <alignment vertical="center"/>
    </xf>
    <xf numFmtId="0" fontId="24" fillId="0" borderId="33" xfId="0" applyFont="1" applyBorder="1" applyAlignment="1">
      <alignment vertical="center"/>
    </xf>
    <xf numFmtId="0" fontId="24" fillId="0" borderId="0" xfId="0" applyFont="1" applyBorder="1" applyAlignment="1">
      <alignment horizontal="left" vertical="center"/>
    </xf>
    <xf numFmtId="0" fontId="47" fillId="0" borderId="76" xfId="0" applyFont="1" applyFill="1" applyBorder="1" applyAlignment="1">
      <alignment horizontal="center" vertical="center"/>
    </xf>
    <xf numFmtId="0" fontId="47" fillId="0" borderId="77" xfId="0" applyFont="1" applyFill="1" applyBorder="1" applyAlignment="1">
      <alignment horizontal="center" vertical="center"/>
    </xf>
    <xf numFmtId="0" fontId="47" fillId="0" borderId="178" xfId="0" applyFont="1" applyFill="1" applyBorder="1" applyAlignment="1">
      <alignment horizontal="center" vertical="center"/>
    </xf>
    <xf numFmtId="0" fontId="47" fillId="0" borderId="79" xfId="0" applyFont="1" applyFill="1" applyBorder="1" applyAlignment="1">
      <alignment horizontal="center" vertical="center"/>
    </xf>
    <xf numFmtId="0" fontId="47" fillId="0" borderId="16" xfId="0" applyFont="1" applyFill="1" applyBorder="1" applyAlignment="1">
      <alignment horizontal="center" vertical="center"/>
    </xf>
    <xf numFmtId="0" fontId="51" fillId="0" borderId="0" xfId="52" applyFont="1" applyFill="1" applyAlignment="1" applyProtection="1">
      <alignment vertical="center"/>
    </xf>
    <xf numFmtId="0" fontId="51" fillId="0" borderId="0" xfId="52" applyFont="1" applyFill="1" applyAlignment="1" applyProtection="1">
      <alignment horizontal="left" vertical="center"/>
    </xf>
    <xf numFmtId="0" fontId="52" fillId="0" borderId="0" xfId="52" applyFont="1" applyFill="1" applyAlignment="1" applyProtection="1">
      <alignment horizontal="left" vertical="center"/>
    </xf>
    <xf numFmtId="0" fontId="52" fillId="0" borderId="0" xfId="52" applyFont="1" applyFill="1" applyAlignment="1" applyProtection="1">
      <alignment horizontal="right" vertical="center"/>
    </xf>
    <xf numFmtId="0" fontId="54" fillId="0" borderId="0" xfId="52" applyFont="1" applyFill="1" applyAlignment="1" applyProtection="1">
      <alignment horizontal="left" vertical="center"/>
    </xf>
    <xf numFmtId="0" fontId="51" fillId="0" borderId="0" xfId="52" applyFont="1" applyFill="1" applyAlignment="1">
      <alignment vertical="center"/>
    </xf>
    <xf numFmtId="0" fontId="52" fillId="0" borderId="0" xfId="52" applyFont="1" applyFill="1" applyAlignment="1" applyProtection="1">
      <alignment vertical="center"/>
    </xf>
    <xf numFmtId="0" fontId="52" fillId="0" borderId="0" xfId="52" applyFont="1" applyFill="1" applyAlignment="1">
      <alignment horizontal="right" vertical="center"/>
    </xf>
    <xf numFmtId="0" fontId="52" fillId="0" borderId="0" xfId="52" applyFont="1" applyFill="1" applyAlignment="1">
      <alignment vertical="center"/>
    </xf>
    <xf numFmtId="0" fontId="54" fillId="0" borderId="0" xfId="52" applyFont="1" applyFill="1" applyAlignment="1" applyProtection="1">
      <alignment horizontal="right" vertical="center"/>
    </xf>
    <xf numFmtId="0" fontId="54" fillId="29" borderId="0" xfId="52" applyFont="1" applyFill="1" applyAlignment="1" applyProtection="1">
      <alignment horizontal="center" vertical="center"/>
    </xf>
    <xf numFmtId="0" fontId="54" fillId="29" borderId="0" xfId="52" applyFont="1" applyFill="1" applyAlignment="1" applyProtection="1">
      <alignment horizontal="right" vertical="center"/>
    </xf>
    <xf numFmtId="0" fontId="54" fillId="29" borderId="0" xfId="52" applyFont="1" applyFill="1" applyAlignment="1" applyProtection="1">
      <alignment vertical="center"/>
    </xf>
    <xf numFmtId="0" fontId="54" fillId="0" borderId="0" xfId="52" applyFont="1" applyFill="1" applyAlignment="1" applyProtection="1">
      <alignment vertical="center"/>
    </xf>
    <xf numFmtId="0" fontId="52" fillId="0" borderId="0" xfId="52" applyFont="1" applyFill="1" applyAlignment="1" applyProtection="1">
      <alignment horizontal="center" vertical="center"/>
    </xf>
    <xf numFmtId="0" fontId="51" fillId="0" borderId="0" xfId="52" quotePrefix="1" applyFont="1" applyFill="1" applyAlignment="1" applyProtection="1">
      <alignment horizontal="center" vertical="center"/>
    </xf>
    <xf numFmtId="0" fontId="51" fillId="29" borderId="0" xfId="52" applyFont="1" applyFill="1" applyBorder="1" applyAlignment="1" applyProtection="1">
      <alignment vertical="center"/>
    </xf>
    <xf numFmtId="0" fontId="52" fillId="29" borderId="0" xfId="52" applyFont="1" applyFill="1" applyBorder="1" applyAlignment="1" applyProtection="1">
      <alignment horizontal="right" vertical="center"/>
    </xf>
    <xf numFmtId="0" fontId="52" fillId="29" borderId="0" xfId="52" applyFont="1" applyFill="1" applyBorder="1" applyProtection="1">
      <alignment vertical="center"/>
    </xf>
    <xf numFmtId="0" fontId="52" fillId="29" borderId="0" xfId="52" applyFont="1" applyFill="1" applyBorder="1" applyAlignment="1" applyProtection="1">
      <alignment horizontal="center" vertical="center"/>
    </xf>
    <xf numFmtId="0" fontId="52" fillId="0" borderId="0" xfId="52" applyFont="1" applyBorder="1" applyProtection="1">
      <alignment vertical="center"/>
    </xf>
    <xf numFmtId="0" fontId="51" fillId="29" borderId="0" xfId="52" applyFont="1" applyFill="1" applyBorder="1" applyAlignment="1" applyProtection="1">
      <alignment horizontal="center" vertical="center"/>
    </xf>
    <xf numFmtId="0" fontId="52" fillId="29" borderId="0" xfId="52" applyFont="1" applyFill="1" applyBorder="1" applyAlignment="1" applyProtection="1">
      <alignment vertical="center"/>
    </xf>
    <xf numFmtId="0" fontId="55" fillId="29" borderId="0" xfId="52" applyFont="1" applyFill="1" applyBorder="1" applyAlignment="1" applyProtection="1">
      <alignment horizontal="centerContinuous" vertical="center"/>
    </xf>
    <xf numFmtId="0" fontId="51" fillId="29" borderId="0" xfId="52" applyFont="1" applyFill="1" applyBorder="1" applyAlignment="1" applyProtection="1">
      <alignment horizontal="centerContinuous" vertical="center"/>
    </xf>
    <xf numFmtId="0" fontId="51" fillId="29" borderId="0" xfId="52" applyFont="1" applyFill="1" applyBorder="1" applyProtection="1">
      <alignment vertical="center"/>
    </xf>
    <xf numFmtId="0" fontId="51" fillId="0" borderId="0" xfId="52" applyFont="1" applyBorder="1" applyProtection="1">
      <alignment vertical="center"/>
    </xf>
    <xf numFmtId="0" fontId="51" fillId="0" borderId="0" xfId="52" applyFont="1" applyProtection="1">
      <alignment vertical="center"/>
    </xf>
    <xf numFmtId="0" fontId="55" fillId="0" borderId="0" xfId="52" applyFont="1" applyProtection="1">
      <alignment vertical="center"/>
    </xf>
    <xf numFmtId="20" fontId="51" fillId="29" borderId="0" xfId="52" applyNumberFormat="1" applyFont="1" applyFill="1" applyBorder="1" applyAlignment="1" applyProtection="1">
      <alignment vertical="center"/>
    </xf>
    <xf numFmtId="20" fontId="51" fillId="29" borderId="0" xfId="52" applyNumberFormat="1" applyFont="1" applyFill="1" applyBorder="1" applyAlignment="1" applyProtection="1">
      <alignment horizontal="center" vertical="center"/>
    </xf>
    <xf numFmtId="178" fontId="51" fillId="29" borderId="0" xfId="52" applyNumberFormat="1" applyFont="1" applyFill="1" applyBorder="1" applyAlignment="1" applyProtection="1">
      <alignment vertical="center"/>
    </xf>
    <xf numFmtId="0" fontId="51" fillId="29" borderId="0" xfId="52" applyFont="1" applyFill="1" applyBorder="1" applyAlignment="1" applyProtection="1">
      <alignment horizontal="left" vertical="center"/>
    </xf>
    <xf numFmtId="0" fontId="51" fillId="0" borderId="0" xfId="52" applyFont="1" applyBorder="1" applyAlignment="1" applyProtection="1">
      <alignment horizontal="center" vertical="center"/>
    </xf>
    <xf numFmtId="0" fontId="55" fillId="0" borderId="0" xfId="52" applyFont="1" applyFill="1" applyAlignment="1" applyProtection="1">
      <alignment vertical="center"/>
    </xf>
    <xf numFmtId="0" fontId="55" fillId="0" borderId="0" xfId="52" applyFont="1" applyFill="1" applyAlignment="1" applyProtection="1">
      <alignment horizontal="left" vertical="center"/>
    </xf>
    <xf numFmtId="0" fontId="51" fillId="0" borderId="0" xfId="52" applyFont="1" applyFill="1" applyAlignment="1" applyProtection="1">
      <alignment horizontal="right" vertical="center"/>
    </xf>
    <xf numFmtId="0" fontId="51" fillId="0" borderId="0" xfId="52" applyFont="1" applyFill="1" applyAlignment="1" applyProtection="1">
      <alignment horizontal="center" vertical="center"/>
    </xf>
    <xf numFmtId="0" fontId="56" fillId="0" borderId="0" xfId="52" applyFont="1" applyFill="1" applyAlignment="1" applyProtection="1">
      <alignment vertical="center"/>
    </xf>
    <xf numFmtId="0" fontId="56" fillId="0" borderId="0" xfId="52" applyFont="1" applyFill="1" applyAlignment="1" applyProtection="1">
      <alignment horizontal="left" vertical="center"/>
    </xf>
    <xf numFmtId="0" fontId="56" fillId="0" borderId="0" xfId="52" applyFont="1" applyFill="1" applyBorder="1" applyAlignment="1" applyProtection="1">
      <alignment vertical="center"/>
    </xf>
    <xf numFmtId="0" fontId="56" fillId="0" borderId="0" xfId="52" applyFont="1" applyFill="1" applyAlignment="1" applyProtection="1">
      <alignment horizontal="right" vertical="center"/>
    </xf>
    <xf numFmtId="0" fontId="56" fillId="0" borderId="0" xfId="52" applyFont="1" applyFill="1" applyAlignment="1">
      <alignment horizontal="right" vertical="center"/>
    </xf>
    <xf numFmtId="0" fontId="56" fillId="0" borderId="0" xfId="52" applyFont="1" applyFill="1" applyAlignment="1">
      <alignment vertical="center"/>
    </xf>
    <xf numFmtId="0" fontId="55" fillId="0" borderId="186" xfId="52" applyFont="1" applyFill="1" applyBorder="1" applyAlignment="1" applyProtection="1">
      <alignment horizontal="center" vertical="center"/>
    </xf>
    <xf numFmtId="0" fontId="55" fillId="0" borderId="44" xfId="52" applyFont="1" applyFill="1" applyBorder="1" applyAlignment="1" applyProtection="1">
      <alignment horizontal="center" vertical="center"/>
    </xf>
    <xf numFmtId="0" fontId="55" fillId="0" borderId="187" xfId="52" applyFont="1" applyFill="1" applyBorder="1" applyAlignment="1" applyProtection="1">
      <alignment horizontal="center" vertical="center"/>
    </xf>
    <xf numFmtId="0" fontId="51" fillId="0" borderId="187" xfId="52" applyFont="1" applyFill="1" applyBorder="1" applyAlignment="1" applyProtection="1">
      <alignment horizontal="center" vertical="center"/>
    </xf>
    <xf numFmtId="0" fontId="55" fillId="0" borderId="169" xfId="52" applyNumberFormat="1" applyFont="1" applyFill="1" applyBorder="1" applyAlignment="1" applyProtection="1">
      <alignment horizontal="center" vertical="center" wrapText="1"/>
    </xf>
    <xf numFmtId="0" fontId="55" fillId="0" borderId="160" xfId="52" applyNumberFormat="1" applyFont="1" applyFill="1" applyBorder="1" applyAlignment="1" applyProtection="1">
      <alignment horizontal="center" vertical="center" wrapText="1"/>
    </xf>
    <xf numFmtId="0" fontId="55" fillId="0" borderId="161" xfId="52" applyNumberFormat="1" applyFont="1" applyFill="1" applyBorder="1" applyAlignment="1" applyProtection="1">
      <alignment horizontal="center" vertical="center" wrapText="1"/>
    </xf>
    <xf numFmtId="0" fontId="51" fillId="0" borderId="160" xfId="52" applyNumberFormat="1" applyFont="1" applyFill="1" applyBorder="1" applyAlignment="1" applyProtection="1">
      <alignment horizontal="center" vertical="center" wrapText="1"/>
    </xf>
    <xf numFmtId="0" fontId="51" fillId="0" borderId="191" xfId="52" applyFont="1" applyFill="1" applyBorder="1" applyAlignment="1" applyProtection="1">
      <alignment vertical="center"/>
    </xf>
    <xf numFmtId="179" fontId="51" fillId="27" borderId="193" xfId="52" applyNumberFormat="1" applyFont="1" applyFill="1" applyBorder="1" applyAlignment="1" applyProtection="1">
      <alignment horizontal="center" vertical="center" shrinkToFit="1"/>
      <protection locked="0"/>
    </xf>
    <xf numFmtId="179" fontId="51" fillId="27" borderId="194" xfId="52" applyNumberFormat="1" applyFont="1" applyFill="1" applyBorder="1" applyAlignment="1" applyProtection="1">
      <alignment horizontal="center" vertical="center" shrinkToFit="1"/>
      <protection locked="0"/>
    </xf>
    <xf numFmtId="179" fontId="51" fillId="27" borderId="195" xfId="52" applyNumberFormat="1" applyFont="1" applyFill="1" applyBorder="1" applyAlignment="1" applyProtection="1">
      <alignment horizontal="center" vertical="center" shrinkToFit="1"/>
      <protection locked="0"/>
    </xf>
    <xf numFmtId="0" fontId="51" fillId="0" borderId="196" xfId="52" applyFont="1" applyFill="1" applyBorder="1" applyAlignment="1" applyProtection="1">
      <alignment vertical="center"/>
    </xf>
    <xf numFmtId="179" fontId="51" fillId="27" borderId="197" xfId="52" applyNumberFormat="1" applyFont="1" applyFill="1" applyBorder="1" applyAlignment="1" applyProtection="1">
      <alignment horizontal="center" vertical="center" shrinkToFit="1"/>
      <protection locked="0"/>
    </xf>
    <xf numFmtId="179" fontId="51" fillId="27" borderId="74" xfId="52" applyNumberFormat="1" applyFont="1" applyFill="1" applyBorder="1" applyAlignment="1" applyProtection="1">
      <alignment horizontal="center" vertical="center" shrinkToFit="1"/>
      <protection locked="0"/>
    </xf>
    <xf numFmtId="179" fontId="51" fillId="27" borderId="198" xfId="52" applyNumberFormat="1" applyFont="1" applyFill="1" applyBorder="1" applyAlignment="1" applyProtection="1">
      <alignment horizontal="center" vertical="center" shrinkToFit="1"/>
      <protection locked="0"/>
    </xf>
    <xf numFmtId="0" fontId="51" fillId="0" borderId="199" xfId="52" applyFont="1" applyFill="1" applyBorder="1" applyAlignment="1" applyProtection="1">
      <alignment vertical="center"/>
    </xf>
    <xf numFmtId="179" fontId="51" fillId="27" borderId="169" xfId="52" applyNumberFormat="1" applyFont="1" applyFill="1" applyBorder="1" applyAlignment="1" applyProtection="1">
      <alignment horizontal="center" vertical="center" shrinkToFit="1"/>
      <protection locked="0"/>
    </xf>
    <xf numFmtId="179" fontId="51" fillId="27" borderId="160" xfId="52" applyNumberFormat="1" applyFont="1" applyFill="1" applyBorder="1" applyAlignment="1" applyProtection="1">
      <alignment horizontal="center" vertical="center" shrinkToFit="1"/>
      <protection locked="0"/>
    </xf>
    <xf numFmtId="179" fontId="51" fillId="27" borderId="161" xfId="52" applyNumberFormat="1" applyFont="1" applyFill="1" applyBorder="1" applyAlignment="1" applyProtection="1">
      <alignment horizontal="center" vertical="center" shrinkToFit="1"/>
      <protection locked="0"/>
    </xf>
    <xf numFmtId="0" fontId="57" fillId="0" borderId="0" xfId="52" applyFont="1" applyFill="1" applyAlignment="1" applyProtection="1">
      <alignment vertical="center"/>
    </xf>
    <xf numFmtId="0" fontId="56" fillId="0" borderId="0" xfId="52" applyFont="1" applyFill="1" applyBorder="1" applyAlignment="1" applyProtection="1">
      <alignment vertical="center" shrinkToFit="1"/>
    </xf>
    <xf numFmtId="0" fontId="47" fillId="0" borderId="0" xfId="52" applyFont="1" applyFill="1" applyBorder="1" applyAlignment="1" applyProtection="1">
      <alignment vertical="center" shrinkToFit="1"/>
    </xf>
    <xf numFmtId="0" fontId="56" fillId="0" borderId="0" xfId="52" applyFont="1" applyFill="1" applyBorder="1" applyAlignment="1" applyProtection="1">
      <alignment horizontal="left" vertical="center"/>
    </xf>
    <xf numFmtId="0" fontId="55" fillId="0" borderId="0" xfId="52" applyFont="1" applyFill="1" applyBorder="1" applyAlignment="1" applyProtection="1">
      <alignment vertical="center" shrinkToFit="1"/>
    </xf>
    <xf numFmtId="0" fontId="55" fillId="0" borderId="0" xfId="52" applyFont="1" applyFill="1" applyBorder="1" applyAlignment="1" applyProtection="1">
      <alignment vertical="center"/>
    </xf>
    <xf numFmtId="0" fontId="55" fillId="0" borderId="0" xfId="52" applyFont="1" applyFill="1" applyBorder="1" applyAlignment="1" applyProtection="1">
      <alignment horizontal="left" vertical="center"/>
    </xf>
    <xf numFmtId="0" fontId="55" fillId="29" borderId="0" xfId="52" applyFont="1" applyFill="1" applyBorder="1" applyAlignment="1" applyProtection="1">
      <alignment vertical="center"/>
    </xf>
    <xf numFmtId="0" fontId="55" fillId="29" borderId="0" xfId="52" applyFont="1" applyFill="1" applyBorder="1" applyAlignment="1" applyProtection="1">
      <alignment horizontal="left" vertical="center"/>
    </xf>
    <xf numFmtId="0" fontId="55" fillId="0" borderId="0" xfId="52" applyFont="1" applyFill="1" applyBorder="1" applyAlignment="1" applyProtection="1">
      <alignment horizontal="center" vertical="center"/>
    </xf>
    <xf numFmtId="181" fontId="55" fillId="29" borderId="0" xfId="52" applyNumberFormat="1" applyFont="1" applyFill="1" applyBorder="1" applyAlignment="1" applyProtection="1">
      <alignment horizontal="center" vertical="center"/>
    </xf>
    <xf numFmtId="0" fontId="55" fillId="29" borderId="0" xfId="52" applyFont="1" applyFill="1" applyBorder="1" applyAlignment="1" applyProtection="1">
      <alignment horizontal="center" vertical="center"/>
    </xf>
    <xf numFmtId="183" fontId="55" fillId="29" borderId="0" xfId="53" applyNumberFormat="1" applyFont="1" applyFill="1" applyBorder="1" applyAlignment="1" applyProtection="1">
      <alignment horizontal="right" vertical="center"/>
    </xf>
    <xf numFmtId="0" fontId="55" fillId="0" borderId="0" xfId="52" applyFont="1" applyFill="1" applyBorder="1" applyAlignment="1" applyProtection="1">
      <alignment horizontal="right" vertical="center"/>
    </xf>
    <xf numFmtId="0" fontId="58" fillId="0" borderId="0" xfId="52" applyFont="1" applyFill="1" applyBorder="1" applyAlignment="1" applyProtection="1">
      <alignment vertical="center"/>
    </xf>
    <xf numFmtId="0" fontId="55" fillId="29" borderId="0" xfId="52" applyFont="1" applyFill="1" applyBorder="1" applyAlignment="1" applyProtection="1">
      <alignment horizontal="right" vertical="center"/>
    </xf>
    <xf numFmtId="0" fontId="55" fillId="0" borderId="0" xfId="52" applyFont="1" applyFill="1" applyBorder="1" applyAlignment="1" applyProtection="1">
      <alignment horizontal="left"/>
    </xf>
    <xf numFmtId="0" fontId="55" fillId="0" borderId="0" xfId="52" applyFont="1" applyFill="1" applyBorder="1" applyAlignment="1" applyProtection="1">
      <alignment horizontal="center"/>
    </xf>
    <xf numFmtId="0" fontId="55" fillId="0" borderId="17" xfId="52" applyFont="1" applyFill="1" applyBorder="1" applyAlignment="1" applyProtection="1">
      <alignment horizontal="center" vertical="center"/>
    </xf>
    <xf numFmtId="0" fontId="55" fillId="0" borderId="17" xfId="52" applyFont="1" applyFill="1" applyBorder="1" applyAlignment="1" applyProtection="1">
      <alignment vertical="center"/>
    </xf>
    <xf numFmtId="0" fontId="55" fillId="0" borderId="0" xfId="52" applyFont="1" applyFill="1" applyBorder="1" applyAlignment="1" applyProtection="1">
      <alignment vertical="center" wrapText="1"/>
    </xf>
    <xf numFmtId="0" fontId="55" fillId="0" borderId="0" xfId="52" applyFont="1" applyFill="1" applyBorder="1" applyAlignment="1" applyProtection="1">
      <alignment horizontal="justify" vertical="center" wrapText="1"/>
    </xf>
    <xf numFmtId="0" fontId="56" fillId="0" borderId="0" xfId="52" applyFont="1" applyFill="1" applyBorder="1" applyAlignment="1">
      <alignment horizontal="left" vertical="center"/>
    </xf>
    <xf numFmtId="0" fontId="56" fillId="0" borderId="0" xfId="52" applyFont="1" applyFill="1" applyBorder="1" applyAlignment="1">
      <alignment vertical="center"/>
    </xf>
    <xf numFmtId="0" fontId="56" fillId="0" borderId="0" xfId="52" applyFont="1" applyFill="1" applyBorder="1" applyAlignment="1">
      <alignment vertical="center" wrapText="1"/>
    </xf>
    <xf numFmtId="0" fontId="56" fillId="0" borderId="0" xfId="52" applyFont="1" applyFill="1" applyBorder="1" applyAlignment="1">
      <alignment horizontal="justify" vertical="center" wrapText="1"/>
    </xf>
    <xf numFmtId="0" fontId="3" fillId="29" borderId="0" xfId="52" applyFill="1">
      <alignment vertical="center"/>
    </xf>
    <xf numFmtId="0" fontId="54" fillId="29" borderId="0" xfId="52" applyFont="1" applyFill="1" applyAlignment="1">
      <alignment horizontal="left" vertical="center"/>
    </xf>
    <xf numFmtId="0" fontId="56" fillId="29" borderId="0" xfId="52" applyFont="1" applyFill="1" applyAlignment="1">
      <alignment horizontal="left" vertical="center"/>
    </xf>
    <xf numFmtId="0" fontId="56" fillId="29" borderId="0" xfId="52" applyFont="1" applyFill="1" applyAlignment="1">
      <alignment vertical="center"/>
    </xf>
    <xf numFmtId="0" fontId="56" fillId="27" borderId="44" xfId="52" applyFont="1" applyFill="1" applyBorder="1" applyAlignment="1">
      <alignment horizontal="left" vertical="center"/>
    </xf>
    <xf numFmtId="0" fontId="56" fillId="31" borderId="44" xfId="52" applyFont="1" applyFill="1" applyBorder="1" applyAlignment="1">
      <alignment horizontal="left" vertical="center"/>
    </xf>
    <xf numFmtId="0" fontId="59" fillId="29" borderId="0" xfId="52" applyFont="1" applyFill="1" applyAlignment="1">
      <alignment horizontal="left" vertical="center"/>
    </xf>
    <xf numFmtId="0" fontId="56" fillId="29" borderId="44" xfId="52" applyFont="1" applyFill="1" applyBorder="1" applyAlignment="1">
      <alignment horizontal="center" vertical="center"/>
    </xf>
    <xf numFmtId="0" fontId="56" fillId="29" borderId="44" xfId="52" applyFont="1" applyFill="1" applyBorder="1" applyAlignment="1">
      <alignment horizontal="left" vertical="center"/>
    </xf>
    <xf numFmtId="0" fontId="60" fillId="29" borderId="0" xfId="52" applyFont="1" applyFill="1" applyAlignment="1">
      <alignment horizontal="left" vertical="center"/>
    </xf>
    <xf numFmtId="0" fontId="56" fillId="29" borderId="0" xfId="52" applyFont="1" applyFill="1" applyAlignment="1">
      <alignment horizontal="left" vertical="center" wrapText="1"/>
    </xf>
    <xf numFmtId="0" fontId="60" fillId="29" borderId="0" xfId="52" applyFont="1" applyFill="1" applyBorder="1" applyAlignment="1">
      <alignment horizontal="left" vertical="center"/>
    </xf>
    <xf numFmtId="0" fontId="60" fillId="29" borderId="0" xfId="52" applyFont="1" applyFill="1" applyBorder="1" applyAlignment="1">
      <alignment vertical="center"/>
    </xf>
    <xf numFmtId="0" fontId="56" fillId="29" borderId="0" xfId="52" applyFont="1" applyFill="1" applyBorder="1" applyAlignment="1">
      <alignment vertical="center"/>
    </xf>
    <xf numFmtId="0" fontId="57" fillId="29" borderId="0" xfId="52" applyFont="1" applyFill="1" applyAlignment="1">
      <alignment vertical="center"/>
    </xf>
    <xf numFmtId="0" fontId="60" fillId="29" borderId="0" xfId="52" applyFont="1" applyFill="1" applyBorder="1" applyAlignment="1">
      <alignment vertical="center" shrinkToFit="1"/>
    </xf>
    <xf numFmtId="0" fontId="63" fillId="29" borderId="0" xfId="52" applyFont="1" applyFill="1" applyBorder="1" applyAlignment="1">
      <alignment vertical="center" shrinkToFit="1"/>
    </xf>
    <xf numFmtId="0" fontId="56" fillId="29" borderId="0" xfId="52" applyFont="1" applyFill="1" applyAlignment="1">
      <alignment vertical="center" wrapText="1"/>
    </xf>
    <xf numFmtId="0" fontId="56" fillId="29" borderId="0" xfId="52" applyFont="1" applyFill="1" applyAlignment="1">
      <alignment vertical="center" textRotation="90"/>
    </xf>
    <xf numFmtId="0" fontId="64" fillId="29" borderId="0" xfId="52" applyFont="1" applyFill="1" applyAlignment="1">
      <alignment vertical="center"/>
    </xf>
    <xf numFmtId="0" fontId="65" fillId="29" borderId="0" xfId="52" applyFont="1" applyFill="1" applyAlignment="1">
      <alignment horizontal="left" vertical="center"/>
    </xf>
    <xf numFmtId="0" fontId="65" fillId="0" borderId="0" xfId="52" applyFont="1" applyAlignment="1">
      <alignment horizontal="left" vertical="center"/>
    </xf>
    <xf numFmtId="0" fontId="67" fillId="29" borderId="0" xfId="52" applyFont="1" applyFill="1">
      <alignment vertical="center"/>
    </xf>
    <xf numFmtId="0" fontId="67" fillId="29" borderId="44" xfId="52" applyFont="1" applyFill="1" applyBorder="1" applyAlignment="1">
      <alignment horizontal="center" vertical="center"/>
    </xf>
    <xf numFmtId="0" fontId="67" fillId="29" borderId="44" xfId="52" applyFont="1" applyFill="1" applyBorder="1">
      <alignment vertical="center"/>
    </xf>
    <xf numFmtId="0" fontId="67" fillId="29" borderId="182" xfId="52" applyFont="1" applyFill="1" applyBorder="1" applyAlignment="1">
      <alignment horizontal="center" vertical="center"/>
    </xf>
    <xf numFmtId="0" fontId="51" fillId="29" borderId="204" xfId="52" applyFont="1" applyFill="1" applyBorder="1" applyAlignment="1">
      <alignment horizontal="center" vertical="center"/>
    </xf>
    <xf numFmtId="0" fontId="51" fillId="29" borderId="205" xfId="52" applyFont="1" applyFill="1" applyBorder="1" applyAlignment="1">
      <alignment horizontal="center" vertical="center"/>
    </xf>
    <xf numFmtId="0" fontId="51" fillId="29" borderId="206" xfId="52" applyFont="1" applyFill="1" applyBorder="1" applyAlignment="1">
      <alignment horizontal="center" vertical="center"/>
    </xf>
    <xf numFmtId="0" fontId="67" fillId="29" borderId="206" xfId="52" applyFont="1" applyFill="1" applyBorder="1" applyAlignment="1">
      <alignment horizontal="center" vertical="center"/>
    </xf>
    <xf numFmtId="0" fontId="67" fillId="29" borderId="207" xfId="52" applyFont="1" applyFill="1" applyBorder="1" applyAlignment="1">
      <alignment horizontal="center" vertical="center"/>
    </xf>
    <xf numFmtId="0" fontId="51" fillId="29" borderId="180" xfId="52" applyFont="1" applyFill="1" applyBorder="1">
      <alignment vertical="center"/>
    </xf>
    <xf numFmtId="0" fontId="51" fillId="29" borderId="51" xfId="52" applyFont="1" applyFill="1" applyBorder="1">
      <alignment vertical="center"/>
    </xf>
    <xf numFmtId="0" fontId="51" fillId="29" borderId="208" xfId="52" applyFont="1" applyFill="1" applyBorder="1">
      <alignment vertical="center"/>
    </xf>
    <xf numFmtId="0" fontId="67" fillId="29" borderId="208" xfId="52" applyFont="1" applyFill="1" applyBorder="1">
      <alignment vertical="center"/>
    </xf>
    <xf numFmtId="0" fontId="67" fillId="29" borderId="181" xfId="52" applyFont="1" applyFill="1" applyBorder="1">
      <alignment vertical="center"/>
    </xf>
    <xf numFmtId="0" fontId="51" fillId="29" borderId="186" xfId="52" applyFont="1" applyFill="1" applyBorder="1">
      <alignment vertical="center"/>
    </xf>
    <xf numFmtId="0" fontId="51" fillId="29" borderId="32" xfId="52" applyFont="1" applyFill="1" applyBorder="1">
      <alignment vertical="center"/>
    </xf>
    <xf numFmtId="0" fontId="51" fillId="29" borderId="16" xfId="52" applyFont="1" applyFill="1" applyBorder="1">
      <alignment vertical="center"/>
    </xf>
    <xf numFmtId="0" fontId="67" fillId="29" borderId="187" xfId="52" applyFont="1" applyFill="1" applyBorder="1">
      <alignment vertical="center"/>
    </xf>
    <xf numFmtId="0" fontId="51" fillId="29" borderId="13" xfId="52" applyFont="1" applyFill="1" applyBorder="1">
      <alignment vertical="center"/>
    </xf>
    <xf numFmtId="0" fontId="51" fillId="29" borderId="44" xfId="52" applyFont="1" applyFill="1" applyBorder="1">
      <alignment vertical="center"/>
    </xf>
    <xf numFmtId="0" fontId="51" fillId="29" borderId="169" xfId="52" applyFont="1" applyFill="1" applyBorder="1">
      <alignment vertical="center"/>
    </xf>
    <xf numFmtId="0" fontId="67" fillId="29" borderId="160" xfId="52" applyFont="1" applyFill="1" applyBorder="1">
      <alignment vertical="center"/>
    </xf>
    <xf numFmtId="0" fontId="51" fillId="29" borderId="160" xfId="52" applyFont="1" applyFill="1" applyBorder="1">
      <alignment vertical="center"/>
    </xf>
    <xf numFmtId="0" fontId="67" fillId="29" borderId="161" xfId="52" applyFont="1" applyFill="1" applyBorder="1">
      <alignment vertical="center"/>
    </xf>
    <xf numFmtId="0" fontId="24" fillId="0" borderId="11" xfId="0" applyFont="1" applyBorder="1" applyAlignment="1">
      <alignment horizontal="center" vertical="center"/>
    </xf>
    <xf numFmtId="0" fontId="47" fillId="0" borderId="68" xfId="0" applyFont="1" applyFill="1" applyBorder="1" applyAlignment="1">
      <alignment horizontal="center" vertical="center"/>
    </xf>
    <xf numFmtId="0" fontId="29" fillId="0" borderId="14" xfId="0" applyFont="1" applyBorder="1" applyAlignment="1">
      <alignment vertical="center"/>
    </xf>
    <xf numFmtId="0" fontId="68" fillId="0" borderId="0" xfId="51" applyFont="1" applyFill="1" applyAlignment="1">
      <alignment vertical="center"/>
    </xf>
    <xf numFmtId="0" fontId="50" fillId="0" borderId="0" xfId="51" applyFont="1" applyFill="1" applyAlignment="1">
      <alignment horizontal="left" vertical="top" wrapText="1" shrinkToFit="1"/>
    </xf>
    <xf numFmtId="0" fontId="50" fillId="0" borderId="0" xfId="51" applyFont="1" applyFill="1" applyAlignment="1">
      <alignment vertical="center" wrapText="1" shrinkToFit="1"/>
    </xf>
    <xf numFmtId="0" fontId="50" fillId="0" borderId="0" xfId="51" applyFont="1" applyFill="1" applyAlignment="1">
      <alignment horizontal="center" vertical="center" wrapText="1"/>
    </xf>
    <xf numFmtId="0" fontId="50" fillId="0" borderId="0" xfId="51" applyFont="1" applyFill="1" applyAlignment="1">
      <alignment horizontal="center" vertical="center" shrinkToFit="1"/>
    </xf>
    <xf numFmtId="0" fontId="48" fillId="0" borderId="0" xfId="51" applyFont="1" applyFill="1" applyAlignment="1">
      <alignment vertical="center" wrapText="1"/>
    </xf>
    <xf numFmtId="0" fontId="50" fillId="32" borderId="44" xfId="51" applyFont="1" applyFill="1" applyBorder="1" applyAlignment="1">
      <alignment horizontal="center" vertical="center" wrapText="1" shrinkToFit="1"/>
    </xf>
    <xf numFmtId="0" fontId="48" fillId="32" borderId="44" xfId="51" applyFont="1" applyFill="1" applyBorder="1" applyAlignment="1">
      <alignment vertical="center" wrapText="1"/>
    </xf>
    <xf numFmtId="0" fontId="50" fillId="0" borderId="44" xfId="51" applyFont="1" applyFill="1" applyBorder="1" applyAlignment="1">
      <alignment horizontal="left" vertical="top" wrapText="1" shrinkToFit="1"/>
    </xf>
    <xf numFmtId="0" fontId="50" fillId="0" borderId="44" xfId="51" applyFont="1" applyFill="1" applyBorder="1" applyAlignment="1">
      <alignment vertical="center" wrapText="1" shrinkToFit="1"/>
    </xf>
    <xf numFmtId="0" fontId="50" fillId="0" borderId="10" xfId="51" applyFont="1" applyFill="1" applyBorder="1" applyAlignment="1">
      <alignment horizontal="left" vertical="center" shrinkToFit="1"/>
    </xf>
    <xf numFmtId="0" fontId="50" fillId="0" borderId="44" xfId="51" applyFont="1" applyFill="1" applyBorder="1" applyAlignment="1">
      <alignment vertical="center" wrapText="1"/>
    </xf>
    <xf numFmtId="0" fontId="48" fillId="0" borderId="0" xfId="51" applyFont="1" applyFill="1" applyAlignment="1">
      <alignment vertical="center"/>
    </xf>
    <xf numFmtId="0" fontId="50" fillId="0" borderId="34" xfId="51" applyFont="1" applyFill="1" applyBorder="1" applyAlignment="1">
      <alignment vertical="center" wrapText="1" shrinkToFit="1"/>
    </xf>
    <xf numFmtId="0" fontId="50" fillId="0" borderId="36" xfId="51" applyFont="1" applyFill="1" applyBorder="1" applyAlignment="1">
      <alignment horizontal="left" vertical="center" shrinkToFit="1"/>
    </xf>
    <xf numFmtId="0" fontId="50" fillId="0" borderId="37" xfId="51" applyFont="1" applyFill="1" applyBorder="1" applyAlignment="1">
      <alignment vertical="center" wrapText="1" shrinkToFit="1"/>
    </xf>
    <xf numFmtId="0" fontId="50" fillId="0" borderId="24" xfId="51" applyFont="1" applyFill="1" applyBorder="1" applyAlignment="1">
      <alignment horizontal="left" vertical="center" shrinkToFit="1"/>
    </xf>
    <xf numFmtId="0" fontId="50" fillId="0" borderId="94" xfId="51" applyFont="1" applyFill="1" applyBorder="1" applyAlignment="1">
      <alignment vertical="center" wrapText="1" shrinkToFit="1"/>
    </xf>
    <xf numFmtId="0" fontId="50" fillId="0" borderId="25" xfId="51" applyFont="1" applyFill="1" applyBorder="1" applyAlignment="1">
      <alignment horizontal="left" vertical="center" shrinkToFit="1"/>
    </xf>
    <xf numFmtId="0" fontId="50" fillId="0" borderId="96" xfId="51" applyFont="1" applyFill="1" applyBorder="1" applyAlignment="1">
      <alignment horizontal="left" vertical="center" shrinkToFit="1"/>
    </xf>
    <xf numFmtId="0" fontId="50" fillId="0" borderId="37" xfId="51" applyFont="1" applyFill="1" applyBorder="1" applyAlignment="1">
      <alignment horizontal="left" vertical="center" wrapText="1" shrinkToFit="1"/>
    </xf>
    <xf numFmtId="0" fontId="50" fillId="0" borderId="68" xfId="51" applyFont="1" applyFill="1" applyBorder="1" applyAlignment="1">
      <alignment vertical="center" wrapText="1" shrinkToFit="1"/>
    </xf>
    <xf numFmtId="0" fontId="50" fillId="0" borderId="14" xfId="51" applyFont="1" applyFill="1" applyBorder="1" applyAlignment="1">
      <alignment horizontal="center" vertical="center" shrinkToFit="1"/>
    </xf>
    <xf numFmtId="0" fontId="50" fillId="0" borderId="68" xfId="51" applyFont="1" applyFill="1" applyBorder="1" applyAlignment="1">
      <alignment vertical="center" wrapText="1"/>
    </xf>
    <xf numFmtId="0" fontId="50" fillId="0" borderId="67" xfId="51" applyFont="1" applyFill="1" applyBorder="1" applyAlignment="1">
      <alignment vertical="center" wrapText="1" shrinkToFit="1"/>
    </xf>
    <xf numFmtId="0" fontId="50" fillId="0" borderId="33" xfId="51" applyFont="1" applyFill="1" applyBorder="1" applyAlignment="1">
      <alignment horizontal="left" vertical="center" shrinkToFit="1"/>
    </xf>
    <xf numFmtId="0" fontId="50" fillId="0" borderId="14" xfId="51" applyFont="1" applyFill="1" applyBorder="1" applyAlignment="1">
      <alignment horizontal="left" vertical="center" shrinkToFit="1"/>
    </xf>
    <xf numFmtId="0" fontId="50" fillId="0" borderId="32" xfId="51" applyFont="1" applyFill="1" applyBorder="1" applyAlignment="1">
      <alignment vertical="center" wrapText="1" shrinkToFit="1"/>
    </xf>
    <xf numFmtId="0" fontId="50" fillId="0" borderId="16" xfId="51" applyFont="1" applyFill="1" applyBorder="1" applyAlignment="1">
      <alignment vertical="center" wrapText="1"/>
    </xf>
    <xf numFmtId="0" fontId="50" fillId="0" borderId="40" xfId="51" applyFont="1" applyFill="1" applyBorder="1" applyAlignment="1">
      <alignment horizontal="left" vertical="center" shrinkToFit="1"/>
    </xf>
    <xf numFmtId="0" fontId="50" fillId="0" borderId="55" xfId="51" applyFont="1" applyFill="1" applyBorder="1" applyAlignment="1">
      <alignment horizontal="left" vertical="center" wrapText="1" shrinkToFit="1"/>
    </xf>
    <xf numFmtId="0" fontId="50" fillId="0" borderId="56" xfId="51" applyFont="1" applyFill="1" applyBorder="1" applyAlignment="1">
      <alignment horizontal="left" vertical="center" shrinkToFit="1"/>
    </xf>
    <xf numFmtId="0" fontId="48" fillId="0" borderId="0" xfId="51" applyFont="1" applyFill="1" applyAlignment="1">
      <alignment horizontal="left" vertical="top" wrapText="1" shrinkToFit="1"/>
    </xf>
    <xf numFmtId="0" fontId="48" fillId="0" borderId="0" xfId="51" applyFont="1" applyFill="1" applyAlignment="1">
      <alignment vertical="center" wrapText="1" shrinkToFit="1"/>
    </xf>
    <xf numFmtId="0" fontId="48" fillId="0" borderId="0" xfId="51" applyFont="1" applyFill="1" applyAlignment="1">
      <alignment horizontal="center" vertical="center" wrapText="1"/>
    </xf>
    <xf numFmtId="0" fontId="48" fillId="0" borderId="0" xfId="51" applyFont="1" applyFill="1" applyAlignment="1">
      <alignment horizontal="center" vertical="center" shrinkToFit="1"/>
    </xf>
    <xf numFmtId="0" fontId="47" fillId="0" borderId="93" xfId="0" applyFont="1" applyFill="1" applyBorder="1" applyAlignment="1">
      <alignment horizontal="center" vertical="center"/>
    </xf>
    <xf numFmtId="0" fontId="50" fillId="0" borderId="16" xfId="51" applyFont="1" applyFill="1" applyBorder="1" applyAlignment="1">
      <alignment vertical="center" wrapText="1" shrinkToFit="1"/>
    </xf>
    <xf numFmtId="0" fontId="50" fillId="0" borderId="95" xfId="51" applyFont="1" applyFill="1" applyBorder="1" applyAlignment="1">
      <alignment vertical="center" wrapText="1" shrinkToFit="1"/>
    </xf>
    <xf numFmtId="0" fontId="29" fillId="0" borderId="11" xfId="0" applyFont="1" applyBorder="1" applyAlignment="1">
      <alignment horizontal="center" vertical="center"/>
    </xf>
    <xf numFmtId="0" fontId="31" fillId="0" borderId="11" xfId="0" applyFont="1" applyBorder="1" applyAlignment="1">
      <alignment vertical="center"/>
    </xf>
    <xf numFmtId="0" fontId="29" fillId="0" borderId="0" xfId="0" applyFont="1" applyBorder="1" applyAlignment="1">
      <alignment vertical="center"/>
    </xf>
    <xf numFmtId="0" fontId="29" fillId="0" borderId="0" xfId="0" applyFont="1" applyBorder="1" applyAlignment="1">
      <alignment horizontal="center" vertical="center"/>
    </xf>
    <xf numFmtId="0" fontId="29" fillId="0" borderId="0" xfId="0" applyFont="1" applyAlignment="1">
      <alignment horizontal="left" vertical="center"/>
    </xf>
    <xf numFmtId="0" fontId="29" fillId="0" borderId="38" xfId="0" applyFont="1" applyBorder="1" applyAlignment="1">
      <alignment horizontal="center" vertical="center"/>
    </xf>
    <xf numFmtId="0" fontId="29" fillId="0" borderId="39" xfId="0" applyFont="1" applyBorder="1" applyAlignment="1">
      <alignment horizontal="center" vertical="center"/>
    </xf>
    <xf numFmtId="0" fontId="29" fillId="0" borderId="39" xfId="0" applyFont="1" applyBorder="1" applyAlignment="1">
      <alignment vertical="center"/>
    </xf>
    <xf numFmtId="0" fontId="29" fillId="0" borderId="0" xfId="0" applyFont="1" applyAlignment="1">
      <alignment vertical="center"/>
    </xf>
    <xf numFmtId="0" fontId="45" fillId="0" borderId="0" xfId="41" applyFont="1" applyBorder="1" applyAlignment="1">
      <alignment horizontal="center" vertical="center"/>
    </xf>
    <xf numFmtId="0" fontId="50" fillId="0" borderId="20" xfId="51" applyFont="1" applyFill="1" applyBorder="1" applyAlignment="1">
      <alignment horizontal="left" vertical="center" shrinkToFit="1"/>
    </xf>
    <xf numFmtId="0" fontId="50" fillId="0" borderId="171" xfId="51" applyFont="1" applyFill="1" applyBorder="1" applyAlignment="1">
      <alignment horizontal="center" vertical="center" shrinkToFit="1"/>
    </xf>
    <xf numFmtId="0" fontId="50" fillId="0" borderId="101" xfId="51" applyFont="1" applyFill="1" applyBorder="1" applyAlignment="1">
      <alignment horizontal="left" vertical="center" wrapText="1" shrinkToFit="1"/>
    </xf>
    <xf numFmtId="0" fontId="47" fillId="0" borderId="47" xfId="0" applyFont="1" applyFill="1" applyBorder="1" applyAlignment="1">
      <alignment horizontal="center" vertical="center"/>
    </xf>
    <xf numFmtId="0" fontId="50" fillId="0" borderId="12" xfId="51" applyFont="1" applyFill="1" applyBorder="1" applyAlignment="1">
      <alignment horizontal="left" vertical="center" shrinkToFit="1"/>
    </xf>
    <xf numFmtId="0" fontId="50" fillId="0" borderId="17" xfId="51" applyFont="1" applyFill="1" applyBorder="1" applyAlignment="1">
      <alignment horizontal="left" vertical="center" shrinkToFit="1"/>
    </xf>
    <xf numFmtId="0" fontId="47" fillId="0" borderId="48" xfId="0" applyFont="1" applyFill="1" applyBorder="1" applyAlignment="1">
      <alignment horizontal="center" vertical="center"/>
    </xf>
    <xf numFmtId="0" fontId="47" fillId="0" borderId="119" xfId="0" applyFont="1" applyFill="1" applyBorder="1" applyAlignment="1">
      <alignment horizontal="center" vertical="center"/>
    </xf>
    <xf numFmtId="0" fontId="47" fillId="0" borderId="49" xfId="0" applyFont="1" applyFill="1" applyBorder="1" applyAlignment="1">
      <alignment horizontal="center" vertical="center"/>
    </xf>
    <xf numFmtId="0" fontId="24" fillId="0" borderId="118" xfId="0" applyFont="1" applyBorder="1" applyAlignment="1">
      <alignment horizontal="center" vertical="center"/>
    </xf>
    <xf numFmtId="0" fontId="24" fillId="0" borderId="118" xfId="0" applyFont="1" applyBorder="1" applyAlignment="1">
      <alignment vertical="center"/>
    </xf>
    <xf numFmtId="0" fontId="47" fillId="0" borderId="118" xfId="0" applyFont="1" applyFill="1" applyBorder="1" applyAlignment="1">
      <alignment horizontal="center" vertical="center"/>
    </xf>
    <xf numFmtId="0" fontId="24" fillId="0" borderId="83" xfId="0" applyFont="1" applyBorder="1" applyAlignment="1">
      <alignment vertical="center"/>
    </xf>
    <xf numFmtId="0" fontId="71" fillId="0" borderId="0" xfId="0" applyFont="1"/>
    <xf numFmtId="0" fontId="71" fillId="25" borderId="16" xfId="0" applyFont="1" applyFill="1" applyBorder="1" applyAlignment="1">
      <alignment horizontal="center" vertical="center"/>
    </xf>
    <xf numFmtId="0" fontId="73" fillId="25" borderId="16" xfId="0" applyFont="1" applyFill="1" applyBorder="1" applyAlignment="1">
      <alignment horizontal="center" vertical="center" shrinkToFit="1"/>
    </xf>
    <xf numFmtId="0" fontId="72" fillId="0" borderId="11" xfId="0" applyFont="1" applyFill="1" applyBorder="1" applyAlignment="1">
      <alignment vertical="center"/>
    </xf>
    <xf numFmtId="0" fontId="72" fillId="0" borderId="10" xfId="0" applyFont="1" applyFill="1" applyBorder="1" applyAlignment="1">
      <alignment vertical="center"/>
    </xf>
    <xf numFmtId="0" fontId="71" fillId="25" borderId="68" xfId="0" applyFont="1" applyFill="1" applyBorder="1" applyAlignment="1">
      <alignment horizontal="center" vertical="center"/>
    </xf>
    <xf numFmtId="0" fontId="71" fillId="0" borderId="74" xfId="0" applyFont="1" applyFill="1" applyBorder="1" applyAlignment="1">
      <alignment horizontal="left" vertical="center"/>
    </xf>
    <xf numFmtId="0" fontId="71" fillId="0" borderId="75" xfId="0" applyFont="1" applyFill="1" applyBorder="1" applyAlignment="1">
      <alignment horizontal="left" vertical="center" wrapText="1"/>
    </xf>
    <xf numFmtId="0" fontId="74" fillId="0" borderId="74" xfId="0" applyFont="1" applyFill="1" applyBorder="1" applyAlignment="1">
      <alignment vertical="center" wrapText="1"/>
    </xf>
    <xf numFmtId="0" fontId="71" fillId="0" borderId="68" xfId="0" applyFont="1" applyFill="1" applyBorder="1" applyAlignment="1">
      <alignment vertical="center"/>
    </xf>
    <xf numFmtId="0" fontId="71" fillId="0" borderId="0" xfId="0" applyFont="1" applyFill="1" applyBorder="1" applyAlignment="1">
      <alignment horizontal="left" vertical="center" wrapText="1"/>
    </xf>
    <xf numFmtId="0" fontId="74" fillId="0" borderId="41" xfId="0" applyFont="1" applyFill="1" applyBorder="1" applyAlignment="1">
      <alignment horizontal="left" vertical="center" wrapText="1"/>
    </xf>
    <xf numFmtId="0" fontId="71" fillId="0" borderId="0" xfId="0" applyFont="1" applyFill="1"/>
    <xf numFmtId="0" fontId="74" fillId="0" borderId="15" xfId="0" applyFont="1" applyFill="1" applyBorder="1" applyAlignment="1">
      <alignment horizontal="left" vertical="top" wrapText="1"/>
    </xf>
    <xf numFmtId="0" fontId="71" fillId="0" borderId="67" xfId="0" applyFont="1" applyFill="1" applyBorder="1" applyAlignment="1">
      <alignment horizontal="center" vertical="center"/>
    </xf>
    <xf numFmtId="0" fontId="71" fillId="0" borderId="20" xfId="0" applyFont="1" applyFill="1" applyBorder="1" applyAlignment="1">
      <alignment horizontal="center" vertical="center"/>
    </xf>
    <xf numFmtId="0" fontId="71" fillId="0" borderId="67" xfId="0" applyFont="1" applyFill="1" applyBorder="1" applyAlignment="1">
      <alignment horizontal="left" vertical="center" wrapText="1"/>
    </xf>
    <xf numFmtId="0" fontId="74" fillId="0" borderId="0" xfId="0" applyFont="1" applyFill="1" applyBorder="1" applyAlignment="1">
      <alignment vertical="center" wrapText="1"/>
    </xf>
    <xf numFmtId="0" fontId="71" fillId="0" borderId="0" xfId="0" applyFont="1" applyFill="1" applyBorder="1" applyAlignment="1">
      <alignment vertical="center" wrapText="1"/>
    </xf>
    <xf numFmtId="0" fontId="74" fillId="0" borderId="15" xfId="0" applyFont="1" applyFill="1" applyBorder="1"/>
    <xf numFmtId="0" fontId="71" fillId="0" borderId="0" xfId="0" applyFont="1" applyFill="1" applyBorder="1"/>
    <xf numFmtId="0" fontId="71" fillId="0" borderId="67" xfId="0" applyFont="1" applyFill="1" applyBorder="1" applyAlignment="1">
      <alignment vertical="center" wrapText="1"/>
    </xf>
    <xf numFmtId="0" fontId="71" fillId="0" borderId="79" xfId="0" applyFont="1" applyFill="1" applyBorder="1" applyAlignment="1">
      <alignment horizontal="left" vertical="center" wrapText="1"/>
    </xf>
    <xf numFmtId="0" fontId="71" fillId="0" borderId="79" xfId="0" applyFont="1" applyFill="1" applyBorder="1" applyAlignment="1">
      <alignment vertical="center" wrapText="1"/>
    </xf>
    <xf numFmtId="0" fontId="71" fillId="0" borderId="79" xfId="0" applyFont="1" applyFill="1" applyBorder="1" applyAlignment="1">
      <alignment horizontal="center" vertical="center"/>
    </xf>
    <xf numFmtId="0" fontId="71" fillId="0" borderId="177" xfId="0" applyFont="1" applyFill="1" applyBorder="1" applyAlignment="1">
      <alignment horizontal="center" vertical="center"/>
    </xf>
    <xf numFmtId="0" fontId="71" fillId="0" borderId="32" xfId="0" applyFont="1" applyFill="1" applyBorder="1" applyAlignment="1">
      <alignment vertical="center" wrapText="1"/>
    </xf>
    <xf numFmtId="0" fontId="71" fillId="0" borderId="16" xfId="0" applyFont="1" applyFill="1" applyBorder="1" applyAlignment="1">
      <alignment horizontal="left" vertical="top" wrapText="1"/>
    </xf>
    <xf numFmtId="0" fontId="71" fillId="0" borderId="41" xfId="0" applyFont="1" applyFill="1" applyBorder="1" applyAlignment="1">
      <alignment horizontal="left" vertical="center" wrapText="1"/>
    </xf>
    <xf numFmtId="0" fontId="74" fillId="0" borderId="67" xfId="0" applyFont="1" applyFill="1" applyBorder="1" applyAlignment="1">
      <alignment horizontal="left" vertical="center" wrapText="1"/>
    </xf>
    <xf numFmtId="0" fontId="71" fillId="0" borderId="15" xfId="0" applyFont="1" applyFill="1" applyBorder="1" applyAlignment="1">
      <alignment horizontal="left" vertical="center" wrapText="1" indent="1"/>
    </xf>
    <xf numFmtId="0" fontId="71" fillId="0" borderId="67" xfId="0" applyFont="1" applyFill="1" applyBorder="1" applyAlignment="1">
      <alignment horizontal="left" vertical="top" wrapText="1"/>
    </xf>
    <xf numFmtId="0" fontId="71" fillId="0" borderId="15" xfId="0" applyFont="1" applyFill="1" applyBorder="1" applyAlignment="1">
      <alignment vertical="center" wrapText="1"/>
    </xf>
    <xf numFmtId="0" fontId="71" fillId="0" borderId="16" xfId="0" applyFont="1" applyFill="1" applyBorder="1" applyAlignment="1">
      <alignment horizontal="center" vertical="center"/>
    </xf>
    <xf numFmtId="0" fontId="71" fillId="0" borderId="33" xfId="0" applyFont="1" applyFill="1" applyBorder="1" applyAlignment="1">
      <alignment horizontal="center" vertical="center"/>
    </xf>
    <xf numFmtId="0" fontId="71" fillId="0" borderId="68"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1" fillId="0" borderId="68" xfId="0" applyFont="1" applyFill="1" applyBorder="1" applyAlignment="1">
      <alignment horizontal="center" vertical="center"/>
    </xf>
    <xf numFmtId="0" fontId="71" fillId="0" borderId="14" xfId="0" applyFont="1" applyFill="1" applyBorder="1" applyAlignment="1">
      <alignment horizontal="center" vertical="center"/>
    </xf>
    <xf numFmtId="0" fontId="71" fillId="0" borderId="15" xfId="0" applyFont="1" applyFill="1" applyBorder="1" applyAlignment="1">
      <alignment horizontal="left" vertical="top" wrapText="1" indent="1"/>
    </xf>
    <xf numFmtId="0" fontId="71" fillId="0" borderId="41" xfId="0" applyFont="1" applyFill="1" applyBorder="1" applyAlignment="1">
      <alignment vertical="center" wrapText="1"/>
    </xf>
    <xf numFmtId="0" fontId="74" fillId="0" borderId="68" xfId="0" applyFont="1" applyFill="1" applyBorder="1" applyAlignment="1">
      <alignment vertical="center" wrapText="1"/>
    </xf>
    <xf numFmtId="0" fontId="71" fillId="0" borderId="68" xfId="0" applyFont="1" applyFill="1" applyBorder="1" applyAlignment="1">
      <alignment vertical="center" wrapText="1"/>
    </xf>
    <xf numFmtId="0" fontId="71" fillId="25" borderId="67" xfId="0" applyFont="1" applyFill="1" applyBorder="1" applyAlignment="1">
      <alignment horizontal="center" vertical="center"/>
    </xf>
    <xf numFmtId="0" fontId="74" fillId="0" borderId="67" xfId="0" applyFont="1" applyFill="1" applyBorder="1" applyAlignment="1">
      <alignment vertical="center" wrapText="1"/>
    </xf>
    <xf numFmtId="0" fontId="71" fillId="0" borderId="67" xfId="0" applyFont="1" applyFill="1" applyBorder="1"/>
    <xf numFmtId="0" fontId="71" fillId="0" borderId="20" xfId="0" applyFont="1" applyFill="1" applyBorder="1"/>
    <xf numFmtId="0" fontId="71" fillId="0" borderId="79" xfId="0" applyFont="1" applyFill="1" applyBorder="1"/>
    <xf numFmtId="0" fontId="71" fillId="0" borderId="177" xfId="0" applyFont="1" applyFill="1" applyBorder="1"/>
    <xf numFmtId="0" fontId="71" fillId="0" borderId="16" xfId="0" applyFont="1" applyFill="1" applyBorder="1" applyAlignment="1">
      <alignment vertical="center" wrapText="1"/>
    </xf>
    <xf numFmtId="0" fontId="71" fillId="0" borderId="81" xfId="0" applyFont="1" applyFill="1" applyBorder="1" applyAlignment="1">
      <alignment horizontal="left" vertical="center" wrapText="1"/>
    </xf>
    <xf numFmtId="0" fontId="74" fillId="0" borderId="16" xfId="0" applyFont="1" applyFill="1" applyBorder="1" applyAlignment="1">
      <alignment vertical="center" wrapText="1"/>
    </xf>
    <xf numFmtId="0" fontId="71" fillId="0" borderId="81" xfId="0" applyFont="1" applyFill="1" applyBorder="1" applyAlignment="1">
      <alignment vertical="top" wrapText="1"/>
    </xf>
    <xf numFmtId="0" fontId="71" fillId="0" borderId="74" xfId="0" applyFont="1" applyFill="1" applyBorder="1" applyAlignment="1">
      <alignment horizontal="left" vertical="center" wrapText="1"/>
    </xf>
    <xf numFmtId="0" fontId="71" fillId="0" borderId="74" xfId="0" applyFont="1" applyFill="1" applyBorder="1" applyAlignment="1">
      <alignment horizontal="left" vertical="top" wrapText="1"/>
    </xf>
    <xf numFmtId="0" fontId="71" fillId="0" borderId="78" xfId="0" applyFont="1" applyFill="1" applyBorder="1" applyAlignment="1">
      <alignment horizontal="left" vertical="center" wrapText="1"/>
    </xf>
    <xf numFmtId="0" fontId="71" fillId="0" borderId="78" xfId="0" applyFont="1" applyFill="1" applyBorder="1" applyAlignment="1">
      <alignment vertical="center" wrapText="1"/>
    </xf>
    <xf numFmtId="0" fontId="71" fillId="0" borderId="78" xfId="0" applyFont="1" applyFill="1" applyBorder="1" applyAlignment="1">
      <alignment horizontal="left" vertical="top" wrapText="1"/>
    </xf>
    <xf numFmtId="0" fontId="74" fillId="0" borderId="79" xfId="0" applyFont="1" applyFill="1" applyBorder="1" applyAlignment="1">
      <alignment vertical="center" wrapText="1"/>
    </xf>
    <xf numFmtId="0" fontId="71" fillId="0" borderId="15" xfId="0" applyFont="1" applyFill="1" applyBorder="1" applyAlignment="1">
      <alignment horizontal="left" vertical="center" wrapText="1"/>
    </xf>
    <xf numFmtId="0" fontId="71" fillId="0" borderId="32" xfId="0" applyFont="1" applyFill="1" applyBorder="1" applyAlignment="1">
      <alignment horizontal="left" vertical="center" wrapText="1"/>
    </xf>
    <xf numFmtId="0" fontId="71" fillId="0" borderId="16" xfId="0" applyFont="1" applyFill="1" applyBorder="1"/>
    <xf numFmtId="0" fontId="71" fillId="0" borderId="33" xfId="0" applyFont="1" applyFill="1" applyBorder="1"/>
    <xf numFmtId="0" fontId="71" fillId="0" borderId="68" xfId="0" applyFont="1" applyFill="1" applyBorder="1"/>
    <xf numFmtId="0" fontId="71" fillId="0" borderId="20" xfId="0" applyFont="1" applyFill="1" applyBorder="1" applyAlignment="1">
      <alignment vertical="center" wrapText="1"/>
    </xf>
    <xf numFmtId="0" fontId="74" fillId="0" borderId="67" xfId="0" applyFont="1" applyFill="1" applyBorder="1" applyAlignment="1">
      <alignment horizontal="left" vertical="top" wrapText="1"/>
    </xf>
    <xf numFmtId="0" fontId="74" fillId="0" borderId="15" xfId="0" applyFont="1" applyFill="1" applyBorder="1" applyAlignment="1">
      <alignment horizontal="left" vertical="center" wrapText="1"/>
    </xf>
    <xf numFmtId="0" fontId="74" fillId="0" borderId="32" xfId="0" applyFont="1" applyFill="1" applyBorder="1" applyAlignment="1">
      <alignment horizontal="left" vertical="center" wrapText="1"/>
    </xf>
    <xf numFmtId="0" fontId="71" fillId="0" borderId="16" xfId="0" applyFont="1" applyFill="1" applyBorder="1" applyAlignment="1">
      <alignment horizontal="left" vertical="center" wrapText="1"/>
    </xf>
    <xf numFmtId="0" fontId="71" fillId="25" borderId="44" xfId="0" applyFont="1" applyFill="1" applyBorder="1" applyAlignment="1">
      <alignment horizontal="center" vertical="center"/>
    </xf>
    <xf numFmtId="0" fontId="74" fillId="0" borderId="81" xfId="0" applyFont="1" applyFill="1" applyBorder="1" applyAlignment="1">
      <alignment vertical="center" wrapText="1"/>
    </xf>
    <xf numFmtId="0" fontId="71" fillId="0" borderId="44" xfId="0" applyFont="1" applyFill="1" applyBorder="1" applyAlignment="1">
      <alignment horizontal="left" vertical="center" wrapText="1"/>
    </xf>
    <xf numFmtId="0" fontId="71" fillId="0" borderId="44" xfId="0" applyFont="1" applyFill="1" applyBorder="1" applyAlignment="1">
      <alignment vertical="center" wrapText="1"/>
    </xf>
    <xf numFmtId="0" fontId="74" fillId="0" borderId="44" xfId="0" applyFont="1" applyFill="1" applyBorder="1" applyAlignment="1">
      <alignment vertical="center" wrapText="1"/>
    </xf>
    <xf numFmtId="0" fontId="71" fillId="0" borderId="74" xfId="0" applyFont="1" applyFill="1" applyBorder="1" applyAlignment="1">
      <alignment vertical="center" wrapText="1"/>
    </xf>
    <xf numFmtId="0" fontId="74" fillId="0" borderId="78" xfId="0" applyFont="1" applyFill="1" applyBorder="1" applyAlignment="1">
      <alignment vertical="center" wrapText="1"/>
    </xf>
    <xf numFmtId="0" fontId="71" fillId="0" borderId="82" xfId="0" applyFont="1" applyFill="1" applyBorder="1" applyAlignment="1">
      <alignment vertical="center" wrapText="1"/>
    </xf>
    <xf numFmtId="0" fontId="71" fillId="0" borderId="76" xfId="0" applyFont="1" applyFill="1" applyBorder="1" applyAlignment="1">
      <alignment vertical="center" wrapText="1"/>
    </xf>
    <xf numFmtId="0" fontId="74" fillId="0" borderId="76" xfId="0" applyFont="1" applyFill="1" applyBorder="1" applyAlignment="1">
      <alignment vertical="center" wrapText="1"/>
    </xf>
    <xf numFmtId="0" fontId="71" fillId="0" borderId="77" xfId="0" applyFont="1" applyFill="1" applyBorder="1" applyAlignment="1">
      <alignment vertical="center" wrapText="1"/>
    </xf>
    <xf numFmtId="0" fontId="71" fillId="0" borderId="78" xfId="48" applyFont="1" applyFill="1" applyBorder="1" applyAlignment="1">
      <alignment vertical="center" wrapText="1"/>
    </xf>
    <xf numFmtId="0" fontId="74" fillId="0" borderId="78" xfId="48" applyFont="1" applyFill="1" applyBorder="1" applyAlignment="1">
      <alignment horizontal="left" vertical="center" wrapText="1"/>
    </xf>
    <xf numFmtId="0" fontId="71" fillId="0" borderId="78" xfId="48" applyFont="1" applyFill="1" applyBorder="1" applyAlignment="1">
      <alignment horizontal="left" vertical="center" wrapText="1"/>
    </xf>
    <xf numFmtId="0" fontId="71" fillId="0" borderId="0" xfId="48" applyFont="1" applyFill="1">
      <alignment vertical="center"/>
    </xf>
    <xf numFmtId="0" fontId="71" fillId="0" borderId="16" xfId="48" applyFont="1" applyFill="1" applyBorder="1" applyAlignment="1">
      <alignment vertical="center" wrapText="1"/>
    </xf>
    <xf numFmtId="0" fontId="74" fillId="0" borderId="16" xfId="48" applyFont="1" applyFill="1" applyBorder="1" applyAlignment="1">
      <alignment horizontal="left" vertical="center" wrapText="1"/>
    </xf>
    <xf numFmtId="0" fontId="71" fillId="0" borderId="16" xfId="48" applyFont="1" applyFill="1" applyBorder="1" applyAlignment="1">
      <alignment horizontal="left" vertical="center" wrapText="1"/>
    </xf>
    <xf numFmtId="0" fontId="74" fillId="0" borderId="13" xfId="0" applyFont="1" applyFill="1" applyBorder="1" applyAlignment="1">
      <alignment vertical="center" wrapText="1"/>
    </xf>
    <xf numFmtId="0" fontId="71" fillId="0" borderId="13" xfId="0" applyFont="1" applyFill="1" applyBorder="1" applyAlignment="1">
      <alignment vertical="center" wrapText="1"/>
    </xf>
    <xf numFmtId="0" fontId="74" fillId="0" borderId="75" xfId="0" applyFont="1" applyFill="1" applyBorder="1" applyAlignment="1">
      <alignment vertical="center" wrapText="1"/>
    </xf>
    <xf numFmtId="0" fontId="71" fillId="0" borderId="75" xfId="0" applyFont="1" applyFill="1" applyBorder="1" applyAlignment="1">
      <alignment vertical="center" wrapText="1"/>
    </xf>
    <xf numFmtId="0" fontId="74" fillId="0" borderId="15" xfId="0" applyFont="1" applyFill="1" applyBorder="1" applyAlignment="1">
      <alignment vertical="center" wrapText="1"/>
    </xf>
    <xf numFmtId="0" fontId="71" fillId="0" borderId="81" xfId="0" applyFont="1" applyFill="1" applyBorder="1" applyAlignment="1">
      <alignment vertical="center" wrapText="1"/>
    </xf>
    <xf numFmtId="0" fontId="74" fillId="0" borderId="91" xfId="0" applyFont="1" applyFill="1" applyBorder="1" applyAlignment="1">
      <alignment vertical="center" wrapText="1"/>
    </xf>
    <xf numFmtId="0" fontId="71" fillId="0" borderId="91" xfId="0" applyFont="1" applyFill="1" applyBorder="1" applyAlignment="1">
      <alignment vertical="center" wrapText="1"/>
    </xf>
    <xf numFmtId="0" fontId="76" fillId="0" borderId="81" xfId="0" applyFont="1" applyBorder="1" applyAlignment="1">
      <alignment vertical="center" wrapText="1"/>
    </xf>
    <xf numFmtId="0" fontId="77" fillId="0" borderId="44" xfId="0" applyFont="1" applyBorder="1" applyAlignment="1">
      <alignment vertical="center" wrapText="1"/>
    </xf>
    <xf numFmtId="0" fontId="76" fillId="0" borderId="44" xfId="0" applyFont="1" applyBorder="1" applyAlignment="1">
      <alignment vertical="center" wrapText="1"/>
    </xf>
    <xf numFmtId="0" fontId="71" fillId="0" borderId="78" xfId="0" applyFont="1" applyBorder="1" applyAlignment="1">
      <alignment vertical="center" wrapText="1"/>
    </xf>
    <xf numFmtId="0" fontId="71" fillId="0" borderId="74" xfId="0" applyFont="1" applyBorder="1" applyAlignment="1">
      <alignment vertical="center" wrapText="1"/>
    </xf>
    <xf numFmtId="0" fontId="71" fillId="0" borderId="67" xfId="0" applyFont="1" applyBorder="1" applyAlignment="1">
      <alignment vertical="center" wrapText="1"/>
    </xf>
    <xf numFmtId="0" fontId="71" fillId="0" borderId="74" xfId="0" applyFont="1" applyFill="1" applyBorder="1" applyAlignment="1">
      <alignment vertical="center"/>
    </xf>
    <xf numFmtId="0" fontId="76" fillId="0" borderId="16" xfId="0" applyFont="1" applyFill="1" applyBorder="1" applyAlignment="1">
      <alignment vertical="center" wrapText="1"/>
    </xf>
    <xf numFmtId="0" fontId="77" fillId="0" borderId="16" xfId="0" applyFont="1" applyFill="1" applyBorder="1" applyAlignment="1">
      <alignment horizontal="left" vertical="center" wrapText="1"/>
    </xf>
    <xf numFmtId="0" fontId="77" fillId="0" borderId="67" xfId="0" applyFont="1" applyBorder="1" applyAlignment="1">
      <alignment horizontal="left" vertical="center" wrapText="1"/>
    </xf>
    <xf numFmtId="0" fontId="71" fillId="0" borderId="14" xfId="0" applyFont="1" applyFill="1" applyBorder="1" applyAlignment="1">
      <alignment horizontal="left" vertical="center" wrapText="1"/>
    </xf>
    <xf numFmtId="0" fontId="76" fillId="0" borderId="14" xfId="0" applyFont="1" applyBorder="1" applyAlignment="1">
      <alignment horizontal="left" vertical="center" wrapText="1"/>
    </xf>
    <xf numFmtId="0" fontId="77" fillId="0" borderId="20" xfId="0" applyFont="1" applyBorder="1" applyAlignment="1">
      <alignment horizontal="left" vertical="center" wrapText="1"/>
    </xf>
    <xf numFmtId="0" fontId="74" fillId="0" borderId="44" xfId="0" applyFont="1" applyFill="1" applyBorder="1" applyAlignment="1">
      <alignment horizontal="left" vertical="center" wrapText="1"/>
    </xf>
    <xf numFmtId="0" fontId="71" fillId="0" borderId="44" xfId="0" applyFont="1" applyFill="1" applyBorder="1" applyAlignment="1">
      <alignment vertical="center"/>
    </xf>
    <xf numFmtId="0" fontId="74" fillId="0" borderId="14" xfId="0" applyFont="1" applyFill="1" applyBorder="1" applyAlignment="1">
      <alignment vertical="center" wrapText="1"/>
    </xf>
    <xf numFmtId="0" fontId="71" fillId="0" borderId="14" xfId="0" applyFont="1" applyFill="1" applyBorder="1" applyAlignment="1">
      <alignment vertical="center"/>
    </xf>
    <xf numFmtId="0" fontId="71" fillId="0" borderId="79" xfId="48" applyFont="1" applyFill="1" applyBorder="1" applyAlignment="1">
      <alignment horizontal="center" vertical="center"/>
    </xf>
    <xf numFmtId="0" fontId="71" fillId="0" borderId="67" xfId="48" applyFont="1" applyFill="1" applyBorder="1" applyAlignment="1">
      <alignment horizontal="center" vertical="center"/>
    </xf>
    <xf numFmtId="0" fontId="71" fillId="0" borderId="16" xfId="0" applyFont="1" applyFill="1" applyBorder="1" applyAlignment="1">
      <alignment vertical="center"/>
    </xf>
    <xf numFmtId="0" fontId="71" fillId="0" borderId="74" xfId="48" applyFont="1" applyFill="1" applyBorder="1" applyAlignment="1">
      <alignment vertical="center" wrapText="1"/>
    </xf>
    <xf numFmtId="0" fontId="71" fillId="0" borderId="68" xfId="48" applyFont="1" applyFill="1" applyBorder="1" applyAlignment="1">
      <alignment horizontal="left" vertical="center" wrapText="1"/>
    </xf>
    <xf numFmtId="0" fontId="77" fillId="0" borderId="78" xfId="0" applyFont="1" applyBorder="1" applyAlignment="1">
      <alignment vertical="center"/>
    </xf>
    <xf numFmtId="0" fontId="77" fillId="0" borderId="16" xfId="0" applyFont="1" applyBorder="1" applyAlignment="1">
      <alignment vertical="center"/>
    </xf>
    <xf numFmtId="0" fontId="77" fillId="0" borderId="74" xfId="0" applyFont="1" applyFill="1" applyBorder="1" applyAlignment="1">
      <alignment vertical="center" wrapText="1"/>
    </xf>
    <xf numFmtId="0" fontId="71" fillId="0" borderId="79" xfId="48" applyFont="1" applyFill="1" applyBorder="1" applyAlignment="1">
      <alignment vertical="center" wrapText="1"/>
    </xf>
    <xf numFmtId="0" fontId="77" fillId="0" borderId="79" xfId="0" applyFont="1" applyBorder="1" applyAlignment="1">
      <alignment vertical="center"/>
    </xf>
    <xf numFmtId="0" fontId="71" fillId="25" borderId="67" xfId="48" applyFont="1" applyFill="1" applyBorder="1" applyAlignment="1">
      <alignment horizontal="center" vertical="center"/>
    </xf>
    <xf numFmtId="0" fontId="71" fillId="0" borderId="67" xfId="48" applyFont="1" applyFill="1" applyBorder="1" applyAlignment="1">
      <alignment vertical="center" wrapText="1"/>
    </xf>
    <xf numFmtId="0" fontId="76" fillId="0" borderId="67" xfId="0" applyFont="1" applyBorder="1" applyAlignment="1">
      <alignment vertical="center" wrapText="1"/>
    </xf>
    <xf numFmtId="0" fontId="77" fillId="0" borderId="67" xfId="0" applyFont="1" applyBorder="1" applyAlignment="1">
      <alignment vertical="center"/>
    </xf>
    <xf numFmtId="0" fontId="77" fillId="0" borderId="81" xfId="0" applyFont="1" applyBorder="1" applyAlignment="1">
      <alignment vertical="center" wrapText="1"/>
    </xf>
    <xf numFmtId="0" fontId="71" fillId="0" borderId="44" xfId="0" applyFont="1" applyBorder="1" applyAlignment="1">
      <alignment horizontal="left" vertical="center"/>
    </xf>
    <xf numFmtId="0" fontId="71" fillId="0" borderId="44" xfId="0" applyFont="1" applyBorder="1" applyAlignment="1">
      <alignment vertical="center" wrapText="1"/>
    </xf>
    <xf numFmtId="0" fontId="74" fillId="0" borderId="44" xfId="0" applyFont="1" applyBorder="1" applyAlignment="1">
      <alignment vertical="center" wrapText="1"/>
    </xf>
    <xf numFmtId="0" fontId="74" fillId="0" borderId="44" xfId="0" applyFont="1" applyFill="1" applyBorder="1" applyAlignment="1">
      <alignment horizontal="left" vertical="top" wrapText="1"/>
    </xf>
    <xf numFmtId="0" fontId="71" fillId="0" borderId="78" xfId="0" applyFont="1" applyFill="1" applyBorder="1"/>
    <xf numFmtId="0" fontId="74" fillId="0" borderId="78" xfId="0" applyFont="1" applyFill="1" applyBorder="1" applyAlignment="1">
      <alignment horizontal="left" vertical="top" wrapText="1"/>
    </xf>
    <xf numFmtId="0" fontId="71" fillId="0" borderId="76" xfId="0" applyFont="1" applyFill="1" applyBorder="1"/>
    <xf numFmtId="0" fontId="74" fillId="0" borderId="76" xfId="0" applyFont="1" applyFill="1" applyBorder="1" applyAlignment="1">
      <alignment horizontal="left" vertical="top" wrapText="1"/>
    </xf>
    <xf numFmtId="0" fontId="71" fillId="0" borderId="81" xfId="0" applyFont="1" applyFill="1" applyBorder="1" applyAlignment="1">
      <alignment horizontal="left" vertical="top" wrapText="1"/>
    </xf>
    <xf numFmtId="0" fontId="71" fillId="0" borderId="0" xfId="0" applyFont="1" applyFill="1" applyAlignment="1">
      <alignment horizontal="center" vertical="center"/>
    </xf>
    <xf numFmtId="0" fontId="71" fillId="0" borderId="0" xfId="0" applyFont="1" applyFill="1" applyAlignment="1">
      <alignment horizontal="left" vertical="center"/>
    </xf>
    <xf numFmtId="0" fontId="71" fillId="0" borderId="0" xfId="48" applyFont="1">
      <alignment vertical="center"/>
    </xf>
    <xf numFmtId="0" fontId="71" fillId="0" borderId="0" xfId="0" applyFont="1" applyFill="1" applyAlignment="1">
      <alignment vertical="center"/>
    </xf>
    <xf numFmtId="0" fontId="78" fillId="0" borderId="0" xfId="0" applyFont="1" applyFill="1" applyAlignment="1">
      <alignment horizontal="left" vertical="center"/>
    </xf>
    <xf numFmtId="0" fontId="71" fillId="0" borderId="0" xfId="0" applyFont="1" applyAlignment="1">
      <alignment horizontal="left" vertical="center"/>
    </xf>
    <xf numFmtId="0" fontId="71" fillId="0" borderId="0" xfId="0" applyFont="1" applyAlignment="1">
      <alignment horizontal="center" vertical="center"/>
    </xf>
    <xf numFmtId="0" fontId="47" fillId="0" borderId="41" xfId="0" applyFont="1" applyFill="1" applyBorder="1" applyAlignment="1">
      <alignment horizontal="center"/>
    </xf>
    <xf numFmtId="0" fontId="47" fillId="0" borderId="68" xfId="0" applyFont="1" applyFill="1" applyBorder="1" applyAlignment="1">
      <alignment horizontal="center"/>
    </xf>
    <xf numFmtId="0" fontId="75" fillId="0" borderId="0" xfId="0" applyFont="1" applyAlignment="1">
      <alignment horizontal="left" vertical="center"/>
    </xf>
    <xf numFmtId="0" fontId="50" fillId="0" borderId="10" xfId="51" applyFont="1" applyFill="1" applyBorder="1" applyAlignment="1">
      <alignment horizontal="left" vertical="center" wrapText="1" shrinkToFit="1"/>
    </xf>
    <xf numFmtId="0" fontId="50" fillId="0" borderId="20" xfId="51" applyFont="1" applyFill="1" applyBorder="1" applyAlignment="1">
      <alignment horizontal="left" vertical="center" wrapText="1" shrinkToFit="1"/>
    </xf>
    <xf numFmtId="0" fontId="50" fillId="0" borderId="171" xfId="51" applyFont="1" applyFill="1" applyBorder="1" applyAlignment="1">
      <alignment horizontal="left" vertical="center" wrapText="1" shrinkToFit="1"/>
    </xf>
    <xf numFmtId="0" fontId="2" fillId="29" borderId="0" xfId="54" applyFill="1">
      <alignment vertical="center"/>
    </xf>
    <xf numFmtId="0" fontId="2" fillId="29" borderId="0" xfId="54" applyFill="1" applyAlignment="1">
      <alignment horizontal="right" vertical="center"/>
    </xf>
    <xf numFmtId="0" fontId="2" fillId="29" borderId="0" xfId="54" applyFill="1" applyAlignment="1">
      <alignment horizontal="center" vertical="center"/>
    </xf>
    <xf numFmtId="0" fontId="2" fillId="33" borderId="0" xfId="54" applyFill="1" applyAlignment="1">
      <alignment horizontal="center" vertical="center"/>
    </xf>
    <xf numFmtId="0" fontId="80" fillId="29" borderId="0" xfId="54" applyFont="1" applyFill="1" applyAlignment="1">
      <alignment horizontal="center" vertical="center"/>
    </xf>
    <xf numFmtId="0" fontId="2" fillId="29" borderId="0" xfId="54" applyFill="1" applyAlignment="1">
      <alignment horizontal="center" vertical="center" shrinkToFit="1"/>
    </xf>
    <xf numFmtId="0" fontId="2" fillId="29" borderId="20" xfId="54" applyFill="1" applyBorder="1" applyAlignment="1">
      <alignment horizontal="center" vertical="center"/>
    </xf>
    <xf numFmtId="0" fontId="81" fillId="29" borderId="0" xfId="54" applyFont="1" applyFill="1">
      <alignment vertical="center"/>
    </xf>
    <xf numFmtId="0" fontId="2" fillId="33" borderId="44" xfId="54" applyFill="1" applyBorder="1" applyAlignment="1">
      <alignment horizontal="center" vertical="center"/>
    </xf>
    <xf numFmtId="0" fontId="2" fillId="29" borderId="44" xfId="54" applyFill="1" applyBorder="1">
      <alignment vertical="center"/>
    </xf>
    <xf numFmtId="187" fontId="0" fillId="33" borderId="67" xfId="54" applyNumberFormat="1" applyFont="1" applyFill="1" applyBorder="1" applyAlignment="1">
      <alignment horizontal="center" vertical="center"/>
    </xf>
    <xf numFmtId="0" fontId="84" fillId="29" borderId="74" xfId="54" applyFont="1" applyFill="1" applyBorder="1" applyAlignment="1">
      <alignment vertical="center" wrapText="1"/>
    </xf>
    <xf numFmtId="38" fontId="83" fillId="33" borderId="74" xfId="55" applyFont="1" applyFill="1" applyBorder="1">
      <alignment vertical="center"/>
    </xf>
    <xf numFmtId="0" fontId="2" fillId="29" borderId="74" xfId="54" applyFill="1" applyBorder="1">
      <alignment vertical="center"/>
    </xf>
    <xf numFmtId="0" fontId="2" fillId="0" borderId="44" xfId="54" applyBorder="1">
      <alignment vertical="center"/>
    </xf>
    <xf numFmtId="0" fontId="2" fillId="0" borderId="44" xfId="54" applyBorder="1" applyAlignment="1">
      <alignment horizontal="center" vertical="center"/>
    </xf>
    <xf numFmtId="0" fontId="0" fillId="29" borderId="44" xfId="54" applyFont="1" applyFill="1" applyBorder="1" applyAlignment="1">
      <alignment horizontal="center" vertical="center"/>
    </xf>
    <xf numFmtId="0" fontId="2" fillId="29" borderId="16" xfId="54" applyFill="1" applyBorder="1" applyAlignment="1">
      <alignment horizontal="center" vertical="center"/>
    </xf>
    <xf numFmtId="0" fontId="84" fillId="29" borderId="81" xfId="54" applyFont="1" applyFill="1" applyBorder="1" applyAlignment="1">
      <alignment vertical="center" wrapText="1"/>
    </xf>
    <xf numFmtId="38" fontId="83" fillId="33" borderId="81" xfId="55" applyFont="1" applyFill="1" applyBorder="1">
      <alignment vertical="center"/>
    </xf>
    <xf numFmtId="0" fontId="2" fillId="29" borderId="81" xfId="54" applyFill="1" applyBorder="1">
      <alignment vertical="center"/>
    </xf>
    <xf numFmtId="187" fontId="2" fillId="29" borderId="67" xfId="54" applyNumberFormat="1" applyFill="1" applyBorder="1" applyAlignment="1">
      <alignment horizontal="center" vertical="center"/>
    </xf>
    <xf numFmtId="0" fontId="84" fillId="29" borderId="79" xfId="54" applyFont="1" applyFill="1" applyBorder="1" applyAlignment="1">
      <alignment vertical="center" wrapText="1"/>
    </xf>
    <xf numFmtId="38" fontId="83" fillId="33" borderId="79" xfId="55" applyFont="1" applyFill="1" applyBorder="1">
      <alignment vertical="center"/>
    </xf>
    <xf numFmtId="0" fontId="2" fillId="29" borderId="79" xfId="54" applyFill="1" applyBorder="1">
      <alignment vertical="center"/>
    </xf>
    <xf numFmtId="0" fontId="85" fillId="0" borderId="44" xfId="54" applyFont="1" applyBorder="1">
      <alignment vertical="center"/>
    </xf>
    <xf numFmtId="0" fontId="85" fillId="0" borderId="44" xfId="54" applyFont="1" applyBorder="1" applyAlignment="1">
      <alignment vertical="center" wrapText="1"/>
    </xf>
    <xf numFmtId="0" fontId="85" fillId="29" borderId="44" xfId="54" applyFont="1" applyFill="1" applyBorder="1" applyAlignment="1">
      <alignment horizontal="center" vertical="center"/>
    </xf>
    <xf numFmtId="0" fontId="2" fillId="29" borderId="213" xfId="54" applyFill="1" applyBorder="1">
      <alignment vertical="center"/>
    </xf>
    <xf numFmtId="0" fontId="2" fillId="0" borderId="12" xfId="54" applyBorder="1">
      <alignment vertical="center"/>
    </xf>
    <xf numFmtId="0" fontId="85" fillId="0" borderId="12" xfId="54" applyFont="1" applyBorder="1">
      <alignment vertical="center"/>
    </xf>
    <xf numFmtId="0" fontId="85" fillId="29" borderId="12" xfId="54" applyFont="1" applyFill="1" applyBorder="1" applyAlignment="1">
      <alignment vertical="center" wrapText="1"/>
    </xf>
    <xf numFmtId="0" fontId="2" fillId="29" borderId="12" xfId="54" applyFill="1" applyBorder="1">
      <alignment vertical="center"/>
    </xf>
    <xf numFmtId="0" fontId="2" fillId="0" borderId="0" xfId="54">
      <alignment vertical="center"/>
    </xf>
    <xf numFmtId="0" fontId="85" fillId="0" borderId="0" xfId="54" applyFont="1">
      <alignment vertical="center"/>
    </xf>
    <xf numFmtId="0" fontId="85" fillId="29" borderId="0" xfId="54" applyFont="1" applyFill="1" applyAlignment="1">
      <alignment vertical="center" wrapText="1"/>
    </xf>
    <xf numFmtId="183" fontId="0" fillId="29" borderId="0" xfId="55" applyNumberFormat="1" applyFont="1" applyFill="1" applyBorder="1" applyAlignment="1">
      <alignment horizontal="center" vertical="center"/>
    </xf>
    <xf numFmtId="0" fontId="2" fillId="29" borderId="0" xfId="54" applyFill="1" applyAlignment="1">
      <alignment vertical="center" wrapText="1"/>
    </xf>
    <xf numFmtId="38" fontId="0" fillId="29" borderId="0" xfId="55" applyFont="1" applyFill="1" applyBorder="1">
      <alignment vertical="center"/>
    </xf>
    <xf numFmtId="178" fontId="2" fillId="29" borderId="11" xfId="54" applyNumberFormat="1" applyFill="1" applyBorder="1" applyAlignment="1">
      <alignment horizontal="center" vertical="center"/>
    </xf>
    <xf numFmtId="188" fontId="83" fillId="29" borderId="0" xfId="56" applyNumberFormat="1" applyFont="1" applyFill="1" applyBorder="1" applyAlignment="1">
      <alignment horizontal="center" vertical="center"/>
    </xf>
    <xf numFmtId="0" fontId="86" fillId="29" borderId="74" xfId="54" applyFont="1" applyFill="1" applyBorder="1" applyAlignment="1">
      <alignment vertical="center" wrapText="1"/>
    </xf>
    <xf numFmtId="0" fontId="2" fillId="33" borderId="16" xfId="54" applyFill="1" applyBorder="1" applyAlignment="1">
      <alignment horizontal="center" vertical="center"/>
    </xf>
    <xf numFmtId="0" fontId="86" fillId="29" borderId="81" xfId="54" applyFont="1" applyFill="1" applyBorder="1" applyAlignment="1">
      <alignment vertical="center" wrapText="1"/>
    </xf>
    <xf numFmtId="187" fontId="2" fillId="33" borderId="67" xfId="54" applyNumberFormat="1" applyFill="1" applyBorder="1" applyAlignment="1">
      <alignment horizontal="center" vertical="center"/>
    </xf>
    <xf numFmtId="0" fontId="86" fillId="29" borderId="79" xfId="54" applyFont="1" applyFill="1" applyBorder="1" applyAlignment="1">
      <alignment vertical="center" wrapText="1"/>
    </xf>
    <xf numFmtId="38" fontId="86" fillId="29" borderId="81" xfId="54" applyNumberFormat="1" applyFont="1" applyFill="1" applyBorder="1" applyAlignment="1">
      <alignment vertical="center" wrapText="1"/>
    </xf>
    <xf numFmtId="0" fontId="2" fillId="29" borderId="0" xfId="54" applyFill="1" applyAlignment="1">
      <alignment horizontal="left" vertical="center"/>
    </xf>
    <xf numFmtId="0" fontId="87" fillId="0" borderId="0" xfId="57" applyFont="1">
      <alignment vertical="center"/>
    </xf>
    <xf numFmtId="0" fontId="87" fillId="0" borderId="0" xfId="57" applyFont="1" applyAlignment="1">
      <alignment horizontal="right" vertical="center"/>
    </xf>
    <xf numFmtId="0" fontId="87" fillId="0" borderId="0" xfId="57" applyFont="1" applyAlignment="1">
      <alignment horizontal="center" vertical="center"/>
    </xf>
    <xf numFmtId="0" fontId="87" fillId="33" borderId="0" xfId="57" applyFont="1" applyFill="1" applyAlignment="1">
      <alignment horizontal="center" vertical="center"/>
    </xf>
    <xf numFmtId="0" fontId="87" fillId="0" borderId="10" xfId="57" applyFont="1" applyBorder="1" applyAlignment="1">
      <alignment horizontal="center" vertical="center"/>
    </xf>
    <xf numFmtId="0" fontId="89" fillId="29" borderId="11" xfId="57" applyFont="1" applyFill="1" applyBorder="1" applyAlignment="1">
      <alignment horizontal="center" vertical="center" wrapText="1"/>
    </xf>
    <xf numFmtId="0" fontId="87" fillId="29" borderId="11" xfId="57" applyFont="1" applyFill="1" applyBorder="1" applyAlignment="1">
      <alignment horizontal="center" vertical="center"/>
    </xf>
    <xf numFmtId="0" fontId="87" fillId="0" borderId="0" xfId="57" applyFont="1" applyAlignment="1">
      <alignment horizontal="center" vertical="center" wrapText="1"/>
    </xf>
    <xf numFmtId="0" fontId="89" fillId="0" borderId="0" xfId="57" applyFont="1" applyAlignment="1">
      <alignment horizontal="center" vertical="center" wrapText="1"/>
    </xf>
    <xf numFmtId="188" fontId="91" fillId="29" borderId="0" xfId="58" applyNumberFormat="1" applyFont="1" applyFill="1" applyBorder="1" applyAlignment="1">
      <alignment horizontal="center" vertical="center"/>
    </xf>
    <xf numFmtId="0" fontId="87" fillId="29" borderId="0" xfId="57" applyFont="1" applyFill="1" applyAlignment="1">
      <alignment horizontal="center" vertical="center"/>
    </xf>
    <xf numFmtId="0" fontId="87" fillId="0" borderId="10" xfId="57" applyFont="1" applyBorder="1">
      <alignment vertical="center"/>
    </xf>
    <xf numFmtId="0" fontId="87" fillId="0" borderId="20" xfId="57" applyFont="1" applyBorder="1">
      <alignment vertical="center"/>
    </xf>
    <xf numFmtId="0" fontId="87" fillId="0" borderId="33" xfId="57" applyFont="1" applyBorder="1">
      <alignment vertical="center"/>
    </xf>
    <xf numFmtId="0" fontId="87" fillId="0" borderId="33" xfId="57" applyFont="1" applyBorder="1" applyAlignment="1">
      <alignment horizontal="center" vertical="center"/>
    </xf>
    <xf numFmtId="178" fontId="87" fillId="0" borderId="0" xfId="57" applyNumberFormat="1" applyFont="1" applyAlignment="1">
      <alignment horizontal="center" vertical="center"/>
    </xf>
    <xf numFmtId="0" fontId="87" fillId="0" borderId="217" xfId="57" applyFont="1" applyBorder="1">
      <alignment vertical="center"/>
    </xf>
    <xf numFmtId="0" fontId="87" fillId="0" borderId="17" xfId="57" applyFont="1" applyBorder="1">
      <alignment vertical="center"/>
    </xf>
    <xf numFmtId="0" fontId="87" fillId="0" borderId="12" xfId="57" applyFont="1" applyBorder="1">
      <alignment vertical="center"/>
    </xf>
    <xf numFmtId="0" fontId="29" fillId="0" borderId="0" xfId="0" applyFont="1" applyBorder="1" applyAlignment="1">
      <alignment vertical="center" shrinkToFit="1"/>
    </xf>
    <xf numFmtId="0" fontId="31" fillId="25" borderId="16" xfId="0" applyFont="1" applyFill="1" applyBorder="1" applyAlignment="1"/>
    <xf numFmtId="0" fontId="31" fillId="0" borderId="218" xfId="0" applyFont="1" applyBorder="1"/>
    <xf numFmtId="0" fontId="71" fillId="0" borderId="67" xfId="0" applyFont="1" applyFill="1" applyBorder="1" applyAlignment="1">
      <alignment vertical="center" wrapText="1"/>
    </xf>
    <xf numFmtId="0" fontId="31" fillId="0" borderId="11" xfId="0" applyFont="1" applyBorder="1" applyAlignment="1">
      <alignment horizontal="center" vertical="center"/>
    </xf>
    <xf numFmtId="0" fontId="29" fillId="0" borderId="12" xfId="0" applyFont="1" applyBorder="1" applyAlignment="1">
      <alignment horizontal="left" vertical="center"/>
    </xf>
    <xf numFmtId="0" fontId="29" fillId="0" borderId="17" xfId="0" applyFont="1" applyBorder="1" applyAlignment="1">
      <alignment horizontal="left" vertical="center"/>
    </xf>
    <xf numFmtId="0" fontId="29" fillId="0" borderId="13" xfId="0" applyFont="1" applyBorder="1" applyAlignment="1">
      <alignment horizontal="center" vertical="center"/>
    </xf>
    <xf numFmtId="0" fontId="29" fillId="0" borderId="11"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left" vertical="center"/>
    </xf>
    <xf numFmtId="0" fontId="29" fillId="0" borderId="14" xfId="0" applyFont="1" applyBorder="1" applyAlignment="1">
      <alignment horizontal="center" vertical="center"/>
    </xf>
    <xf numFmtId="0" fontId="29" fillId="0" borderId="83" xfId="0" applyFont="1" applyBorder="1" applyAlignment="1">
      <alignment horizontal="center" vertical="center"/>
    </xf>
    <xf numFmtId="0" fontId="29" fillId="0" borderId="11" xfId="0" applyFont="1" applyBorder="1" applyAlignment="1">
      <alignment vertical="center"/>
    </xf>
    <xf numFmtId="0" fontId="29" fillId="0" borderId="38" xfId="0" applyFont="1" applyBorder="1" applyAlignment="1">
      <alignment horizontal="center" vertical="center"/>
    </xf>
    <xf numFmtId="0" fontId="29" fillId="0" borderId="12" xfId="0" applyFont="1" applyBorder="1" applyAlignment="1">
      <alignment horizontal="center" vertical="center"/>
    </xf>
    <xf numFmtId="0" fontId="71" fillId="0" borderId="178" xfId="0" applyFont="1" applyFill="1" applyBorder="1" applyAlignment="1">
      <alignment vertical="center" wrapText="1"/>
    </xf>
    <xf numFmtId="0" fontId="25" fillId="0" borderId="11" xfId="0" applyFont="1" applyBorder="1" applyAlignment="1">
      <alignment horizontal="left" vertical="center"/>
    </xf>
    <xf numFmtId="0" fontId="31" fillId="0" borderId="32" xfId="0" applyFont="1" applyBorder="1" applyAlignment="1">
      <alignment horizontal="center" vertical="center"/>
    </xf>
    <xf numFmtId="0" fontId="47" fillId="0" borderId="14" xfId="0" applyFont="1" applyFill="1" applyBorder="1" applyAlignment="1">
      <alignment horizontal="center"/>
    </xf>
    <xf numFmtId="0" fontId="31" fillId="0" borderId="33" xfId="0" applyFont="1" applyBorder="1" applyAlignment="1">
      <alignment horizontal="center" vertical="center"/>
    </xf>
    <xf numFmtId="0" fontId="29" fillId="0" borderId="33" xfId="0" applyFont="1" applyBorder="1" applyAlignment="1">
      <alignment horizontal="center" vertical="center"/>
    </xf>
    <xf numFmtId="0" fontId="29" fillId="0" borderId="118" xfId="0" applyFont="1" applyBorder="1" applyAlignment="1">
      <alignment horizontal="left" vertical="center"/>
    </xf>
    <xf numFmtId="0" fontId="29" fillId="0" borderId="17" xfId="0" applyFont="1" applyBorder="1" applyAlignment="1">
      <alignment horizontal="center" vertical="center"/>
    </xf>
    <xf numFmtId="0" fontId="29" fillId="0" borderId="11" xfId="0" applyFont="1" applyFill="1" applyBorder="1" applyAlignment="1">
      <alignment horizontal="center" vertical="center"/>
    </xf>
    <xf numFmtId="0" fontId="29" fillId="0" borderId="10" xfId="0" applyFont="1" applyFill="1" applyBorder="1" applyAlignment="1">
      <alignment horizontal="center" vertical="center"/>
    </xf>
    <xf numFmtId="0" fontId="50" fillId="0" borderId="44" xfId="51" applyFont="1" applyFill="1" applyBorder="1" applyAlignment="1">
      <alignment horizontal="left" vertical="center" wrapText="1" shrinkToFit="1"/>
    </xf>
    <xf numFmtId="0" fontId="50" fillId="0" borderId="24" xfId="51" applyFont="1" applyFill="1" applyBorder="1" applyAlignment="1">
      <alignment horizontal="left" vertical="center" wrapText="1"/>
    </xf>
    <xf numFmtId="0" fontId="50" fillId="0" borderId="97" xfId="51" applyFont="1" applyFill="1" applyBorder="1" applyAlignment="1">
      <alignment vertical="center" wrapText="1"/>
    </xf>
    <xf numFmtId="0" fontId="24" fillId="0" borderId="12" xfId="0" applyFont="1" applyBorder="1" applyAlignment="1">
      <alignment vertical="center"/>
    </xf>
    <xf numFmtId="0" fontId="24" fillId="0" borderId="14" xfId="0" applyFont="1" applyBorder="1" applyAlignment="1">
      <alignment vertical="center"/>
    </xf>
    <xf numFmtId="0" fontId="94" fillId="0" borderId="0" xfId="59" applyFont="1"/>
    <xf numFmtId="0" fontId="94" fillId="0" borderId="0" xfId="60" applyFont="1">
      <alignment vertical="center"/>
    </xf>
    <xf numFmtId="0" fontId="24" fillId="27" borderId="13" xfId="0" applyFont="1" applyFill="1" applyBorder="1" applyAlignment="1">
      <alignment horizontal="center" vertical="center"/>
    </xf>
    <xf numFmtId="0" fontId="24" fillId="27" borderId="11" xfId="0" applyFont="1" applyFill="1" applyBorder="1" applyAlignment="1">
      <alignment horizontal="center" vertical="center"/>
    </xf>
    <xf numFmtId="0" fontId="24" fillId="27" borderId="10" xfId="0" applyFont="1" applyFill="1" applyBorder="1" applyAlignment="1">
      <alignment horizontal="center" vertical="center"/>
    </xf>
    <xf numFmtId="0" fontId="29" fillId="27" borderId="11" xfId="0" applyFont="1" applyFill="1" applyBorder="1" applyAlignment="1">
      <alignment horizontal="center" vertical="center"/>
    </xf>
    <xf numFmtId="0" fontId="1" fillId="0" borderId="0" xfId="61">
      <alignment vertical="center"/>
    </xf>
    <xf numFmtId="0" fontId="95" fillId="0" borderId="0" xfId="61" applyFont="1">
      <alignment vertical="center"/>
    </xf>
    <xf numFmtId="0" fontId="50" fillId="32" borderId="44" xfId="62" applyFont="1" applyFill="1" applyBorder="1" applyAlignment="1">
      <alignment horizontal="center" vertical="center" wrapText="1" shrinkToFit="1"/>
    </xf>
    <xf numFmtId="0" fontId="96" fillId="32" borderId="44" xfId="62" applyFont="1" applyFill="1" applyBorder="1" applyAlignment="1">
      <alignment horizontal="center" vertical="center" wrapText="1"/>
    </xf>
    <xf numFmtId="0" fontId="79" fillId="0" borderId="34" xfId="60" applyFont="1" applyFill="1" applyBorder="1" applyAlignment="1">
      <alignment vertical="center" wrapText="1"/>
    </xf>
    <xf numFmtId="0" fontId="79" fillId="0" borderId="223" xfId="60" applyFont="1" applyFill="1" applyBorder="1" applyAlignment="1">
      <alignment horizontal="center" vertical="center"/>
    </xf>
    <xf numFmtId="0" fontId="79" fillId="0" borderId="224" xfId="60" applyFont="1" applyFill="1" applyBorder="1" applyAlignment="1">
      <alignment horizontal="left" vertical="center" shrinkToFit="1"/>
    </xf>
    <xf numFmtId="0" fontId="71" fillId="0" borderId="34" xfId="60" applyFont="1" applyFill="1" applyBorder="1" applyAlignment="1">
      <alignment vertical="center" wrapText="1"/>
    </xf>
    <xf numFmtId="0" fontId="79" fillId="0" borderId="37" xfId="60" applyFont="1" applyFill="1" applyBorder="1" applyAlignment="1">
      <alignment vertical="center" wrapText="1"/>
    </xf>
    <xf numFmtId="0" fontId="79" fillId="0" borderId="119" xfId="60" applyFont="1" applyFill="1" applyBorder="1" applyAlignment="1">
      <alignment horizontal="center" vertical="center"/>
    </xf>
    <xf numFmtId="0" fontId="79" fillId="0" borderId="22" xfId="60" applyFont="1" applyFill="1" applyBorder="1" applyAlignment="1">
      <alignment horizontal="left" vertical="center" shrinkToFit="1"/>
    </xf>
    <xf numFmtId="0" fontId="71" fillId="0" borderId="37" xfId="60" applyFont="1" applyFill="1" applyBorder="1" applyAlignment="1">
      <alignment vertical="center" wrapText="1"/>
    </xf>
    <xf numFmtId="0" fontId="79" fillId="0" borderId="37" xfId="60" applyFont="1" applyFill="1" applyBorder="1" applyAlignment="1">
      <alignment horizontal="left" vertical="top" wrapText="1"/>
    </xf>
    <xf numFmtId="0" fontId="79" fillId="0" borderId="94" xfId="60" applyFont="1" applyFill="1" applyBorder="1" applyAlignment="1">
      <alignment horizontal="left" vertical="top" wrapText="1"/>
    </xf>
    <xf numFmtId="0" fontId="79" fillId="0" borderId="225" xfId="60" applyFont="1" applyFill="1" applyBorder="1" applyAlignment="1">
      <alignment horizontal="center" vertical="center"/>
    </xf>
    <xf numFmtId="0" fontId="79" fillId="0" borderId="226" xfId="60" applyFont="1" applyFill="1" applyBorder="1" applyAlignment="1">
      <alignment horizontal="left" vertical="center" shrinkToFit="1"/>
    </xf>
    <xf numFmtId="0" fontId="71" fillId="0" borderId="94" xfId="60" applyFont="1" applyFill="1" applyBorder="1" applyAlignment="1">
      <alignment vertical="center" wrapText="1"/>
    </xf>
    <xf numFmtId="0" fontId="79" fillId="0" borderId="79" xfId="60" applyFont="1" applyFill="1" applyBorder="1" applyAlignment="1">
      <alignment horizontal="left" vertical="center"/>
    </xf>
    <xf numFmtId="0" fontId="79" fillId="0" borderId="227" xfId="60" applyFont="1" applyFill="1" applyBorder="1" applyAlignment="1">
      <alignment horizontal="center" vertical="center"/>
    </xf>
    <xf numFmtId="0" fontId="79" fillId="0" borderId="228" xfId="60" applyFont="1" applyFill="1" applyBorder="1" applyAlignment="1">
      <alignment horizontal="left" vertical="center" shrinkToFit="1"/>
    </xf>
    <xf numFmtId="0" fontId="71" fillId="0" borderId="79" xfId="60" applyFont="1" applyFill="1" applyBorder="1" applyAlignment="1">
      <alignment vertical="center" wrapText="1"/>
    </xf>
    <xf numFmtId="0" fontId="79" fillId="0" borderId="76" xfId="60" applyFont="1" applyFill="1" applyBorder="1" applyAlignment="1">
      <alignment horizontal="left" vertical="center" wrapText="1"/>
    </xf>
    <xf numFmtId="0" fontId="79" fillId="0" borderId="229" xfId="60" applyFont="1" applyFill="1" applyBorder="1" applyAlignment="1">
      <alignment horizontal="center" vertical="center"/>
    </xf>
    <xf numFmtId="0" fontId="79" fillId="0" borderId="230" xfId="60" applyFont="1" applyFill="1" applyBorder="1" applyAlignment="1">
      <alignment horizontal="left" vertical="center" shrinkToFit="1"/>
    </xf>
    <xf numFmtId="0" fontId="71" fillId="0" borderId="76" xfId="60" applyFont="1" applyFill="1" applyBorder="1" applyAlignment="1">
      <alignment vertical="center" wrapText="1"/>
    </xf>
    <xf numFmtId="0" fontId="50" fillId="0" borderId="37" xfId="64" applyFont="1" applyFill="1" applyBorder="1" applyAlignment="1">
      <alignment vertical="center" wrapText="1" shrinkToFit="1"/>
    </xf>
    <xf numFmtId="0" fontId="50" fillId="0" borderId="94" xfId="64" applyFont="1" applyFill="1" applyBorder="1" applyAlignment="1">
      <alignment vertical="center" wrapText="1" shrinkToFit="1"/>
    </xf>
    <xf numFmtId="0" fontId="97" fillId="0" borderId="94" xfId="63" applyFont="1" applyBorder="1">
      <alignment vertical="center"/>
    </xf>
    <xf numFmtId="0" fontId="79" fillId="0" borderId="67" xfId="60" applyFont="1" applyFill="1" applyBorder="1" applyAlignment="1">
      <alignment vertical="center" wrapText="1"/>
    </xf>
    <xf numFmtId="0" fontId="79" fillId="0" borderId="231" xfId="60" applyFont="1" applyFill="1" applyBorder="1" applyAlignment="1">
      <alignment horizontal="center" vertical="center"/>
    </xf>
    <xf numFmtId="0" fontId="79" fillId="0" borderId="232" xfId="60" applyFont="1" applyFill="1" applyBorder="1" applyAlignment="1">
      <alignment horizontal="left" vertical="center" shrinkToFit="1"/>
    </xf>
    <xf numFmtId="0" fontId="71" fillId="0" borderId="67" xfId="60" applyFont="1" applyFill="1" applyBorder="1" applyAlignment="1">
      <alignment vertical="center" wrapText="1"/>
    </xf>
    <xf numFmtId="0" fontId="79" fillId="0" borderId="37" xfId="60" applyFont="1" applyFill="1" applyBorder="1" applyAlignment="1">
      <alignment horizontal="left" vertical="center" wrapText="1"/>
    </xf>
    <xf numFmtId="0" fontId="79" fillId="0" borderId="37" xfId="60" applyFont="1" applyFill="1" applyBorder="1" applyAlignment="1">
      <alignment horizontal="left" vertical="center"/>
    </xf>
    <xf numFmtId="0" fontId="97" fillId="0" borderId="37" xfId="63" applyFont="1" applyBorder="1">
      <alignment vertical="center"/>
    </xf>
    <xf numFmtId="0" fontId="71" fillId="0" borderId="94" xfId="63" applyFont="1" applyBorder="1">
      <alignment vertical="center"/>
    </xf>
    <xf numFmtId="0" fontId="79" fillId="0" borderId="67" xfId="60" applyFont="1" applyFill="1" applyBorder="1" applyAlignment="1">
      <alignment horizontal="left" vertical="center"/>
    </xf>
    <xf numFmtId="0" fontId="97" fillId="0" borderId="67" xfId="63" applyFont="1" applyBorder="1">
      <alignment vertical="center"/>
    </xf>
    <xf numFmtId="0" fontId="97" fillId="0" borderId="119" xfId="63" applyFont="1" applyBorder="1">
      <alignment vertical="center"/>
    </xf>
    <xf numFmtId="0" fontId="97" fillId="0" borderId="22" xfId="63" applyFont="1" applyBorder="1">
      <alignment vertical="center"/>
    </xf>
    <xf numFmtId="0" fontId="71" fillId="0" borderId="37" xfId="63" applyFont="1" applyBorder="1">
      <alignment vertical="center"/>
    </xf>
    <xf numFmtId="0" fontId="97" fillId="0" borderId="226" xfId="63" applyFont="1" applyBorder="1">
      <alignment vertical="center"/>
    </xf>
    <xf numFmtId="0" fontId="79" fillId="0" borderId="68" xfId="60" applyFont="1" applyFill="1" applyBorder="1" applyAlignment="1">
      <alignment vertical="center" wrapText="1"/>
    </xf>
    <xf numFmtId="0" fontId="71" fillId="0" borderId="68" xfId="60" applyFont="1" applyFill="1" applyBorder="1" applyAlignment="1">
      <alignment vertical="center" wrapText="1"/>
    </xf>
    <xf numFmtId="0" fontId="50" fillId="0" borderId="16" xfId="64" applyFont="1" applyFill="1" applyBorder="1" applyAlignment="1">
      <alignment vertical="center" wrapText="1" shrinkToFit="1"/>
    </xf>
    <xf numFmtId="0" fontId="79" fillId="0" borderId="233" xfId="60" applyFont="1" applyFill="1" applyBorder="1" applyAlignment="1">
      <alignment horizontal="center" vertical="center"/>
    </xf>
    <xf numFmtId="0" fontId="79" fillId="0" borderId="234" xfId="60" applyFont="1" applyFill="1" applyBorder="1" applyAlignment="1">
      <alignment horizontal="left" vertical="center" shrinkToFit="1"/>
    </xf>
    <xf numFmtId="0" fontId="97" fillId="0" borderId="16" xfId="63" applyFont="1" applyBorder="1">
      <alignment vertical="center"/>
    </xf>
    <xf numFmtId="0" fontId="24" fillId="24" borderId="13" xfId="0" applyFont="1" applyFill="1" applyBorder="1" applyAlignment="1">
      <alignment horizontal="center" vertical="center" wrapText="1"/>
    </xf>
    <xf numFmtId="0" fontId="24" fillId="24" borderId="11" xfId="0" applyFont="1" applyFill="1" applyBorder="1" applyAlignment="1">
      <alignment horizontal="center" vertical="center" wrapText="1"/>
    </xf>
    <xf numFmtId="0" fontId="24" fillId="24" borderId="10" xfId="0" applyFont="1" applyFill="1" applyBorder="1" applyAlignment="1">
      <alignment horizontal="center" vertical="center" wrapText="1"/>
    </xf>
    <xf numFmtId="0" fontId="26" fillId="24" borderId="13" xfId="0" applyFont="1" applyFill="1" applyBorder="1" applyAlignment="1">
      <alignment horizontal="center" vertical="center"/>
    </xf>
    <xf numFmtId="0" fontId="26" fillId="24" borderId="11" xfId="0" applyFont="1" applyFill="1" applyBorder="1" applyAlignment="1">
      <alignment horizontal="center" vertical="center"/>
    </xf>
    <xf numFmtId="0" fontId="26" fillId="24" borderId="10" xfId="0" applyFont="1" applyFill="1" applyBorder="1" applyAlignment="1">
      <alignment horizontal="center" vertical="center"/>
    </xf>
    <xf numFmtId="0" fontId="29" fillId="24" borderId="13" xfId="0" applyFont="1" applyFill="1" applyBorder="1" applyAlignment="1">
      <alignment horizontal="center" vertical="center"/>
    </xf>
    <xf numFmtId="0" fontId="29" fillId="24" borderId="11" xfId="0" applyFont="1" applyFill="1" applyBorder="1" applyAlignment="1">
      <alignment horizontal="center" vertical="center"/>
    </xf>
    <xf numFmtId="0" fontId="29" fillId="24" borderId="10" xfId="0" applyFont="1" applyFill="1" applyBorder="1" applyAlignment="1">
      <alignment horizontal="center" vertical="center"/>
    </xf>
    <xf numFmtId="0" fontId="24" fillId="0" borderId="11" xfId="0" applyFont="1" applyBorder="1" applyAlignment="1">
      <alignment horizontal="center" vertical="center"/>
    </xf>
    <xf numFmtId="0" fontId="24" fillId="24" borderId="12" xfId="0" applyFont="1" applyFill="1" applyBorder="1" applyAlignment="1">
      <alignment horizontal="distributed" vertical="center"/>
    </xf>
    <xf numFmtId="0" fontId="0" fillId="0" borderId="17" xfId="0" applyBorder="1" applyAlignment="1">
      <alignment horizontal="distributed" vertical="center"/>
    </xf>
    <xf numFmtId="0" fontId="24" fillId="24" borderId="41" xfId="0" applyFont="1" applyFill="1" applyBorder="1" applyAlignment="1">
      <alignment vertical="center"/>
    </xf>
    <xf numFmtId="0" fontId="0" fillId="0" borderId="32" xfId="0" applyBorder="1" applyAlignment="1">
      <alignment vertical="center"/>
    </xf>
    <xf numFmtId="0" fontId="31" fillId="24" borderId="14" xfId="0" applyFont="1" applyFill="1" applyBorder="1" applyAlignment="1">
      <alignment vertical="center"/>
    </xf>
    <xf numFmtId="0" fontId="0" fillId="0" borderId="33" xfId="0" applyBorder="1" applyAlignment="1">
      <alignment vertical="center"/>
    </xf>
    <xf numFmtId="0" fontId="26" fillId="0" borderId="12" xfId="0" applyFont="1" applyBorder="1" applyAlignment="1">
      <alignment horizontal="left" vertical="center" wrapText="1" shrinkToFit="1"/>
    </xf>
    <xf numFmtId="0" fontId="26" fillId="0" borderId="14" xfId="0" applyFont="1" applyBorder="1" applyAlignment="1">
      <alignment horizontal="left" vertical="center" wrapText="1" shrinkToFit="1"/>
    </xf>
    <xf numFmtId="0" fontId="0" fillId="0" borderId="17" xfId="0" applyBorder="1" applyAlignment="1">
      <alignment horizontal="left" vertical="center" wrapText="1" shrinkToFit="1"/>
    </xf>
    <xf numFmtId="0" fontId="0" fillId="0" borderId="33" xfId="0" applyBorder="1" applyAlignment="1">
      <alignment horizontal="left" vertical="center" wrapText="1" shrinkToFit="1"/>
    </xf>
    <xf numFmtId="0" fontId="24" fillId="24" borderId="12" xfId="0" applyFont="1" applyFill="1" applyBorder="1" applyAlignment="1">
      <alignment horizontal="distributed" vertical="center" wrapText="1"/>
    </xf>
    <xf numFmtId="0" fontId="0" fillId="0" borderId="17" xfId="0" applyBorder="1" applyAlignment="1">
      <alignment horizontal="distributed" vertical="center" wrapText="1"/>
    </xf>
    <xf numFmtId="0" fontId="24" fillId="0" borderId="13" xfId="0" quotePrefix="1" applyFont="1" applyBorder="1" applyAlignment="1">
      <alignment horizontal="center" vertical="center"/>
    </xf>
    <xf numFmtId="0" fontId="24" fillId="0" borderId="11" xfId="0" quotePrefix="1" applyFont="1" applyBorder="1" applyAlignment="1">
      <alignment horizontal="center" vertical="center"/>
    </xf>
    <xf numFmtId="0" fontId="24" fillId="0" borderId="10" xfId="0" quotePrefix="1" applyFont="1" applyBorder="1" applyAlignment="1">
      <alignment horizontal="center" vertical="center"/>
    </xf>
    <xf numFmtId="0" fontId="24" fillId="24" borderId="13" xfId="0" applyFont="1" applyFill="1" applyBorder="1" applyAlignment="1">
      <alignment horizontal="center" vertical="center"/>
    </xf>
    <xf numFmtId="0" fontId="24" fillId="24" borderId="11" xfId="0" applyFont="1" applyFill="1" applyBorder="1" applyAlignment="1">
      <alignment horizontal="center" vertical="center"/>
    </xf>
    <xf numFmtId="0" fontId="24" fillId="24" borderId="10" xfId="0" applyFont="1" applyFill="1" applyBorder="1" applyAlignment="1">
      <alignment horizontal="center" vertical="center"/>
    </xf>
    <xf numFmtId="0" fontId="26" fillId="24" borderId="13" xfId="0" applyFont="1" applyFill="1" applyBorder="1" applyAlignment="1">
      <alignment horizontal="left" vertical="center" wrapText="1"/>
    </xf>
    <xf numFmtId="0" fontId="26" fillId="24" borderId="11" xfId="0" applyFont="1" applyFill="1" applyBorder="1" applyAlignment="1">
      <alignment horizontal="left" vertical="center" wrapText="1"/>
    </xf>
    <xf numFmtId="0" fontId="26" fillId="24" borderId="10" xfId="0" applyFont="1" applyFill="1" applyBorder="1" applyAlignment="1">
      <alignment horizontal="left" vertical="center" wrapText="1"/>
    </xf>
    <xf numFmtId="0" fontId="69" fillId="24" borderId="32" xfId="0" applyFont="1" applyFill="1" applyBorder="1" applyAlignment="1">
      <alignment horizontal="left" vertical="center" wrapText="1"/>
    </xf>
    <xf numFmtId="0" fontId="69" fillId="24" borderId="17" xfId="0" applyFont="1" applyFill="1" applyBorder="1" applyAlignment="1">
      <alignment horizontal="left" vertical="center" wrapText="1"/>
    </xf>
    <xf numFmtId="0" fontId="69" fillId="24" borderId="33" xfId="0" applyFont="1" applyFill="1" applyBorder="1" applyAlignment="1">
      <alignment horizontal="left" vertical="center" wrapText="1"/>
    </xf>
    <xf numFmtId="0" fontId="26" fillId="24" borderId="32" xfId="0" applyFont="1" applyFill="1" applyBorder="1" applyAlignment="1">
      <alignment horizontal="left" vertical="center" wrapText="1"/>
    </xf>
    <xf numFmtId="0" fontId="26" fillId="24" borderId="17" xfId="0" applyFont="1" applyFill="1" applyBorder="1" applyAlignment="1">
      <alignment horizontal="left" vertical="center"/>
    </xf>
    <xf numFmtId="0" fontId="26" fillId="24" borderId="33" xfId="0" applyFont="1" applyFill="1" applyBorder="1" applyAlignment="1">
      <alignment horizontal="left" vertical="center"/>
    </xf>
    <xf numFmtId="0" fontId="29" fillId="27" borderId="41" xfId="0" applyFont="1" applyFill="1" applyBorder="1" applyAlignment="1">
      <alignment horizontal="center" vertical="center"/>
    </xf>
    <xf numFmtId="0" fontId="29" fillId="27" borderId="12" xfId="0" applyFont="1" applyFill="1" applyBorder="1" applyAlignment="1">
      <alignment horizontal="center" vertical="center"/>
    </xf>
    <xf numFmtId="0" fontId="29" fillId="27" borderId="14" xfId="0" applyFont="1" applyFill="1" applyBorder="1" applyAlignment="1">
      <alignment horizontal="center" vertical="center"/>
    </xf>
    <xf numFmtId="0" fontId="26" fillId="27" borderId="82" xfId="0" applyFont="1" applyFill="1" applyBorder="1" applyAlignment="1">
      <alignment horizontal="left" vertical="center" wrapText="1"/>
    </xf>
    <xf numFmtId="0" fontId="26" fillId="27" borderId="118" xfId="0" applyFont="1" applyFill="1" applyBorder="1" applyAlignment="1">
      <alignment horizontal="left" vertical="center"/>
    </xf>
    <xf numFmtId="0" fontId="26" fillId="27" borderId="83" xfId="0" applyFont="1" applyFill="1" applyBorder="1" applyAlignment="1">
      <alignment horizontal="left" vertical="center"/>
    </xf>
    <xf numFmtId="0" fontId="26" fillId="27" borderId="75" xfId="0" applyFont="1" applyFill="1" applyBorder="1" applyAlignment="1">
      <alignment horizontal="left" vertical="center" wrapText="1"/>
    </xf>
    <xf numFmtId="0" fontId="26" fillId="27" borderId="102" xfId="0" applyFont="1" applyFill="1" applyBorder="1" applyAlignment="1">
      <alignment horizontal="left" vertical="center" wrapText="1"/>
    </xf>
    <xf numFmtId="0" fontId="26" fillId="27" borderId="80" xfId="0" applyFont="1" applyFill="1" applyBorder="1" applyAlignment="1">
      <alignment horizontal="left" vertical="center" wrapText="1"/>
    </xf>
    <xf numFmtId="0" fontId="69" fillId="24" borderId="75" xfId="0" applyFont="1" applyFill="1" applyBorder="1" applyAlignment="1">
      <alignment horizontal="left" vertical="center" wrapText="1"/>
    </xf>
    <xf numFmtId="0" fontId="69" fillId="24" borderId="102" xfId="0" applyFont="1" applyFill="1" applyBorder="1" applyAlignment="1">
      <alignment horizontal="left" vertical="center" wrapText="1"/>
    </xf>
    <xf numFmtId="0" fontId="69" fillId="24" borderId="80" xfId="0" applyFont="1" applyFill="1" applyBorder="1" applyAlignment="1">
      <alignment horizontal="left" vertical="center" wrapText="1"/>
    </xf>
    <xf numFmtId="0" fontId="69" fillId="24" borderId="13" xfId="0" applyFont="1" applyFill="1" applyBorder="1" applyAlignment="1">
      <alignment horizontal="left" vertical="center" wrapText="1"/>
    </xf>
    <xf numFmtId="0" fontId="69" fillId="24" borderId="11" xfId="0" applyFont="1" applyFill="1" applyBorder="1" applyAlignment="1">
      <alignment horizontal="left" vertical="center" wrapText="1"/>
    </xf>
    <xf numFmtId="0" fontId="69" fillId="24" borderId="10" xfId="0" applyFont="1" applyFill="1" applyBorder="1" applyAlignment="1">
      <alignment horizontal="left" vertical="center" wrapText="1"/>
    </xf>
    <xf numFmtId="0" fontId="26" fillId="24" borderId="82" xfId="0" applyFont="1" applyFill="1" applyBorder="1" applyAlignment="1">
      <alignment horizontal="left" vertical="center" wrapText="1"/>
    </xf>
    <xf numFmtId="0" fontId="26" fillId="24" borderId="118" xfId="0" applyFont="1" applyFill="1" applyBorder="1" applyAlignment="1">
      <alignment horizontal="left" vertical="center"/>
    </xf>
    <xf numFmtId="0" fontId="26" fillId="24" borderId="83" xfId="0" applyFont="1" applyFill="1" applyBorder="1" applyAlignment="1">
      <alignment horizontal="left" vertical="center"/>
    </xf>
    <xf numFmtId="0" fontId="29" fillId="27" borderId="13" xfId="59" applyFont="1" applyFill="1" applyBorder="1" applyAlignment="1">
      <alignment horizontal="center" vertical="center"/>
    </xf>
    <xf numFmtId="0" fontId="3" fillId="27" borderId="11" xfId="52" applyFill="1" applyBorder="1" applyAlignment="1">
      <alignment horizontal="center" vertical="center"/>
    </xf>
    <xf numFmtId="0" fontId="3" fillId="27" borderId="10" xfId="52" applyFill="1" applyBorder="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24" fillId="24" borderId="0" xfId="0" applyFont="1" applyFill="1" applyBorder="1" applyAlignment="1">
      <alignment horizontal="distributed" vertical="center"/>
    </xf>
    <xf numFmtId="0" fontId="24" fillId="24" borderId="17" xfId="0" applyFont="1" applyFill="1" applyBorder="1" applyAlignment="1">
      <alignment horizontal="distributed" vertical="center"/>
    </xf>
    <xf numFmtId="0" fontId="24" fillId="0" borderId="13" xfId="0" applyFont="1" applyBorder="1" applyAlignment="1">
      <alignment horizontal="center" vertical="center"/>
    </xf>
    <xf numFmtId="0" fontId="24" fillId="0" borderId="10" xfId="0" applyFont="1" applyBorder="1" applyAlignment="1">
      <alignment horizontal="center" vertical="center"/>
    </xf>
    <xf numFmtId="0" fontId="24" fillId="0" borderId="13" xfId="0" applyFont="1" applyBorder="1" applyAlignment="1">
      <alignment horizontal="left" vertical="center"/>
    </xf>
    <xf numFmtId="0" fontId="24" fillId="0" borderId="11" xfId="0" applyFont="1" applyBorder="1" applyAlignment="1">
      <alignment horizontal="left" vertical="center"/>
    </xf>
    <xf numFmtId="0" fontId="24" fillId="0" borderId="10" xfId="0" applyFont="1" applyBorder="1" applyAlignment="1">
      <alignment horizontal="left" vertical="center"/>
    </xf>
    <xf numFmtId="0" fontId="24" fillId="0" borderId="41" xfId="0" applyFont="1" applyBorder="1" applyAlignment="1">
      <alignment vertical="center"/>
    </xf>
    <xf numFmtId="0" fontId="24" fillId="0" borderId="12" xfId="0" applyFont="1" applyBorder="1" applyAlignment="1">
      <alignment vertical="center"/>
    </xf>
    <xf numFmtId="0" fontId="38" fillId="0" borderId="17" xfId="0" applyFont="1" applyBorder="1" applyAlignment="1">
      <alignment shrinkToFit="1"/>
    </xf>
    <xf numFmtId="0" fontId="29" fillId="24" borderId="107" xfId="0" applyFont="1" applyFill="1" applyBorder="1" applyAlignment="1">
      <alignment horizontal="center" vertical="center" wrapText="1"/>
    </xf>
    <xf numFmtId="0" fontId="29" fillId="24" borderId="69" xfId="0" applyFont="1" applyFill="1" applyBorder="1" applyAlignment="1">
      <alignment horizontal="center" vertical="center" wrapText="1"/>
    </xf>
    <xf numFmtId="0" fontId="29" fillId="24" borderId="108" xfId="0" applyFont="1" applyFill="1" applyBorder="1" applyAlignment="1">
      <alignment horizontal="center" vertical="center" wrapText="1"/>
    </xf>
    <xf numFmtId="0" fontId="24" fillId="0" borderId="14" xfId="0" applyFont="1" applyBorder="1" applyAlignment="1">
      <alignment vertical="center"/>
    </xf>
    <xf numFmtId="0" fontId="24" fillId="0" borderId="32" xfId="0" applyFont="1" applyBorder="1" applyAlignment="1">
      <alignment vertical="center"/>
    </xf>
    <xf numFmtId="0" fontId="24" fillId="0" borderId="17" xfId="0" applyFont="1" applyBorder="1" applyAlignment="1">
      <alignment vertical="center"/>
    </xf>
    <xf numFmtId="0" fontId="24" fillId="0" borderId="33" xfId="0" applyFont="1" applyBorder="1" applyAlignment="1">
      <alignment vertical="center"/>
    </xf>
    <xf numFmtId="0" fontId="24" fillId="0" borderId="15" xfId="0" applyFont="1" applyBorder="1" applyAlignment="1">
      <alignment horizontal="left" vertical="center"/>
    </xf>
    <xf numFmtId="0" fontId="24" fillId="0" borderId="0" xfId="0" applyFont="1" applyBorder="1" applyAlignment="1">
      <alignment horizontal="left" vertical="center"/>
    </xf>
    <xf numFmtId="0" fontId="24" fillId="0" borderId="20" xfId="0" applyFont="1" applyBorder="1" applyAlignment="1">
      <alignment horizontal="left" vertical="center"/>
    </xf>
    <xf numFmtId="0" fontId="24" fillId="0" borderId="12" xfId="0" applyFont="1" applyFill="1" applyBorder="1" applyAlignment="1">
      <alignment horizontal="center" vertical="center"/>
    </xf>
    <xf numFmtId="0" fontId="29" fillId="0" borderId="12" xfId="0" applyFont="1" applyFill="1" applyBorder="1" applyAlignment="1">
      <alignment horizontal="center" vertical="center"/>
    </xf>
    <xf numFmtId="0" fontId="47" fillId="0" borderId="67" xfId="0" applyFont="1" applyFill="1" applyBorder="1" applyAlignment="1">
      <alignment horizontal="center" vertical="center"/>
    </xf>
    <xf numFmtId="0" fontId="47" fillId="0" borderId="67" xfId="0" applyFont="1" applyBorder="1" applyAlignment="1">
      <alignment horizontal="center" vertical="center"/>
    </xf>
    <xf numFmtId="0" fontId="71" fillId="0" borderId="68" xfId="0" applyFont="1" applyFill="1" applyBorder="1" applyAlignment="1">
      <alignment vertical="center" wrapText="1"/>
    </xf>
    <xf numFmtId="0" fontId="71" fillId="0" borderId="67" xfId="0" applyFont="1" applyFill="1" applyBorder="1" applyAlignment="1">
      <alignment vertical="center" wrapText="1"/>
    </xf>
    <xf numFmtId="0" fontId="71" fillId="0" borderId="16" xfId="0" applyFont="1" applyFill="1" applyBorder="1" applyAlignment="1">
      <alignment vertical="center" wrapText="1"/>
    </xf>
    <xf numFmtId="0" fontId="71" fillId="0" borderId="68" xfId="0" applyFont="1" applyFill="1" applyBorder="1" applyAlignment="1">
      <alignment horizontal="left" vertical="center" wrapText="1"/>
    </xf>
    <xf numFmtId="0" fontId="71" fillId="0" borderId="67" xfId="0" applyFont="1" applyFill="1" applyBorder="1" applyAlignment="1">
      <alignment horizontal="left" vertical="center" wrapText="1"/>
    </xf>
    <xf numFmtId="0" fontId="77" fillId="0" borderId="68" xfId="0" applyFont="1" applyFill="1" applyBorder="1" applyAlignment="1">
      <alignment horizontal="left" vertical="center" wrapText="1"/>
    </xf>
    <xf numFmtId="0" fontId="0" fillId="0" borderId="16" xfId="0" applyFont="1" applyBorder="1" applyAlignment="1">
      <alignment horizontal="left" vertical="center" wrapText="1"/>
    </xf>
    <xf numFmtId="0" fontId="72" fillId="0" borderId="13" xfId="0" applyFont="1" applyFill="1" applyBorder="1" applyAlignment="1">
      <alignment horizontal="left" vertical="center"/>
    </xf>
    <xf numFmtId="0" fontId="72" fillId="0" borderId="11" xfId="0" applyFont="1" applyFill="1" applyBorder="1" applyAlignment="1">
      <alignment horizontal="left" vertical="center"/>
    </xf>
    <xf numFmtId="0" fontId="72" fillId="0" borderId="10" xfId="0" applyFont="1" applyFill="1" applyBorder="1" applyAlignment="1">
      <alignment horizontal="left" vertical="center"/>
    </xf>
    <xf numFmtId="0" fontId="71" fillId="0" borderId="68" xfId="0" applyFont="1" applyFill="1" applyBorder="1" applyAlignment="1">
      <alignment horizontal="center" vertical="center" wrapText="1"/>
    </xf>
    <xf numFmtId="0" fontId="71" fillId="0" borderId="67" xfId="0" applyFont="1" applyFill="1" applyBorder="1" applyAlignment="1">
      <alignment horizontal="center" vertical="center" wrapText="1"/>
    </xf>
    <xf numFmtId="0" fontId="71" fillId="25" borderId="68" xfId="0" applyFont="1" applyFill="1" applyBorder="1" applyAlignment="1">
      <alignment horizontal="center" vertical="center"/>
    </xf>
    <xf numFmtId="0" fontId="71" fillId="25" borderId="67" xfId="0" applyFont="1" applyFill="1" applyBorder="1" applyAlignment="1">
      <alignment horizontal="center" vertical="center"/>
    </xf>
    <xf numFmtId="0" fontId="71" fillId="25" borderId="16" xfId="0" applyFont="1" applyFill="1" applyBorder="1" applyAlignment="1">
      <alignment horizontal="center" vertical="center"/>
    </xf>
    <xf numFmtId="0" fontId="71" fillId="0" borderId="16" xfId="0" applyFont="1" applyFill="1" applyBorder="1" applyAlignment="1">
      <alignment horizontal="left" vertical="center" wrapText="1"/>
    </xf>
    <xf numFmtId="0" fontId="0" fillId="0" borderId="16" xfId="0" applyFont="1" applyBorder="1" applyAlignment="1">
      <alignment vertical="center" wrapText="1"/>
    </xf>
    <xf numFmtId="0" fontId="74" fillId="0" borderId="68" xfId="0" applyFont="1" applyFill="1"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71" fillId="0" borderId="79" xfId="0" applyFont="1" applyFill="1" applyBorder="1" applyAlignment="1">
      <alignment horizontal="left" vertical="center" wrapText="1"/>
    </xf>
    <xf numFmtId="0" fontId="0" fillId="0" borderId="67" xfId="0" applyFont="1" applyBorder="1" applyAlignment="1">
      <alignment vertical="center" wrapText="1"/>
    </xf>
    <xf numFmtId="0" fontId="72" fillId="0" borderId="32" xfId="0" applyFont="1" applyFill="1" applyBorder="1" applyAlignment="1">
      <alignment horizontal="left" vertical="center"/>
    </xf>
    <xf numFmtId="0" fontId="72" fillId="0" borderId="17" xfId="0" applyFont="1" applyFill="1" applyBorder="1" applyAlignment="1">
      <alignment horizontal="left" vertical="center"/>
    </xf>
    <xf numFmtId="0" fontId="72" fillId="0" borderId="33" xfId="0" applyFont="1" applyFill="1" applyBorder="1" applyAlignment="1">
      <alignment horizontal="left" vertical="center"/>
    </xf>
    <xf numFmtId="0" fontId="71" fillId="0" borderId="67" xfId="0" applyFont="1" applyFill="1" applyBorder="1" applyAlignment="1">
      <alignment horizontal="left" vertical="top" wrapText="1"/>
    </xf>
    <xf numFmtId="0" fontId="0" fillId="0" borderId="67" xfId="0" applyFont="1" applyBorder="1" applyAlignment="1">
      <alignment horizontal="left" vertical="top" wrapText="1"/>
    </xf>
    <xf numFmtId="0" fontId="0" fillId="0" borderId="67" xfId="0" applyFont="1" applyBorder="1" applyAlignment="1">
      <alignment horizontal="center" vertical="center"/>
    </xf>
    <xf numFmtId="0" fontId="0" fillId="0" borderId="67" xfId="0" applyFont="1" applyBorder="1" applyAlignment="1">
      <alignment horizontal="left" vertical="center" wrapText="1"/>
    </xf>
    <xf numFmtId="0" fontId="71" fillId="25" borderId="41" xfId="0" applyFont="1" applyFill="1" applyBorder="1" applyAlignment="1">
      <alignment horizontal="center" vertical="center"/>
    </xf>
    <xf numFmtId="0" fontId="71" fillId="25" borderId="15"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16" xfId="0" applyFont="1" applyFill="1" applyBorder="1" applyAlignment="1">
      <alignment horizontal="left" vertical="top" wrapText="1"/>
    </xf>
    <xf numFmtId="0" fontId="72" fillId="0" borderId="13" xfId="0" applyFont="1" applyBorder="1" applyAlignment="1">
      <alignment horizontal="left" vertical="center"/>
    </xf>
    <xf numFmtId="0" fontId="0" fillId="0" borderId="11" xfId="0" applyFont="1" applyBorder="1" applyAlignment="1">
      <alignment horizontal="left" vertical="center"/>
    </xf>
    <xf numFmtId="0" fontId="0" fillId="0" borderId="71" xfId="0" applyFont="1" applyBorder="1" applyAlignment="1">
      <alignment horizontal="left" vertical="center"/>
    </xf>
    <xf numFmtId="0" fontId="47" fillId="0" borderId="68" xfId="0" applyFont="1" applyFill="1" applyBorder="1" applyAlignment="1">
      <alignment horizontal="center" vertical="center"/>
    </xf>
    <xf numFmtId="0" fontId="0" fillId="0" borderId="79" xfId="0" applyFont="1" applyBorder="1" applyAlignment="1">
      <alignment vertical="center"/>
    </xf>
    <xf numFmtId="0" fontId="74" fillId="0" borderId="68" xfId="0" applyFont="1" applyFill="1" applyBorder="1" applyAlignment="1">
      <alignment vertical="center" wrapText="1"/>
    </xf>
    <xf numFmtId="0" fontId="71" fillId="0" borderId="68" xfId="0" applyFont="1" applyFill="1" applyBorder="1" applyAlignment="1">
      <alignment horizontal="left" vertical="top" wrapText="1"/>
    </xf>
    <xf numFmtId="0" fontId="0" fillId="0" borderId="79" xfId="0" applyFont="1" applyBorder="1" applyAlignment="1">
      <alignment vertical="top" wrapText="1"/>
    </xf>
    <xf numFmtId="0" fontId="70" fillId="0" borderId="0" xfId="0" applyFont="1" applyBorder="1" applyAlignment="1">
      <alignment horizontal="center" vertical="center"/>
    </xf>
    <xf numFmtId="0" fontId="71" fillId="25" borderId="109" xfId="0" applyFont="1" applyFill="1" applyBorder="1" applyAlignment="1">
      <alignment horizontal="distributed" vertical="center" justifyLastLine="1"/>
    </xf>
    <xf numFmtId="0" fontId="71" fillId="25" borderId="108" xfId="0" applyFont="1" applyFill="1" applyBorder="1" applyAlignment="1">
      <alignment horizontal="distributed" vertical="center" justifyLastLine="1"/>
    </xf>
    <xf numFmtId="0" fontId="71" fillId="25" borderId="110" xfId="0" applyFont="1" applyFill="1" applyBorder="1" applyAlignment="1">
      <alignment horizontal="distributed" vertical="center" justifyLastLine="1"/>
    </xf>
    <xf numFmtId="0" fontId="71" fillId="25" borderId="10" xfId="0" applyFont="1" applyFill="1" applyBorder="1" applyAlignment="1">
      <alignment horizontal="distributed" vertical="center" justifyLastLine="1"/>
    </xf>
    <xf numFmtId="0" fontId="71" fillId="25" borderId="90" xfId="0" applyFont="1" applyFill="1" applyBorder="1" applyAlignment="1">
      <alignment horizontal="distributed" vertical="center" justifyLastLine="1"/>
    </xf>
    <xf numFmtId="0" fontId="71" fillId="25" borderId="111" xfId="0" applyFont="1" applyFill="1" applyBorder="1" applyAlignment="1">
      <alignment horizontal="distributed" vertical="center" justifyLastLine="1"/>
    </xf>
    <xf numFmtId="0" fontId="45" fillId="25" borderId="13" xfId="0" applyFont="1" applyFill="1" applyBorder="1" applyAlignment="1">
      <alignment horizontal="center" vertical="center"/>
    </xf>
    <xf numFmtId="0" fontId="45" fillId="25" borderId="11" xfId="0" applyFont="1" applyFill="1" applyBorder="1" applyAlignment="1">
      <alignment horizontal="center" vertical="center"/>
    </xf>
    <xf numFmtId="0" fontId="45" fillId="25" borderId="10" xfId="0" applyFont="1" applyFill="1" applyBorder="1" applyAlignment="1">
      <alignment horizontal="center" vertical="center"/>
    </xf>
    <xf numFmtId="0" fontId="45" fillId="25" borderId="44" xfId="0" applyFont="1" applyFill="1" applyBorder="1" applyAlignment="1">
      <alignment horizontal="center" vertical="center"/>
    </xf>
    <xf numFmtId="0" fontId="45" fillId="25" borderId="68" xfId="0" applyFont="1" applyFill="1" applyBorder="1" applyAlignment="1">
      <alignment horizontal="center" vertical="center"/>
    </xf>
    <xf numFmtId="0" fontId="5" fillId="25" borderId="16" xfId="0" applyFont="1" applyFill="1" applyBorder="1" applyAlignment="1">
      <alignment horizontal="center" vertical="center"/>
    </xf>
    <xf numFmtId="0" fontId="45" fillId="25" borderId="68" xfId="0" applyFont="1" applyFill="1" applyBorder="1" applyAlignment="1">
      <alignment horizontal="center" vertical="center" shrinkToFit="1"/>
    </xf>
    <xf numFmtId="0" fontId="5" fillId="25" borderId="16" xfId="0" applyFont="1" applyFill="1" applyBorder="1" applyAlignment="1">
      <alignment horizontal="center" vertical="center" shrinkToFit="1"/>
    </xf>
    <xf numFmtId="0" fontId="45" fillId="25" borderId="16" xfId="0" applyFont="1" applyFill="1" applyBorder="1" applyAlignment="1">
      <alignment horizontal="center" vertical="center" shrinkToFit="1"/>
    </xf>
    <xf numFmtId="0" fontId="0" fillId="0" borderId="67" xfId="0" applyFont="1" applyBorder="1" applyAlignment="1">
      <alignment vertical="center"/>
    </xf>
    <xf numFmtId="0" fontId="72" fillId="0" borderId="42" xfId="0" applyFont="1" applyBorder="1" applyAlignment="1">
      <alignment horizontal="left" vertical="center"/>
    </xf>
    <xf numFmtId="0" fontId="0" fillId="0" borderId="43" xfId="0" applyFont="1" applyBorder="1" applyAlignment="1">
      <alignment horizontal="left" vertical="center"/>
    </xf>
    <xf numFmtId="0" fontId="0" fillId="0" borderId="212" xfId="0" applyFont="1" applyBorder="1" applyAlignment="1">
      <alignment horizontal="left" vertical="center"/>
    </xf>
    <xf numFmtId="0" fontId="72" fillId="0" borderId="107" xfId="0" applyFont="1" applyBorder="1" applyAlignment="1">
      <alignment horizontal="left" vertical="center"/>
    </xf>
    <xf numFmtId="0" fontId="0" fillId="0" borderId="69" xfId="0" applyFont="1" applyBorder="1" applyAlignment="1">
      <alignment horizontal="left" vertical="center"/>
    </xf>
    <xf numFmtId="0" fontId="0" fillId="0" borderId="70" xfId="0" applyFont="1" applyBorder="1" applyAlignment="1">
      <alignment horizontal="left" vertical="center"/>
    </xf>
    <xf numFmtId="0" fontId="0" fillId="0" borderId="67" xfId="0" applyBorder="1" applyAlignment="1">
      <alignment horizontal="center" vertical="center"/>
    </xf>
    <xf numFmtId="0" fontId="0" fillId="0" borderId="16" xfId="0" applyBorder="1" applyAlignment="1">
      <alignment horizontal="center" vertical="center"/>
    </xf>
    <xf numFmtId="0" fontId="0" fillId="0" borderId="16" xfId="0" applyFont="1" applyBorder="1" applyAlignment="1">
      <alignment horizontal="center" vertical="center"/>
    </xf>
    <xf numFmtId="0" fontId="71" fillId="25" borderId="68" xfId="48" applyFont="1" applyFill="1" applyBorder="1" applyAlignment="1">
      <alignment horizontal="center" vertical="center"/>
    </xf>
    <xf numFmtId="0" fontId="71" fillId="25" borderId="67" xfId="48" applyFont="1" applyFill="1" applyBorder="1" applyAlignment="1">
      <alignment horizontal="center" vertical="center"/>
    </xf>
    <xf numFmtId="0" fontId="71" fillId="25" borderId="16" xfId="48" applyFont="1" applyFill="1" applyBorder="1" applyAlignment="1">
      <alignment horizontal="center" vertical="center"/>
    </xf>
    <xf numFmtId="0" fontId="71" fillId="0" borderId="68" xfId="48" applyFont="1" applyFill="1" applyBorder="1" applyAlignment="1">
      <alignment horizontal="center" vertical="center" wrapText="1"/>
    </xf>
    <xf numFmtId="0" fontId="71" fillId="0" borderId="67" xfId="48" applyFont="1" applyFill="1" applyBorder="1" applyAlignment="1">
      <alignment horizontal="center" vertical="center" wrapText="1"/>
    </xf>
    <xf numFmtId="0" fontId="71" fillId="0" borderId="16" xfId="48"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68" xfId="48" applyFont="1" applyFill="1" applyBorder="1" applyAlignment="1">
      <alignment horizontal="left" vertical="center" wrapText="1"/>
    </xf>
    <xf numFmtId="0" fontId="76" fillId="0" borderId="67" xfId="0" applyFont="1" applyBorder="1" applyAlignment="1">
      <alignment vertical="center"/>
    </xf>
    <xf numFmtId="0" fontId="74" fillId="0" borderId="67" xfId="0" applyFont="1" applyFill="1" applyBorder="1" applyAlignment="1">
      <alignment vertical="center" wrapText="1"/>
    </xf>
    <xf numFmtId="0" fontId="74" fillId="0" borderId="16" xfId="0" applyFont="1" applyFill="1" applyBorder="1" applyAlignment="1">
      <alignment vertical="center" wrapText="1"/>
    </xf>
    <xf numFmtId="0" fontId="74" fillId="0" borderId="67" xfId="0" applyFont="1" applyFill="1" applyBorder="1" applyAlignment="1">
      <alignment horizontal="left" vertical="center" wrapText="1"/>
    </xf>
    <xf numFmtId="0" fontId="29" fillId="24" borderId="17" xfId="0" applyFont="1" applyFill="1" applyBorder="1" applyAlignment="1">
      <alignment horizontal="center" vertical="center"/>
    </xf>
    <xf numFmtId="0" fontId="29" fillId="24" borderId="33" xfId="0" applyFont="1" applyFill="1" applyBorder="1" applyAlignment="1">
      <alignment horizontal="center" vertical="center"/>
    </xf>
    <xf numFmtId="0" fontId="29" fillId="24" borderId="17" xfId="0" applyFont="1" applyFill="1" applyBorder="1" applyAlignment="1">
      <alignment horizontal="center" vertical="center" wrapText="1"/>
    </xf>
    <xf numFmtId="0" fontId="29" fillId="24" borderId="33" xfId="0" applyFont="1" applyFill="1" applyBorder="1" applyAlignment="1">
      <alignment horizontal="center" vertical="center" wrapText="1"/>
    </xf>
    <xf numFmtId="0" fontId="29" fillId="0" borderId="74" xfId="0" applyFont="1" applyBorder="1" applyAlignment="1">
      <alignment horizontal="center" vertical="center"/>
    </xf>
    <xf numFmtId="0" fontId="25" fillId="24" borderId="113" xfId="0" applyFont="1" applyFill="1" applyBorder="1" applyAlignment="1">
      <alignment horizontal="center" vertical="center" wrapText="1"/>
    </xf>
    <xf numFmtId="0" fontId="25" fillId="24" borderId="19" xfId="0" applyFont="1" applyFill="1" applyBorder="1" applyAlignment="1">
      <alignment horizontal="center" vertical="center"/>
    </xf>
    <xf numFmtId="0" fontId="25" fillId="24" borderId="120" xfId="0" applyFont="1" applyFill="1" applyBorder="1" applyAlignment="1">
      <alignment horizontal="center" vertical="center"/>
    </xf>
    <xf numFmtId="0" fontId="25" fillId="24" borderId="115" xfId="0" applyFont="1" applyFill="1" applyBorder="1" applyAlignment="1">
      <alignment horizontal="center" vertical="center"/>
    </xf>
    <xf numFmtId="0" fontId="25" fillId="24" borderId="63" xfId="0" applyFont="1" applyFill="1" applyBorder="1" applyAlignment="1">
      <alignment horizontal="center" vertical="center"/>
    </xf>
    <xf numFmtId="0" fontId="25" fillId="24" borderId="121" xfId="0" applyFont="1" applyFill="1" applyBorder="1" applyAlignment="1">
      <alignment horizontal="center" vertical="center"/>
    </xf>
    <xf numFmtId="0" fontId="29" fillId="24" borderId="16" xfId="0" applyFont="1" applyFill="1" applyBorder="1" applyAlignment="1">
      <alignment horizontal="center" vertical="center"/>
    </xf>
    <xf numFmtId="0" fontId="29" fillId="24" borderId="113" xfId="0" applyFont="1" applyFill="1" applyBorder="1" applyAlignment="1">
      <alignment horizontal="center" vertical="center" wrapText="1"/>
    </xf>
    <xf numFmtId="0" fontId="29" fillId="24" borderId="19" xfId="0" applyFont="1" applyFill="1" applyBorder="1" applyAlignment="1">
      <alignment horizontal="center" vertical="center"/>
    </xf>
    <xf numFmtId="0" fontId="29" fillId="24" borderId="114" xfId="0" applyFont="1" applyFill="1" applyBorder="1" applyAlignment="1">
      <alignment horizontal="center" vertical="center"/>
    </xf>
    <xf numFmtId="0" fontId="29" fillId="24" borderId="115" xfId="0" applyFont="1" applyFill="1" applyBorder="1" applyAlignment="1">
      <alignment horizontal="center" vertical="center"/>
    </xf>
    <xf numFmtId="0" fontId="29" fillId="24" borderId="63" xfId="0" applyFont="1" applyFill="1" applyBorder="1" applyAlignment="1">
      <alignment horizontal="center" vertical="center"/>
    </xf>
    <xf numFmtId="0" fontId="29" fillId="24" borderId="65" xfId="0" applyFont="1" applyFill="1" applyBorder="1" applyAlignment="1">
      <alignment horizontal="center" vertical="center"/>
    </xf>
    <xf numFmtId="0" fontId="29" fillId="24" borderId="32" xfId="0" applyFont="1" applyFill="1" applyBorder="1" applyAlignment="1">
      <alignment horizontal="center" vertical="center" wrapText="1"/>
    </xf>
    <xf numFmtId="0" fontId="29" fillId="24" borderId="51" xfId="0" applyFont="1" applyFill="1" applyBorder="1" applyAlignment="1">
      <alignment horizontal="center" vertical="center" wrapText="1"/>
    </xf>
    <xf numFmtId="0" fontId="29" fillId="24" borderId="52" xfId="0" applyFont="1" applyFill="1" applyBorder="1" applyAlignment="1">
      <alignment horizontal="center" vertical="center" wrapText="1"/>
    </xf>
    <xf numFmtId="0" fontId="29" fillId="24" borderId="53" xfId="0" applyFont="1" applyFill="1" applyBorder="1" applyAlignment="1">
      <alignment horizontal="center" vertical="center" wrapText="1"/>
    </xf>
    <xf numFmtId="0" fontId="29" fillId="0" borderId="75" xfId="0" applyFont="1" applyBorder="1" applyAlignment="1">
      <alignment horizontal="center" vertical="center"/>
    </xf>
    <xf numFmtId="0" fontId="29" fillId="0" borderId="102" xfId="0" applyFont="1" applyBorder="1" applyAlignment="1">
      <alignment horizontal="center" vertical="center"/>
    </xf>
    <xf numFmtId="0" fontId="29" fillId="0" borderId="80" xfId="0" applyFont="1" applyBorder="1" applyAlignment="1">
      <alignment horizontal="center" vertical="center"/>
    </xf>
    <xf numFmtId="0" fontId="26" fillId="0" borderId="12" xfId="0" applyFont="1" applyBorder="1" applyAlignment="1">
      <alignment vertical="center" wrapText="1"/>
    </xf>
    <xf numFmtId="0" fontId="29" fillId="24" borderId="219" xfId="0" applyFont="1" applyFill="1" applyBorder="1" applyAlignment="1">
      <alignment vertical="center"/>
    </xf>
    <xf numFmtId="0" fontId="29" fillId="24" borderId="103" xfId="0" applyFont="1" applyFill="1" applyBorder="1" applyAlignment="1">
      <alignment vertical="center"/>
    </xf>
    <xf numFmtId="0" fontId="29" fillId="24" borderId="220" xfId="0" applyFont="1" applyFill="1" applyBorder="1" applyAlignment="1">
      <alignment vertical="center"/>
    </xf>
    <xf numFmtId="0" fontId="29" fillId="0" borderId="219" xfId="0" applyFont="1" applyBorder="1" applyAlignment="1">
      <alignment vertical="center"/>
    </xf>
    <xf numFmtId="0" fontId="29" fillId="0" borderId="103" xfId="0" applyFont="1" applyBorder="1" applyAlignment="1">
      <alignment vertical="center"/>
    </xf>
    <xf numFmtId="0" fontId="29" fillId="0" borderId="92" xfId="0" applyFont="1" applyBorder="1" applyAlignment="1">
      <alignment vertical="center"/>
    </xf>
    <xf numFmtId="0" fontId="26" fillId="24" borderId="68" xfId="0" applyFont="1" applyFill="1" applyBorder="1" applyAlignment="1">
      <alignment horizontal="left" vertical="center" wrapText="1"/>
    </xf>
    <xf numFmtId="0" fontId="27" fillId="24" borderId="67" xfId="0" applyFont="1" applyFill="1" applyBorder="1" applyAlignment="1">
      <alignment horizontal="left" vertical="center"/>
    </xf>
    <xf numFmtId="0" fontId="29" fillId="24" borderId="41" xfId="0" applyFont="1" applyFill="1" applyBorder="1" applyAlignment="1">
      <alignment vertical="center" wrapText="1"/>
    </xf>
    <xf numFmtId="0" fontId="29" fillId="24" borderId="12" xfId="0" applyFont="1" applyFill="1" applyBorder="1" applyAlignment="1">
      <alignment vertical="center" wrapText="1"/>
    </xf>
    <xf numFmtId="0" fontId="29" fillId="24" borderId="14" xfId="0" applyFont="1" applyFill="1" applyBorder="1" applyAlignment="1">
      <alignment vertical="center" wrapText="1"/>
    </xf>
    <xf numFmtId="0" fontId="31" fillId="24" borderId="32" xfId="0" applyFont="1" applyFill="1" applyBorder="1" applyAlignment="1">
      <alignment vertical="center"/>
    </xf>
    <xf numFmtId="0" fontId="31" fillId="24" borderId="17" xfId="0" applyFont="1" applyFill="1" applyBorder="1" applyAlignment="1">
      <alignment vertical="center"/>
    </xf>
    <xf numFmtId="0" fontId="31" fillId="24" borderId="33" xfId="0" applyFont="1" applyFill="1" applyBorder="1" applyAlignment="1">
      <alignment vertical="center"/>
    </xf>
    <xf numFmtId="0" fontId="29" fillId="0" borderId="221" xfId="0" applyFont="1" applyBorder="1" applyAlignment="1">
      <alignment vertical="center"/>
    </xf>
    <xf numFmtId="0" fontId="29" fillId="0" borderId="102" xfId="0" applyFont="1" applyBorder="1" applyAlignment="1">
      <alignment vertical="center"/>
    </xf>
    <xf numFmtId="0" fontId="29" fillId="0" borderId="80" xfId="0" applyFont="1" applyBorder="1" applyAlignment="1">
      <alignment vertical="center"/>
    </xf>
    <xf numFmtId="0" fontId="29" fillId="0" borderId="82" xfId="0" applyFont="1" applyBorder="1" applyAlignment="1">
      <alignment horizontal="center" vertical="center"/>
    </xf>
    <xf numFmtId="0" fontId="29" fillId="0" borderId="118" xfId="0" applyFont="1" applyBorder="1" applyAlignment="1">
      <alignment horizontal="center" vertical="center"/>
    </xf>
    <xf numFmtId="0" fontId="29" fillId="0" borderId="83" xfId="0" applyFont="1" applyBorder="1" applyAlignment="1">
      <alignment horizontal="center" vertical="center"/>
    </xf>
    <xf numFmtId="0" fontId="44" fillId="0" borderId="82" xfId="0" applyFont="1" applyBorder="1" applyAlignment="1">
      <alignment horizontal="right" vertical="center"/>
    </xf>
    <xf numFmtId="0" fontId="44" fillId="0" borderId="118" xfId="0" applyFont="1" applyBorder="1" applyAlignment="1">
      <alignment horizontal="right" vertical="center"/>
    </xf>
    <xf numFmtId="0" fontId="44" fillId="0" borderId="83" xfId="0" applyFont="1" applyBorder="1" applyAlignment="1">
      <alignment horizontal="right" vertical="center"/>
    </xf>
    <xf numFmtId="0" fontId="44" fillId="0" borderId="75" xfId="0" applyFont="1" applyBorder="1" applyAlignment="1">
      <alignment horizontal="right" vertical="center"/>
    </xf>
    <xf numFmtId="0" fontId="44" fillId="0" borderId="102" xfId="0" applyFont="1" applyBorder="1" applyAlignment="1">
      <alignment horizontal="right" vertical="center"/>
    </xf>
    <xf numFmtId="0" fontId="44" fillId="0" borderId="80" xfId="0" applyFont="1" applyBorder="1" applyAlignment="1">
      <alignment horizontal="right" vertical="center"/>
    </xf>
    <xf numFmtId="0" fontId="29" fillId="24" borderId="41" xfId="0" applyFont="1" applyFill="1" applyBorder="1" applyAlignment="1">
      <alignment horizontal="center" vertical="center"/>
    </xf>
    <xf numFmtId="0" fontId="24" fillId="24" borderId="12" xfId="0" applyFont="1" applyFill="1" applyBorder="1" applyAlignment="1">
      <alignment horizontal="center" vertical="center"/>
    </xf>
    <xf numFmtId="0" fontId="24" fillId="24" borderId="14" xfId="0" applyFont="1" applyFill="1" applyBorder="1" applyAlignment="1">
      <alignment horizontal="center" vertical="center"/>
    </xf>
    <xf numFmtId="0" fontId="24" fillId="24" borderId="32" xfId="0" applyFont="1" applyFill="1" applyBorder="1" applyAlignment="1">
      <alignment horizontal="center" vertical="center"/>
    </xf>
    <xf numFmtId="0" fontId="24" fillId="24" borderId="17" xfId="0" applyFont="1" applyFill="1" applyBorder="1" applyAlignment="1">
      <alignment horizontal="center" vertical="center"/>
    </xf>
    <xf numFmtId="0" fontId="24" fillId="24" borderId="33" xfId="0" applyFont="1" applyFill="1" applyBorder="1" applyAlignment="1">
      <alignment horizontal="center" vertical="center"/>
    </xf>
    <xf numFmtId="0" fontId="29" fillId="24" borderId="44" xfId="0" applyFont="1" applyFill="1" applyBorder="1" applyAlignment="1">
      <alignment horizontal="center" vertical="center" shrinkToFit="1"/>
    </xf>
    <xf numFmtId="0" fontId="29" fillId="0" borderId="0" xfId="0" applyFont="1" applyFill="1" applyBorder="1" applyAlignment="1">
      <alignment horizontal="center" vertical="center"/>
    </xf>
    <xf numFmtId="0" fontId="29" fillId="0" borderId="0" xfId="0" applyFont="1" applyFill="1" applyBorder="1" applyAlignment="1">
      <alignment horizontal="left" vertical="center"/>
    </xf>
    <xf numFmtId="0" fontId="29" fillId="0" borderId="122" xfId="0" applyFont="1" applyBorder="1" applyAlignment="1">
      <alignment vertical="center" wrapText="1"/>
    </xf>
    <xf numFmtId="0" fontId="29" fillId="0" borderId="99" xfId="0" applyFont="1" applyBorder="1" applyAlignment="1">
      <alignment vertical="center" wrapText="1"/>
    </xf>
    <xf numFmtId="0" fontId="29" fillId="0" borderId="123" xfId="0" applyFont="1" applyBorder="1" applyAlignment="1">
      <alignment vertical="center" wrapText="1"/>
    </xf>
    <xf numFmtId="0" fontId="29" fillId="24" borderId="44" xfId="0" applyFont="1" applyFill="1" applyBorder="1" applyAlignment="1">
      <alignment horizontal="center" vertical="center"/>
    </xf>
    <xf numFmtId="0" fontId="29" fillId="0" borderId="44" xfId="0" applyFont="1" applyBorder="1" applyAlignment="1">
      <alignment vertical="center"/>
    </xf>
    <xf numFmtId="0" fontId="29" fillId="0" borderId="44" xfId="0" applyFont="1" applyBorder="1" applyAlignment="1">
      <alignment horizontal="center" vertical="center"/>
    </xf>
    <xf numFmtId="0" fontId="25" fillId="0" borderId="0" xfId="0" applyFont="1" applyBorder="1" applyAlignment="1">
      <alignment horizontal="left" vertical="top" wrapText="1"/>
    </xf>
    <xf numFmtId="0" fontId="29" fillId="24" borderId="32" xfId="0" applyFont="1" applyFill="1" applyBorder="1" applyAlignment="1">
      <alignment horizontal="center" vertical="center"/>
    </xf>
    <xf numFmtId="0" fontId="25" fillId="24" borderId="13" xfId="0" applyFont="1" applyFill="1" applyBorder="1" applyAlignment="1">
      <alignment horizontal="center" vertical="center" wrapText="1"/>
    </xf>
    <xf numFmtId="0" fontId="25" fillId="24" borderId="11" xfId="0" applyFont="1" applyFill="1" applyBorder="1" applyAlignment="1">
      <alignment horizontal="center" vertical="center" wrapText="1"/>
    </xf>
    <xf numFmtId="0" fontId="25" fillId="24" borderId="1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41" xfId="0" applyFont="1" applyBorder="1" applyAlignment="1">
      <alignment horizontal="left" vertical="center"/>
    </xf>
    <xf numFmtId="0" fontId="29" fillId="0" borderId="12" xfId="0" applyFont="1" applyBorder="1" applyAlignment="1">
      <alignment horizontal="left" vertical="center"/>
    </xf>
    <xf numFmtId="0" fontId="29" fillId="0" borderId="14" xfId="0" applyFont="1" applyBorder="1" applyAlignment="1">
      <alignment horizontal="left" vertical="center"/>
    </xf>
    <xf numFmtId="0" fontId="29" fillId="0" borderId="32" xfId="0" applyFont="1" applyBorder="1" applyAlignment="1">
      <alignment horizontal="left" vertical="center"/>
    </xf>
    <xf numFmtId="0" fontId="29" fillId="0" borderId="17" xfId="0" applyFont="1" applyBorder="1" applyAlignment="1">
      <alignment horizontal="left" vertical="center"/>
    </xf>
    <xf numFmtId="0" fontId="29" fillId="0" borderId="33" xfId="0" applyFont="1" applyBorder="1" applyAlignment="1">
      <alignment horizontal="left" vertical="center"/>
    </xf>
    <xf numFmtId="0" fontId="29" fillId="0" borderId="13" xfId="0" applyFont="1" applyBorder="1" applyAlignment="1">
      <alignment horizontal="center" vertical="center"/>
    </xf>
    <xf numFmtId="0" fontId="29" fillId="0" borderId="11" xfId="0" applyFont="1" applyBorder="1" applyAlignment="1">
      <alignment horizontal="center" vertical="center"/>
    </xf>
    <xf numFmtId="0" fontId="29" fillId="0" borderId="10" xfId="0" applyFont="1" applyBorder="1" applyAlignment="1">
      <alignment horizontal="center" vertical="center"/>
    </xf>
    <xf numFmtId="0" fontId="29" fillId="0" borderId="13" xfId="0" applyFont="1" applyBorder="1" applyAlignment="1">
      <alignment horizontal="left" vertical="center"/>
    </xf>
    <xf numFmtId="0" fontId="29" fillId="0" borderId="11" xfId="0" applyFont="1" applyBorder="1" applyAlignment="1">
      <alignment horizontal="left" vertical="center"/>
    </xf>
    <xf numFmtId="0" fontId="29" fillId="0" borderId="10" xfId="0" applyFont="1" applyBorder="1" applyAlignment="1">
      <alignment horizontal="left" vertical="center"/>
    </xf>
    <xf numFmtId="0" fontId="26" fillId="0" borderId="0" xfId="0" applyFont="1" applyAlignment="1">
      <alignment vertical="center" wrapText="1"/>
    </xf>
    <xf numFmtId="0" fontId="31" fillId="0" borderId="13" xfId="0" applyFont="1" applyBorder="1" applyAlignment="1">
      <alignment vertical="center"/>
    </xf>
    <xf numFmtId="0" fontId="31" fillId="0" borderId="11" xfId="0" applyFont="1" applyBorder="1" applyAlignment="1">
      <alignment vertical="center"/>
    </xf>
    <xf numFmtId="0" fontId="31" fillId="0" borderId="13" xfId="0" applyFont="1" applyBorder="1" applyAlignment="1">
      <alignment horizontal="center" vertical="center"/>
    </xf>
    <xf numFmtId="0" fontId="31" fillId="0" borderId="11" xfId="0" applyFont="1" applyBorder="1" applyAlignment="1">
      <alignment horizontal="center" vertical="center"/>
    </xf>
    <xf numFmtId="0" fontId="29" fillId="24" borderId="42" xfId="0" applyFont="1" applyFill="1" applyBorder="1" applyAlignment="1">
      <alignment vertical="center" wrapText="1"/>
    </xf>
    <xf numFmtId="0" fontId="29" fillId="24" borderId="31" xfId="0" applyFont="1" applyFill="1" applyBorder="1" applyAlignment="1">
      <alignment vertical="center" wrapText="1"/>
    </xf>
    <xf numFmtId="0" fontId="29" fillId="24" borderId="126" xfId="0" applyFont="1" applyFill="1" applyBorder="1" applyAlignment="1">
      <alignment vertical="center" wrapText="1"/>
    </xf>
    <xf numFmtId="0" fontId="29" fillId="24" borderId="127" xfId="0" applyFont="1" applyFill="1" applyBorder="1" applyAlignment="1">
      <alignment vertical="center" wrapText="1"/>
    </xf>
    <xf numFmtId="0" fontId="25" fillId="24" borderId="13" xfId="0" applyFont="1" applyFill="1" applyBorder="1" applyAlignment="1">
      <alignment horizontal="center" vertical="center"/>
    </xf>
    <xf numFmtId="0" fontId="25" fillId="24" borderId="11" xfId="0" applyFont="1" applyFill="1" applyBorder="1" applyAlignment="1">
      <alignment horizontal="center" vertical="center"/>
    </xf>
    <xf numFmtId="0" fontId="25" fillId="24" borderId="10" xfId="0" applyFont="1" applyFill="1" applyBorder="1" applyAlignment="1">
      <alignment horizontal="center" vertical="center"/>
    </xf>
    <xf numFmtId="0" fontId="29" fillId="24" borderId="13" xfId="0" applyFont="1" applyFill="1" applyBorder="1" applyAlignment="1">
      <alignment horizontal="center" vertical="center" shrinkToFit="1"/>
    </xf>
    <xf numFmtId="0" fontId="29" fillId="24" borderId="11" xfId="0" applyFont="1" applyFill="1" applyBorder="1" applyAlignment="1">
      <alignment horizontal="center" vertical="center" shrinkToFit="1"/>
    </xf>
    <xf numFmtId="0" fontId="29" fillId="24" borderId="10" xfId="0" applyFont="1" applyFill="1" applyBorder="1" applyAlignment="1">
      <alignment horizontal="center" vertical="center" shrinkToFit="1"/>
    </xf>
    <xf numFmtId="0" fontId="25" fillId="24" borderId="44" xfId="0" applyFont="1" applyFill="1" applyBorder="1" applyAlignment="1">
      <alignment horizontal="center" vertical="center"/>
    </xf>
    <xf numFmtId="0" fontId="32" fillId="24" borderId="44" xfId="0" applyFont="1" applyFill="1" applyBorder="1" applyAlignment="1">
      <alignment horizontal="center" vertical="center"/>
    </xf>
    <xf numFmtId="0" fontId="32" fillId="24" borderId="13" xfId="0" applyFont="1" applyFill="1" applyBorder="1" applyAlignment="1">
      <alignment horizontal="center" vertical="center"/>
    </xf>
    <xf numFmtId="0" fontId="25" fillId="27" borderId="13" xfId="0" applyFont="1" applyFill="1" applyBorder="1" applyAlignment="1">
      <alignment horizontal="center" vertical="center"/>
    </xf>
    <xf numFmtId="0" fontId="25" fillId="27" borderId="11" xfId="0" applyFont="1" applyFill="1" applyBorder="1" applyAlignment="1">
      <alignment horizontal="center" vertical="center"/>
    </xf>
    <xf numFmtId="0" fontId="25" fillId="27" borderId="10" xfId="0" applyFont="1" applyFill="1" applyBorder="1" applyAlignment="1">
      <alignment horizontal="center" vertical="center"/>
    </xf>
    <xf numFmtId="0" fontId="31" fillId="0" borderId="112" xfId="0" applyFont="1" applyBorder="1" applyAlignment="1">
      <alignment horizontal="center" vertical="center"/>
    </xf>
    <xf numFmtId="0" fontId="31" fillId="0" borderId="12" xfId="0" applyFont="1" applyBorder="1" applyAlignment="1">
      <alignment horizontal="center" vertical="center"/>
    </xf>
    <xf numFmtId="0" fontId="29" fillId="0" borderId="78" xfId="0" applyFont="1" applyBorder="1" applyAlignment="1">
      <alignment horizontal="center" vertical="center"/>
    </xf>
    <xf numFmtId="0" fontId="31" fillId="0" borderId="41" xfId="0" applyFont="1" applyBorder="1" applyAlignment="1">
      <alignment vertical="center"/>
    </xf>
    <xf numFmtId="0" fontId="31" fillId="0" borderId="12" xfId="0" applyFont="1" applyBorder="1" applyAlignment="1">
      <alignment vertical="center"/>
    </xf>
    <xf numFmtId="0" fontId="29" fillId="0" borderId="41" xfId="0" applyFont="1" applyBorder="1" applyAlignment="1">
      <alignment vertical="center"/>
    </xf>
    <xf numFmtId="0" fontId="29" fillId="0" borderId="103" xfId="0" applyFont="1" applyBorder="1" applyAlignment="1">
      <alignment horizontal="center" vertical="center"/>
    </xf>
    <xf numFmtId="0" fontId="29" fillId="0" borderId="92" xfId="0" applyFont="1" applyBorder="1" applyAlignment="1">
      <alignment horizontal="center" vertical="center"/>
    </xf>
    <xf numFmtId="0" fontId="29" fillId="24" borderId="41" xfId="0" applyFont="1" applyFill="1" applyBorder="1" applyAlignment="1">
      <alignment horizontal="center" vertical="center" wrapText="1"/>
    </xf>
    <xf numFmtId="0" fontId="29" fillId="24" borderId="14" xfId="0" applyFont="1" applyFill="1" applyBorder="1" applyAlignment="1">
      <alignment horizontal="center" vertical="center" wrapText="1"/>
    </xf>
    <xf numFmtId="0" fontId="29" fillId="24" borderId="15" xfId="0" applyFont="1" applyFill="1" applyBorder="1" applyAlignment="1">
      <alignment horizontal="center" vertical="center" wrapText="1"/>
    </xf>
    <xf numFmtId="0" fontId="29" fillId="24" borderId="20" xfId="0" applyFont="1" applyFill="1" applyBorder="1" applyAlignment="1">
      <alignment horizontal="center" vertical="center" wrapText="1"/>
    </xf>
    <xf numFmtId="0" fontId="29" fillId="0" borderId="13" xfId="0" applyFont="1" applyBorder="1" applyAlignment="1">
      <alignment vertical="center"/>
    </xf>
    <xf numFmtId="0" fontId="29" fillId="0" borderId="81" xfId="0" applyFont="1" applyBorder="1" applyAlignment="1">
      <alignment horizontal="center" vertical="center"/>
    </xf>
    <xf numFmtId="0" fontId="29" fillId="0" borderId="91" xfId="0" applyFont="1" applyBorder="1" applyAlignment="1">
      <alignment vertical="center"/>
    </xf>
    <xf numFmtId="0" fontId="25" fillId="0" borderId="22" xfId="0" applyFont="1" applyBorder="1" applyAlignment="1">
      <alignment horizontal="left" vertical="center" wrapText="1"/>
    </xf>
    <xf numFmtId="0" fontId="25" fillId="0" borderId="55" xfId="0" applyFont="1" applyBorder="1" applyAlignment="1">
      <alignment horizontal="left" vertical="center" wrapText="1"/>
    </xf>
    <xf numFmtId="0" fontId="25" fillId="0" borderId="119" xfId="0" applyFont="1" applyBorder="1" applyAlignment="1">
      <alignment horizontal="left" vertical="center" wrapText="1"/>
    </xf>
    <xf numFmtId="0" fontId="29" fillId="0" borderId="91" xfId="0" applyFont="1" applyBorder="1" applyAlignment="1">
      <alignment horizontal="center" vertical="center"/>
    </xf>
    <xf numFmtId="0" fontId="29" fillId="0" borderId="12" xfId="0" applyFont="1" applyBorder="1" applyAlignment="1">
      <alignment horizontal="center" vertical="center"/>
    </xf>
    <xf numFmtId="0" fontId="0" fillId="0" borderId="17" xfId="0" applyBorder="1" applyAlignment="1">
      <alignment vertical="center"/>
    </xf>
    <xf numFmtId="0" fontId="31" fillId="0" borderId="117" xfId="0" applyFont="1" applyBorder="1" applyAlignment="1">
      <alignment vertical="center"/>
    </xf>
    <xf numFmtId="0" fontId="0" fillId="0" borderId="64" xfId="0" applyBorder="1" applyAlignment="1">
      <alignment vertical="center"/>
    </xf>
    <xf numFmtId="0" fontId="25" fillId="0" borderId="124" xfId="0" applyFont="1" applyBorder="1" applyAlignment="1">
      <alignment horizontal="right" vertical="center" wrapText="1"/>
    </xf>
    <xf numFmtId="0" fontId="0" fillId="0" borderId="19" xfId="0" applyBorder="1" applyAlignment="1"/>
    <xf numFmtId="0" fontId="0" fillId="0" borderId="125" xfId="0" applyBorder="1" applyAlignment="1"/>
    <xf numFmtId="0" fontId="0" fillId="0" borderId="63" xfId="0" applyBorder="1" applyAlignment="1"/>
    <xf numFmtId="0" fontId="29" fillId="0" borderId="117" xfId="0" applyFont="1" applyBorder="1" applyAlignment="1">
      <alignment horizontal="right" vertical="center"/>
    </xf>
    <xf numFmtId="0" fontId="0" fillId="0" borderId="64" xfId="0" applyBorder="1" applyAlignment="1">
      <alignment horizontal="right" vertical="center"/>
    </xf>
    <xf numFmtId="0" fontId="29" fillId="0" borderId="116" xfId="0" applyFont="1" applyBorder="1" applyAlignment="1">
      <alignment horizontal="right" vertical="center"/>
    </xf>
    <xf numFmtId="0" fontId="0" fillId="0" borderId="19" xfId="0" applyBorder="1" applyAlignment="1">
      <alignment horizontal="right" vertical="center"/>
    </xf>
    <xf numFmtId="0" fontId="0" fillId="0" borderId="54" xfId="0" applyBorder="1" applyAlignment="1">
      <alignment horizontal="right" vertical="center"/>
    </xf>
    <xf numFmtId="0" fontId="0" fillId="0" borderId="63" xfId="0" applyBorder="1" applyAlignment="1">
      <alignment horizontal="right" vertical="center"/>
    </xf>
    <xf numFmtId="0" fontId="31" fillId="24" borderId="110" xfId="0" applyFont="1" applyFill="1" applyBorder="1" applyAlignment="1">
      <alignment horizontal="center" vertical="center"/>
    </xf>
    <xf numFmtId="0" fontId="31" fillId="24" borderId="11" xfId="0" applyFont="1" applyFill="1" applyBorder="1" applyAlignment="1">
      <alignment horizontal="center" vertical="center"/>
    </xf>
    <xf numFmtId="0" fontId="31" fillId="24" borderId="10" xfId="0" applyFont="1" applyFill="1" applyBorder="1" applyAlignment="1">
      <alignment horizontal="center" vertical="center"/>
    </xf>
    <xf numFmtId="0" fontId="31" fillId="24" borderId="13" xfId="0" applyFont="1" applyFill="1" applyBorder="1" applyAlignment="1">
      <alignment horizontal="center" vertical="center"/>
    </xf>
    <xf numFmtId="0" fontId="31" fillId="24" borderId="71" xfId="0" applyFont="1" applyFill="1" applyBorder="1" applyAlignment="1">
      <alignment horizontal="center" vertical="center"/>
    </xf>
    <xf numFmtId="0" fontId="44" fillId="0" borderId="91" xfId="0" applyFont="1" applyBorder="1" applyAlignment="1">
      <alignment horizontal="right" vertical="center"/>
    </xf>
    <xf numFmtId="0" fontId="44" fillId="0" borderId="103" xfId="0" applyFont="1" applyBorder="1" applyAlignment="1">
      <alignment horizontal="right" vertical="center"/>
    </xf>
    <xf numFmtId="0" fontId="44" fillId="0" borderId="92" xfId="0" applyFont="1" applyBorder="1" applyAlignment="1">
      <alignment horizontal="right" vertical="center"/>
    </xf>
    <xf numFmtId="0" fontId="26" fillId="24" borderId="32" xfId="0" applyFont="1" applyFill="1" applyBorder="1" applyAlignment="1">
      <alignment horizontal="center" vertical="center" wrapText="1"/>
    </xf>
    <xf numFmtId="0" fontId="26" fillId="24" borderId="17" xfId="0" applyFont="1" applyFill="1" applyBorder="1" applyAlignment="1">
      <alignment horizontal="center" vertical="center" wrapText="1"/>
    </xf>
    <xf numFmtId="0" fontId="26" fillId="24" borderId="33" xfId="0" applyFont="1" applyFill="1" applyBorder="1" applyAlignment="1">
      <alignment horizontal="center" vertical="center" wrapText="1"/>
    </xf>
    <xf numFmtId="0" fontId="29" fillId="24" borderId="221" xfId="0" applyFont="1" applyFill="1" applyBorder="1" applyAlignment="1">
      <alignment vertical="center"/>
    </xf>
    <xf numFmtId="0" fontId="29" fillId="24" borderId="102" xfId="0" applyFont="1" applyFill="1" applyBorder="1" applyAlignment="1">
      <alignment vertical="center"/>
    </xf>
    <xf numFmtId="0" fontId="29" fillId="24" borderId="222" xfId="0" applyFont="1" applyFill="1" applyBorder="1" applyAlignment="1">
      <alignment vertical="center"/>
    </xf>
    <xf numFmtId="0" fontId="25" fillId="24" borderId="124" xfId="0" applyFont="1" applyFill="1" applyBorder="1" applyAlignment="1">
      <alignment horizontal="center" vertical="center" wrapText="1"/>
    </xf>
    <xf numFmtId="0" fontId="31" fillId="0" borderId="19" xfId="0" applyFont="1" applyBorder="1"/>
    <xf numFmtId="0" fontId="31" fillId="0" borderId="120" xfId="0" applyFont="1" applyBorder="1"/>
    <xf numFmtId="0" fontId="31" fillId="0" borderId="125" xfId="0" applyFont="1" applyBorder="1"/>
    <xf numFmtId="0" fontId="31" fillId="0" borderId="63" xfId="0" applyFont="1" applyBorder="1"/>
    <xf numFmtId="0" fontId="31" fillId="0" borderId="121" xfId="0" applyFont="1" applyBorder="1"/>
    <xf numFmtId="0" fontId="29" fillId="0" borderId="85" xfId="0" applyFont="1" applyBorder="1" applyAlignment="1">
      <alignment horizontal="right" vertical="center"/>
    </xf>
    <xf numFmtId="0" fontId="0" fillId="0" borderId="131" xfId="0" applyBorder="1" applyAlignment="1">
      <alignment horizontal="right" vertical="center"/>
    </xf>
    <xf numFmtId="0" fontId="29" fillId="0" borderId="85" xfId="0" applyFont="1" applyBorder="1" applyAlignment="1">
      <alignment horizontal="center" vertical="center"/>
    </xf>
    <xf numFmtId="0" fontId="0" fillId="0" borderId="131" xfId="0" applyBorder="1" applyAlignment="1">
      <alignment horizontal="center" vertical="center"/>
    </xf>
    <xf numFmtId="49" fontId="29" fillId="0" borderId="85" xfId="0" applyNumberFormat="1" applyFont="1" applyBorder="1" applyAlignment="1">
      <alignment horizontal="right" vertical="center"/>
    </xf>
    <xf numFmtId="49" fontId="29" fillId="0" borderId="131" xfId="0" applyNumberFormat="1" applyFont="1" applyBorder="1" applyAlignment="1">
      <alignment horizontal="right" vertical="center"/>
    </xf>
    <xf numFmtId="0" fontId="33" fillId="24" borderId="116" xfId="0" applyFont="1" applyFill="1" applyBorder="1" applyAlignment="1">
      <alignment vertical="center"/>
    </xf>
    <xf numFmtId="0" fontId="0" fillId="0" borderId="19" xfId="0" applyBorder="1" applyAlignment="1">
      <alignment vertical="center"/>
    </xf>
    <xf numFmtId="0" fontId="0" fillId="0" borderId="132" xfId="0" applyBorder="1" applyAlignment="1">
      <alignment vertical="center"/>
    </xf>
    <xf numFmtId="0" fontId="30" fillId="24" borderId="22" xfId="0" applyFont="1" applyFill="1" applyBorder="1" applyAlignment="1">
      <alignment vertical="center" shrinkToFit="1"/>
    </xf>
    <xf numFmtId="0" fontId="30" fillId="24" borderId="55" xfId="0" applyFont="1" applyFill="1" applyBorder="1" applyAlignment="1">
      <alignment vertical="center" shrinkToFit="1"/>
    </xf>
    <xf numFmtId="0" fontId="29" fillId="24" borderId="98" xfId="0" applyFont="1" applyFill="1" applyBorder="1" applyAlignment="1">
      <alignment horizontal="center" vertical="center" shrinkToFit="1"/>
    </xf>
    <xf numFmtId="0" fontId="29" fillId="24" borderId="143" xfId="0" applyFont="1" applyFill="1" applyBorder="1" applyAlignment="1">
      <alignment horizontal="center" vertical="center" shrinkToFit="1"/>
    </xf>
    <xf numFmtId="0" fontId="30" fillId="24" borderId="143" xfId="0" applyFont="1" applyFill="1" applyBorder="1" applyAlignment="1">
      <alignment horizontal="center" vertical="center" shrinkToFit="1"/>
    </xf>
    <xf numFmtId="0" fontId="46" fillId="27" borderId="15" xfId="0" applyFont="1" applyFill="1" applyBorder="1" applyAlignment="1">
      <alignment vertical="center" wrapText="1"/>
    </xf>
    <xf numFmtId="0" fontId="46" fillId="27" borderId="0" xfId="0" applyFont="1" applyFill="1" applyAlignment="1">
      <alignment vertical="center" wrapText="1"/>
    </xf>
    <xf numFmtId="0" fontId="46" fillId="27" borderId="88" xfId="0" applyFont="1" applyFill="1" applyBorder="1" applyAlignment="1">
      <alignment vertical="center" wrapText="1"/>
    </xf>
    <xf numFmtId="0" fontId="46" fillId="27" borderId="130" xfId="0" applyFont="1" applyFill="1" applyBorder="1" applyAlignment="1">
      <alignment vertical="center" wrapText="1"/>
    </xf>
    <xf numFmtId="0" fontId="46" fillId="27" borderId="131" xfId="0" applyFont="1" applyFill="1" applyBorder="1" applyAlignment="1">
      <alignment vertical="center" wrapText="1"/>
    </xf>
    <xf numFmtId="0" fontId="46" fillId="27" borderId="133" xfId="0" applyFont="1" applyFill="1" applyBorder="1" applyAlignment="1">
      <alignment vertical="center" wrapText="1"/>
    </xf>
    <xf numFmtId="0" fontId="27" fillId="0" borderId="0" xfId="0" applyFont="1" applyBorder="1" applyAlignment="1">
      <alignment horizontal="left" vertical="center" wrapText="1" shrinkToFit="1"/>
    </xf>
    <xf numFmtId="0" fontId="29" fillId="0" borderId="0" xfId="0" applyFont="1" applyBorder="1" applyAlignment="1">
      <alignment horizontal="center" vertical="center" shrinkToFit="1"/>
    </xf>
    <xf numFmtId="0" fontId="30" fillId="0" borderId="0" xfId="0" applyFont="1" applyBorder="1" applyAlignment="1">
      <alignment horizontal="center" vertical="center" shrinkToFit="1"/>
    </xf>
    <xf numFmtId="0" fontId="33" fillId="0" borderId="0" xfId="0" applyFont="1" applyBorder="1" applyAlignment="1">
      <alignment horizontal="center" vertical="center" shrinkToFit="1"/>
    </xf>
    <xf numFmtId="0" fontId="39" fillId="0" borderId="0" xfId="0" applyFont="1" applyBorder="1" applyAlignment="1">
      <alignment horizontal="center" vertical="center" shrinkToFit="1"/>
    </xf>
    <xf numFmtId="0" fontId="30" fillId="24" borderId="137" xfId="0" applyFont="1" applyFill="1" applyBorder="1" applyAlignment="1">
      <alignment vertical="center"/>
    </xf>
    <xf numFmtId="0" fontId="30" fillId="0" borderId="0" xfId="0" applyFont="1" applyBorder="1" applyAlignment="1">
      <alignment horizontal="center" vertical="center"/>
    </xf>
    <xf numFmtId="176" fontId="29" fillId="0" borderId="126" xfId="0" applyNumberFormat="1" applyFont="1" applyBorder="1" applyAlignment="1">
      <alignment horizontal="right" vertical="center"/>
    </xf>
    <xf numFmtId="176" fontId="29" fillId="0" borderId="85" xfId="0" applyNumberFormat="1" applyFont="1" applyBorder="1" applyAlignment="1">
      <alignment horizontal="right" vertical="center"/>
    </xf>
    <xf numFmtId="176" fontId="29" fillId="0" borderId="176" xfId="0" applyNumberFormat="1" applyFont="1" applyBorder="1" applyAlignment="1">
      <alignment horizontal="right" vertical="center"/>
    </xf>
    <xf numFmtId="176" fontId="29" fillId="0" borderId="15" xfId="0" applyNumberFormat="1" applyFont="1" applyBorder="1" applyAlignment="1">
      <alignment horizontal="right" vertical="center"/>
    </xf>
    <xf numFmtId="176" fontId="29" fillId="0" borderId="0" xfId="0" applyNumberFormat="1" applyFont="1" applyBorder="1" applyAlignment="1">
      <alignment horizontal="right" vertical="center"/>
    </xf>
    <xf numFmtId="176" fontId="29" fillId="0" borderId="175" xfId="0" applyNumberFormat="1" applyFont="1" applyBorder="1" applyAlignment="1">
      <alignment horizontal="right" vertical="center"/>
    </xf>
    <xf numFmtId="0" fontId="30" fillId="24" borderId="138" xfId="0" applyFont="1" applyFill="1" applyBorder="1" applyAlignment="1">
      <alignment horizontal="center" vertical="distributed" wrapText="1" shrinkToFit="1"/>
    </xf>
    <xf numFmtId="0" fontId="30" fillId="24" borderId="139" xfId="0" applyFont="1" applyFill="1" applyBorder="1" applyAlignment="1">
      <alignment horizontal="center" vertical="distributed" wrapText="1" shrinkToFit="1"/>
    </xf>
    <xf numFmtId="0" fontId="30" fillId="24" borderId="139" xfId="0" applyFont="1" applyFill="1" applyBorder="1" applyAlignment="1"/>
    <xf numFmtId="0" fontId="30" fillId="24" borderId="47" xfId="0" applyFont="1" applyFill="1" applyBorder="1" applyAlignment="1">
      <alignment horizontal="center" vertical="distributed" wrapText="1" shrinkToFit="1"/>
    </xf>
    <xf numFmtId="0" fontId="30" fillId="24" borderId="140" xfId="0" applyFont="1" applyFill="1" applyBorder="1" applyAlignment="1">
      <alignment horizontal="center" vertical="distributed" wrapText="1" shrinkToFit="1"/>
    </xf>
    <xf numFmtId="0" fontId="30" fillId="24" borderId="140" xfId="0" applyFont="1" applyFill="1" applyBorder="1" applyAlignment="1"/>
    <xf numFmtId="0" fontId="29" fillId="0" borderId="29" xfId="0" applyFont="1" applyBorder="1" applyAlignment="1">
      <alignment horizontal="center" vertical="center"/>
    </xf>
    <xf numFmtId="0" fontId="0" fillId="0" borderId="145" xfId="0" applyBorder="1" applyAlignment="1">
      <alignment horizontal="center" vertical="center"/>
    </xf>
    <xf numFmtId="0" fontId="29" fillId="0" borderId="134" xfId="0" applyFont="1" applyBorder="1" applyAlignment="1">
      <alignment vertical="center"/>
    </xf>
    <xf numFmtId="0" fontId="0" fillId="0" borderId="135" xfId="0" applyBorder="1" applyAlignment="1">
      <alignment vertical="center"/>
    </xf>
    <xf numFmtId="0" fontId="0" fillId="0" borderId="172" xfId="0" applyBorder="1" applyAlignment="1">
      <alignment vertical="center"/>
    </xf>
    <xf numFmtId="176" fontId="29" fillId="0" borderId="134" xfId="0" applyNumberFormat="1" applyFont="1" applyBorder="1" applyAlignment="1">
      <alignment vertical="center"/>
    </xf>
    <xf numFmtId="0" fontId="32" fillId="24" borderId="57" xfId="0" applyFont="1" applyFill="1" applyBorder="1" applyAlignment="1">
      <alignment vertical="center" shrinkToFit="1"/>
    </xf>
    <xf numFmtId="0" fontId="32" fillId="24" borderId="61" xfId="0" applyFont="1" applyFill="1" applyBorder="1" applyAlignment="1">
      <alignment vertical="center" shrinkToFit="1"/>
    </xf>
    <xf numFmtId="0" fontId="30" fillId="24" borderId="142" xfId="0" applyFont="1" applyFill="1" applyBorder="1" applyAlignment="1">
      <alignment horizontal="center" vertical="center" shrinkToFit="1"/>
    </xf>
    <xf numFmtId="0" fontId="30" fillId="24" borderId="151" xfId="0" applyFont="1" applyFill="1" applyBorder="1" applyAlignment="1">
      <alignment horizontal="center" vertical="distributed" wrapText="1" shrinkToFit="1"/>
    </xf>
    <xf numFmtId="0" fontId="30" fillId="24" borderId="45" xfId="0" applyFont="1" applyFill="1" applyBorder="1" applyAlignment="1">
      <alignment horizontal="center" vertical="distributed" wrapText="1" shrinkToFit="1"/>
    </xf>
    <xf numFmtId="0" fontId="32" fillId="24" borderId="23" xfId="0" applyFont="1" applyFill="1" applyBorder="1" applyAlignment="1">
      <alignment vertical="center" shrinkToFit="1"/>
    </xf>
    <xf numFmtId="0" fontId="32" fillId="24" borderId="56" xfId="0" applyFont="1" applyFill="1" applyBorder="1" applyAlignment="1">
      <alignment vertical="center" shrinkToFit="1"/>
    </xf>
    <xf numFmtId="0" fontId="29" fillId="0" borderId="152" xfId="0" applyFont="1" applyFill="1" applyBorder="1" applyAlignment="1">
      <alignment horizontal="center" vertical="center" wrapText="1"/>
    </xf>
    <xf numFmtId="0" fontId="29" fillId="0" borderId="148" xfId="0" applyFont="1" applyFill="1" applyBorder="1" applyAlignment="1">
      <alignment horizontal="center" vertical="center" wrapText="1"/>
    </xf>
    <xf numFmtId="0" fontId="29" fillId="0" borderId="153" xfId="0" applyFont="1" applyFill="1" applyBorder="1" applyAlignment="1">
      <alignment horizontal="center" vertical="center" wrapText="1"/>
    </xf>
    <xf numFmtId="0" fontId="29" fillId="0" borderId="154" xfId="0" applyFont="1" applyFill="1" applyBorder="1" applyAlignment="1">
      <alignment horizontal="center" vertical="center" wrapText="1"/>
    </xf>
    <xf numFmtId="0" fontId="29" fillId="0" borderId="149" xfId="0" applyFont="1" applyFill="1" applyBorder="1" applyAlignment="1">
      <alignment horizontal="center" vertical="center" wrapText="1"/>
    </xf>
    <xf numFmtId="0" fontId="29" fillId="0" borderId="155" xfId="0" applyFont="1" applyFill="1" applyBorder="1" applyAlignment="1">
      <alignment horizontal="center" vertical="center" wrapText="1"/>
    </xf>
    <xf numFmtId="0" fontId="29" fillId="0" borderId="156" xfId="0" applyFont="1" applyFill="1" applyBorder="1" applyAlignment="1">
      <alignment horizontal="center" vertical="center" wrapText="1"/>
    </xf>
    <xf numFmtId="0" fontId="29" fillId="0" borderId="157" xfId="0" applyFont="1" applyFill="1" applyBorder="1" applyAlignment="1">
      <alignment horizontal="center" vertical="center" wrapText="1"/>
    </xf>
    <xf numFmtId="0" fontId="29" fillId="0" borderId="158" xfId="0" applyFont="1" applyFill="1" applyBorder="1" applyAlignment="1">
      <alignment horizontal="center" vertical="center" wrapText="1"/>
    </xf>
    <xf numFmtId="0" fontId="29" fillId="0" borderId="152" xfId="0" applyFont="1" applyBorder="1" applyAlignment="1">
      <alignment horizontal="center" vertical="center"/>
    </xf>
    <xf numFmtId="0" fontId="29" fillId="0" borderId="148" xfId="0" applyFont="1" applyBorder="1" applyAlignment="1">
      <alignment horizontal="center" vertical="center"/>
    </xf>
    <xf numFmtId="0" fontId="29" fillId="0" borderId="153" xfId="0" applyFont="1" applyBorder="1" applyAlignment="1">
      <alignment horizontal="center" vertical="center"/>
    </xf>
    <xf numFmtId="0" fontId="29" fillId="0" borderId="154" xfId="0" applyFont="1" applyBorder="1" applyAlignment="1">
      <alignment horizontal="center" vertical="center"/>
    </xf>
    <xf numFmtId="0" fontId="29" fillId="0" borderId="149" xfId="0" applyFont="1" applyBorder="1" applyAlignment="1">
      <alignment horizontal="center" vertical="center"/>
    </xf>
    <xf numFmtId="0" fontId="29" fillId="0" borderId="155" xfId="0" applyFont="1" applyBorder="1" applyAlignment="1">
      <alignment horizontal="center" vertical="center"/>
    </xf>
    <xf numFmtId="0" fontId="29" fillId="0" borderId="156" xfId="0" applyFont="1" applyBorder="1" applyAlignment="1">
      <alignment horizontal="center" vertical="center"/>
    </xf>
    <xf numFmtId="0" fontId="29" fillId="0" borderId="157" xfId="0" applyFont="1" applyBorder="1" applyAlignment="1">
      <alignment horizontal="center" vertical="center"/>
    </xf>
    <xf numFmtId="0" fontId="29" fillId="0" borderId="158" xfId="0" applyFont="1" applyBorder="1" applyAlignment="1">
      <alignment horizontal="center" vertical="center"/>
    </xf>
    <xf numFmtId="0" fontId="30" fillId="24" borderId="142" xfId="0" applyFont="1" applyFill="1" applyBorder="1" applyAlignment="1">
      <alignment horizontal="center" vertical="center" wrapText="1"/>
    </xf>
    <xf numFmtId="0" fontId="30" fillId="24" borderId="143" xfId="0" applyFont="1" applyFill="1" applyBorder="1" applyAlignment="1">
      <alignment horizontal="center" vertical="center" wrapText="1"/>
    </xf>
    <xf numFmtId="0" fontId="30" fillId="24" borderId="143" xfId="0" applyFont="1" applyFill="1" applyBorder="1" applyAlignment="1">
      <alignment horizontal="center" vertical="center"/>
    </xf>
    <xf numFmtId="0" fontId="30" fillId="24" borderId="145" xfId="0" applyFont="1" applyFill="1" applyBorder="1" applyAlignment="1">
      <alignment vertical="center"/>
    </xf>
    <xf numFmtId="0" fontId="30" fillId="24" borderId="146" xfId="0" applyFont="1" applyFill="1" applyBorder="1" applyAlignment="1">
      <alignment vertical="center"/>
    </xf>
    <xf numFmtId="0" fontId="30" fillId="24" borderId="22" xfId="0" applyFont="1" applyFill="1" applyBorder="1" applyAlignment="1">
      <alignment vertical="center"/>
    </xf>
    <xf numFmtId="0" fontId="30" fillId="24" borderId="55" xfId="0" applyFont="1" applyFill="1" applyBorder="1" applyAlignment="1">
      <alignment vertical="center"/>
    </xf>
    <xf numFmtId="0" fontId="30" fillId="24" borderId="131" xfId="0" applyFont="1" applyFill="1" applyBorder="1" applyAlignment="1">
      <alignment vertical="center"/>
    </xf>
    <xf numFmtId="0" fontId="29" fillId="0" borderId="0" xfId="0" applyFont="1" applyBorder="1" applyAlignment="1">
      <alignment vertical="center"/>
    </xf>
    <xf numFmtId="0" fontId="29" fillId="24" borderId="98" xfId="0" applyFont="1" applyFill="1" applyBorder="1" applyAlignment="1">
      <alignment horizontal="center" vertical="center" wrapText="1"/>
    </xf>
    <xf numFmtId="0" fontId="29" fillId="24" borderId="143" xfId="0" applyFont="1" applyFill="1" applyBorder="1" applyAlignment="1">
      <alignment horizontal="center" vertical="center"/>
    </xf>
    <xf numFmtId="0" fontId="29" fillId="0" borderId="15" xfId="0" applyFont="1" applyBorder="1" applyAlignment="1">
      <alignment vertical="center"/>
    </xf>
    <xf numFmtId="0" fontId="29" fillId="0" borderId="175" xfId="0" applyFont="1" applyBorder="1" applyAlignment="1">
      <alignment vertical="center"/>
    </xf>
    <xf numFmtId="0" fontId="30" fillId="24" borderId="144" xfId="0" applyFont="1" applyFill="1" applyBorder="1" applyAlignment="1">
      <alignment horizontal="center" vertical="center" wrapText="1"/>
    </xf>
    <xf numFmtId="0" fontId="29" fillId="0" borderId="15" xfId="0" applyFont="1" applyBorder="1" applyAlignment="1">
      <alignment horizontal="center" vertical="center"/>
    </xf>
    <xf numFmtId="0" fontId="29" fillId="0" borderId="0" xfId="0" applyFont="1" applyBorder="1" applyAlignment="1">
      <alignment horizontal="center" vertical="center"/>
    </xf>
    <xf numFmtId="0" fontId="0" fillId="0" borderId="15" xfId="0" applyBorder="1" applyAlignment="1">
      <alignment vertical="center"/>
    </xf>
    <xf numFmtId="0" fontId="0" fillId="0" borderId="0" xfId="0" applyAlignment="1">
      <alignment vertical="center"/>
    </xf>
    <xf numFmtId="0" fontId="29" fillId="0" borderId="175" xfId="0" applyFont="1" applyBorder="1" applyAlignment="1">
      <alignment horizontal="right" vertical="center"/>
    </xf>
    <xf numFmtId="0" fontId="0" fillId="0" borderId="175" xfId="0" applyBorder="1" applyAlignment="1">
      <alignment vertical="center"/>
    </xf>
    <xf numFmtId="0" fontId="30" fillId="0" borderId="175" xfId="0" applyFont="1" applyBorder="1" applyAlignment="1">
      <alignment vertical="center"/>
    </xf>
    <xf numFmtId="0" fontId="30" fillId="0" borderId="148" xfId="0" applyFont="1" applyBorder="1" applyAlignment="1">
      <alignment horizontal="center" vertical="distributed" wrapText="1" shrinkToFit="1"/>
    </xf>
    <xf numFmtId="0" fontId="30" fillId="0" borderId="149" xfId="0" applyFont="1" applyBorder="1" applyAlignment="1">
      <alignment horizontal="center" vertical="distributed" wrapText="1" shrinkToFit="1"/>
    </xf>
    <xf numFmtId="0" fontId="30" fillId="0" borderId="150" xfId="0" applyFont="1" applyBorder="1" applyAlignment="1">
      <alignment horizontal="center" vertical="distributed" wrapText="1" shrinkToFit="1"/>
    </xf>
    <xf numFmtId="0" fontId="29" fillId="0" borderId="127" xfId="0" applyFont="1" applyBorder="1" applyAlignment="1">
      <alignment horizontal="center" vertical="center"/>
    </xf>
    <xf numFmtId="0" fontId="30" fillId="0" borderId="20" xfId="0" applyFont="1" applyBorder="1" applyAlignment="1">
      <alignment horizontal="center" vertical="center"/>
    </xf>
    <xf numFmtId="0" fontId="29" fillId="24" borderId="141" xfId="0" applyFont="1" applyFill="1" applyBorder="1" applyAlignment="1">
      <alignment horizontal="center" vertical="center"/>
    </xf>
    <xf numFmtId="0" fontId="29" fillId="24" borderId="139" xfId="0" applyFont="1" applyFill="1" applyBorder="1" applyAlignment="1">
      <alignment horizontal="center" vertical="center"/>
    </xf>
    <xf numFmtId="0" fontId="30" fillId="24" borderId="139" xfId="0" applyFont="1" applyFill="1" applyBorder="1" applyAlignment="1">
      <alignment vertical="center"/>
    </xf>
    <xf numFmtId="0" fontId="29" fillId="24" borderId="48" xfId="0" applyFont="1" applyFill="1" applyBorder="1" applyAlignment="1">
      <alignment horizontal="center" vertical="center"/>
    </xf>
    <xf numFmtId="0" fontId="29" fillId="24" borderId="140" xfId="0" applyFont="1" applyFill="1" applyBorder="1" applyAlignment="1">
      <alignment horizontal="center" vertical="center"/>
    </xf>
    <xf numFmtId="0" fontId="30" fillId="24" borderId="140" xfId="0" applyFont="1" applyFill="1" applyBorder="1" applyAlignment="1">
      <alignment vertical="center"/>
    </xf>
    <xf numFmtId="0" fontId="30" fillId="0" borderId="12" xfId="0" applyFont="1" applyBorder="1" applyAlignment="1">
      <alignment vertical="center"/>
    </xf>
    <xf numFmtId="0" fontId="30" fillId="0" borderId="174" xfId="0" applyFont="1" applyBorder="1" applyAlignment="1">
      <alignment vertical="center"/>
    </xf>
    <xf numFmtId="0" fontId="29" fillId="24" borderId="173" xfId="0" applyFont="1" applyFill="1" applyBorder="1" applyAlignment="1">
      <alignment horizontal="center" vertical="center" wrapText="1"/>
    </xf>
    <xf numFmtId="0" fontId="30" fillId="24" borderId="147" xfId="0" applyFont="1" applyFill="1" applyBorder="1" applyAlignment="1">
      <alignment horizontal="center" vertical="center" wrapText="1"/>
    </xf>
    <xf numFmtId="0" fontId="30" fillId="24" borderId="147" xfId="0" applyFont="1" applyFill="1" applyBorder="1" applyAlignment="1">
      <alignment horizontal="center" vertical="center"/>
    </xf>
    <xf numFmtId="0" fontId="29" fillId="24" borderId="19" xfId="0" applyFont="1" applyFill="1" applyBorder="1" applyAlignment="1">
      <alignment horizontal="center" vertical="center" wrapText="1"/>
    </xf>
    <xf numFmtId="0" fontId="29" fillId="24" borderId="144" xfId="0" applyFont="1" applyFill="1" applyBorder="1" applyAlignment="1">
      <alignment horizontal="center" vertical="center" wrapText="1"/>
    </xf>
    <xf numFmtId="0" fontId="29" fillId="24" borderId="143" xfId="0" applyFont="1" applyFill="1" applyBorder="1" applyAlignment="1">
      <alignment horizontal="center" vertical="center" wrapText="1"/>
    </xf>
    <xf numFmtId="0" fontId="29" fillId="24" borderId="13" xfId="0" applyFont="1" applyFill="1" applyBorder="1" applyAlignment="1">
      <alignment vertical="center"/>
    </xf>
    <xf numFmtId="0" fontId="29" fillId="24" borderId="11" xfId="0" applyFont="1" applyFill="1" applyBorder="1" applyAlignment="1">
      <alignment vertical="center"/>
    </xf>
    <xf numFmtId="0" fontId="29" fillId="24" borderId="10" xfId="0" applyFont="1" applyFill="1" applyBorder="1" applyAlignment="1">
      <alignment vertical="center"/>
    </xf>
    <xf numFmtId="0" fontId="29" fillId="0" borderId="11" xfId="0" applyFont="1" applyBorder="1" applyAlignment="1">
      <alignment vertical="center"/>
    </xf>
    <xf numFmtId="0" fontId="29" fillId="24" borderId="13" xfId="0" applyFont="1" applyFill="1" applyBorder="1" applyAlignment="1">
      <alignment horizontal="center" vertical="center" wrapText="1"/>
    </xf>
    <xf numFmtId="0" fontId="29" fillId="24" borderId="10" xfId="0" applyFont="1" applyFill="1" applyBorder="1" applyAlignment="1">
      <alignment horizontal="center" vertical="center" wrapText="1"/>
    </xf>
    <xf numFmtId="0" fontId="29" fillId="0" borderId="39" xfId="0" applyFont="1" applyBorder="1" applyAlignment="1">
      <alignment vertical="center"/>
    </xf>
    <xf numFmtId="0" fontId="29" fillId="0" borderId="10" xfId="0" applyFont="1" applyBorder="1" applyAlignment="1">
      <alignment vertical="center"/>
    </xf>
    <xf numFmtId="0" fontId="0" fillId="0" borderId="11" xfId="0" applyBorder="1" applyAlignment="1">
      <alignment vertical="center"/>
    </xf>
    <xf numFmtId="0" fontId="0" fillId="0" borderId="38" xfId="0" applyBorder="1" applyAlignment="1">
      <alignment vertical="center"/>
    </xf>
    <xf numFmtId="0" fontId="25" fillId="0" borderId="11" xfId="0" applyFont="1" applyBorder="1" applyAlignment="1">
      <alignment horizontal="left" vertical="center" shrinkToFit="1"/>
    </xf>
    <xf numFmtId="0" fontId="0" fillId="0" borderId="10" xfId="0" applyBorder="1" applyAlignment="1">
      <alignment vertical="center" shrinkToFit="1"/>
    </xf>
    <xf numFmtId="0" fontId="29" fillId="24" borderId="44" xfId="0" applyFont="1" applyFill="1" applyBorder="1" applyAlignment="1">
      <alignment horizontal="center" vertical="center" wrapText="1"/>
    </xf>
    <xf numFmtId="0" fontId="29" fillId="0" borderId="18" xfId="0" applyFont="1" applyBorder="1" applyAlignment="1">
      <alignment vertical="center"/>
    </xf>
    <xf numFmtId="0" fontId="31" fillId="0" borderId="18" xfId="0" applyFont="1" applyBorder="1" applyAlignment="1">
      <alignment vertical="center"/>
    </xf>
    <xf numFmtId="0" fontId="31" fillId="0" borderId="171" xfId="0" applyFont="1" applyBorder="1" applyAlignment="1">
      <alignment vertical="center"/>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0" xfId="0" applyFont="1" applyAlignment="1">
      <alignment horizontal="left" vertical="center"/>
    </xf>
    <xf numFmtId="0" fontId="29" fillId="0" borderId="0" xfId="0" applyFont="1" applyAlignment="1">
      <alignment horizontal="left" vertical="center" wrapText="1"/>
    </xf>
    <xf numFmtId="0" fontId="25" fillId="24" borderId="18" xfId="0" applyFont="1" applyFill="1" applyBorder="1" applyAlignment="1">
      <alignment horizontal="center" vertical="center" wrapText="1"/>
    </xf>
    <xf numFmtId="0" fontId="32" fillId="24" borderId="18" xfId="0" applyFont="1" applyFill="1" applyBorder="1" applyAlignment="1">
      <alignment vertical="center" wrapText="1"/>
    </xf>
    <xf numFmtId="0" fontId="32" fillId="24" borderId="171" xfId="0" applyFont="1" applyFill="1" applyBorder="1" applyAlignment="1">
      <alignment vertical="center" wrapText="1"/>
    </xf>
    <xf numFmtId="0" fontId="0" fillId="0" borderId="11" xfId="0" applyBorder="1" applyAlignment="1">
      <alignment horizontal="center" vertical="center" shrinkToFit="1"/>
    </xf>
    <xf numFmtId="0" fontId="0" fillId="0" borderId="38" xfId="0" applyBorder="1" applyAlignment="1">
      <alignment horizontal="center" vertical="center" shrinkToFit="1"/>
    </xf>
    <xf numFmtId="0" fontId="25" fillId="24" borderId="39" xfId="0" applyFont="1" applyFill="1" applyBorder="1" applyAlignment="1">
      <alignment horizontal="center" vertical="center" wrapText="1" shrinkToFit="1"/>
    </xf>
    <xf numFmtId="0" fontId="29" fillId="0" borderId="18" xfId="0" applyFont="1" applyBorder="1" applyAlignment="1">
      <alignment horizontal="center" vertical="center"/>
    </xf>
    <xf numFmtId="0" fontId="25" fillId="0" borderId="17" xfId="0" applyFont="1" applyBorder="1" applyAlignment="1">
      <alignment horizontal="left" vertical="center" wrapText="1"/>
    </xf>
    <xf numFmtId="0" fontId="29" fillId="24" borderId="38" xfId="0" applyFont="1" applyFill="1" applyBorder="1" applyAlignment="1">
      <alignment horizontal="center" vertical="center" shrinkToFit="1"/>
    </xf>
    <xf numFmtId="0" fontId="25" fillId="24" borderId="18" xfId="0" applyFont="1" applyFill="1" applyBorder="1" applyAlignment="1">
      <alignment horizontal="center" vertical="center" wrapText="1" shrinkToFit="1"/>
    </xf>
    <xf numFmtId="0" fontId="31" fillId="0" borderId="39" xfId="0" applyFont="1" applyBorder="1" applyAlignment="1">
      <alignment horizontal="center" vertical="center"/>
    </xf>
    <xf numFmtId="0" fontId="31" fillId="0" borderId="38" xfId="0" applyFont="1" applyBorder="1" applyAlignment="1">
      <alignment horizontal="center" vertical="center"/>
    </xf>
    <xf numFmtId="0" fontId="29" fillId="24" borderId="38" xfId="0" applyFont="1" applyFill="1" applyBorder="1" applyAlignment="1">
      <alignment horizontal="center" vertical="center"/>
    </xf>
    <xf numFmtId="0" fontId="26" fillId="24" borderId="18" xfId="0" applyFont="1" applyFill="1" applyBorder="1" applyAlignment="1">
      <alignment horizontal="center" vertical="center" wrapText="1" shrinkToFit="1"/>
    </xf>
    <xf numFmtId="0" fontId="29" fillId="24" borderId="129" xfId="0" applyFont="1" applyFill="1" applyBorder="1" applyAlignment="1">
      <alignment horizontal="center" vertical="center" wrapText="1"/>
    </xf>
    <xf numFmtId="0" fontId="0" fillId="0" borderId="19" xfId="0" applyBorder="1" applyAlignment="1">
      <alignment horizontal="center" vertical="center"/>
    </xf>
    <xf numFmtId="0" fontId="0" fillId="0" borderId="132" xfId="0" applyBorder="1" applyAlignment="1">
      <alignment horizontal="center" vertical="center"/>
    </xf>
    <xf numFmtId="0" fontId="0" fillId="0" borderId="162" xfId="0" applyBorder="1" applyAlignment="1">
      <alignment horizontal="center" vertical="center"/>
    </xf>
    <xf numFmtId="0" fontId="0" fillId="0" borderId="17" xfId="0" applyBorder="1" applyAlignment="1">
      <alignment horizontal="center" vertical="center"/>
    </xf>
    <xf numFmtId="0" fontId="0" fillId="0" borderId="209" xfId="0" applyBorder="1" applyAlignment="1">
      <alignment horizontal="center" vertical="center"/>
    </xf>
    <xf numFmtId="0" fontId="29" fillId="0" borderId="211" xfId="0" applyFont="1" applyBorder="1" applyAlignment="1">
      <alignment horizontal="center" vertical="center"/>
    </xf>
    <xf numFmtId="0" fontId="0" fillId="0" borderId="168" xfId="0" applyBorder="1" applyAlignment="1">
      <alignment horizontal="center" vertical="center"/>
    </xf>
    <xf numFmtId="0" fontId="0" fillId="0" borderId="210" xfId="0" applyBorder="1" applyAlignment="1">
      <alignment horizontal="center" vertical="center"/>
    </xf>
    <xf numFmtId="0" fontId="29" fillId="0" borderId="12" xfId="0" applyFont="1" applyBorder="1" applyAlignment="1">
      <alignment vertical="center" shrinkToFit="1"/>
    </xf>
    <xf numFmtId="0" fontId="29" fillId="0" borderId="13"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0" xfId="0" applyFont="1" applyBorder="1" applyAlignment="1">
      <alignment horizontal="left" vertical="center" wrapText="1" shrinkToFit="1"/>
    </xf>
    <xf numFmtId="0" fontId="29" fillId="0" borderId="0" xfId="0" applyFont="1" applyAlignment="1">
      <alignment horizontal="left" vertical="center" wrapText="1" shrinkToFit="1"/>
    </xf>
    <xf numFmtId="0" fontId="29" fillId="0" borderId="13" xfId="0" applyFont="1" applyBorder="1" applyAlignment="1">
      <alignment horizontal="left" vertical="center" shrinkToFit="1"/>
    </xf>
    <xf numFmtId="0" fontId="29" fillId="0" borderId="11" xfId="0" applyFont="1" applyBorder="1" applyAlignment="1">
      <alignment horizontal="left" vertical="center" shrinkToFit="1"/>
    </xf>
    <xf numFmtId="0" fontId="29" fillId="24" borderId="13" xfId="0" applyFont="1" applyFill="1" applyBorder="1" applyAlignment="1">
      <alignment horizontal="left" vertical="center" shrinkToFit="1"/>
    </xf>
    <xf numFmtId="0" fontId="29" fillId="24" borderId="10" xfId="0" applyFont="1" applyFill="1" applyBorder="1" applyAlignment="1">
      <alignment horizontal="left" vertical="center" shrinkToFit="1"/>
    </xf>
    <xf numFmtId="0" fontId="29" fillId="0" borderId="10" xfId="0" applyFont="1" applyBorder="1" applyAlignment="1">
      <alignment horizontal="left" vertical="center" shrinkToFit="1"/>
    </xf>
    <xf numFmtId="0" fontId="29" fillId="0" borderId="0" xfId="0" applyFont="1" applyBorder="1" applyAlignment="1">
      <alignment horizontal="left" vertical="center" wrapText="1"/>
    </xf>
    <xf numFmtId="0" fontId="29" fillId="24" borderId="11" xfId="0" applyFont="1" applyFill="1" applyBorder="1" applyAlignment="1">
      <alignment horizontal="center" vertical="center" wrapText="1"/>
    </xf>
    <xf numFmtId="0" fontId="29" fillId="0" borderId="22" xfId="0" applyFont="1" applyBorder="1" applyAlignment="1">
      <alignment vertical="center" wrapText="1"/>
    </xf>
    <xf numFmtId="0" fontId="29" fillId="0" borderId="55" xfId="0" applyFont="1" applyBorder="1" applyAlignment="1">
      <alignment vertical="center" wrapText="1"/>
    </xf>
    <xf numFmtId="0" fontId="29" fillId="0" borderId="119" xfId="0" applyFont="1" applyBorder="1" applyAlignment="1">
      <alignment vertical="center" wrapText="1"/>
    </xf>
    <xf numFmtId="0" fontId="29" fillId="0" borderId="128" xfId="0" applyFont="1" applyBorder="1" applyAlignment="1">
      <alignment vertical="center" wrapText="1"/>
    </xf>
    <xf numFmtId="0" fontId="29" fillId="0" borderId="40" xfId="0" applyFont="1" applyBorder="1" applyAlignment="1">
      <alignment vertical="center" wrapText="1"/>
    </xf>
    <xf numFmtId="0" fontId="31" fillId="0" borderId="36" xfId="0" applyFont="1" applyBorder="1" applyAlignment="1">
      <alignment vertical="center" wrapText="1"/>
    </xf>
    <xf numFmtId="0" fontId="29" fillId="24" borderId="13" xfId="0" applyFont="1" applyFill="1" applyBorder="1" applyAlignment="1">
      <alignment horizontal="center" vertical="distributed" wrapText="1"/>
    </xf>
    <xf numFmtId="0" fontId="29" fillId="24" borderId="11" xfId="0" applyFont="1" applyFill="1" applyBorder="1" applyAlignment="1">
      <alignment horizontal="center" vertical="distributed" wrapText="1"/>
    </xf>
    <xf numFmtId="0" fontId="29" fillId="24" borderId="10" xfId="0" applyFont="1" applyFill="1" applyBorder="1" applyAlignment="1">
      <alignment horizontal="center" vertical="distributed" wrapText="1"/>
    </xf>
    <xf numFmtId="0" fontId="29" fillId="24" borderId="13" xfId="0" applyFont="1" applyFill="1" applyBorder="1" applyAlignment="1">
      <alignment horizontal="center" vertical="distributed"/>
    </xf>
    <xf numFmtId="0" fontId="29" fillId="24" borderId="11" xfId="0" applyFont="1" applyFill="1" applyBorder="1" applyAlignment="1">
      <alignment horizontal="center" vertical="distributed"/>
    </xf>
    <xf numFmtId="0" fontId="29" fillId="24" borderId="10" xfId="0" applyFont="1" applyFill="1" applyBorder="1" applyAlignment="1">
      <alignment horizontal="center" vertical="distributed"/>
    </xf>
    <xf numFmtId="0" fontId="29" fillId="0" borderId="0" xfId="0" applyFont="1" applyBorder="1" applyAlignment="1">
      <alignment horizontal="center" vertical="distributed"/>
    </xf>
    <xf numFmtId="0" fontId="29" fillId="0" borderId="13" xfId="0" applyFont="1" applyBorder="1" applyAlignment="1">
      <alignment horizontal="center" vertical="center" shrinkToFit="1"/>
    </xf>
    <xf numFmtId="0" fontId="29" fillId="0" borderId="11" xfId="0" applyFont="1" applyBorder="1" applyAlignment="1">
      <alignment horizontal="center" vertical="center" shrinkToFit="1"/>
    </xf>
    <xf numFmtId="0" fontId="29" fillId="0" borderId="10" xfId="0" applyFont="1" applyBorder="1" applyAlignment="1">
      <alignment horizontal="center" vertical="center" shrinkToFit="1"/>
    </xf>
    <xf numFmtId="0" fontId="29" fillId="0" borderId="13" xfId="0" applyFont="1" applyBorder="1" applyAlignment="1">
      <alignment horizontal="center" vertical="distributed"/>
    </xf>
    <xf numFmtId="0" fontId="29" fillId="0" borderId="11" xfId="0" applyFont="1" applyBorder="1" applyAlignment="1">
      <alignment horizontal="center" vertical="distributed"/>
    </xf>
    <xf numFmtId="0" fontId="29" fillId="0" borderId="10" xfId="0" applyFont="1" applyBorder="1" applyAlignment="1">
      <alignment horizontal="center" vertical="distributed"/>
    </xf>
    <xf numFmtId="0" fontId="29" fillId="0" borderId="13" xfId="0" applyFont="1" applyBorder="1" applyAlignment="1">
      <alignment horizontal="center" vertical="distributed" wrapText="1"/>
    </xf>
    <xf numFmtId="0" fontId="29" fillId="0" borderId="11" xfId="0" applyFont="1" applyBorder="1" applyAlignment="1">
      <alignment horizontal="center" vertical="distributed" wrapText="1"/>
    </xf>
    <xf numFmtId="0" fontId="29" fillId="0" borderId="10" xfId="0" applyFont="1" applyBorder="1" applyAlignment="1">
      <alignment horizontal="center" vertical="distributed" wrapText="1"/>
    </xf>
    <xf numFmtId="0" fontId="29" fillId="0" borderId="13" xfId="0" applyFont="1" applyBorder="1" applyAlignment="1">
      <alignment wrapText="1"/>
    </xf>
    <xf numFmtId="0" fontId="0" fillId="0" borderId="11" xfId="0" applyBorder="1" applyAlignment="1">
      <alignment wrapText="1"/>
    </xf>
    <xf numFmtId="0" fontId="29" fillId="0" borderId="163" xfId="0" applyFont="1" applyBorder="1" applyAlignment="1">
      <alignment vertical="center" shrinkToFit="1"/>
    </xf>
    <xf numFmtId="0" fontId="29" fillId="0" borderId="56" xfId="0" applyFont="1" applyBorder="1" applyAlignment="1">
      <alignment vertical="center" shrinkToFit="1"/>
    </xf>
    <xf numFmtId="0" fontId="31" fillId="0" borderId="25" xfId="0" applyFont="1" applyBorder="1" applyAlignment="1">
      <alignment vertical="center" shrinkToFit="1"/>
    </xf>
    <xf numFmtId="0" fontId="29" fillId="24" borderId="163" xfId="0" applyFont="1" applyFill="1" applyBorder="1" applyAlignment="1">
      <alignment horizontal="center" vertical="center" wrapText="1"/>
    </xf>
    <xf numFmtId="0" fontId="29" fillId="24" borderId="25" xfId="0" applyFont="1" applyFill="1" applyBorder="1" applyAlignment="1">
      <alignment horizontal="center" vertical="center" wrapText="1"/>
    </xf>
    <xf numFmtId="0" fontId="29" fillId="26" borderId="129" xfId="0" applyFont="1" applyFill="1" applyBorder="1" applyAlignment="1">
      <alignment horizontal="center" vertical="center" wrapText="1"/>
    </xf>
    <xf numFmtId="0" fontId="29" fillId="26" borderId="19" xfId="0" applyFont="1" applyFill="1" applyBorder="1" applyAlignment="1">
      <alignment horizontal="center" vertical="center" wrapText="1"/>
    </xf>
    <xf numFmtId="0" fontId="29" fillId="26" borderId="117" xfId="0" applyFont="1" applyFill="1" applyBorder="1" applyAlignment="1">
      <alignment horizontal="center" vertical="center" wrapText="1"/>
    </xf>
    <xf numFmtId="0" fontId="29" fillId="26" borderId="162" xfId="0" applyFont="1" applyFill="1" applyBorder="1" applyAlignment="1">
      <alignment horizontal="center" vertical="center" wrapText="1"/>
    </xf>
    <xf numFmtId="0" fontId="29" fillId="26" borderId="17" xfId="0" applyFont="1" applyFill="1" applyBorder="1" applyAlignment="1">
      <alignment horizontal="center" vertical="center" wrapText="1"/>
    </xf>
    <xf numFmtId="0" fontId="29" fillId="26" borderId="27" xfId="0" applyFont="1" applyFill="1" applyBorder="1" applyAlignment="1">
      <alignment horizontal="center" vertical="center" wrapText="1"/>
    </xf>
    <xf numFmtId="0" fontId="29" fillId="0" borderId="160" xfId="0" applyFont="1" applyBorder="1" applyAlignment="1">
      <alignment horizontal="center" vertical="center"/>
    </xf>
    <xf numFmtId="0" fontId="29" fillId="24" borderId="164" xfId="0" applyFont="1" applyFill="1" applyBorder="1" applyAlignment="1">
      <alignment horizontal="center" vertical="center"/>
    </xf>
    <xf numFmtId="0" fontId="31" fillId="24" borderId="16" xfId="0" applyFont="1" applyFill="1" applyBorder="1" applyAlignment="1">
      <alignment horizontal="center" vertical="center"/>
    </xf>
    <xf numFmtId="0" fontId="29" fillId="24" borderId="16" xfId="0" applyFont="1" applyFill="1" applyBorder="1" applyAlignment="1">
      <alignment horizontal="center" vertical="center" shrinkToFit="1"/>
    </xf>
    <xf numFmtId="0" fontId="31" fillId="0" borderId="165" xfId="0" applyFont="1" applyBorder="1" applyAlignment="1">
      <alignment horizontal="center" vertical="center"/>
    </xf>
    <xf numFmtId="0" fontId="29" fillId="0" borderId="168" xfId="0" applyFont="1" applyBorder="1" applyAlignment="1">
      <alignment horizontal="center" vertical="center"/>
    </xf>
    <xf numFmtId="0" fontId="29" fillId="0" borderId="169" xfId="0" applyFont="1" applyBorder="1" applyAlignment="1">
      <alignment horizontal="center" vertical="center"/>
    </xf>
    <xf numFmtId="0" fontId="31" fillId="0" borderId="160" xfId="0" applyFont="1" applyBorder="1" applyAlignment="1">
      <alignment horizontal="center" vertical="center"/>
    </xf>
    <xf numFmtId="0" fontId="29" fillId="24" borderId="170" xfId="0" applyFont="1" applyFill="1" applyBorder="1" applyAlignment="1">
      <alignment horizontal="center" vertical="center"/>
    </xf>
    <xf numFmtId="0" fontId="31" fillId="24" borderId="16" xfId="0" applyFont="1" applyFill="1" applyBorder="1" applyAlignment="1">
      <alignment horizontal="center" vertical="center" shrinkToFit="1"/>
    </xf>
    <xf numFmtId="0" fontId="31" fillId="0" borderId="159" xfId="0" applyFont="1" applyBorder="1" applyAlignment="1">
      <alignment horizontal="center" vertical="center" wrapText="1"/>
    </xf>
    <xf numFmtId="0" fontId="31" fillId="0" borderId="160" xfId="0" applyFont="1" applyBorder="1" applyAlignment="1">
      <alignment horizontal="center" vertical="center" wrapText="1"/>
    </xf>
    <xf numFmtId="0" fontId="31" fillId="0" borderId="161" xfId="0" applyFont="1" applyBorder="1" applyAlignment="1">
      <alignment horizontal="center" vertical="center" wrapText="1"/>
    </xf>
    <xf numFmtId="0" fontId="31" fillId="25" borderId="44" xfId="0" applyFont="1" applyFill="1" applyBorder="1" applyAlignment="1">
      <alignment horizontal="center"/>
    </xf>
    <xf numFmtId="0" fontId="30" fillId="25" borderId="41" xfId="0" applyFont="1" applyFill="1" applyBorder="1" applyAlignment="1">
      <alignment horizontal="center" vertical="center" wrapText="1"/>
    </xf>
    <xf numFmtId="0" fontId="30" fillId="25" borderId="12" xfId="0" applyFont="1" applyFill="1" applyBorder="1" applyAlignment="1">
      <alignment horizontal="center" vertical="center" wrapText="1"/>
    </xf>
    <xf numFmtId="0" fontId="30" fillId="25" borderId="14" xfId="0" applyFont="1" applyFill="1" applyBorder="1" applyAlignment="1">
      <alignment horizontal="center" vertical="center" wrapText="1"/>
    </xf>
    <xf numFmtId="0" fontId="30" fillId="25" borderId="32" xfId="0" applyFont="1" applyFill="1" applyBorder="1" applyAlignment="1">
      <alignment horizontal="center" vertical="center" wrapText="1"/>
    </xf>
    <xf numFmtId="0" fontId="30" fillId="25" borderId="17" xfId="0" applyFont="1" applyFill="1" applyBorder="1" applyAlignment="1">
      <alignment horizontal="center" vertical="center" wrapText="1"/>
    </xf>
    <xf numFmtId="0" fontId="30" fillId="25" borderId="33" xfId="0" applyFont="1" applyFill="1" applyBorder="1" applyAlignment="1">
      <alignment horizontal="center" vertical="center" wrapText="1"/>
    </xf>
    <xf numFmtId="0" fontId="31" fillId="0" borderId="44" xfId="0" applyFont="1" applyFill="1" applyBorder="1" applyAlignment="1">
      <alignment horizontal="center"/>
    </xf>
    <xf numFmtId="0" fontId="0" fillId="0" borderId="44" xfId="0" applyBorder="1" applyAlignment="1"/>
    <xf numFmtId="0" fontId="31" fillId="0" borderId="44" xfId="0" applyFont="1" applyBorder="1" applyAlignment="1">
      <alignment horizontal="center"/>
    </xf>
    <xf numFmtId="0" fontId="5" fillId="28" borderId="13" xfId="0" applyFont="1" applyFill="1" applyBorder="1" applyAlignment="1">
      <alignment horizontal="center" vertical="center" wrapText="1"/>
    </xf>
    <xf numFmtId="0" fontId="5" fillId="28" borderId="11" xfId="0" applyFont="1" applyFill="1" applyBorder="1" applyAlignment="1">
      <alignment horizontal="center" vertical="center" wrapText="1"/>
    </xf>
    <xf numFmtId="0" fontId="30" fillId="25" borderId="107" xfId="0" applyFont="1" applyFill="1" applyBorder="1" applyAlignment="1">
      <alignment horizontal="center"/>
    </xf>
    <xf numFmtId="0" fontId="30" fillId="25" borderId="69" xfId="0" applyFont="1" applyFill="1" applyBorder="1" applyAlignment="1">
      <alignment horizontal="center"/>
    </xf>
    <xf numFmtId="0" fontId="0" fillId="0" borderId="69" xfId="0" applyBorder="1" applyAlignment="1"/>
    <xf numFmtId="0" fontId="0" fillId="0" borderId="108" xfId="0" applyBorder="1" applyAlignment="1"/>
    <xf numFmtId="0" fontId="31" fillId="0" borderId="13" xfId="0" applyFont="1" applyBorder="1" applyAlignment="1">
      <alignment horizontal="center"/>
    </xf>
    <xf numFmtId="0" fontId="31" fillId="0" borderId="11" xfId="0" applyFont="1" applyBorder="1" applyAlignment="1">
      <alignment horizontal="center"/>
    </xf>
    <xf numFmtId="0" fontId="31" fillId="0" borderId="10" xfId="0" applyFont="1" applyBorder="1" applyAlignment="1">
      <alignment horizontal="center"/>
    </xf>
    <xf numFmtId="0" fontId="31" fillId="25" borderId="16" xfId="0" applyFont="1" applyFill="1" applyBorder="1" applyAlignment="1">
      <alignment horizontal="center"/>
    </xf>
    <xf numFmtId="0" fontId="31" fillId="25" borderId="32" xfId="0" applyFont="1" applyFill="1" applyBorder="1" applyAlignment="1">
      <alignment horizontal="center"/>
    </xf>
    <xf numFmtId="0" fontId="31" fillId="25" borderId="17" xfId="0" applyFont="1" applyFill="1" applyBorder="1" applyAlignment="1">
      <alignment horizontal="center"/>
    </xf>
    <xf numFmtId="0" fontId="31" fillId="25" borderId="33" xfId="0" applyFont="1" applyFill="1" applyBorder="1" applyAlignment="1">
      <alignment horizontal="center"/>
    </xf>
    <xf numFmtId="0" fontId="29" fillId="25" borderId="42" xfId="0" applyFont="1" applyFill="1" applyBorder="1" applyAlignment="1">
      <alignment horizontal="center" vertical="center"/>
    </xf>
    <xf numFmtId="0" fontId="29" fillId="25" borderId="43" xfId="0" applyFont="1" applyFill="1" applyBorder="1" applyAlignment="1">
      <alignment horizontal="center" vertical="center"/>
    </xf>
    <xf numFmtId="0" fontId="0" fillId="0" borderId="43" xfId="0" applyBorder="1" applyAlignment="1"/>
    <xf numFmtId="0" fontId="0" fillId="0" borderId="31" xfId="0" applyBorder="1" applyAlignment="1"/>
    <xf numFmtId="0" fontId="29" fillId="25" borderId="32" xfId="0" applyFont="1" applyFill="1" applyBorder="1" applyAlignment="1">
      <alignment horizontal="center" vertical="center"/>
    </xf>
    <xf numFmtId="0" fontId="29" fillId="25" borderId="17" xfId="0" applyFont="1" applyFill="1" applyBorder="1" applyAlignment="1">
      <alignment horizontal="center" vertical="center"/>
    </xf>
    <xf numFmtId="0" fontId="0" fillId="0" borderId="17" xfId="0" applyBorder="1" applyAlignment="1"/>
    <xf numFmtId="0" fontId="0" fillId="0" borderId="33" xfId="0" applyBorder="1" applyAlignment="1"/>
    <xf numFmtId="0" fontId="31" fillId="25" borderId="41" xfId="0" applyFont="1" applyFill="1" applyBorder="1" applyAlignment="1">
      <alignment horizontal="center"/>
    </xf>
    <xf numFmtId="0" fontId="31" fillId="25" borderId="12" xfId="0" applyFont="1" applyFill="1" applyBorder="1" applyAlignment="1">
      <alignment horizontal="center"/>
    </xf>
    <xf numFmtId="0" fontId="0" fillId="0" borderId="12" xfId="0" applyBorder="1" applyAlignment="1"/>
    <xf numFmtId="0" fontId="0" fillId="0" borderId="14" xfId="0" applyBorder="1" applyAlignment="1"/>
    <xf numFmtId="0" fontId="31" fillId="0" borderId="42" xfId="0" applyFont="1" applyBorder="1" applyAlignment="1">
      <alignment horizontal="center"/>
    </xf>
    <xf numFmtId="0" fontId="31" fillId="0" borderId="31" xfId="0" applyFont="1" applyBorder="1" applyAlignment="1">
      <alignment horizontal="center"/>
    </xf>
    <xf numFmtId="0" fontId="29" fillId="0" borderId="128" xfId="0" applyFont="1" applyBorder="1" applyAlignment="1">
      <alignment horizontal="center" vertical="center"/>
    </xf>
    <xf numFmtId="0" fontId="29" fillId="0" borderId="40" xfId="0" applyFont="1" applyBorder="1" applyAlignment="1">
      <alignment horizontal="center" vertical="center"/>
    </xf>
    <xf numFmtId="0" fontId="29" fillId="0" borderId="36" xfId="0" applyFont="1" applyBorder="1" applyAlignment="1">
      <alignment horizontal="center" vertical="center"/>
    </xf>
    <xf numFmtId="0" fontId="29" fillId="0" borderId="163" xfId="0" applyFont="1" applyBorder="1" applyAlignment="1">
      <alignment horizontal="center" vertical="center"/>
    </xf>
    <xf numFmtId="0" fontId="29" fillId="0" borderId="56" xfId="0" applyFont="1" applyBorder="1" applyAlignment="1">
      <alignment horizontal="center" vertical="center"/>
    </xf>
    <xf numFmtId="0" fontId="29" fillId="0" borderId="25" xfId="0" applyFont="1" applyBorder="1" applyAlignment="1">
      <alignment horizontal="center" vertical="center"/>
    </xf>
    <xf numFmtId="0" fontId="29" fillId="24" borderId="12" xfId="0" applyFont="1" applyFill="1" applyBorder="1" applyAlignment="1">
      <alignment horizontal="center" vertical="center"/>
    </xf>
    <xf numFmtId="0" fontId="29" fillId="24" borderId="14" xfId="0" applyFont="1" applyFill="1" applyBorder="1" applyAlignment="1">
      <alignment horizontal="center" vertical="center"/>
    </xf>
    <xf numFmtId="0" fontId="31" fillId="24" borderId="32" xfId="0" applyFont="1" applyFill="1" applyBorder="1" applyAlignment="1">
      <alignment horizontal="center" vertical="center"/>
    </xf>
    <xf numFmtId="0" fontId="31" fillId="24" borderId="17" xfId="0" applyFont="1" applyFill="1" applyBorder="1" applyAlignment="1">
      <alignment horizontal="center" vertical="center"/>
    </xf>
    <xf numFmtId="0" fontId="31" fillId="24" borderId="33" xfId="0" applyFont="1" applyFill="1" applyBorder="1" applyAlignment="1">
      <alignment horizontal="center" vertical="center"/>
    </xf>
    <xf numFmtId="0" fontId="31" fillId="0" borderId="43" xfId="0" applyFont="1" applyBorder="1" applyAlignment="1">
      <alignment horizontal="center"/>
    </xf>
    <xf numFmtId="0" fontId="31" fillId="0" borderId="218" xfId="0" applyFont="1" applyBorder="1" applyAlignment="1">
      <alignment horizontal="center"/>
    </xf>
    <xf numFmtId="0" fontId="0" fillId="0" borderId="218" xfId="0" applyBorder="1" applyAlignment="1"/>
    <xf numFmtId="0" fontId="45" fillId="25" borderId="13"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xf>
    <xf numFmtId="0" fontId="0" fillId="0" borderId="10" xfId="0" applyBorder="1" applyAlignment="1">
      <alignment horizontal="center" vertical="center"/>
    </xf>
    <xf numFmtId="0" fontId="5" fillId="28" borderId="13" xfId="49" applyFont="1" applyFill="1" applyBorder="1" applyAlignment="1">
      <alignment horizontal="center" vertical="center"/>
    </xf>
    <xf numFmtId="0" fontId="5" fillId="0" borderId="13" xfId="49" applyFont="1" applyBorder="1" applyAlignment="1">
      <alignment horizontal="center" vertical="center"/>
    </xf>
    <xf numFmtId="0" fontId="0" fillId="0" borderId="10" xfId="0" applyBorder="1" applyAlignment="1">
      <alignment vertical="center"/>
    </xf>
    <xf numFmtId="0" fontId="29" fillId="24" borderId="93" xfId="0" applyFont="1" applyFill="1" applyBorder="1" applyAlignment="1">
      <alignment horizontal="center" vertical="center" wrapText="1"/>
    </xf>
    <xf numFmtId="0" fontId="29" fillId="24" borderId="18" xfId="0" applyFont="1" applyFill="1" applyBorder="1" applyAlignment="1">
      <alignment horizontal="center"/>
    </xf>
    <xf numFmtId="0" fontId="29" fillId="24" borderId="18" xfId="0" applyFont="1" applyFill="1" applyBorder="1" applyAlignment="1"/>
    <xf numFmtId="0" fontId="29" fillId="0" borderId="0" xfId="0" applyFont="1" applyAlignment="1">
      <alignment vertical="center"/>
    </xf>
    <xf numFmtId="0" fontId="31" fillId="0" borderId="12" xfId="0" applyFont="1" applyBorder="1" applyAlignment="1"/>
    <xf numFmtId="0" fontId="31" fillId="0" borderId="0" xfId="0" applyFont="1" applyBorder="1" applyAlignment="1"/>
    <xf numFmtId="0" fontId="29" fillId="0" borderId="0" xfId="0" applyFont="1" applyBorder="1" applyAlignment="1">
      <alignment horizontal="left" vertical="center"/>
    </xf>
    <xf numFmtId="0" fontId="29" fillId="0" borderId="0" xfId="0" applyFont="1" applyAlignment="1">
      <alignment horizontal="center" vertical="center"/>
    </xf>
    <xf numFmtId="0" fontId="29" fillId="24" borderId="18" xfId="0" applyFont="1" applyFill="1" applyBorder="1" applyAlignment="1">
      <alignment horizontal="center" vertical="center"/>
    </xf>
    <xf numFmtId="0" fontId="29" fillId="24" borderId="171" xfId="0" applyFont="1" applyFill="1" applyBorder="1" applyAlignment="1">
      <alignment horizontal="center"/>
    </xf>
    <xf numFmtId="0" fontId="29" fillId="24" borderId="32" xfId="0" applyFont="1" applyFill="1" applyBorder="1" applyAlignment="1">
      <alignment horizontal="center" vertical="center" shrinkToFit="1"/>
    </xf>
    <xf numFmtId="0" fontId="29" fillId="24" borderId="17" xfId="0" applyFont="1" applyFill="1" applyBorder="1" applyAlignment="1">
      <alignment horizontal="center" vertical="center" shrinkToFit="1"/>
    </xf>
    <xf numFmtId="0" fontId="29" fillId="24" borderId="33" xfId="0" applyFont="1" applyFill="1" applyBorder="1" applyAlignment="1">
      <alignment horizontal="center" vertical="center" shrinkToFit="1"/>
    </xf>
    <xf numFmtId="0" fontId="29" fillId="24" borderId="44" xfId="0" applyFont="1" applyFill="1" applyBorder="1" applyAlignment="1">
      <alignment horizontal="center" vertical="center" wrapText="1" shrinkToFit="1"/>
    </xf>
    <xf numFmtId="0" fontId="0" fillId="0" borderId="0" xfId="0" applyAlignment="1">
      <alignment horizontal="center" vertical="center"/>
    </xf>
    <xf numFmtId="0" fontId="31" fillId="24" borderId="11" xfId="0" applyFont="1" applyFill="1" applyBorder="1"/>
    <xf numFmtId="0" fontId="31" fillId="24" borderId="10" xfId="0" applyFont="1" applyFill="1" applyBorder="1"/>
    <xf numFmtId="0" fontId="33" fillId="0" borderId="0" xfId="0" applyFont="1" applyAlignment="1">
      <alignment horizontal="left" vertical="center"/>
    </xf>
    <xf numFmtId="0" fontId="29" fillId="0" borderId="93" xfId="0" applyFont="1" applyBorder="1" applyAlignment="1">
      <alignment vertical="center"/>
    </xf>
    <xf numFmtId="0" fontId="29" fillId="0" borderId="18" xfId="0" applyFont="1" applyBorder="1" applyAlignment="1"/>
    <xf numFmtId="0" fontId="29" fillId="0" borderId="18" xfId="0" applyFont="1" applyBorder="1" applyAlignment="1">
      <alignment horizontal="right" vertical="center"/>
    </xf>
    <xf numFmtId="0" fontId="29" fillId="0" borderId="171" xfId="0" applyFont="1" applyBorder="1" applyAlignment="1"/>
    <xf numFmtId="0" fontId="29" fillId="24" borderId="128" xfId="0" applyFont="1" applyFill="1" applyBorder="1" applyAlignment="1">
      <alignment horizontal="center" vertical="center"/>
    </xf>
    <xf numFmtId="0" fontId="29" fillId="24" borderId="40" xfId="0" applyFont="1" applyFill="1" applyBorder="1" applyAlignment="1">
      <alignment horizontal="center" vertical="center"/>
    </xf>
    <xf numFmtId="0" fontId="29" fillId="24" borderId="36" xfId="0" applyFont="1" applyFill="1" applyBorder="1" applyAlignment="1">
      <alignment horizontal="center" vertical="center"/>
    </xf>
    <xf numFmtId="0" fontId="29" fillId="24" borderId="163" xfId="0" applyFont="1" applyFill="1" applyBorder="1" applyAlignment="1">
      <alignment horizontal="center" vertical="center"/>
    </xf>
    <xf numFmtId="0" fontId="29" fillId="24" borderId="56" xfId="0" applyFont="1" applyFill="1" applyBorder="1" applyAlignment="1">
      <alignment horizontal="center" vertical="center"/>
    </xf>
    <xf numFmtId="0" fontId="29" fillId="24" borderId="25" xfId="0" applyFont="1" applyFill="1" applyBorder="1" applyAlignment="1">
      <alignment horizontal="center" vertical="center"/>
    </xf>
    <xf numFmtId="0" fontId="29" fillId="0" borderId="41" xfId="0" applyFont="1" applyBorder="1" applyAlignment="1">
      <alignment horizontal="center" vertical="center"/>
    </xf>
    <xf numFmtId="0" fontId="0" fillId="0" borderId="14" xfId="0" applyBorder="1" applyAlignment="1">
      <alignment horizontal="center" vertical="center"/>
    </xf>
    <xf numFmtId="0" fontId="29" fillId="24" borderId="11" xfId="0" applyFont="1" applyFill="1" applyBorder="1"/>
    <xf numFmtId="0" fontId="29" fillId="24" borderId="10" xfId="0" applyFont="1" applyFill="1" applyBorder="1"/>
    <xf numFmtId="0" fontId="29" fillId="0" borderId="0" xfId="0" applyFont="1" applyAlignment="1">
      <alignment horizontal="center"/>
    </xf>
    <xf numFmtId="0" fontId="29" fillId="0" borderId="0" xfId="0" applyFont="1" applyAlignment="1">
      <alignment horizontal="left" vertical="top"/>
    </xf>
    <xf numFmtId="0" fontId="29" fillId="0" borderId="0" xfId="49" applyFont="1" applyAlignment="1">
      <alignment horizontal="left"/>
    </xf>
    <xf numFmtId="0" fontId="30" fillId="0" borderId="0" xfId="49" applyFont="1" applyAlignment="1"/>
    <xf numFmtId="0" fontId="51" fillId="0" borderId="179" xfId="52" applyFont="1" applyFill="1" applyBorder="1" applyAlignment="1" applyProtection="1">
      <alignment horizontal="center" vertical="center"/>
    </xf>
    <xf numFmtId="0" fontId="51" fillId="0" borderId="183" xfId="52" applyFont="1" applyFill="1" applyBorder="1" applyAlignment="1" applyProtection="1">
      <alignment horizontal="center" vertical="center"/>
    </xf>
    <xf numFmtId="0" fontId="51" fillId="0" borderId="190" xfId="52" applyFont="1" applyFill="1" applyBorder="1" applyAlignment="1" applyProtection="1">
      <alignment horizontal="center" vertical="center"/>
    </xf>
    <xf numFmtId="0" fontId="51" fillId="0" borderId="19" xfId="52" applyFont="1" applyFill="1" applyBorder="1" applyAlignment="1" applyProtection="1">
      <alignment horizontal="center" vertical="center" wrapText="1"/>
    </xf>
    <xf numFmtId="0" fontId="51" fillId="0" borderId="114" xfId="52" applyFont="1" applyFill="1" applyBorder="1" applyAlignment="1" applyProtection="1">
      <alignment horizontal="center" vertical="center" wrapText="1"/>
    </xf>
    <xf numFmtId="0" fontId="51" fillId="0" borderId="0" xfId="52" applyFont="1" applyFill="1" applyBorder="1" applyAlignment="1" applyProtection="1">
      <alignment horizontal="center" vertical="center" wrapText="1"/>
    </xf>
    <xf numFmtId="0" fontId="51" fillId="0" borderId="20" xfId="52" applyFont="1" applyFill="1" applyBorder="1" applyAlignment="1" applyProtection="1">
      <alignment horizontal="center" vertical="center" wrapText="1"/>
    </xf>
    <xf numFmtId="0" fontId="51" fillId="0" borderId="63" xfId="52" applyFont="1" applyFill="1" applyBorder="1" applyAlignment="1" applyProtection="1">
      <alignment horizontal="center" vertical="center" wrapText="1"/>
    </xf>
    <xf numFmtId="0" fontId="51" fillId="0" borderId="65" xfId="52" applyFont="1" applyFill="1" applyBorder="1" applyAlignment="1" applyProtection="1">
      <alignment horizontal="center" vertical="center" wrapText="1"/>
    </xf>
    <xf numFmtId="0" fontId="51" fillId="0" borderId="116" xfId="52" applyFont="1" applyFill="1" applyBorder="1" applyAlignment="1" applyProtection="1">
      <alignment horizontal="center" vertical="center" wrapText="1"/>
    </xf>
    <xf numFmtId="0" fontId="51" fillId="0" borderId="15" xfId="52" applyFont="1" applyFill="1" applyBorder="1" applyAlignment="1" applyProtection="1">
      <alignment horizontal="center" vertical="center" wrapText="1"/>
    </xf>
    <xf numFmtId="0" fontId="51" fillId="0" borderId="54" xfId="52" applyFont="1" applyFill="1" applyBorder="1" applyAlignment="1" applyProtection="1">
      <alignment horizontal="center" vertical="center" wrapText="1"/>
    </xf>
    <xf numFmtId="0" fontId="51" fillId="0" borderId="117" xfId="52" applyFont="1" applyFill="1" applyBorder="1" applyAlignment="1" applyProtection="1">
      <alignment horizontal="center" vertical="center" wrapText="1"/>
    </xf>
    <xf numFmtId="0" fontId="51" fillId="0" borderId="175" xfId="52" applyFont="1" applyFill="1" applyBorder="1" applyAlignment="1" applyProtection="1">
      <alignment horizontal="center" vertical="center" wrapText="1"/>
    </xf>
    <xf numFmtId="0" fontId="51" fillId="0" borderId="64" xfId="52" applyFont="1" applyFill="1" applyBorder="1" applyAlignment="1" applyProtection="1">
      <alignment horizontal="center" vertical="center" wrapText="1"/>
    </xf>
    <xf numFmtId="0" fontId="51" fillId="0" borderId="113" xfId="52" quotePrefix="1" applyFont="1" applyFill="1" applyBorder="1" applyAlignment="1" applyProtection="1">
      <alignment horizontal="center" vertical="center"/>
    </xf>
    <xf numFmtId="0" fontId="51" fillId="0" borderId="19" xfId="52" applyFont="1" applyFill="1" applyBorder="1" applyAlignment="1" applyProtection="1">
      <alignment horizontal="center" vertical="center"/>
    </xf>
    <xf numFmtId="0" fontId="52" fillId="30" borderId="0" xfId="52" applyFont="1" applyFill="1" applyAlignment="1" applyProtection="1">
      <alignment horizontal="center" vertical="center"/>
      <protection locked="0"/>
    </xf>
    <xf numFmtId="0" fontId="52" fillId="27" borderId="0" xfId="52" applyFont="1" applyFill="1" applyAlignment="1" applyProtection="1">
      <alignment horizontal="center" vertical="center"/>
      <protection locked="0"/>
    </xf>
    <xf numFmtId="0" fontId="52" fillId="0" borderId="0" xfId="52" applyFont="1" applyFill="1" applyAlignment="1" applyProtection="1">
      <alignment horizontal="center" vertical="center"/>
    </xf>
    <xf numFmtId="0" fontId="51" fillId="30" borderId="44" xfId="52" applyFont="1" applyFill="1" applyBorder="1" applyAlignment="1" applyProtection="1">
      <alignment horizontal="center" vertical="center"/>
      <protection locked="0"/>
    </xf>
    <xf numFmtId="0" fontId="56" fillId="0" borderId="180" xfId="52" applyFont="1" applyFill="1" applyBorder="1" applyAlignment="1" applyProtection="1">
      <alignment horizontal="center" vertical="center" wrapText="1"/>
    </xf>
    <xf numFmtId="0" fontId="56" fillId="0" borderId="181" xfId="52" applyFont="1" applyFill="1" applyBorder="1" applyAlignment="1" applyProtection="1">
      <alignment horizontal="center" vertical="center" wrapText="1"/>
    </xf>
    <xf numFmtId="0" fontId="56" fillId="0" borderId="186" xfId="52" applyFont="1" applyFill="1" applyBorder="1" applyAlignment="1" applyProtection="1">
      <alignment horizontal="center" vertical="center" wrapText="1"/>
    </xf>
    <xf numFmtId="0" fontId="56" fillId="0" borderId="187" xfId="52" applyFont="1" applyFill="1" applyBorder="1" applyAlignment="1" applyProtection="1">
      <alignment horizontal="center" vertical="center" wrapText="1"/>
    </xf>
    <xf numFmtId="0" fontId="56" fillId="0" borderId="188" xfId="52" applyFont="1" applyFill="1" applyBorder="1" applyAlignment="1" applyProtection="1">
      <alignment horizontal="center" vertical="center" wrapText="1"/>
    </xf>
    <xf numFmtId="0" fontId="56" fillId="0" borderId="189" xfId="52" applyFont="1" applyFill="1" applyBorder="1" applyAlignment="1" applyProtection="1">
      <alignment horizontal="center" vertical="center" wrapText="1"/>
    </xf>
    <xf numFmtId="0" fontId="56" fillId="0" borderId="169" xfId="52" applyFont="1" applyFill="1" applyBorder="1" applyAlignment="1" applyProtection="1">
      <alignment horizontal="center" vertical="center" wrapText="1"/>
    </xf>
    <xf numFmtId="0" fontId="56" fillId="0" borderId="161" xfId="52" applyFont="1" applyFill="1" applyBorder="1" applyAlignment="1" applyProtection="1">
      <alignment horizontal="center" vertical="center" wrapText="1"/>
    </xf>
    <xf numFmtId="0" fontId="51" fillId="0" borderId="182" xfId="52" applyFont="1" applyFill="1" applyBorder="1" applyAlignment="1" applyProtection="1">
      <alignment horizontal="center" vertical="center" wrapText="1"/>
    </xf>
    <xf numFmtId="0" fontId="51" fillId="0" borderId="179" xfId="52" applyFont="1" applyFill="1" applyBorder="1" applyAlignment="1" applyProtection="1">
      <alignment horizontal="center" vertical="center" wrapText="1"/>
    </xf>
    <xf numFmtId="0" fontId="51" fillId="0" borderId="184" xfId="52" applyFont="1" applyFill="1" applyBorder="1" applyAlignment="1" applyProtection="1">
      <alignment horizontal="center" vertical="center"/>
    </xf>
    <xf numFmtId="0" fontId="51" fillId="0" borderId="11" xfId="52" applyFont="1" applyFill="1" applyBorder="1" applyAlignment="1" applyProtection="1">
      <alignment horizontal="center" vertical="center"/>
    </xf>
    <xf numFmtId="0" fontId="51" fillId="0" borderId="185" xfId="52" applyFont="1" applyFill="1" applyBorder="1" applyAlignment="1" applyProtection="1">
      <alignment horizontal="center" vertical="center"/>
    </xf>
    <xf numFmtId="0" fontId="51" fillId="27" borderId="13" xfId="52" applyFont="1" applyFill="1" applyBorder="1" applyAlignment="1" applyProtection="1">
      <alignment horizontal="center" vertical="center"/>
      <protection locked="0"/>
    </xf>
    <xf numFmtId="0" fontId="51" fillId="27" borderId="10" xfId="52" applyFont="1" applyFill="1" applyBorder="1" applyAlignment="1" applyProtection="1">
      <alignment horizontal="center" vertical="center"/>
      <protection locked="0"/>
    </xf>
    <xf numFmtId="0" fontId="51" fillId="29" borderId="13" xfId="52" applyNumberFormat="1" applyFont="1" applyFill="1" applyBorder="1" applyAlignment="1" applyProtection="1">
      <alignment horizontal="center" vertical="center"/>
    </xf>
    <xf numFmtId="0" fontId="51" fillId="29" borderId="10" xfId="52" applyNumberFormat="1" applyFont="1" applyFill="1" applyBorder="1" applyAlignment="1" applyProtection="1">
      <alignment horizontal="center" vertical="center"/>
    </xf>
    <xf numFmtId="0" fontId="51" fillId="27" borderId="192" xfId="52" applyFont="1" applyFill="1" applyBorder="1" applyAlignment="1" applyProtection="1">
      <alignment horizontal="left" vertical="center" wrapText="1"/>
      <protection locked="0"/>
    </xf>
    <xf numFmtId="0" fontId="51" fillId="27" borderId="52" xfId="52" applyFont="1" applyFill="1" applyBorder="1" applyAlignment="1" applyProtection="1">
      <alignment horizontal="left" vertical="center" wrapText="1"/>
      <protection locked="0"/>
    </xf>
    <xf numFmtId="0" fontId="51" fillId="27" borderId="173" xfId="52" applyFont="1" applyFill="1" applyBorder="1" applyAlignment="1" applyProtection="1">
      <alignment horizontal="left" vertical="center" wrapText="1"/>
      <protection locked="0"/>
    </xf>
    <xf numFmtId="0" fontId="56" fillId="30" borderId="184" xfId="52" applyFont="1" applyFill="1" applyBorder="1" applyAlignment="1" applyProtection="1">
      <alignment horizontal="center" vertical="center" wrapText="1"/>
      <protection locked="0"/>
    </xf>
    <xf numFmtId="0" fontId="56" fillId="30" borderId="10" xfId="52" applyFont="1" applyFill="1" applyBorder="1" applyAlignment="1" applyProtection="1">
      <alignment horizontal="center" vertical="center" wrapText="1"/>
      <protection locked="0"/>
    </xf>
    <xf numFmtId="0" fontId="51" fillId="30" borderId="13" xfId="52" applyFont="1" applyFill="1" applyBorder="1" applyAlignment="1" applyProtection="1">
      <alignment horizontal="center" vertical="center" wrapText="1"/>
      <protection locked="0"/>
    </xf>
    <xf numFmtId="0" fontId="51" fillId="30" borderId="10" xfId="52" applyFont="1" applyFill="1" applyBorder="1" applyAlignment="1" applyProtection="1">
      <alignment horizontal="center" vertical="center" wrapText="1"/>
      <protection locked="0"/>
    </xf>
    <xf numFmtId="0" fontId="51" fillId="30" borderId="13" xfId="52" applyFont="1" applyFill="1" applyBorder="1" applyAlignment="1" applyProtection="1">
      <alignment horizontal="center" vertical="center" shrinkToFit="1"/>
      <protection locked="0"/>
    </xf>
    <xf numFmtId="0" fontId="51" fillId="30" borderId="11" xfId="52" applyFont="1" applyFill="1" applyBorder="1" applyAlignment="1" applyProtection="1">
      <alignment horizontal="center" vertical="center" shrinkToFit="1"/>
      <protection locked="0"/>
    </xf>
    <xf numFmtId="0" fontId="51" fillId="30" borderId="10" xfId="52" applyFont="1" applyFill="1" applyBorder="1" applyAlignment="1" applyProtection="1">
      <alignment horizontal="center" vertical="center" shrinkToFit="1"/>
      <protection locked="0"/>
    </xf>
    <xf numFmtId="0" fontId="51" fillId="27" borderId="13" xfId="52" applyFont="1" applyFill="1" applyBorder="1" applyAlignment="1" applyProtection="1">
      <alignment horizontal="center" vertical="center" wrapText="1"/>
      <protection locked="0"/>
    </xf>
    <xf numFmtId="0" fontId="51" fillId="27" borderId="11" xfId="52" applyFont="1" applyFill="1" applyBorder="1" applyAlignment="1" applyProtection="1">
      <alignment horizontal="center" vertical="center" wrapText="1"/>
      <protection locked="0"/>
    </xf>
    <xf numFmtId="0" fontId="51" fillId="27" borderId="185" xfId="52" applyFont="1" applyFill="1" applyBorder="1" applyAlignment="1" applyProtection="1">
      <alignment horizontal="center" vertical="center" wrapText="1"/>
      <protection locked="0"/>
    </xf>
    <xf numFmtId="179" fontId="52" fillId="29" borderId="184" xfId="52" applyNumberFormat="1" applyFont="1" applyFill="1" applyBorder="1" applyAlignment="1" applyProtection="1">
      <alignment horizontal="center" vertical="center" wrapText="1"/>
    </xf>
    <xf numFmtId="179" fontId="52" fillId="29" borderId="185" xfId="52" applyNumberFormat="1" applyFont="1" applyFill="1" applyBorder="1" applyAlignment="1" applyProtection="1">
      <alignment horizontal="center" vertical="center" wrapText="1"/>
    </xf>
    <xf numFmtId="179" fontId="52" fillId="29" borderId="184" xfId="53" applyNumberFormat="1" applyFont="1" applyFill="1" applyBorder="1" applyAlignment="1" applyProtection="1">
      <alignment horizontal="center" vertical="center" wrapText="1"/>
    </xf>
    <xf numFmtId="179" fontId="52" fillId="29" borderId="185" xfId="53" applyNumberFormat="1" applyFont="1" applyFill="1" applyBorder="1" applyAlignment="1" applyProtection="1">
      <alignment horizontal="center" vertical="center" wrapText="1"/>
    </xf>
    <xf numFmtId="0" fontId="51" fillId="27" borderId="184" xfId="52" applyFont="1" applyFill="1" applyBorder="1" applyAlignment="1" applyProtection="1">
      <alignment horizontal="left" vertical="center" wrapText="1"/>
      <protection locked="0"/>
    </xf>
    <xf numFmtId="0" fontId="51" fillId="27" borderId="11" xfId="52" applyFont="1" applyFill="1" applyBorder="1" applyAlignment="1" applyProtection="1">
      <alignment horizontal="left" vertical="center" wrapText="1"/>
      <protection locked="0"/>
    </xf>
    <xf numFmtId="0" fontId="51" fillId="27" borderId="185" xfId="52" applyFont="1" applyFill="1" applyBorder="1" applyAlignment="1" applyProtection="1">
      <alignment horizontal="left" vertical="center" wrapText="1"/>
      <protection locked="0"/>
    </xf>
    <xf numFmtId="0" fontId="56" fillId="30" borderId="192" xfId="52" applyFont="1" applyFill="1" applyBorder="1" applyAlignment="1" applyProtection="1">
      <alignment horizontal="center" vertical="center" wrapText="1"/>
      <protection locked="0"/>
    </xf>
    <xf numFmtId="0" fontId="56" fillId="30" borderId="53" xfId="52" applyFont="1" applyFill="1" applyBorder="1" applyAlignment="1" applyProtection="1">
      <alignment horizontal="center" vertical="center" wrapText="1"/>
      <protection locked="0"/>
    </xf>
    <xf numFmtId="0" fontId="51" fillId="30" borderId="51" xfId="52" applyFont="1" applyFill="1" applyBorder="1" applyAlignment="1" applyProtection="1">
      <alignment horizontal="center" vertical="center" wrapText="1"/>
      <protection locked="0"/>
    </xf>
    <xf numFmtId="0" fontId="51" fillId="30" borderId="53" xfId="52" applyFont="1" applyFill="1" applyBorder="1" applyAlignment="1" applyProtection="1">
      <alignment horizontal="center" vertical="center" wrapText="1"/>
      <protection locked="0"/>
    </xf>
    <xf numFmtId="0" fontId="51" fillId="30" borderId="51" xfId="52" applyFont="1" applyFill="1" applyBorder="1" applyAlignment="1" applyProtection="1">
      <alignment horizontal="center" vertical="center" shrinkToFit="1"/>
      <protection locked="0"/>
    </xf>
    <xf numFmtId="0" fontId="51" fillId="30" borderId="52" xfId="52" applyFont="1" applyFill="1" applyBorder="1" applyAlignment="1" applyProtection="1">
      <alignment horizontal="center" vertical="center" shrinkToFit="1"/>
      <protection locked="0"/>
    </xf>
    <xf numFmtId="0" fontId="51" fillId="30" borderId="53" xfId="52" applyFont="1" applyFill="1" applyBorder="1" applyAlignment="1" applyProtection="1">
      <alignment horizontal="center" vertical="center" shrinkToFit="1"/>
      <protection locked="0"/>
    </xf>
    <xf numFmtId="0" fontId="51" fillId="27" borderId="51" xfId="52" applyFont="1" applyFill="1" applyBorder="1" applyAlignment="1" applyProtection="1">
      <alignment horizontal="center" vertical="center" wrapText="1"/>
      <protection locked="0"/>
    </xf>
    <xf numFmtId="0" fontId="51" fillId="27" borderId="52" xfId="52" applyFont="1" applyFill="1" applyBorder="1" applyAlignment="1" applyProtection="1">
      <alignment horizontal="center" vertical="center" wrapText="1"/>
      <protection locked="0"/>
    </xf>
    <xf numFmtId="0" fontId="51" fillId="27" borderId="173" xfId="52" applyFont="1" applyFill="1" applyBorder="1" applyAlignment="1" applyProtection="1">
      <alignment horizontal="center" vertical="center" wrapText="1"/>
      <protection locked="0"/>
    </xf>
    <xf numFmtId="179" fontId="52" fillId="29" borderId="192" xfId="52" applyNumberFormat="1" applyFont="1" applyFill="1" applyBorder="1" applyAlignment="1" applyProtection="1">
      <alignment horizontal="center" vertical="center" wrapText="1"/>
    </xf>
    <xf numFmtId="179" fontId="52" fillId="29" borderId="173" xfId="52" applyNumberFormat="1" applyFont="1" applyFill="1" applyBorder="1" applyAlignment="1" applyProtection="1">
      <alignment horizontal="center" vertical="center" wrapText="1"/>
    </xf>
    <xf numFmtId="179" fontId="52" fillId="29" borderId="192" xfId="53" applyNumberFormat="1" applyFont="1" applyFill="1" applyBorder="1" applyAlignment="1" applyProtection="1">
      <alignment horizontal="center" vertical="center" wrapText="1"/>
    </xf>
    <xf numFmtId="179" fontId="52" fillId="29" borderId="173" xfId="53" applyNumberFormat="1" applyFont="1" applyFill="1" applyBorder="1" applyAlignment="1" applyProtection="1">
      <alignment horizontal="center" vertical="center" wrapText="1"/>
    </xf>
    <xf numFmtId="0" fontId="56" fillId="30" borderId="200" xfId="52" applyFont="1" applyFill="1" applyBorder="1" applyAlignment="1" applyProtection="1">
      <alignment horizontal="center" vertical="center" wrapText="1"/>
      <protection locked="0"/>
    </xf>
    <xf numFmtId="0" fontId="56" fillId="30" borderId="201" xfId="52" applyFont="1" applyFill="1" applyBorder="1" applyAlignment="1" applyProtection="1">
      <alignment horizontal="center" vertical="center" wrapText="1"/>
      <protection locked="0"/>
    </xf>
    <xf numFmtId="0" fontId="51" fillId="30" borderId="202" xfId="52" applyFont="1" applyFill="1" applyBorder="1" applyAlignment="1" applyProtection="1">
      <alignment horizontal="center" vertical="center" wrapText="1"/>
      <protection locked="0"/>
    </xf>
    <xf numFmtId="0" fontId="51" fillId="30" borderId="201" xfId="52" applyFont="1" applyFill="1" applyBorder="1" applyAlignment="1" applyProtection="1">
      <alignment horizontal="center" vertical="center" wrapText="1"/>
      <protection locked="0"/>
    </xf>
    <xf numFmtId="0" fontId="51" fillId="30" borderId="202" xfId="52" applyFont="1" applyFill="1" applyBorder="1" applyAlignment="1" applyProtection="1">
      <alignment horizontal="center" vertical="center" shrinkToFit="1"/>
      <protection locked="0"/>
    </xf>
    <xf numFmtId="0" fontId="51" fillId="30" borderId="168" xfId="52" applyFont="1" applyFill="1" applyBorder="1" applyAlignment="1" applyProtection="1">
      <alignment horizontal="center" vertical="center" shrinkToFit="1"/>
      <protection locked="0"/>
    </xf>
    <xf numFmtId="0" fontId="51" fillId="30" borderId="201" xfId="52" applyFont="1" applyFill="1" applyBorder="1" applyAlignment="1" applyProtection="1">
      <alignment horizontal="center" vertical="center" shrinkToFit="1"/>
      <protection locked="0"/>
    </xf>
    <xf numFmtId="0" fontId="51" fillId="27" borderId="202" xfId="52" applyFont="1" applyFill="1" applyBorder="1" applyAlignment="1" applyProtection="1">
      <alignment horizontal="center" vertical="center" wrapText="1"/>
      <protection locked="0"/>
    </xf>
    <xf numFmtId="0" fontId="51" fillId="27" borderId="168" xfId="52" applyFont="1" applyFill="1" applyBorder="1" applyAlignment="1" applyProtection="1">
      <alignment horizontal="center" vertical="center" wrapText="1"/>
      <protection locked="0"/>
    </xf>
    <xf numFmtId="0" fontId="51" fillId="27" borderId="203" xfId="52" applyFont="1" applyFill="1" applyBorder="1" applyAlignment="1" applyProtection="1">
      <alignment horizontal="center" vertical="center" wrapText="1"/>
      <protection locked="0"/>
    </xf>
    <xf numFmtId="179" fontId="52" fillId="29" borderId="200" xfId="52" applyNumberFormat="1" applyFont="1" applyFill="1" applyBorder="1" applyAlignment="1" applyProtection="1">
      <alignment horizontal="center" vertical="center" wrapText="1"/>
    </xf>
    <xf numFmtId="179" fontId="52" fillId="29" borderId="203" xfId="52" applyNumberFormat="1" applyFont="1" applyFill="1" applyBorder="1" applyAlignment="1" applyProtection="1">
      <alignment horizontal="center" vertical="center" wrapText="1"/>
    </xf>
    <xf numFmtId="179" fontId="52" fillId="29" borderId="200" xfId="53" applyNumberFormat="1" applyFont="1" applyFill="1" applyBorder="1" applyAlignment="1" applyProtection="1">
      <alignment horizontal="center" vertical="center" wrapText="1"/>
    </xf>
    <xf numFmtId="179" fontId="52" fillId="29" borderId="203" xfId="53" applyNumberFormat="1" applyFont="1" applyFill="1" applyBorder="1" applyAlignment="1" applyProtection="1">
      <alignment horizontal="center" vertical="center" wrapText="1"/>
    </xf>
    <xf numFmtId="0" fontId="51" fillId="27" borderId="200" xfId="52" applyFont="1" applyFill="1" applyBorder="1" applyAlignment="1" applyProtection="1">
      <alignment horizontal="left" vertical="center" wrapText="1"/>
      <protection locked="0"/>
    </xf>
    <xf numFmtId="0" fontId="51" fillId="27" borderId="168" xfId="52" applyFont="1" applyFill="1" applyBorder="1" applyAlignment="1" applyProtection="1">
      <alignment horizontal="left" vertical="center" wrapText="1"/>
      <protection locked="0"/>
    </xf>
    <xf numFmtId="0" fontId="51" fillId="27" borderId="203" xfId="52" applyFont="1" applyFill="1" applyBorder="1" applyAlignment="1" applyProtection="1">
      <alignment horizontal="left" vertical="center" wrapText="1"/>
      <protection locked="0"/>
    </xf>
    <xf numFmtId="182" fontId="55" fillId="0" borderId="44" xfId="53" applyNumberFormat="1" applyFont="1" applyFill="1" applyBorder="1" applyAlignment="1" applyProtection="1">
      <alignment horizontal="right" vertical="center"/>
    </xf>
    <xf numFmtId="0" fontId="55" fillId="0" borderId="13" xfId="52" applyFont="1" applyFill="1" applyBorder="1" applyAlignment="1" applyProtection="1">
      <alignment horizontal="center" vertical="center"/>
    </xf>
    <xf numFmtId="0" fontId="55" fillId="0" borderId="10" xfId="52" applyFont="1" applyFill="1" applyBorder="1" applyAlignment="1" applyProtection="1">
      <alignment horizontal="center" vertical="center"/>
    </xf>
    <xf numFmtId="186" fontId="55" fillId="0" borderId="13" xfId="52" applyNumberFormat="1" applyFont="1" applyFill="1" applyBorder="1" applyAlignment="1" applyProtection="1">
      <alignment horizontal="right" vertical="center"/>
    </xf>
    <xf numFmtId="0" fontId="55" fillId="0" borderId="10" xfId="52" applyFont="1" applyFill="1" applyBorder="1" applyAlignment="1" applyProtection="1">
      <alignment horizontal="right" vertical="center"/>
    </xf>
    <xf numFmtId="183" fontId="55" fillId="0" borderId="13" xfId="53" applyNumberFormat="1" applyFont="1" applyFill="1" applyBorder="1" applyAlignment="1" applyProtection="1">
      <alignment horizontal="right" vertical="center"/>
    </xf>
    <xf numFmtId="183" fontId="55" fillId="0" borderId="10" xfId="53" applyNumberFormat="1" applyFont="1" applyFill="1" applyBorder="1" applyAlignment="1" applyProtection="1">
      <alignment horizontal="right" vertical="center"/>
    </xf>
    <xf numFmtId="0" fontId="55" fillId="27" borderId="13" xfId="52" applyFont="1" applyFill="1" applyBorder="1" applyAlignment="1" applyProtection="1">
      <alignment horizontal="right" vertical="center"/>
      <protection locked="0"/>
    </xf>
    <xf numFmtId="0" fontId="55" fillId="27" borderId="10" xfId="52" applyFont="1" applyFill="1" applyBorder="1" applyAlignment="1" applyProtection="1">
      <alignment horizontal="right" vertical="center"/>
      <protection locked="0"/>
    </xf>
    <xf numFmtId="178" fontId="55" fillId="29" borderId="0" xfId="52" applyNumberFormat="1" applyFont="1" applyFill="1" applyBorder="1" applyAlignment="1" applyProtection="1">
      <alignment horizontal="center" vertical="center"/>
    </xf>
    <xf numFmtId="0" fontId="54" fillId="0" borderId="13" xfId="52" applyFont="1" applyFill="1" applyBorder="1" applyAlignment="1" applyProtection="1">
      <alignment horizontal="center" vertical="center"/>
    </xf>
    <xf numFmtId="0" fontId="54" fillId="0" borderId="11" xfId="52" applyFont="1" applyFill="1" applyBorder="1" applyAlignment="1" applyProtection="1">
      <alignment horizontal="center" vertical="center"/>
    </xf>
    <xf numFmtId="0" fontId="54" fillId="0" borderId="10" xfId="52" applyFont="1" applyFill="1" applyBorder="1" applyAlignment="1" applyProtection="1">
      <alignment horizontal="center" vertical="center"/>
    </xf>
    <xf numFmtId="180" fontId="55" fillId="0" borderId="13" xfId="52" applyNumberFormat="1" applyFont="1" applyFill="1" applyBorder="1" applyAlignment="1" applyProtection="1">
      <alignment horizontal="center" vertical="center"/>
    </xf>
    <xf numFmtId="180" fontId="55" fillId="0" borderId="10" xfId="52" applyNumberFormat="1" applyFont="1" applyFill="1" applyBorder="1" applyAlignment="1" applyProtection="1">
      <alignment horizontal="center" vertical="center"/>
    </xf>
    <xf numFmtId="0" fontId="55" fillId="0" borderId="17" xfId="52" applyFont="1" applyFill="1" applyBorder="1" applyAlignment="1" applyProtection="1">
      <alignment horizontal="center" vertical="center"/>
    </xf>
    <xf numFmtId="0" fontId="55" fillId="0" borderId="17" xfId="52" applyFont="1" applyFill="1" applyBorder="1" applyAlignment="1" applyProtection="1">
      <alignment horizontal="right" vertical="center"/>
    </xf>
    <xf numFmtId="0" fontId="55" fillId="0" borderId="0" xfId="52" applyFont="1" applyFill="1" applyBorder="1" applyAlignment="1" applyProtection="1">
      <alignment horizontal="center" vertical="center"/>
    </xf>
    <xf numFmtId="0" fontId="56" fillId="0" borderId="0" xfId="52" applyFont="1" applyFill="1" applyBorder="1" applyAlignment="1" applyProtection="1">
      <alignment horizontal="center" vertical="center" wrapText="1"/>
    </xf>
    <xf numFmtId="0" fontId="55" fillId="0" borderId="11" xfId="52" applyFont="1" applyFill="1" applyBorder="1" applyAlignment="1" applyProtection="1">
      <alignment horizontal="center" vertical="center"/>
    </xf>
    <xf numFmtId="181" fontId="55" fillId="29" borderId="0" xfId="52" applyNumberFormat="1" applyFont="1" applyFill="1" applyBorder="1" applyAlignment="1" applyProtection="1">
      <alignment horizontal="center" vertical="center"/>
    </xf>
    <xf numFmtId="0" fontId="55" fillId="0" borderId="13" xfId="52" applyFont="1" applyFill="1" applyBorder="1" applyAlignment="1" applyProtection="1">
      <alignment horizontal="right" vertical="center"/>
    </xf>
    <xf numFmtId="178" fontId="55" fillId="27" borderId="13" xfId="52" applyNumberFormat="1" applyFont="1" applyFill="1" applyBorder="1" applyAlignment="1" applyProtection="1">
      <alignment horizontal="right" vertical="center"/>
      <protection locked="0"/>
    </xf>
    <xf numFmtId="178" fontId="55" fillId="27" borderId="10" xfId="52" applyNumberFormat="1" applyFont="1" applyFill="1" applyBorder="1" applyAlignment="1" applyProtection="1">
      <alignment horizontal="right" vertical="center"/>
      <protection locked="0"/>
    </xf>
    <xf numFmtId="0" fontId="55" fillId="29" borderId="0" xfId="52" applyFont="1" applyFill="1" applyBorder="1" applyAlignment="1" applyProtection="1">
      <alignment horizontal="center" vertical="center" wrapText="1"/>
    </xf>
    <xf numFmtId="182" fontId="55" fillId="27" borderId="44" xfId="53" applyNumberFormat="1" applyFont="1" applyFill="1" applyBorder="1" applyAlignment="1" applyProtection="1">
      <alignment horizontal="right" vertical="center"/>
      <protection locked="0"/>
    </xf>
    <xf numFmtId="0" fontId="55" fillId="29" borderId="0" xfId="52" applyFont="1" applyFill="1" applyBorder="1" applyAlignment="1" applyProtection="1">
      <alignment horizontal="center" vertical="center"/>
    </xf>
    <xf numFmtId="0" fontId="55" fillId="29" borderId="0" xfId="52" applyFont="1" applyFill="1" applyBorder="1" applyAlignment="1" applyProtection="1">
      <alignment horizontal="right" vertical="center"/>
    </xf>
    <xf numFmtId="183" fontId="55" fillId="29" borderId="0" xfId="53" applyNumberFormat="1" applyFont="1" applyFill="1" applyBorder="1" applyAlignment="1" applyProtection="1">
      <alignment horizontal="right" vertical="center"/>
    </xf>
    <xf numFmtId="0" fontId="55" fillId="0" borderId="15" xfId="52" applyFont="1" applyFill="1" applyBorder="1" applyAlignment="1" applyProtection="1">
      <alignment horizontal="center" vertical="center"/>
    </xf>
    <xf numFmtId="183" fontId="55" fillId="27" borderId="13" xfId="53" applyNumberFormat="1" applyFont="1" applyFill="1" applyBorder="1" applyAlignment="1" applyProtection="1">
      <alignment horizontal="right" vertical="center"/>
      <protection locked="0"/>
    </xf>
    <xf numFmtId="183" fontId="55" fillId="27" borderId="10" xfId="53" applyNumberFormat="1" applyFont="1" applyFill="1" applyBorder="1" applyAlignment="1" applyProtection="1">
      <alignment horizontal="right" vertical="center"/>
      <protection locked="0"/>
    </xf>
    <xf numFmtId="183" fontId="55" fillId="29" borderId="0" xfId="52" applyNumberFormat="1" applyFont="1" applyFill="1" applyBorder="1" applyAlignment="1" applyProtection="1">
      <alignment horizontal="center" vertical="center"/>
    </xf>
    <xf numFmtId="178" fontId="55" fillId="29" borderId="0" xfId="52" applyNumberFormat="1" applyFont="1" applyFill="1" applyBorder="1" applyAlignment="1" applyProtection="1">
      <alignment horizontal="right" vertical="center"/>
    </xf>
    <xf numFmtId="182" fontId="55" fillId="0" borderId="44" xfId="52" applyNumberFormat="1" applyFont="1" applyFill="1" applyBorder="1" applyAlignment="1" applyProtection="1">
      <alignment horizontal="center" vertical="center"/>
    </xf>
    <xf numFmtId="178" fontId="55" fillId="0" borderId="13" xfId="52" applyNumberFormat="1" applyFont="1" applyFill="1" applyBorder="1" applyAlignment="1" applyProtection="1">
      <alignment horizontal="right" vertical="center"/>
    </xf>
    <xf numFmtId="178" fontId="55" fillId="0" borderId="10" xfId="52" applyNumberFormat="1" applyFont="1" applyFill="1" applyBorder="1" applyAlignment="1" applyProtection="1">
      <alignment horizontal="right" vertical="center"/>
    </xf>
    <xf numFmtId="182" fontId="55" fillId="0" borderId="13" xfId="52" applyNumberFormat="1" applyFont="1" applyFill="1" applyBorder="1" applyAlignment="1" applyProtection="1">
      <alignment horizontal="center" vertical="center"/>
    </xf>
    <xf numFmtId="182" fontId="55" fillId="0" borderId="11" xfId="52" applyNumberFormat="1" applyFont="1" applyFill="1" applyBorder="1" applyAlignment="1" applyProtection="1">
      <alignment horizontal="center" vertical="center"/>
    </xf>
    <xf numFmtId="182" fontId="55" fillId="0" borderId="10" xfId="52" applyNumberFormat="1" applyFont="1" applyFill="1" applyBorder="1" applyAlignment="1" applyProtection="1">
      <alignment horizontal="center" vertical="center"/>
    </xf>
    <xf numFmtId="178" fontId="55" fillId="0" borderId="13" xfId="52" applyNumberFormat="1" applyFont="1" applyFill="1" applyBorder="1" applyAlignment="1" applyProtection="1">
      <alignment horizontal="center" vertical="center"/>
    </xf>
    <xf numFmtId="178" fontId="55" fillId="0" borderId="11" xfId="52" applyNumberFormat="1" applyFont="1" applyFill="1" applyBorder="1" applyAlignment="1" applyProtection="1">
      <alignment horizontal="center" vertical="center"/>
    </xf>
    <xf numFmtId="178" fontId="55" fillId="0" borderId="10" xfId="52" applyNumberFormat="1" applyFont="1" applyFill="1" applyBorder="1" applyAlignment="1" applyProtection="1">
      <alignment horizontal="center" vertical="center"/>
    </xf>
    <xf numFmtId="185" fontId="55" fillId="29" borderId="13" xfId="52" applyNumberFormat="1" applyFont="1" applyFill="1" applyBorder="1" applyAlignment="1" applyProtection="1">
      <alignment horizontal="center" vertical="center"/>
    </xf>
    <xf numFmtId="185" fontId="55" fillId="29" borderId="11" xfId="52" applyNumberFormat="1" applyFont="1" applyFill="1" applyBorder="1" applyAlignment="1" applyProtection="1">
      <alignment horizontal="center" vertical="center"/>
    </xf>
    <xf numFmtId="185" fontId="55" fillId="29" borderId="10" xfId="52" applyNumberFormat="1" applyFont="1" applyFill="1" applyBorder="1" applyAlignment="1" applyProtection="1">
      <alignment horizontal="center" vertical="center"/>
    </xf>
    <xf numFmtId="0" fontId="55" fillId="27" borderId="13" xfId="52" applyFont="1" applyFill="1" applyBorder="1" applyAlignment="1" applyProtection="1">
      <alignment horizontal="center" vertical="center"/>
      <protection locked="0"/>
    </xf>
    <xf numFmtId="0" fontId="55" fillId="27" borderId="10" xfId="52" applyFont="1" applyFill="1" applyBorder="1" applyAlignment="1" applyProtection="1">
      <alignment horizontal="center" vertical="center"/>
      <protection locked="0"/>
    </xf>
    <xf numFmtId="182" fontId="55" fillId="29" borderId="13" xfId="52" applyNumberFormat="1" applyFont="1" applyFill="1" applyBorder="1" applyAlignment="1" applyProtection="1">
      <alignment horizontal="center" vertical="center"/>
    </xf>
    <xf numFmtId="182" fontId="55" fillId="29" borderId="10" xfId="52" applyNumberFormat="1" applyFont="1" applyFill="1" applyBorder="1" applyAlignment="1" applyProtection="1">
      <alignment horizontal="center" vertical="center"/>
    </xf>
    <xf numFmtId="0" fontId="55" fillId="30" borderId="13" xfId="52" applyFont="1" applyFill="1" applyBorder="1" applyAlignment="1" applyProtection="1">
      <alignment horizontal="center" vertical="center"/>
      <protection locked="0"/>
    </xf>
    <xf numFmtId="0" fontId="55" fillId="30" borderId="10" xfId="52" applyFont="1" applyFill="1" applyBorder="1" applyAlignment="1" applyProtection="1">
      <alignment horizontal="center" vertical="center"/>
      <protection locked="0"/>
    </xf>
    <xf numFmtId="178" fontId="55" fillId="29" borderId="13" xfId="52" applyNumberFormat="1" applyFont="1" applyFill="1" applyBorder="1" applyAlignment="1" applyProtection="1">
      <alignment horizontal="center" vertical="center"/>
    </xf>
    <xf numFmtId="178" fontId="55" fillId="29" borderId="10" xfId="52" applyNumberFormat="1" applyFont="1" applyFill="1" applyBorder="1" applyAlignment="1" applyProtection="1">
      <alignment horizontal="center" vertical="center"/>
    </xf>
    <xf numFmtId="184" fontId="55" fillId="29" borderId="13" xfId="52" applyNumberFormat="1" applyFont="1" applyFill="1" applyBorder="1" applyAlignment="1" applyProtection="1">
      <alignment horizontal="center" vertical="center"/>
    </xf>
    <xf numFmtId="184" fontId="55" fillId="29" borderId="11" xfId="52" applyNumberFormat="1" applyFont="1" applyFill="1" applyBorder="1" applyAlignment="1" applyProtection="1">
      <alignment horizontal="center" vertical="center"/>
    </xf>
    <xf numFmtId="184" fontId="55" fillId="29" borderId="10" xfId="52" applyNumberFormat="1" applyFont="1" applyFill="1" applyBorder="1" applyAlignment="1" applyProtection="1">
      <alignment horizontal="center" vertical="center"/>
    </xf>
    <xf numFmtId="0" fontId="56" fillId="29" borderId="0" xfId="52" applyFont="1" applyFill="1" applyAlignment="1">
      <alignment horizontal="left" vertical="center"/>
    </xf>
    <xf numFmtId="0" fontId="67" fillId="29" borderId="183" xfId="52" applyFont="1" applyFill="1" applyBorder="1" applyAlignment="1">
      <alignment horizontal="center" vertical="center"/>
    </xf>
    <xf numFmtId="0" fontId="67" fillId="29" borderId="190" xfId="52" applyFont="1" applyFill="1" applyBorder="1" applyAlignment="1">
      <alignment horizontal="center" vertical="center"/>
    </xf>
    <xf numFmtId="0" fontId="24" fillId="0" borderId="100" xfId="0" applyFont="1" applyBorder="1" applyAlignment="1">
      <alignment horizontal="left" vertical="center" wrapText="1" shrinkToFit="1"/>
    </xf>
    <xf numFmtId="0" fontId="24" fillId="0" borderId="104" xfId="0" applyFont="1" applyBorder="1" applyAlignment="1">
      <alignment horizontal="left" vertical="center" wrapText="1" shrinkToFit="1"/>
    </xf>
    <xf numFmtId="0" fontId="24" fillId="0" borderId="100" xfId="0" applyFont="1" applyBorder="1" applyAlignment="1">
      <alignment horizontal="left" vertical="center" shrinkToFit="1"/>
    </xf>
    <xf numFmtId="0" fontId="24" fillId="0" borderId="101" xfId="0" applyFont="1" applyBorder="1" applyAlignment="1">
      <alignment horizontal="left" vertical="center" shrinkToFit="1"/>
    </xf>
    <xf numFmtId="0" fontId="50" fillId="0" borderId="68" xfId="51" applyFont="1" applyFill="1" applyBorder="1" applyAlignment="1">
      <alignment horizontal="left" vertical="top" wrapText="1" shrinkToFit="1"/>
    </xf>
    <xf numFmtId="0" fontId="50" fillId="0" borderId="67" xfId="51" applyFont="1" applyFill="1" applyBorder="1" applyAlignment="1">
      <alignment horizontal="left" vertical="top" wrapText="1" shrinkToFit="1"/>
    </xf>
    <xf numFmtId="0" fontId="50" fillId="0" borderId="16" xfId="51" applyFont="1" applyFill="1" applyBorder="1" applyAlignment="1">
      <alignment horizontal="left" vertical="top" wrapText="1" shrinkToFit="1"/>
    </xf>
    <xf numFmtId="0" fontId="50" fillId="0" borderId="68" xfId="51" applyFont="1" applyFill="1" applyBorder="1" applyAlignment="1">
      <alignment horizontal="left" vertical="top" wrapText="1"/>
    </xf>
    <xf numFmtId="0" fontId="50" fillId="0" borderId="67" xfId="51" applyFont="1" applyFill="1" applyBorder="1" applyAlignment="1">
      <alignment horizontal="left" vertical="top" wrapText="1"/>
    </xf>
    <xf numFmtId="0" fontId="50" fillId="0" borderId="16" xfId="51" applyFont="1" applyFill="1" applyBorder="1" applyAlignment="1">
      <alignment horizontal="left" vertical="top" wrapText="1"/>
    </xf>
    <xf numFmtId="0" fontId="24" fillId="0" borderId="101" xfId="0" applyFont="1" applyBorder="1" applyAlignment="1">
      <alignment horizontal="left" vertical="center" wrapText="1" shrinkToFit="1"/>
    </xf>
    <xf numFmtId="0" fontId="93" fillId="0" borderId="0" xfId="51" applyFont="1" applyFill="1" applyAlignment="1">
      <alignment horizontal="center" vertical="center"/>
    </xf>
    <xf numFmtId="0" fontId="70" fillId="0" borderId="0" xfId="51" applyFont="1" applyFill="1" applyAlignment="1">
      <alignment horizontal="center" vertical="center"/>
    </xf>
    <xf numFmtId="0" fontId="50" fillId="32" borderId="13" xfId="51" applyFont="1" applyFill="1" applyBorder="1" applyAlignment="1">
      <alignment horizontal="center" vertical="center" wrapText="1"/>
    </xf>
    <xf numFmtId="0" fontId="50" fillId="32" borderId="11" xfId="51" applyFont="1" applyFill="1" applyBorder="1" applyAlignment="1">
      <alignment horizontal="center" vertical="center" wrapText="1"/>
    </xf>
    <xf numFmtId="0" fontId="0" fillId="0" borderId="67" xfId="0" applyBorder="1" applyAlignment="1">
      <alignment horizontal="left" vertical="top" wrapText="1" shrinkToFit="1"/>
    </xf>
    <xf numFmtId="0" fontId="0" fillId="0" borderId="16" xfId="0" applyBorder="1" applyAlignment="1">
      <alignment horizontal="left" vertical="top" wrapText="1" shrinkToFit="1"/>
    </xf>
    <xf numFmtId="0" fontId="0" fillId="0" borderId="16" xfId="0" applyBorder="1" applyAlignment="1">
      <alignment horizontal="left" vertical="top" wrapText="1"/>
    </xf>
    <xf numFmtId="0" fontId="97" fillId="0" borderId="68" xfId="60" applyFont="1" applyFill="1" applyBorder="1" applyAlignment="1">
      <alignment horizontal="center" vertical="top" wrapText="1" shrinkToFit="1"/>
    </xf>
    <xf numFmtId="0" fontId="97" fillId="0" borderId="67" xfId="60" applyFont="1" applyFill="1" applyBorder="1" applyAlignment="1">
      <alignment horizontal="center" vertical="top" wrapText="1" shrinkToFit="1"/>
    </xf>
    <xf numFmtId="0" fontId="97" fillId="0" borderId="16" xfId="60" applyFont="1" applyFill="1" applyBorder="1" applyAlignment="1">
      <alignment horizontal="center" vertical="top" wrapText="1" shrinkToFit="1"/>
    </xf>
    <xf numFmtId="0" fontId="97" fillId="0" borderId="41" xfId="60" applyFont="1" applyFill="1" applyBorder="1" applyAlignment="1">
      <alignment horizontal="center" vertical="top" wrapText="1" shrinkToFit="1"/>
    </xf>
    <xf numFmtId="0" fontId="97" fillId="0" borderId="15" xfId="60" applyFont="1" applyFill="1" applyBorder="1" applyAlignment="1">
      <alignment horizontal="center" vertical="top" wrapText="1" shrinkToFit="1"/>
    </xf>
    <xf numFmtId="0" fontId="97" fillId="0" borderId="32" xfId="60" applyFont="1" applyFill="1" applyBorder="1" applyAlignment="1">
      <alignment horizontal="center" vertical="top" wrapText="1" shrinkToFit="1"/>
    </xf>
    <xf numFmtId="0" fontId="50" fillId="32" borderId="13" xfId="62" applyFont="1" applyFill="1" applyBorder="1" applyAlignment="1">
      <alignment horizontal="center" vertical="center" wrapText="1"/>
    </xf>
    <xf numFmtId="0" fontId="50" fillId="32" borderId="11" xfId="62" applyFont="1" applyFill="1" applyBorder="1" applyAlignment="1">
      <alignment horizontal="center" vertical="center" wrapText="1"/>
    </xf>
    <xf numFmtId="0" fontId="97" fillId="0" borderId="67" xfId="60" applyFont="1" applyFill="1" applyBorder="1" applyAlignment="1">
      <alignment horizontal="center" vertical="top" shrinkToFit="1"/>
    </xf>
    <xf numFmtId="0" fontId="97" fillId="0" borderId="16" xfId="60" applyFont="1" applyFill="1" applyBorder="1" applyAlignment="1">
      <alignment horizontal="center" vertical="top" shrinkToFit="1"/>
    </xf>
    <xf numFmtId="0" fontId="2" fillId="29" borderId="0" xfId="54" applyFill="1" applyAlignment="1">
      <alignment horizontal="left" vertical="center"/>
    </xf>
    <xf numFmtId="0" fontId="2" fillId="29" borderId="0" xfId="54" applyFill="1" applyAlignment="1">
      <alignment horizontal="left" vertical="center" wrapText="1"/>
    </xf>
    <xf numFmtId="0" fontId="2" fillId="29" borderId="41" xfId="54" applyFill="1" applyBorder="1" applyAlignment="1">
      <alignment horizontal="center" vertical="center" wrapText="1"/>
    </xf>
    <xf numFmtId="0" fontId="2" fillId="29" borderId="12" xfId="54" applyFill="1" applyBorder="1" applyAlignment="1">
      <alignment horizontal="center" vertical="center" wrapText="1"/>
    </xf>
    <xf numFmtId="0" fontId="2" fillId="29" borderId="14" xfId="54" applyFill="1" applyBorder="1" applyAlignment="1">
      <alignment horizontal="center" vertical="center" wrapText="1"/>
    </xf>
    <xf numFmtId="188" fontId="83" fillId="34" borderId="41" xfId="56" applyNumberFormat="1" applyFont="1" applyFill="1" applyBorder="1" applyAlignment="1">
      <alignment horizontal="center" vertical="center"/>
    </xf>
    <xf numFmtId="188" fontId="83" fillId="34" borderId="12" xfId="56" applyNumberFormat="1" applyFont="1" applyFill="1" applyBorder="1" applyAlignment="1">
      <alignment horizontal="center" vertical="center"/>
    </xf>
    <xf numFmtId="188" fontId="83" fillId="34" borderId="14" xfId="56" applyNumberFormat="1" applyFont="1" applyFill="1" applyBorder="1" applyAlignment="1">
      <alignment horizontal="center" vertical="center"/>
    </xf>
    <xf numFmtId="188" fontId="83" fillId="34" borderId="32" xfId="56" applyNumberFormat="1" applyFont="1" applyFill="1" applyBorder="1" applyAlignment="1">
      <alignment horizontal="center" vertical="center"/>
    </xf>
    <xf numFmtId="188" fontId="83" fillId="34" borderId="17" xfId="56" applyNumberFormat="1" applyFont="1" applyFill="1" applyBorder="1" applyAlignment="1">
      <alignment horizontal="center" vertical="center"/>
    </xf>
    <xf numFmtId="188" fontId="83" fillId="34" borderId="33" xfId="56" applyNumberFormat="1" applyFont="1" applyFill="1" applyBorder="1" applyAlignment="1">
      <alignment horizontal="center" vertical="center"/>
    </xf>
    <xf numFmtId="0" fontId="2" fillId="29" borderId="32" xfId="54" applyFill="1" applyBorder="1" applyAlignment="1">
      <alignment horizontal="center" vertical="center"/>
    </xf>
    <xf numFmtId="0" fontId="2" fillId="29" borderId="17" xfId="54" applyFill="1" applyBorder="1" applyAlignment="1">
      <alignment horizontal="center" vertical="center"/>
    </xf>
    <xf numFmtId="0" fontId="2" fillId="29" borderId="33" xfId="54" applyFill="1" applyBorder="1" applyAlignment="1">
      <alignment horizontal="center" vertical="center"/>
    </xf>
    <xf numFmtId="183" fontId="83" fillId="33" borderId="44" xfId="55" applyNumberFormat="1" applyFont="1" applyFill="1" applyBorder="1" applyAlignment="1">
      <alignment horizontal="center" vertical="center"/>
    </xf>
    <xf numFmtId="0" fontId="2" fillId="29" borderId="68" xfId="54" applyFill="1" applyBorder="1" applyAlignment="1">
      <alignment horizontal="center" vertical="center"/>
    </xf>
    <xf numFmtId="0" fontId="2" fillId="29" borderId="16" xfId="54" applyFill="1" applyBorder="1" applyAlignment="1">
      <alignment horizontal="center" vertical="center"/>
    </xf>
    <xf numFmtId="178" fontId="83" fillId="29" borderId="41" xfId="54" applyNumberFormat="1" applyFont="1" applyFill="1" applyBorder="1" applyAlignment="1">
      <alignment horizontal="center" vertical="center"/>
    </xf>
    <xf numFmtId="178" fontId="83" fillId="29" borderId="12" xfId="54" applyNumberFormat="1" applyFont="1" applyFill="1" applyBorder="1" applyAlignment="1">
      <alignment horizontal="center" vertical="center"/>
    </xf>
    <xf numFmtId="178" fontId="83" fillId="29" borderId="14" xfId="54" applyNumberFormat="1" applyFont="1" applyFill="1" applyBorder="1" applyAlignment="1">
      <alignment horizontal="center" vertical="center"/>
    </xf>
    <xf numFmtId="178" fontId="83" fillId="29" borderId="32" xfId="54" applyNumberFormat="1" applyFont="1" applyFill="1" applyBorder="1" applyAlignment="1">
      <alignment horizontal="center" vertical="center"/>
    </xf>
    <xf numFmtId="178" fontId="83" fillId="29" borderId="17" xfId="54" applyNumberFormat="1" applyFont="1" applyFill="1" applyBorder="1" applyAlignment="1">
      <alignment horizontal="center" vertical="center"/>
    </xf>
    <xf numFmtId="178" fontId="83" fillId="29" borderId="33" xfId="54" applyNumberFormat="1" applyFont="1" applyFill="1" applyBorder="1" applyAlignment="1">
      <alignment horizontal="center" vertical="center"/>
    </xf>
    <xf numFmtId="0" fontId="2" fillId="29" borderId="44" xfId="54" applyFill="1" applyBorder="1" applyAlignment="1">
      <alignment horizontal="center" vertical="center"/>
    </xf>
    <xf numFmtId="178" fontId="83" fillId="29" borderId="13" xfId="54" applyNumberFormat="1" applyFont="1" applyFill="1" applyBorder="1" applyAlignment="1">
      <alignment horizontal="center" vertical="center"/>
    </xf>
    <xf numFmtId="178" fontId="83" fillId="29" borderId="11" xfId="54" applyNumberFormat="1" applyFont="1" applyFill="1" applyBorder="1" applyAlignment="1">
      <alignment horizontal="center" vertical="center"/>
    </xf>
    <xf numFmtId="178" fontId="83" fillId="29" borderId="10" xfId="54" applyNumberFormat="1" applyFont="1" applyFill="1" applyBorder="1" applyAlignment="1">
      <alignment horizontal="center" vertical="center"/>
    </xf>
    <xf numFmtId="0" fontId="2" fillId="29" borderId="17" xfId="54" applyFill="1" applyBorder="1" applyAlignment="1">
      <alignment horizontal="left" vertical="center"/>
    </xf>
    <xf numFmtId="0" fontId="2" fillId="29" borderId="13" xfId="54" applyFill="1" applyBorder="1" applyAlignment="1">
      <alignment horizontal="center" vertical="center"/>
    </xf>
    <xf numFmtId="0" fontId="2" fillId="29" borderId="11" xfId="54" applyFill="1" applyBorder="1" applyAlignment="1">
      <alignment horizontal="center" vertical="center"/>
    </xf>
    <xf numFmtId="0" fontId="2" fillId="29" borderId="10" xfId="54" applyFill="1" applyBorder="1" applyAlignment="1">
      <alignment horizontal="center" vertical="center"/>
    </xf>
    <xf numFmtId="0" fontId="2" fillId="29" borderId="44" xfId="54" applyFill="1" applyBorder="1" applyAlignment="1">
      <alignment horizontal="center" vertical="center" wrapText="1"/>
    </xf>
    <xf numFmtId="0" fontId="2" fillId="29" borderId="44" xfId="54" applyFill="1" applyBorder="1" applyAlignment="1">
      <alignment horizontal="center" vertical="top" wrapText="1"/>
    </xf>
    <xf numFmtId="0" fontId="2" fillId="29" borderId="13" xfId="54" applyFill="1" applyBorder="1" applyAlignment="1">
      <alignment horizontal="center" vertical="center" wrapText="1"/>
    </xf>
    <xf numFmtId="0" fontId="2" fillId="29" borderId="11" xfId="54" applyFill="1" applyBorder="1" applyAlignment="1">
      <alignment horizontal="center" vertical="center" wrapText="1"/>
    </xf>
    <xf numFmtId="0" fontId="2" fillId="29" borderId="10" xfId="54" applyFill="1" applyBorder="1" applyAlignment="1">
      <alignment horizontal="center" vertical="center" wrapText="1"/>
    </xf>
    <xf numFmtId="0" fontId="85" fillId="0" borderId="68" xfId="54" applyFont="1" applyBorder="1" applyAlignment="1">
      <alignment horizontal="left" vertical="center"/>
    </xf>
    <xf numFmtId="0" fontId="85" fillId="0" borderId="67" xfId="54" applyFont="1" applyBorder="1" applyAlignment="1">
      <alignment horizontal="left" vertical="center"/>
    </xf>
    <xf numFmtId="0" fontId="85" fillId="29" borderId="68" xfId="54" applyFont="1" applyFill="1" applyBorder="1" applyAlignment="1">
      <alignment horizontal="center" vertical="center" wrapText="1"/>
    </xf>
    <xf numFmtId="0" fontId="85" fillId="29" borderId="67" xfId="54" applyFont="1" applyFill="1" applyBorder="1" applyAlignment="1">
      <alignment horizontal="center" vertical="center" wrapText="1"/>
    </xf>
    <xf numFmtId="0" fontId="0" fillId="29" borderId="68" xfId="54" applyFont="1" applyFill="1" applyBorder="1" applyAlignment="1">
      <alignment horizontal="center" vertical="center" wrapText="1"/>
    </xf>
    <xf numFmtId="0" fontId="0" fillId="29" borderId="67" xfId="54" applyFont="1" applyFill="1" applyBorder="1" applyAlignment="1">
      <alignment horizontal="center" vertical="center" wrapText="1"/>
    </xf>
    <xf numFmtId="0" fontId="85" fillId="29" borderId="68" xfId="54" applyFont="1" applyFill="1" applyBorder="1" applyAlignment="1">
      <alignment horizontal="center" vertical="center"/>
    </xf>
    <xf numFmtId="0" fontId="85" fillId="29" borderId="16" xfId="54" applyFont="1" applyFill="1" applyBorder="1" applyAlignment="1">
      <alignment horizontal="center" vertical="center"/>
    </xf>
    <xf numFmtId="0" fontId="2" fillId="29" borderId="67" xfId="54" applyFill="1" applyBorder="1" applyAlignment="1">
      <alignment horizontal="center" vertical="center"/>
    </xf>
    <xf numFmtId="0" fontId="2" fillId="0" borderId="68" xfId="54" applyBorder="1" applyAlignment="1">
      <alignment horizontal="center" vertical="center"/>
    </xf>
    <xf numFmtId="0" fontId="2" fillId="0" borderId="67" xfId="54" applyBorder="1" applyAlignment="1">
      <alignment horizontal="center" vertical="center"/>
    </xf>
    <xf numFmtId="0" fontId="85" fillId="29" borderId="16" xfId="54" applyFont="1" applyFill="1" applyBorder="1" applyAlignment="1">
      <alignment horizontal="center" vertical="center" wrapText="1"/>
    </xf>
    <xf numFmtId="0" fontId="2" fillId="29" borderId="214" xfId="54" applyFill="1" applyBorder="1" applyAlignment="1">
      <alignment horizontal="center" vertical="center"/>
    </xf>
    <xf numFmtId="0" fontId="2" fillId="29" borderId="215" xfId="54" applyFill="1" applyBorder="1" applyAlignment="1">
      <alignment horizontal="center" vertical="center"/>
    </xf>
    <xf numFmtId="0" fontId="2" fillId="33" borderId="0" xfId="54" applyFill="1" applyAlignment="1">
      <alignment horizontal="center" vertical="center"/>
    </xf>
    <xf numFmtId="0" fontId="80" fillId="29" borderId="0" xfId="54" applyFont="1" applyFill="1" applyAlignment="1">
      <alignment horizontal="center" vertical="center"/>
    </xf>
    <xf numFmtId="0" fontId="2" fillId="33" borderId="17" xfId="54" applyFill="1" applyBorder="1" applyAlignment="1">
      <alignment horizontal="center" vertical="center" shrinkToFit="1"/>
    </xf>
    <xf numFmtId="0" fontId="2" fillId="33" borderId="11" xfId="54" applyFill="1" applyBorder="1" applyAlignment="1">
      <alignment horizontal="center" vertical="center" shrinkToFit="1"/>
    </xf>
    <xf numFmtId="0" fontId="81" fillId="29" borderId="0" xfId="54" applyFont="1" applyFill="1" applyAlignment="1">
      <alignment horizontal="left" vertical="center"/>
    </xf>
    <xf numFmtId="0" fontId="2" fillId="33" borderId="44" xfId="54" applyFill="1" applyBorder="1" applyAlignment="1">
      <alignment horizontal="center" vertical="center"/>
    </xf>
    <xf numFmtId="0" fontId="2" fillId="33" borderId="44" xfId="54" applyFill="1" applyBorder="1" applyAlignment="1">
      <alignment horizontal="center" vertical="center" shrinkToFit="1"/>
    </xf>
    <xf numFmtId="0" fontId="87" fillId="0" borderId="0" xfId="57" applyFont="1" applyAlignment="1">
      <alignment horizontal="left" vertical="center"/>
    </xf>
    <xf numFmtId="0" fontId="92" fillId="0" borderId="0" xfId="57" applyFont="1" applyAlignment="1">
      <alignment horizontal="left" vertical="center"/>
    </xf>
    <xf numFmtId="0" fontId="87" fillId="0" borderId="41" xfId="57" applyFont="1" applyBorder="1" applyAlignment="1">
      <alignment horizontal="center" vertical="center" wrapText="1"/>
    </xf>
    <xf numFmtId="0" fontId="87" fillId="0" borderId="12" xfId="57" applyFont="1" applyBorder="1" applyAlignment="1">
      <alignment horizontal="center" vertical="center" wrapText="1"/>
    </xf>
    <xf numFmtId="0" fontId="87" fillId="0" borderId="14" xfId="57" applyFont="1" applyBorder="1" applyAlignment="1">
      <alignment horizontal="center" vertical="center" wrapText="1"/>
    </xf>
    <xf numFmtId="0" fontId="87" fillId="0" borderId="32" xfId="57" applyFont="1" applyBorder="1" applyAlignment="1">
      <alignment horizontal="center" vertical="center" wrapText="1"/>
    </xf>
    <xf numFmtId="0" fontId="87" fillId="0" borderId="17" xfId="57" applyFont="1" applyBorder="1" applyAlignment="1">
      <alignment horizontal="center" vertical="center" wrapText="1"/>
    </xf>
    <xf numFmtId="0" fontId="87" fillId="0" borderId="33" xfId="57" applyFont="1" applyBorder="1" applyAlignment="1">
      <alignment horizontal="center" vertical="center" wrapText="1"/>
    </xf>
    <xf numFmtId="188" fontId="90" fillId="34" borderId="41" xfId="58" applyNumberFormat="1" applyFont="1" applyFill="1" applyBorder="1" applyAlignment="1">
      <alignment horizontal="center" vertical="center"/>
    </xf>
    <xf numFmtId="188" fontId="90" fillId="34" borderId="12" xfId="58" applyNumberFormat="1" applyFont="1" applyFill="1" applyBorder="1" applyAlignment="1">
      <alignment horizontal="center" vertical="center"/>
    </xf>
    <xf numFmtId="188" fontId="90" fillId="34" borderId="14" xfId="58" applyNumberFormat="1" applyFont="1" applyFill="1" applyBorder="1" applyAlignment="1">
      <alignment horizontal="center" vertical="center"/>
    </xf>
    <xf numFmtId="188" fontId="90" fillId="34" borderId="32" xfId="58" applyNumberFormat="1" applyFont="1" applyFill="1" applyBorder="1" applyAlignment="1">
      <alignment horizontal="center" vertical="center"/>
    </xf>
    <xf numFmtId="188" fontId="90" fillId="34" borderId="17" xfId="58" applyNumberFormat="1" applyFont="1" applyFill="1" applyBorder="1" applyAlignment="1">
      <alignment horizontal="center" vertical="center"/>
    </xf>
    <xf numFmtId="188" fontId="90" fillId="34" borderId="33" xfId="58" applyNumberFormat="1" applyFont="1" applyFill="1" applyBorder="1" applyAlignment="1">
      <alignment horizontal="center" vertical="center"/>
    </xf>
    <xf numFmtId="0" fontId="87" fillId="0" borderId="15" xfId="57" applyFont="1" applyBorder="1" applyAlignment="1">
      <alignment horizontal="center" vertical="center"/>
    </xf>
    <xf numFmtId="0" fontId="87" fillId="0" borderId="13" xfId="57" applyFont="1" applyBorder="1" applyAlignment="1">
      <alignment horizontal="center" vertical="center"/>
    </xf>
    <xf numFmtId="0" fontId="87" fillId="0" borderId="11" xfId="57" applyFont="1" applyBorder="1" applyAlignment="1">
      <alignment horizontal="center" vertical="center"/>
    </xf>
    <xf numFmtId="0" fontId="87" fillId="0" borderId="10" xfId="57" applyFont="1" applyBorder="1" applyAlignment="1">
      <alignment horizontal="center" vertical="center"/>
    </xf>
    <xf numFmtId="0" fontId="89" fillId="0" borderId="41" xfId="57" applyFont="1" applyBorder="1" applyAlignment="1">
      <alignment horizontal="center" vertical="center" wrapText="1"/>
    </xf>
    <xf numFmtId="0" fontId="89" fillId="0" borderId="12" xfId="57" applyFont="1" applyBorder="1" applyAlignment="1">
      <alignment horizontal="center" vertical="center" wrapText="1"/>
    </xf>
    <xf numFmtId="0" fontId="89" fillId="0" borderId="14" xfId="57" applyFont="1" applyBorder="1" applyAlignment="1">
      <alignment horizontal="center" vertical="center" wrapText="1"/>
    </xf>
    <xf numFmtId="0" fontId="89" fillId="0" borderId="32" xfId="57" applyFont="1" applyBorder="1" applyAlignment="1">
      <alignment horizontal="center" vertical="center" wrapText="1"/>
    </xf>
    <xf numFmtId="0" fontId="89" fillId="0" borderId="17" xfId="57" applyFont="1" applyBorder="1" applyAlignment="1">
      <alignment horizontal="center" vertical="center" wrapText="1"/>
    </xf>
    <xf numFmtId="0" fontId="89" fillId="0" borderId="33" xfId="57" applyFont="1" applyBorder="1" applyAlignment="1">
      <alignment horizontal="center" vertical="center" wrapText="1"/>
    </xf>
    <xf numFmtId="0" fontId="87" fillId="33" borderId="41" xfId="57" applyFont="1" applyFill="1" applyBorder="1" applyAlignment="1">
      <alignment horizontal="center" vertical="center"/>
    </xf>
    <xf numFmtId="0" fontId="87" fillId="33" borderId="12" xfId="57" applyFont="1" applyFill="1" applyBorder="1" applyAlignment="1">
      <alignment horizontal="center" vertical="center"/>
    </xf>
    <xf numFmtId="0" fontId="87" fillId="33" borderId="14" xfId="57" applyFont="1" applyFill="1" applyBorder="1" applyAlignment="1">
      <alignment horizontal="center" vertical="center"/>
    </xf>
    <xf numFmtId="0" fontId="87" fillId="33" borderId="32" xfId="57" applyFont="1" applyFill="1" applyBorder="1" applyAlignment="1">
      <alignment horizontal="center" vertical="center"/>
    </xf>
    <xf numFmtId="0" fontId="87" fillId="33" borderId="17" xfId="57" applyFont="1" applyFill="1" applyBorder="1" applyAlignment="1">
      <alignment horizontal="center" vertical="center"/>
    </xf>
    <xf numFmtId="0" fontId="87" fillId="33" borderId="33" xfId="57" applyFont="1" applyFill="1" applyBorder="1" applyAlignment="1">
      <alignment horizontal="center" vertical="center"/>
    </xf>
    <xf numFmtId="0" fontId="87" fillId="33" borderId="11" xfId="57" applyFont="1" applyFill="1" applyBorder="1" applyAlignment="1">
      <alignment horizontal="center" vertical="center"/>
    </xf>
    <xf numFmtId="0" fontId="87" fillId="33" borderId="13" xfId="57" applyFont="1" applyFill="1" applyBorder="1" applyAlignment="1">
      <alignment horizontal="center" vertical="center"/>
    </xf>
    <xf numFmtId="0" fontId="87" fillId="0" borderId="13" xfId="57" applyFont="1" applyBorder="1" applyAlignment="1">
      <alignment horizontal="center" vertical="center" wrapText="1"/>
    </xf>
    <xf numFmtId="0" fontId="87" fillId="0" borderId="11" xfId="57" applyFont="1" applyBorder="1" applyAlignment="1">
      <alignment horizontal="center" vertical="center" wrapText="1"/>
    </xf>
    <xf numFmtId="0" fontId="87" fillId="0" borderId="10" xfId="57" applyFont="1" applyBorder="1" applyAlignment="1">
      <alignment horizontal="center" vertical="center" wrapText="1"/>
    </xf>
    <xf numFmtId="0" fontId="88" fillId="0" borderId="0" xfId="57" applyFont="1" applyAlignment="1">
      <alignment horizontal="center" vertical="center"/>
    </xf>
    <xf numFmtId="0" fontId="87" fillId="33" borderId="216" xfId="57" applyFont="1" applyFill="1" applyBorder="1" applyAlignment="1">
      <alignment horizontal="center" vertical="center" shrinkToFit="1"/>
    </xf>
    <xf numFmtId="0" fontId="87" fillId="33" borderId="118" xfId="57" applyFont="1" applyFill="1" applyBorder="1" applyAlignment="1">
      <alignment horizontal="center" vertical="center" shrinkToFit="1"/>
    </xf>
    <xf numFmtId="0" fontId="50" fillId="0" borderId="14" xfId="52" applyFont="1" applyFill="1" applyBorder="1" applyAlignment="1">
      <alignment horizontal="left" vertical="center" wrapText="1" shrinkToFit="1"/>
    </xf>
    <xf numFmtId="0" fontId="48" fillId="0" borderId="0" xfId="52" applyFont="1" applyAlignment="1">
      <alignment vertical="center"/>
    </xf>
    <xf numFmtId="0" fontId="50" fillId="0" borderId="68" xfId="52" applyFont="1" applyFill="1" applyBorder="1" applyAlignment="1">
      <alignment horizontal="left" vertical="top" wrapText="1"/>
    </xf>
    <xf numFmtId="0" fontId="0" fillId="0" borderId="67" xfId="0" applyBorder="1" applyAlignment="1">
      <alignment horizontal="left" vertical="top" wrapText="1"/>
    </xf>
    <xf numFmtId="0" fontId="79" fillId="0" borderId="14" xfId="60" applyFont="1" applyFill="1" applyBorder="1" applyAlignment="1">
      <alignment horizontal="left" vertical="center" wrapText="1"/>
    </xf>
  </cellXfs>
  <cellStyles count="6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56"/>
    <cellStyle name="パーセント 2 2 2" xfId="58"/>
    <cellStyle name="メモ 2" xfId="28"/>
    <cellStyle name="リンク セル 2" xfId="29"/>
    <cellStyle name="悪い 2" xfId="30"/>
    <cellStyle name="計算 2" xfId="31"/>
    <cellStyle name="警告文 2" xfId="32"/>
    <cellStyle name="桁区切り 2" xfId="53"/>
    <cellStyle name="桁区切り 2 2" xfId="55"/>
    <cellStyle name="見出し 1 2" xfId="33"/>
    <cellStyle name="見出し 2 2" xfId="34"/>
    <cellStyle name="見出し 3 2" xfId="35"/>
    <cellStyle name="見出し 4 2" xfId="36"/>
    <cellStyle name="集計 2" xfId="37"/>
    <cellStyle name="出力 2" xfId="38"/>
    <cellStyle name="説明文 2" xfId="39"/>
    <cellStyle name="入力 2" xfId="40"/>
    <cellStyle name="標準" xfId="0" builtinId="0"/>
    <cellStyle name="標準 10" xfId="52"/>
    <cellStyle name="標準 11" xfId="61"/>
    <cellStyle name="標準 2" xfId="41"/>
    <cellStyle name="標準 2 2 2" xfId="60"/>
    <cellStyle name="標準 3" xfId="42"/>
    <cellStyle name="標準 3 2" xfId="54"/>
    <cellStyle name="標準 3 2 2" xfId="57"/>
    <cellStyle name="標準 4" xfId="43"/>
    <cellStyle name="標準 5" xfId="44"/>
    <cellStyle name="標準 6" xfId="45"/>
    <cellStyle name="標準 7" xfId="46"/>
    <cellStyle name="標準 8" xfId="47"/>
    <cellStyle name="標準 9" xfId="51"/>
    <cellStyle name="標準 9 2" xfId="62"/>
    <cellStyle name="標準 9 3" xfId="64"/>
    <cellStyle name="標準_■106 通所介護費" xfId="63"/>
    <cellStyle name="標準_Book1" xfId="48"/>
    <cellStyle name="標準_Sheet1" xfId="59"/>
    <cellStyle name="標準_チェックリスト（通所リハ）" xfId="49"/>
    <cellStyle name="良い 2" xfId="50"/>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7</xdr:col>
      <xdr:colOff>257175</xdr:colOff>
      <xdr:row>4</xdr:row>
      <xdr:rowOff>0</xdr:rowOff>
    </xdr:to>
    <xdr:sp macro="" textlink="">
      <xdr:nvSpPr>
        <xdr:cNvPr id="6151" name="AutoShape 7"/>
        <xdr:cNvSpPr>
          <a:spLocks noChangeArrowheads="1"/>
        </xdr:cNvSpPr>
      </xdr:nvSpPr>
      <xdr:spPr bwMode="auto">
        <a:xfrm>
          <a:off x="0" y="1533525"/>
          <a:ext cx="7343775" cy="0"/>
        </a:xfrm>
        <a:prstGeom prst="roundRect">
          <a:avLst>
            <a:gd name="adj" fmla="val 16667"/>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1">
            <a:defRPr sz="1000"/>
          </a:pPr>
          <a:r>
            <a:rPr lang="ja-JP" altLang="en-US" sz="900" b="0" i="0" strike="noStrike">
              <a:solidFill>
                <a:srgbClr val="000000"/>
              </a:solidFill>
              <a:latin typeface="ＭＳ Ｐ明朝"/>
              <a:ea typeface="ＭＳ Ｐ明朝"/>
            </a:rPr>
            <a:t>○該当しない項目については未記入のままにしてください。</a:t>
          </a:r>
        </a:p>
        <a:p>
          <a:pPr algn="l" rtl="1">
            <a:defRPr sz="1000"/>
          </a:pPr>
          <a:r>
            <a:rPr lang="ja-JP" altLang="en-US" sz="900" b="0" i="0" strike="noStrike">
              <a:solidFill>
                <a:srgbClr val="000000"/>
              </a:solidFill>
              <a:latin typeface="ＭＳ Ｐ明朝"/>
              <a:ea typeface="ＭＳ Ｐ明朝"/>
            </a:rPr>
            <a:t>○「</a:t>
          </a:r>
          <a:r>
            <a:rPr lang="en-US" altLang="ja-JP" sz="900" b="0" i="0" strike="noStrike">
              <a:solidFill>
                <a:srgbClr val="000000"/>
              </a:solidFill>
              <a:latin typeface="ＭＳ Ｐ明朝"/>
              <a:ea typeface="ＭＳ Ｐ明朝"/>
            </a:rPr>
            <a:t>Ⅰ</a:t>
          </a:r>
          <a:r>
            <a:rPr lang="ja-JP" altLang="en-US" sz="900" b="0" i="0" strike="noStrike">
              <a:solidFill>
                <a:srgbClr val="000000"/>
              </a:solidFill>
              <a:latin typeface="ＭＳ Ｐ明朝"/>
              <a:ea typeface="ＭＳ Ｐ明朝"/>
            </a:rPr>
            <a:t>基本方針から</a:t>
          </a:r>
          <a:r>
            <a:rPr lang="en-US" altLang="ja-JP" sz="900" b="0" i="0" strike="noStrike">
              <a:solidFill>
                <a:srgbClr val="000000"/>
              </a:solidFill>
              <a:latin typeface="ＭＳ Ｐ明朝"/>
              <a:ea typeface="ＭＳ Ｐ明朝"/>
            </a:rPr>
            <a:t>Ⅴ</a:t>
          </a:r>
          <a:r>
            <a:rPr lang="ja-JP" altLang="en-US" sz="900" b="0" i="0" strike="noStrike">
              <a:solidFill>
                <a:srgbClr val="000000"/>
              </a:solidFill>
              <a:latin typeface="ＭＳ Ｐ明朝"/>
              <a:ea typeface="ＭＳ Ｐ明朝"/>
            </a:rPr>
            <a:t>変更の届出」までは，別に定める場合を除き，居宅サービス及び介護予防サービス共通とします。その際，介護予防サービスにおいては訪問介護を介護予防訪問介護に，要介護を要支援に，居宅サービス計画を介護予防サービス計画に，居宅介護支援事業者を介護予防支援事業者に，それぞれ読み替えてください。</a:t>
          </a:r>
        </a:p>
        <a:p>
          <a:pPr algn="l" rtl="1">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は，Ｈ２４年度改定で新規に追加又は大幅に改定された項目</a:t>
          </a:r>
        </a:p>
        <a:p>
          <a:pPr algn="l" rtl="1">
            <a:defRPr sz="1000"/>
          </a:pPr>
          <a:endParaRPr lang="ja-JP" altLang="en-US" sz="900" b="0" i="0" strike="noStrike">
            <a:solidFill>
              <a:srgbClr val="000000"/>
            </a:solidFill>
            <a:latin typeface="ＭＳ Ｐ明朝"/>
            <a:ea typeface="ＭＳ Ｐ明朝"/>
          </a:endParaRPr>
        </a:p>
      </xdr:txBody>
    </xdr:sp>
    <xdr:clientData/>
  </xdr:twoCellAnchor>
  <xdr:twoCellAnchor editAs="oneCell">
    <xdr:from>
      <xdr:col>2</xdr:col>
      <xdr:colOff>110378</xdr:colOff>
      <xdr:row>26</xdr:row>
      <xdr:rowOff>755650</xdr:rowOff>
    </xdr:from>
    <xdr:to>
      <xdr:col>4</xdr:col>
      <xdr:colOff>681878</xdr:colOff>
      <xdr:row>26</xdr:row>
      <xdr:rowOff>3832225</xdr:rowOff>
    </xdr:to>
    <xdr:pic>
      <xdr:nvPicPr>
        <xdr:cNvPr id="12361"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4084" y="13933768"/>
          <a:ext cx="4314265" cy="3076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7</xdr:col>
      <xdr:colOff>257175</xdr:colOff>
      <xdr:row>4</xdr:row>
      <xdr:rowOff>0</xdr:rowOff>
    </xdr:to>
    <xdr:sp macro="" textlink="">
      <xdr:nvSpPr>
        <xdr:cNvPr id="6" name="AutoShape 7"/>
        <xdr:cNvSpPr>
          <a:spLocks noChangeArrowheads="1"/>
        </xdr:cNvSpPr>
      </xdr:nvSpPr>
      <xdr:spPr bwMode="auto">
        <a:xfrm>
          <a:off x="0" y="1533525"/>
          <a:ext cx="7343775" cy="0"/>
        </a:xfrm>
        <a:prstGeom prst="roundRect">
          <a:avLst>
            <a:gd name="adj" fmla="val 16667"/>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1">
            <a:defRPr sz="1000"/>
          </a:pPr>
          <a:r>
            <a:rPr lang="ja-JP" altLang="en-US" sz="900" b="0" i="0" strike="noStrike">
              <a:solidFill>
                <a:srgbClr val="000000"/>
              </a:solidFill>
              <a:latin typeface="ＭＳ Ｐ明朝"/>
              <a:ea typeface="ＭＳ Ｐ明朝"/>
            </a:rPr>
            <a:t>○該当しない項目については未記入のままにしてください。</a:t>
          </a:r>
        </a:p>
        <a:p>
          <a:pPr algn="l" rtl="1">
            <a:defRPr sz="1000"/>
          </a:pPr>
          <a:r>
            <a:rPr lang="ja-JP" altLang="en-US" sz="900" b="0" i="0" strike="noStrike">
              <a:solidFill>
                <a:srgbClr val="000000"/>
              </a:solidFill>
              <a:latin typeface="ＭＳ Ｐ明朝"/>
              <a:ea typeface="ＭＳ Ｐ明朝"/>
            </a:rPr>
            <a:t>○「</a:t>
          </a:r>
          <a:r>
            <a:rPr lang="en-US" altLang="ja-JP" sz="900" b="0" i="0" strike="noStrike">
              <a:solidFill>
                <a:srgbClr val="000000"/>
              </a:solidFill>
              <a:latin typeface="ＭＳ Ｐ明朝"/>
              <a:ea typeface="ＭＳ Ｐ明朝"/>
            </a:rPr>
            <a:t>Ⅰ</a:t>
          </a:r>
          <a:r>
            <a:rPr lang="ja-JP" altLang="en-US" sz="900" b="0" i="0" strike="noStrike">
              <a:solidFill>
                <a:srgbClr val="000000"/>
              </a:solidFill>
              <a:latin typeface="ＭＳ Ｐ明朝"/>
              <a:ea typeface="ＭＳ Ｐ明朝"/>
            </a:rPr>
            <a:t>基本方針から</a:t>
          </a:r>
          <a:r>
            <a:rPr lang="en-US" altLang="ja-JP" sz="900" b="0" i="0" strike="noStrike">
              <a:solidFill>
                <a:srgbClr val="000000"/>
              </a:solidFill>
              <a:latin typeface="ＭＳ Ｐ明朝"/>
              <a:ea typeface="ＭＳ Ｐ明朝"/>
            </a:rPr>
            <a:t>Ⅴ</a:t>
          </a:r>
          <a:r>
            <a:rPr lang="ja-JP" altLang="en-US" sz="900" b="0" i="0" strike="noStrike">
              <a:solidFill>
                <a:srgbClr val="000000"/>
              </a:solidFill>
              <a:latin typeface="ＭＳ Ｐ明朝"/>
              <a:ea typeface="ＭＳ Ｐ明朝"/>
            </a:rPr>
            <a:t>変更の届出」までは，別に定める場合を除き，居宅サービス及び介護予防サービス共通とします。その際，介護予防サービスにおいては訪問介護を介護予防訪問介護に，要介護を要支援に，居宅サービス計画を介護予防サービス計画に，居宅介護支援事業者を介護予防支援事業者に，それぞれ読み替えてください。</a:t>
          </a:r>
        </a:p>
        <a:p>
          <a:pPr algn="l" rtl="1">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は，Ｈ２４年度改定で新規に追加又は大幅に改定された項目</a:t>
          </a:r>
        </a:p>
        <a:p>
          <a:pPr algn="l" rtl="1">
            <a:defRPr sz="1000"/>
          </a:pPr>
          <a:endParaRPr lang="ja-JP" altLang="en-US" sz="900" b="0" i="0" strike="noStrike">
            <a:solidFill>
              <a:srgbClr val="000000"/>
            </a:solidFill>
            <a:latin typeface="ＭＳ Ｐ明朝"/>
            <a:ea typeface="ＭＳ Ｐ明朝"/>
          </a:endParaRPr>
        </a:p>
      </xdr:txBody>
    </xdr:sp>
    <xdr:clientData/>
  </xdr:twoCellAnchor>
  <xdr:twoCellAnchor editAs="oneCell">
    <xdr:from>
      <xdr:col>2</xdr:col>
      <xdr:colOff>57150</xdr:colOff>
      <xdr:row>40</xdr:row>
      <xdr:rowOff>19050</xdr:rowOff>
    </xdr:from>
    <xdr:to>
      <xdr:col>4</xdr:col>
      <xdr:colOff>57150</xdr:colOff>
      <xdr:row>40</xdr:row>
      <xdr:rowOff>2477621</xdr:rowOff>
    </xdr:to>
    <xdr:pic>
      <xdr:nvPicPr>
        <xdr:cNvPr id="12364" name="図 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4900" y="27603450"/>
          <a:ext cx="4086225" cy="2457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28</xdr:row>
      <xdr:rowOff>9525</xdr:rowOff>
    </xdr:from>
    <xdr:to>
      <xdr:col>23</xdr:col>
      <xdr:colOff>19050</xdr:colOff>
      <xdr:row>30</xdr:row>
      <xdr:rowOff>0</xdr:rowOff>
    </xdr:to>
    <xdr:sp macro="" textlink="">
      <xdr:nvSpPr>
        <xdr:cNvPr id="4284" name="Line 2"/>
        <xdr:cNvSpPr>
          <a:spLocks noChangeShapeType="1"/>
        </xdr:cNvSpPr>
      </xdr:nvSpPr>
      <xdr:spPr bwMode="auto">
        <a:xfrm flipH="1">
          <a:off x="5305425" y="7239000"/>
          <a:ext cx="1009650"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300-000003000000}"/>
            </a:ext>
          </a:extLst>
        </xdr:cNvPr>
        <xdr:cNvSpPr/>
      </xdr:nvSpPr>
      <xdr:spPr>
        <a:xfrm>
          <a:off x="5089525" y="774700"/>
          <a:ext cx="180975" cy="41592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3" name="正方形/長方形 2">
          <a:extLst>
            <a:ext uri="{FF2B5EF4-FFF2-40B4-BE49-F238E27FC236}">
              <a16:creationId xmlns:a16="http://schemas.microsoft.com/office/drawing/2014/main" id="{00000000-0008-0000-0300-000002000000}"/>
            </a:ext>
          </a:extLst>
        </xdr:cNvPr>
        <xdr:cNvSpPr/>
      </xdr:nvSpPr>
      <xdr:spPr>
        <a:xfrm>
          <a:off x="200025" y="17465674"/>
          <a:ext cx="12576175" cy="21336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esktop\&#22793;&#26356;&#24460;\&#21220;&#21209;&#20307;&#21046;&#21450;&#12403;&#21220;&#21209;&#24418;&#24907;&#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Desktop\&#20196;&#21644;7&#24180;&#24230;&#12288;&#36890;&#25152;&#20171;&#35703;\R6&#24180;&#24230;&#29256;&#12288;&#33258;&#24049;&#28857;&#2690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勤務体制（1枚版）"/>
      <sheetName val="勤務体制（100名）"/>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row r="6">
          <cell r="C6" t="str">
            <v>a</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ェイスシート"/>
      <sheetName val="１．点検シート（人員・設備・運営） "/>
      <sheetName val="２．点検リスト①"/>
      <sheetName val="２．点検リスト②"/>
      <sheetName val="２．点検リスト③"/>
      <sheetName val="２．点検リスト④"/>
      <sheetName val="勤務体制（1枚版）"/>
      <sheetName val="勤務体制（100名）"/>
      <sheetName val="シフト記号表（勤務時間帯）"/>
      <sheetName val="記入方法"/>
      <sheetName val="プルダウン・リスト"/>
      <sheetName val="４．点検シート（加算等） "/>
      <sheetName val="４．処遇改善加算(Ⅴの場合)"/>
      <sheetName val="（別紙１）規模確認"/>
      <sheetName val="（別紙２）サービス提供体制①"/>
      <sheetName val="（別紙3）サービス提供体制②"/>
      <sheetName val="（別紙４）サービス提供体制③"/>
      <sheetName val="（別紙５）サービス提供体制④"/>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extLst>
          <a:ext uri="{909E8E84-426E-40DD-AFC4-6F175D3DCCD1}">
            <a14:hiddenFill xmlns:a14="http://schemas.microsoft.com/office/drawing/2010/main">
              <a:noFill/>
            </a14:hiddenFill>
          </a:ext>
        </a:extLst>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AA55"/>
  <sheetViews>
    <sheetView showGridLines="0" tabSelected="1" view="pageBreakPreview" topLeftCell="A28" zoomScaleNormal="100" zoomScaleSheetLayoutView="100" workbookViewId="0">
      <selection activeCell="I35" sqref="I35"/>
    </sheetView>
  </sheetViews>
  <sheetFormatPr defaultColWidth="9" defaultRowHeight="13" x14ac:dyDescent="0.2"/>
  <cols>
    <col min="1" max="1" width="2.6328125" style="42" customWidth="1"/>
    <col min="2" max="2" width="18.6328125" style="42" customWidth="1"/>
    <col min="3" max="3" width="3.36328125" style="42" customWidth="1"/>
    <col min="4" max="7" width="5.6328125" style="42" customWidth="1"/>
    <col min="8" max="8" width="6.26953125" style="42" customWidth="1"/>
    <col min="9" max="12" width="5.6328125" style="42" customWidth="1"/>
    <col min="13" max="13" width="8.453125" style="42" customWidth="1"/>
    <col min="14" max="16384" width="9" style="42"/>
  </cols>
  <sheetData>
    <row r="1" spans="1:13" ht="24.75" customHeight="1" x14ac:dyDescent="0.2">
      <c r="A1" s="895" t="s">
        <v>572</v>
      </c>
      <c r="B1" s="895"/>
      <c r="C1" s="895"/>
      <c r="D1" s="895"/>
      <c r="E1" s="895"/>
      <c r="F1" s="895"/>
      <c r="G1" s="895"/>
      <c r="H1" s="895"/>
      <c r="I1" s="895"/>
      <c r="J1" s="895"/>
      <c r="K1" s="895"/>
      <c r="L1" s="895"/>
      <c r="M1" s="895"/>
    </row>
    <row r="2" spans="1:13" s="43" customFormat="1" ht="19.5" customHeight="1" x14ac:dyDescent="0.2">
      <c r="A2" s="896" t="s">
        <v>455</v>
      </c>
      <c r="B2" s="896"/>
      <c r="C2" s="896"/>
      <c r="D2" s="896"/>
      <c r="E2" s="896"/>
      <c r="F2" s="896"/>
      <c r="G2" s="896"/>
      <c r="H2" s="896"/>
      <c r="I2" s="896"/>
      <c r="J2" s="896"/>
      <c r="K2" s="896"/>
      <c r="L2" s="896"/>
      <c r="M2" s="896"/>
    </row>
    <row r="3" spans="1:13" ht="5" customHeight="1" x14ac:dyDescent="0.3">
      <c r="A3" s="906"/>
      <c r="B3" s="906"/>
      <c r="C3" s="906"/>
      <c r="D3" s="906"/>
      <c r="E3" s="906"/>
      <c r="F3" s="906"/>
      <c r="G3" s="906"/>
      <c r="H3" s="906"/>
      <c r="I3" s="906"/>
      <c r="J3" s="906"/>
      <c r="K3" s="906"/>
      <c r="L3" s="906"/>
      <c r="M3" s="906"/>
    </row>
    <row r="4" spans="1:13" ht="24.75" customHeight="1" x14ac:dyDescent="0.2">
      <c r="A4" s="44"/>
      <c r="B4" s="321" t="s">
        <v>320</v>
      </c>
      <c r="C4" s="45"/>
      <c r="D4" s="901"/>
      <c r="E4" s="902"/>
      <c r="F4" s="902"/>
      <c r="G4" s="902"/>
      <c r="H4" s="902"/>
      <c r="I4" s="902"/>
      <c r="J4" s="902"/>
      <c r="K4" s="902"/>
      <c r="L4" s="902"/>
      <c r="M4" s="903"/>
    </row>
    <row r="5" spans="1:13" ht="17.25" customHeight="1" x14ac:dyDescent="0.2">
      <c r="A5" s="44"/>
      <c r="B5" s="847" t="s">
        <v>322</v>
      </c>
      <c r="C5" s="46"/>
      <c r="D5" s="904" t="s">
        <v>321</v>
      </c>
      <c r="E5" s="905"/>
      <c r="F5" s="905"/>
      <c r="G5" s="905"/>
      <c r="H5" s="905"/>
      <c r="I5" s="905"/>
      <c r="J5" s="905"/>
      <c r="K5" s="905"/>
      <c r="L5" s="905"/>
      <c r="M5" s="910"/>
    </row>
    <row r="6" spans="1:13" ht="18" customHeight="1" x14ac:dyDescent="0.2">
      <c r="A6" s="47"/>
      <c r="B6" s="897"/>
      <c r="C6" s="48"/>
      <c r="D6" s="911"/>
      <c r="E6" s="912"/>
      <c r="F6" s="912"/>
      <c r="G6" s="912"/>
      <c r="H6" s="912"/>
      <c r="I6" s="912"/>
      <c r="J6" s="912"/>
      <c r="K6" s="912"/>
      <c r="L6" s="912"/>
      <c r="M6" s="913"/>
    </row>
    <row r="7" spans="1:13" ht="21" customHeight="1" x14ac:dyDescent="0.2">
      <c r="A7" s="49"/>
      <c r="B7" s="898"/>
      <c r="C7" s="50"/>
      <c r="D7" s="862" t="s">
        <v>323</v>
      </c>
      <c r="E7" s="864"/>
      <c r="F7" s="899"/>
      <c r="G7" s="846"/>
      <c r="H7" s="900"/>
      <c r="I7" s="862" t="s">
        <v>324</v>
      </c>
      <c r="J7" s="864"/>
      <c r="K7" s="51"/>
      <c r="L7" s="51"/>
      <c r="M7" s="52"/>
    </row>
    <row r="8" spans="1:13" ht="21.75" customHeight="1" x14ac:dyDescent="0.2">
      <c r="A8" s="47"/>
      <c r="B8" s="53" t="s">
        <v>325</v>
      </c>
      <c r="C8" s="54"/>
      <c r="D8" s="914"/>
      <c r="E8" s="915"/>
      <c r="F8" s="915"/>
      <c r="G8" s="915"/>
      <c r="H8" s="915"/>
      <c r="I8" s="915"/>
      <c r="J8" s="915"/>
      <c r="K8" s="915"/>
      <c r="L8" s="915"/>
      <c r="M8" s="916"/>
    </row>
    <row r="9" spans="1:13" ht="21.75" customHeight="1" x14ac:dyDescent="0.2">
      <c r="A9" s="55"/>
      <c r="B9" s="56" t="s">
        <v>388</v>
      </c>
      <c r="C9" s="57"/>
      <c r="D9" s="862" t="s">
        <v>286</v>
      </c>
      <c r="E9" s="864"/>
      <c r="F9" s="899"/>
      <c r="G9" s="900"/>
      <c r="H9" s="862" t="s">
        <v>287</v>
      </c>
      <c r="I9" s="864"/>
      <c r="J9" s="899"/>
      <c r="K9" s="846"/>
      <c r="L9" s="846"/>
      <c r="M9" s="900"/>
    </row>
    <row r="10" spans="1:13" ht="21.75" customHeight="1" thickBot="1" x14ac:dyDescent="0.25">
      <c r="A10" s="58"/>
      <c r="B10" s="59" t="s">
        <v>288</v>
      </c>
      <c r="C10" s="60"/>
      <c r="D10" s="61" t="s">
        <v>79</v>
      </c>
      <c r="E10" s="62" t="s">
        <v>80</v>
      </c>
      <c r="F10" s="63"/>
      <c r="G10" s="63"/>
      <c r="H10" s="63"/>
      <c r="I10" s="63"/>
      <c r="J10" s="63"/>
      <c r="K10" s="63"/>
      <c r="L10" s="63"/>
      <c r="M10" s="64"/>
    </row>
    <row r="11" spans="1:13" ht="27" customHeight="1" thickTop="1" x14ac:dyDescent="0.2">
      <c r="A11" s="907" t="s">
        <v>78</v>
      </c>
      <c r="B11" s="908"/>
      <c r="C11" s="909"/>
      <c r="D11" s="294" t="s">
        <v>158</v>
      </c>
      <c r="E11" s="293" t="s">
        <v>611</v>
      </c>
      <c r="F11" s="276"/>
      <c r="G11" s="276"/>
      <c r="H11" s="276"/>
      <c r="I11" s="276"/>
      <c r="J11" s="276" t="s">
        <v>612</v>
      </c>
      <c r="K11" s="276" t="s">
        <v>594</v>
      </c>
      <c r="L11" s="295" t="s">
        <v>158</v>
      </c>
      <c r="M11" s="277" t="s">
        <v>593</v>
      </c>
    </row>
    <row r="12" spans="1:13" ht="27" customHeight="1" x14ac:dyDescent="0.2">
      <c r="A12" s="837" t="s">
        <v>517</v>
      </c>
      <c r="B12" s="838"/>
      <c r="C12" s="839"/>
      <c r="D12" s="837" t="s">
        <v>6</v>
      </c>
      <c r="E12" s="838"/>
      <c r="F12" s="838"/>
      <c r="G12" s="839"/>
      <c r="H12" s="859" t="s">
        <v>523</v>
      </c>
      <c r="I12" s="860"/>
      <c r="J12" s="860"/>
      <c r="K12" s="860"/>
      <c r="L12" s="860"/>
      <c r="M12" s="861"/>
    </row>
    <row r="13" spans="1:13" ht="17.5" customHeight="1" x14ac:dyDescent="0.2">
      <c r="A13" s="44"/>
      <c r="B13" s="857" t="s">
        <v>309</v>
      </c>
      <c r="C13" s="46"/>
      <c r="D13" s="297" t="s">
        <v>22</v>
      </c>
      <c r="E13" s="298" t="s">
        <v>23</v>
      </c>
      <c r="F13" s="853" t="s">
        <v>183</v>
      </c>
      <c r="G13" s="853"/>
      <c r="H13" s="853"/>
      <c r="I13" s="853"/>
      <c r="J13" s="853"/>
      <c r="K13" s="853"/>
      <c r="L13" s="853"/>
      <c r="M13" s="854"/>
    </row>
    <row r="14" spans="1:13" ht="13" customHeight="1" x14ac:dyDescent="0.2">
      <c r="A14" s="49"/>
      <c r="B14" s="858"/>
      <c r="C14" s="50"/>
      <c r="D14" s="292" t="s">
        <v>158</v>
      </c>
      <c r="E14" s="299" t="s">
        <v>158</v>
      </c>
      <c r="F14" s="855"/>
      <c r="G14" s="855"/>
      <c r="H14" s="855"/>
      <c r="I14" s="855"/>
      <c r="J14" s="855"/>
      <c r="K14" s="855"/>
      <c r="L14" s="855"/>
      <c r="M14" s="856"/>
    </row>
    <row r="15" spans="1:13" ht="9" customHeight="1" x14ac:dyDescent="0.2">
      <c r="A15" s="65"/>
      <c r="B15" s="66"/>
      <c r="C15" s="65"/>
      <c r="D15" s="67"/>
      <c r="E15" s="67"/>
      <c r="F15" s="68"/>
      <c r="G15" s="68"/>
      <c r="H15" s="68"/>
      <c r="I15" s="68"/>
      <c r="J15" s="68"/>
      <c r="K15" s="68"/>
      <c r="L15" s="68"/>
      <c r="M15" s="68"/>
    </row>
    <row r="16" spans="1:13" ht="15" customHeight="1" x14ac:dyDescent="0.2">
      <c r="A16" s="318" t="s">
        <v>595</v>
      </c>
      <c r="B16" s="319"/>
      <c r="C16" s="319"/>
      <c r="D16" s="319"/>
      <c r="E16" s="319"/>
      <c r="F16" s="319"/>
      <c r="G16" s="319"/>
      <c r="H16" s="320"/>
      <c r="I16" s="69" t="s">
        <v>613</v>
      </c>
      <c r="J16" s="69"/>
      <c r="K16" s="301" t="s">
        <v>614</v>
      </c>
      <c r="L16" s="68"/>
      <c r="M16" s="329" t="s">
        <v>615</v>
      </c>
    </row>
    <row r="17" spans="1:27" ht="21.75" customHeight="1" x14ac:dyDescent="0.2">
      <c r="A17" s="862" t="s">
        <v>328</v>
      </c>
      <c r="B17" s="863"/>
      <c r="C17" s="864"/>
      <c r="D17" s="304" t="s">
        <v>158</v>
      </c>
      <c r="E17" s="70" t="s">
        <v>329</v>
      </c>
      <c r="F17" s="51"/>
      <c r="G17" s="51"/>
      <c r="H17" s="51" t="s">
        <v>26</v>
      </c>
      <c r="I17" s="51"/>
      <c r="J17" s="279" t="s">
        <v>158</v>
      </c>
      <c r="K17" s="51" t="s">
        <v>27</v>
      </c>
      <c r="L17" s="70"/>
      <c r="M17" s="52"/>
    </row>
    <row r="18" spans="1:27" ht="21.75" customHeight="1" x14ac:dyDescent="0.2">
      <c r="A18" s="865" t="s">
        <v>409</v>
      </c>
      <c r="B18" s="866"/>
      <c r="C18" s="867"/>
      <c r="D18" s="305" t="s">
        <v>598</v>
      </c>
      <c r="E18" s="279" t="s">
        <v>158</v>
      </c>
      <c r="F18" s="71" t="s">
        <v>600</v>
      </c>
      <c r="G18" s="279" t="s">
        <v>158</v>
      </c>
      <c r="H18" s="268" t="s">
        <v>601</v>
      </c>
      <c r="I18" s="51"/>
      <c r="J18" s="279" t="s">
        <v>158</v>
      </c>
      <c r="K18" s="51" t="s">
        <v>599</v>
      </c>
      <c r="L18" s="70"/>
      <c r="M18" s="52"/>
    </row>
    <row r="19" spans="1:27" ht="21.75" customHeight="1" x14ac:dyDescent="0.2">
      <c r="A19" s="840" t="s">
        <v>506</v>
      </c>
      <c r="B19" s="841"/>
      <c r="C19" s="842"/>
      <c r="D19" s="304" t="s">
        <v>158</v>
      </c>
      <c r="E19" s="70" t="s">
        <v>329</v>
      </c>
      <c r="F19" s="51"/>
      <c r="G19" s="51"/>
      <c r="H19" s="51" t="s">
        <v>24</v>
      </c>
      <c r="I19" s="51"/>
      <c r="J19" s="279" t="s">
        <v>158</v>
      </c>
      <c r="K19" s="51" t="s">
        <v>27</v>
      </c>
      <c r="L19" s="70"/>
      <c r="M19" s="52"/>
    </row>
    <row r="20" spans="1:27" s="65" customFormat="1" ht="22.5" customHeight="1" x14ac:dyDescent="0.2">
      <c r="A20" s="843" t="s">
        <v>507</v>
      </c>
      <c r="B20" s="844"/>
      <c r="C20" s="845"/>
      <c r="D20" s="304" t="s">
        <v>158</v>
      </c>
      <c r="E20" s="268" t="s">
        <v>602</v>
      </c>
      <c r="F20" s="268"/>
      <c r="G20" s="268"/>
      <c r="H20" s="279" t="s">
        <v>158</v>
      </c>
      <c r="I20" s="268" t="s">
        <v>603</v>
      </c>
      <c r="J20" s="268" t="s">
        <v>24</v>
      </c>
      <c r="K20" s="279" t="s">
        <v>158</v>
      </c>
      <c r="L20" s="268" t="s">
        <v>604</v>
      </c>
      <c r="M20" s="269"/>
      <c r="N20" s="23"/>
      <c r="O20" s="23"/>
      <c r="P20" s="23"/>
      <c r="Q20" s="23"/>
      <c r="R20" s="23"/>
      <c r="S20" s="23"/>
      <c r="T20" s="23"/>
      <c r="U20" s="23"/>
      <c r="V20" s="23"/>
      <c r="W20" s="23"/>
      <c r="X20" s="23"/>
      <c r="Y20" s="23"/>
      <c r="Z20" s="23"/>
      <c r="AA20" s="23"/>
    </row>
    <row r="21" spans="1:27" s="65" customFormat="1" ht="14.5" customHeight="1" x14ac:dyDescent="0.2">
      <c r="A21" s="849"/>
      <c r="B21" s="847" t="s">
        <v>306</v>
      </c>
      <c r="C21" s="851"/>
      <c r="D21" s="306" t="s">
        <v>158</v>
      </c>
      <c r="E21" s="272" t="s">
        <v>609</v>
      </c>
      <c r="F21" s="307" t="s">
        <v>158</v>
      </c>
      <c r="G21" s="26" t="s">
        <v>1088</v>
      </c>
      <c r="H21" s="307" t="s">
        <v>158</v>
      </c>
      <c r="I21" s="272" t="s">
        <v>605</v>
      </c>
      <c r="K21" s="307" t="s">
        <v>158</v>
      </c>
      <c r="L21" s="272" t="s">
        <v>606</v>
      </c>
      <c r="M21" s="273"/>
      <c r="N21" s="23"/>
      <c r="O21" s="23"/>
      <c r="P21" s="23"/>
      <c r="Q21" s="23"/>
      <c r="R21" s="23"/>
      <c r="S21" s="23"/>
      <c r="T21" s="23"/>
      <c r="U21" s="23"/>
      <c r="V21" s="23"/>
    </row>
    <row r="22" spans="1:27" s="65" customFormat="1" ht="14.5" customHeight="1" x14ac:dyDescent="0.2">
      <c r="A22" s="850"/>
      <c r="B22" s="848"/>
      <c r="C22" s="852"/>
      <c r="D22" s="296" t="s">
        <v>158</v>
      </c>
      <c r="E22" s="274" t="s">
        <v>607</v>
      </c>
      <c r="H22" s="299" t="s">
        <v>158</v>
      </c>
      <c r="I22" s="274" t="s">
        <v>608</v>
      </c>
      <c r="J22" s="274"/>
      <c r="K22" s="274"/>
      <c r="L22" s="271"/>
      <c r="M22" s="275"/>
      <c r="N22" s="278"/>
      <c r="O22" s="278"/>
      <c r="P22" s="278"/>
      <c r="Q22" s="278"/>
      <c r="R22" s="278"/>
      <c r="S22" s="278"/>
      <c r="T22" s="278"/>
      <c r="U22" s="278"/>
      <c r="V22" s="278"/>
      <c r="W22" s="278"/>
      <c r="X22" s="278"/>
      <c r="Y22" s="278"/>
      <c r="Z22" s="278"/>
      <c r="AA22" s="278"/>
    </row>
    <row r="23" spans="1:27" ht="21.75" customHeight="1" x14ac:dyDescent="0.2">
      <c r="A23" s="72"/>
      <c r="B23" s="56" t="s">
        <v>307</v>
      </c>
      <c r="C23" s="73"/>
      <c r="D23" s="304" t="s">
        <v>158</v>
      </c>
      <c r="E23" s="70" t="s">
        <v>123</v>
      </c>
      <c r="F23" s="51"/>
      <c r="G23" s="51"/>
      <c r="H23" s="51" t="s">
        <v>48</v>
      </c>
      <c r="I23" s="51"/>
      <c r="J23" s="279" t="s">
        <v>158</v>
      </c>
      <c r="K23" s="51" t="s">
        <v>49</v>
      </c>
      <c r="L23" s="70"/>
      <c r="M23" s="52"/>
    </row>
    <row r="24" spans="1:27" ht="21.5" customHeight="1" x14ac:dyDescent="0.2">
      <c r="A24" s="883" t="s">
        <v>73</v>
      </c>
      <c r="B24" s="884"/>
      <c r="C24" s="885"/>
      <c r="D24" s="308" t="s">
        <v>158</v>
      </c>
      <c r="E24" s="74" t="s">
        <v>315</v>
      </c>
      <c r="F24" s="75"/>
      <c r="G24" s="76"/>
      <c r="H24" s="75" t="s">
        <v>50</v>
      </c>
      <c r="I24" s="75"/>
      <c r="J24" s="309" t="s">
        <v>158</v>
      </c>
      <c r="K24" s="75" t="s">
        <v>1</v>
      </c>
      <c r="L24" s="74"/>
      <c r="M24" s="77"/>
    </row>
    <row r="25" spans="1:27" ht="21.5" customHeight="1" x14ac:dyDescent="0.2">
      <c r="A25" s="868" t="s">
        <v>74</v>
      </c>
      <c r="B25" s="869"/>
      <c r="C25" s="870"/>
      <c r="D25" s="296" t="s">
        <v>158</v>
      </c>
      <c r="E25" s="78" t="s">
        <v>315</v>
      </c>
      <c r="F25" s="79"/>
      <c r="G25" s="80"/>
      <c r="H25" s="79" t="s">
        <v>50</v>
      </c>
      <c r="I25" s="79"/>
      <c r="J25" s="299" t="s">
        <v>158</v>
      </c>
      <c r="K25" s="79" t="s">
        <v>1</v>
      </c>
      <c r="L25" s="78"/>
      <c r="M25" s="81"/>
    </row>
    <row r="26" spans="1:27" ht="21.5" customHeight="1" x14ac:dyDescent="0.2">
      <c r="A26" s="886" t="s">
        <v>508</v>
      </c>
      <c r="B26" s="887"/>
      <c r="C26" s="888"/>
      <c r="D26" s="304" t="s">
        <v>158</v>
      </c>
      <c r="E26" s="78" t="s">
        <v>315</v>
      </c>
      <c r="F26" s="79"/>
      <c r="G26" s="80"/>
      <c r="H26" s="79" t="s">
        <v>24</v>
      </c>
      <c r="I26" s="51"/>
      <c r="J26" s="279" t="s">
        <v>158</v>
      </c>
      <c r="K26" s="79" t="s">
        <v>1</v>
      </c>
      <c r="L26" s="78"/>
      <c r="M26" s="81"/>
      <c r="N26" s="310"/>
    </row>
    <row r="27" spans="1:27" ht="21.75" customHeight="1" x14ac:dyDescent="0.2">
      <c r="A27" s="862" t="s">
        <v>510</v>
      </c>
      <c r="B27" s="863"/>
      <c r="C27" s="864"/>
      <c r="D27" s="304" t="s">
        <v>158</v>
      </c>
      <c r="E27" s="78" t="s">
        <v>23</v>
      </c>
      <c r="F27" s="79"/>
      <c r="G27" s="79"/>
      <c r="H27" s="79" t="s">
        <v>24</v>
      </c>
      <c r="I27" s="274"/>
      <c r="J27" s="279" t="s">
        <v>158</v>
      </c>
      <c r="K27" s="79" t="s">
        <v>22</v>
      </c>
      <c r="L27" s="78"/>
      <c r="M27" s="81"/>
    </row>
    <row r="28" spans="1:27" s="65" customFormat="1" ht="21.75" customHeight="1" x14ac:dyDescent="0.2">
      <c r="A28" s="862" t="s">
        <v>512</v>
      </c>
      <c r="B28" s="863"/>
      <c r="C28" s="864"/>
      <c r="D28" s="304" t="s">
        <v>158</v>
      </c>
      <c r="E28" s="82" t="s">
        <v>23</v>
      </c>
      <c r="F28" s="76"/>
      <c r="G28" s="76"/>
      <c r="H28" s="76" t="s">
        <v>24</v>
      </c>
      <c r="I28" s="51"/>
      <c r="J28" s="279" t="s">
        <v>158</v>
      </c>
      <c r="K28" s="51" t="s">
        <v>513</v>
      </c>
      <c r="L28" s="82"/>
      <c r="M28" s="83"/>
      <c r="N28" s="23"/>
      <c r="O28" s="23"/>
      <c r="P28" s="23"/>
      <c r="Q28" s="23"/>
      <c r="R28" s="23"/>
      <c r="S28" s="23"/>
      <c r="T28" s="23"/>
      <c r="U28" s="23"/>
      <c r="V28" s="23"/>
      <c r="W28" s="23"/>
      <c r="X28" s="23"/>
      <c r="Y28" s="23"/>
      <c r="Z28" s="23"/>
      <c r="AA28" s="23"/>
    </row>
    <row r="29" spans="1:27" ht="21.75" customHeight="1" x14ac:dyDescent="0.2">
      <c r="A29" s="862" t="s">
        <v>504</v>
      </c>
      <c r="B29" s="863"/>
      <c r="C29" s="864"/>
      <c r="D29" s="304" t="s">
        <v>158</v>
      </c>
      <c r="E29" s="268" t="s">
        <v>610</v>
      </c>
      <c r="F29" s="270"/>
      <c r="G29" s="279" t="s">
        <v>158</v>
      </c>
      <c r="H29" s="51" t="s">
        <v>505</v>
      </c>
      <c r="I29" s="846" t="s">
        <v>511</v>
      </c>
      <c r="J29" s="846"/>
      <c r="K29" s="279" t="s">
        <v>158</v>
      </c>
      <c r="L29" s="51" t="s">
        <v>27</v>
      </c>
      <c r="M29" s="52"/>
    </row>
    <row r="30" spans="1:27" ht="21.75" customHeight="1" x14ac:dyDescent="0.2">
      <c r="A30" s="322"/>
      <c r="B30" s="324" t="s">
        <v>616</v>
      </c>
      <c r="C30" s="323"/>
      <c r="D30" s="304" t="s">
        <v>158</v>
      </c>
      <c r="E30" s="82" t="s">
        <v>23</v>
      </c>
      <c r="F30" s="325"/>
      <c r="G30" s="325"/>
      <c r="H30" s="325" t="s">
        <v>24</v>
      </c>
      <c r="I30" s="51"/>
      <c r="J30" s="279" t="s">
        <v>158</v>
      </c>
      <c r="K30" s="51" t="s">
        <v>22</v>
      </c>
      <c r="L30" s="82"/>
      <c r="M30" s="326"/>
    </row>
    <row r="31" spans="1:27" ht="21.75" customHeight="1" x14ac:dyDescent="0.2">
      <c r="A31" s="785"/>
      <c r="B31" s="786" t="s">
        <v>571</v>
      </c>
      <c r="C31" s="787"/>
      <c r="D31" s="304" t="s">
        <v>158</v>
      </c>
      <c r="E31" s="268" t="s">
        <v>610</v>
      </c>
      <c r="F31" s="270"/>
      <c r="G31" s="279" t="s">
        <v>158</v>
      </c>
      <c r="H31" s="51" t="s">
        <v>505</v>
      </c>
      <c r="I31" s="846" t="s">
        <v>24</v>
      </c>
      <c r="J31" s="846"/>
      <c r="K31" s="279" t="s">
        <v>158</v>
      </c>
      <c r="L31" s="51" t="s">
        <v>22</v>
      </c>
      <c r="M31" s="52"/>
    </row>
    <row r="32" spans="1:27" ht="21.75" customHeight="1" x14ac:dyDescent="0.2">
      <c r="A32" s="785"/>
      <c r="B32" s="788" t="s">
        <v>617</v>
      </c>
      <c r="C32" s="787"/>
      <c r="D32" s="304" t="s">
        <v>158</v>
      </c>
      <c r="E32" s="82" t="s">
        <v>618</v>
      </c>
      <c r="F32" s="325"/>
      <c r="G32" s="325"/>
      <c r="H32" s="325" t="s">
        <v>24</v>
      </c>
      <c r="I32" s="51"/>
      <c r="J32" s="279" t="s">
        <v>158</v>
      </c>
      <c r="K32" s="51" t="s">
        <v>619</v>
      </c>
      <c r="L32" s="82"/>
      <c r="M32" s="326"/>
    </row>
    <row r="33" spans="1:14" s="784" customFormat="1" ht="19.5" customHeight="1" x14ac:dyDescent="0.25">
      <c r="A33" s="892" t="s">
        <v>1115</v>
      </c>
      <c r="B33" s="893"/>
      <c r="C33" s="894"/>
      <c r="D33" s="304" t="s">
        <v>158</v>
      </c>
      <c r="E33" s="82" t="s">
        <v>618</v>
      </c>
      <c r="F33" s="781"/>
      <c r="G33" s="781"/>
      <c r="H33" s="781" t="s">
        <v>24</v>
      </c>
      <c r="I33" s="51"/>
      <c r="J33" s="279" t="s">
        <v>158</v>
      </c>
      <c r="K33" s="51" t="s">
        <v>619</v>
      </c>
      <c r="L33" s="82"/>
      <c r="M33" s="782"/>
      <c r="N33" s="783"/>
    </row>
    <row r="34" spans="1:14" ht="25" customHeight="1" x14ac:dyDescent="0.2">
      <c r="A34" s="880" t="s">
        <v>1111</v>
      </c>
      <c r="B34" s="881"/>
      <c r="C34" s="882"/>
      <c r="D34" s="308" t="s">
        <v>158</v>
      </c>
      <c r="E34" s="74" t="s">
        <v>329</v>
      </c>
      <c r="F34" s="75"/>
      <c r="G34" s="75"/>
      <c r="H34" s="75" t="s">
        <v>24</v>
      </c>
      <c r="I34" s="75"/>
      <c r="J34" s="309" t="s">
        <v>158</v>
      </c>
      <c r="K34" s="75" t="s">
        <v>27</v>
      </c>
      <c r="L34" s="74"/>
      <c r="M34" s="77"/>
    </row>
    <row r="35" spans="1:14" ht="25" customHeight="1" x14ac:dyDescent="0.2">
      <c r="A35" s="877" t="s">
        <v>1112</v>
      </c>
      <c r="B35" s="878"/>
      <c r="C35" s="879"/>
      <c r="D35" s="313" t="s">
        <v>158</v>
      </c>
      <c r="E35" s="532" t="s">
        <v>329</v>
      </c>
      <c r="F35" s="533"/>
      <c r="G35" s="533"/>
      <c r="H35" s="533" t="s">
        <v>24</v>
      </c>
      <c r="I35" s="533"/>
      <c r="J35" s="534" t="s">
        <v>158</v>
      </c>
      <c r="K35" s="533" t="s">
        <v>27</v>
      </c>
      <c r="L35" s="532"/>
      <c r="M35" s="535"/>
    </row>
    <row r="36" spans="1:14" ht="34" customHeight="1" x14ac:dyDescent="0.2">
      <c r="A36" s="889" t="s">
        <v>1113</v>
      </c>
      <c r="B36" s="890"/>
      <c r="C36" s="891"/>
      <c r="D36" s="313" t="s">
        <v>158</v>
      </c>
      <c r="E36" s="532" t="s">
        <v>23</v>
      </c>
      <c r="F36" s="533"/>
      <c r="G36" s="533"/>
      <c r="H36" s="533" t="s">
        <v>24</v>
      </c>
      <c r="I36" s="533"/>
      <c r="J36" s="534" t="s">
        <v>158</v>
      </c>
      <c r="K36" s="533" t="s">
        <v>22</v>
      </c>
      <c r="L36" s="532"/>
      <c r="M36" s="535"/>
    </row>
    <row r="37" spans="1:14" ht="34" customHeight="1" x14ac:dyDescent="0.2">
      <c r="A37" s="871" t="s">
        <v>1114</v>
      </c>
      <c r="B37" s="872"/>
      <c r="C37" s="873"/>
      <c r="D37" s="296" t="s">
        <v>158</v>
      </c>
      <c r="E37" s="271" t="s">
        <v>23</v>
      </c>
      <c r="F37" s="327"/>
      <c r="G37" s="327"/>
      <c r="H37" s="327" t="s">
        <v>24</v>
      </c>
      <c r="I37" s="327"/>
      <c r="J37" s="299" t="s">
        <v>158</v>
      </c>
      <c r="K37" s="327" t="s">
        <v>22</v>
      </c>
      <c r="L37" s="271"/>
      <c r="M37" s="328"/>
    </row>
    <row r="38" spans="1:14" ht="17" customHeight="1" x14ac:dyDescent="0.2">
      <c r="A38" s="874" t="s">
        <v>1082</v>
      </c>
      <c r="B38" s="875"/>
      <c r="C38" s="876"/>
      <c r="D38" s="306" t="s">
        <v>158</v>
      </c>
      <c r="E38" s="26" t="s">
        <v>1080</v>
      </c>
      <c r="F38" s="307" t="s">
        <v>158</v>
      </c>
      <c r="G38" s="26" t="s">
        <v>620</v>
      </c>
      <c r="H38" s="307" t="s">
        <v>158</v>
      </c>
      <c r="I38" s="767" t="s">
        <v>605</v>
      </c>
      <c r="J38" s="307" t="s">
        <v>158</v>
      </c>
      <c r="K38" s="26" t="s">
        <v>1081</v>
      </c>
      <c r="L38" s="307" t="s">
        <v>158</v>
      </c>
      <c r="M38" s="473" t="s">
        <v>22</v>
      </c>
    </row>
    <row r="39" spans="1:14" ht="18" customHeight="1" x14ac:dyDescent="0.2">
      <c r="A39" s="84"/>
      <c r="B39" s="56" t="s">
        <v>509</v>
      </c>
      <c r="C39" s="85"/>
      <c r="D39" s="304" t="s">
        <v>158</v>
      </c>
      <c r="E39" s="471" t="s">
        <v>326</v>
      </c>
      <c r="F39" s="51" t="s">
        <v>327</v>
      </c>
      <c r="G39" s="51"/>
      <c r="H39" s="51"/>
      <c r="I39" s="51" t="s">
        <v>24</v>
      </c>
      <c r="J39" s="279" t="s">
        <v>158</v>
      </c>
      <c r="K39" s="51" t="s">
        <v>25</v>
      </c>
      <c r="L39" s="471"/>
      <c r="M39" s="52"/>
    </row>
    <row r="40" spans="1:14" ht="12.5" customHeight="1" x14ac:dyDescent="0.2">
      <c r="A40" s="278" t="s">
        <v>596</v>
      </c>
      <c r="B40" s="303"/>
      <c r="C40" s="302"/>
      <c r="D40" s="300"/>
      <c r="E40" s="301"/>
      <c r="F40" s="68"/>
      <c r="G40" s="68"/>
      <c r="H40" s="68"/>
      <c r="I40" s="68"/>
      <c r="J40" s="68"/>
      <c r="K40" s="68"/>
      <c r="L40" s="301"/>
      <c r="M40" s="68"/>
    </row>
    <row r="41" spans="1:14" ht="12.5" customHeight="1" x14ac:dyDescent="0.2">
      <c r="A41" s="23" t="s">
        <v>597</v>
      </c>
    </row>
    <row r="42" spans="1:14" ht="10.5" customHeight="1" x14ac:dyDescent="0.2">
      <c r="A42" s="6" t="s">
        <v>290</v>
      </c>
      <c r="B42" s="6"/>
      <c r="C42" s="6"/>
      <c r="D42" s="6"/>
      <c r="E42" s="6"/>
      <c r="F42" s="6"/>
      <c r="G42" s="6"/>
      <c r="H42" s="6"/>
      <c r="I42" s="6"/>
      <c r="J42" s="6"/>
      <c r="K42" s="6"/>
      <c r="L42" s="6"/>
      <c r="M42" s="6"/>
    </row>
    <row r="43" spans="1:14" ht="9" customHeight="1" x14ac:dyDescent="0.2"/>
    <row r="44" spans="1:14" ht="20.25" customHeight="1" x14ac:dyDescent="0.2">
      <c r="A44" s="72"/>
      <c r="B44" s="56" t="s">
        <v>330</v>
      </c>
      <c r="C44" s="86"/>
      <c r="D44" s="862" t="s">
        <v>286</v>
      </c>
      <c r="E44" s="864"/>
      <c r="F44" s="899"/>
      <c r="G44" s="900"/>
      <c r="H44" s="862" t="s">
        <v>392</v>
      </c>
      <c r="I44" s="864"/>
      <c r="J44" s="899"/>
      <c r="K44" s="846"/>
      <c r="L44" s="846"/>
      <c r="M44" s="900"/>
    </row>
    <row r="45" spans="1:14" ht="13.5" customHeight="1" thickBot="1" x14ac:dyDescent="0.25">
      <c r="A45" s="918"/>
      <c r="B45" s="918"/>
      <c r="C45" s="918"/>
      <c r="D45" s="917"/>
      <c r="E45" s="917"/>
      <c r="F45" s="917"/>
      <c r="G45" s="917"/>
      <c r="H45" s="917"/>
      <c r="I45" s="917"/>
      <c r="J45" s="917"/>
      <c r="K45" s="917"/>
      <c r="L45" s="917"/>
      <c r="M45" s="917"/>
    </row>
    <row r="46" spans="1:14" ht="8.25" customHeight="1" thickTop="1" x14ac:dyDescent="0.2">
      <c r="A46" s="87"/>
      <c r="B46" s="88"/>
      <c r="C46" s="88"/>
      <c r="D46" s="89"/>
      <c r="E46" s="89"/>
      <c r="F46" s="89"/>
      <c r="G46" s="89"/>
      <c r="H46" s="89"/>
      <c r="I46" s="89"/>
      <c r="J46" s="89"/>
      <c r="K46" s="89"/>
      <c r="L46" s="89"/>
      <c r="M46" s="90"/>
    </row>
    <row r="47" spans="1:14" ht="12.75" customHeight="1" x14ac:dyDescent="0.2">
      <c r="A47" s="91"/>
      <c r="B47" s="92" t="s">
        <v>51</v>
      </c>
      <c r="C47" s="65"/>
      <c r="D47" s="65"/>
      <c r="E47" s="65"/>
      <c r="F47" s="65"/>
      <c r="G47" s="65"/>
      <c r="H47" s="65"/>
      <c r="I47" s="65"/>
      <c r="J47" s="65"/>
      <c r="K47" s="65"/>
      <c r="L47" s="65"/>
      <c r="M47" s="93"/>
    </row>
    <row r="48" spans="1:14" ht="15" customHeight="1" x14ac:dyDescent="0.2">
      <c r="A48" s="94"/>
      <c r="B48" s="29" t="s">
        <v>1062</v>
      </c>
      <c r="C48" s="95"/>
      <c r="D48" s="95"/>
      <c r="E48" s="95"/>
      <c r="F48" s="95"/>
      <c r="G48" s="95"/>
      <c r="H48" s="95"/>
      <c r="I48" s="95"/>
      <c r="J48" s="95"/>
      <c r="K48" s="95"/>
      <c r="L48" s="95"/>
      <c r="M48" s="96"/>
    </row>
    <row r="49" spans="1:14" ht="15" customHeight="1" x14ac:dyDescent="0.2">
      <c r="A49" s="97"/>
      <c r="B49" s="29" t="s">
        <v>1061</v>
      </c>
      <c r="C49" s="95"/>
      <c r="D49" s="95"/>
      <c r="E49" s="95"/>
      <c r="F49" s="95"/>
      <c r="G49" s="95"/>
      <c r="H49" s="95"/>
      <c r="I49" s="95"/>
      <c r="J49" s="95"/>
      <c r="K49" s="95"/>
      <c r="L49" s="95"/>
      <c r="M49" s="96"/>
    </row>
    <row r="50" spans="1:14" ht="15" customHeight="1" x14ac:dyDescent="0.2">
      <c r="A50" s="97"/>
      <c r="B50" s="29" t="s">
        <v>95</v>
      </c>
      <c r="C50" s="98"/>
      <c r="D50" s="98"/>
      <c r="E50" s="98"/>
      <c r="F50" s="98"/>
      <c r="G50" s="98"/>
      <c r="H50" s="98"/>
      <c r="I50" s="98"/>
      <c r="J50" s="98"/>
      <c r="K50" s="98"/>
      <c r="L50" s="98"/>
      <c r="M50" s="99"/>
    </row>
    <row r="51" spans="1:14" ht="15" customHeight="1" x14ac:dyDescent="0.2">
      <c r="A51" s="94" t="s">
        <v>16</v>
      </c>
      <c r="B51" s="29" t="s">
        <v>1083</v>
      </c>
      <c r="C51" s="98"/>
      <c r="D51" s="98"/>
      <c r="E51" s="98"/>
      <c r="F51" s="98"/>
      <c r="G51" s="98"/>
      <c r="H51" s="98"/>
      <c r="I51" s="98"/>
      <c r="J51" s="98"/>
      <c r="K51" s="98"/>
      <c r="L51" s="98"/>
      <c r="M51" s="99"/>
    </row>
    <row r="52" spans="1:14" ht="15" customHeight="1" x14ac:dyDescent="0.2">
      <c r="A52" s="94"/>
      <c r="B52" s="29" t="s">
        <v>1094</v>
      </c>
      <c r="C52" s="98"/>
      <c r="D52" s="98"/>
      <c r="E52" s="98"/>
      <c r="F52" s="98"/>
      <c r="G52" s="98"/>
      <c r="H52" s="98"/>
      <c r="I52" s="98"/>
      <c r="J52" s="98"/>
      <c r="K52" s="98"/>
      <c r="L52" s="98"/>
      <c r="M52" s="99"/>
    </row>
    <row r="53" spans="1:14" ht="15" customHeight="1" x14ac:dyDescent="0.2">
      <c r="A53" s="94"/>
      <c r="B53" s="29" t="s">
        <v>503</v>
      </c>
      <c r="C53" s="98"/>
      <c r="D53" s="98"/>
      <c r="E53" s="98"/>
      <c r="F53" s="98"/>
      <c r="G53" s="98"/>
      <c r="H53" s="98"/>
      <c r="I53" s="98"/>
      <c r="J53" s="98"/>
      <c r="K53" s="98"/>
      <c r="L53" s="98"/>
      <c r="M53" s="99"/>
      <c r="N53" s="65"/>
    </row>
    <row r="54" spans="1:14" ht="6" customHeight="1" thickBot="1" x14ac:dyDescent="0.25">
      <c r="A54" s="100" t="s">
        <v>96</v>
      </c>
      <c r="B54" s="101"/>
      <c r="C54" s="102"/>
      <c r="D54" s="102"/>
      <c r="E54" s="102"/>
      <c r="F54" s="102"/>
      <c r="G54" s="102"/>
      <c r="H54" s="102"/>
      <c r="I54" s="102"/>
      <c r="J54" s="102"/>
      <c r="K54" s="102"/>
      <c r="L54" s="102"/>
      <c r="M54" s="103"/>
    </row>
    <row r="55" spans="1:14" ht="13.5" thickTop="1" x14ac:dyDescent="0.2"/>
  </sheetData>
  <mergeCells count="52">
    <mergeCell ref="J44:M44"/>
    <mergeCell ref="J45:M45"/>
    <mergeCell ref="A45:C45"/>
    <mergeCell ref="D45:E45"/>
    <mergeCell ref="F45:G45"/>
    <mergeCell ref="H45:I45"/>
    <mergeCell ref="H44:I44"/>
    <mergeCell ref="F44:G44"/>
    <mergeCell ref="D44:E44"/>
    <mergeCell ref="A11:C11"/>
    <mergeCell ref="H9:I9"/>
    <mergeCell ref="F9:G9"/>
    <mergeCell ref="G5:M5"/>
    <mergeCell ref="D6:M6"/>
    <mergeCell ref="D7:E7"/>
    <mergeCell ref="I7:J7"/>
    <mergeCell ref="D8:M8"/>
    <mergeCell ref="J9:M9"/>
    <mergeCell ref="D9:E9"/>
    <mergeCell ref="A1:M1"/>
    <mergeCell ref="A2:M2"/>
    <mergeCell ref="B5:B7"/>
    <mergeCell ref="F7:H7"/>
    <mergeCell ref="D4:M4"/>
    <mergeCell ref="D5:F5"/>
    <mergeCell ref="A3:M3"/>
    <mergeCell ref="A37:C37"/>
    <mergeCell ref="A38:C38"/>
    <mergeCell ref="A35:C35"/>
    <mergeCell ref="A34:C34"/>
    <mergeCell ref="A24:C24"/>
    <mergeCell ref="A27:C27"/>
    <mergeCell ref="A29:C29"/>
    <mergeCell ref="A26:C26"/>
    <mergeCell ref="A36:C36"/>
    <mergeCell ref="A33:C33"/>
    <mergeCell ref="D12:G12"/>
    <mergeCell ref="A19:C19"/>
    <mergeCell ref="A20:C20"/>
    <mergeCell ref="I29:J29"/>
    <mergeCell ref="I31:J31"/>
    <mergeCell ref="B21:B22"/>
    <mergeCell ref="A21:A22"/>
    <mergeCell ref="C21:C22"/>
    <mergeCell ref="F13:M14"/>
    <mergeCell ref="B13:B14"/>
    <mergeCell ref="H12:M12"/>
    <mergeCell ref="A12:C12"/>
    <mergeCell ref="A28:C28"/>
    <mergeCell ref="A18:C18"/>
    <mergeCell ref="A25:C25"/>
    <mergeCell ref="A17:C17"/>
  </mergeCells>
  <phoneticPr fontId="4"/>
  <dataValidations count="1">
    <dataValidation type="list" allowBlank="1" showInputMessage="1" showErrorMessage="1" sqref="D11 L11 D14:E14 D17 J17:J19 E18 G18 K20:K21 H20:H22 F21 J23:J28 K29 G29 J30 K31 G31 L38 F38 H38 D19:D39 J32:J39">
      <formula1>"□,■"</formula1>
    </dataValidation>
  </dataValidations>
  <pageMargins left="0.94488188976377963" right="0.78740157480314965" top="0.35433070866141736" bottom="0.35433070866141736" header="0.51181102362204722" footer="0.51181102362204722"/>
  <pageSetup paperSize="9" scale="98" orientation="portrait" useFirstPageNumber="1" r:id="rId1"/>
  <headerFooter alignWithMargins="0"/>
  <rowBreaks count="1" manualBreakCount="1">
    <brk id="43"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85"/>
  <sheetViews>
    <sheetView view="pageBreakPreview" topLeftCell="A4" zoomScale="85" zoomScaleNormal="85" zoomScaleSheetLayoutView="85" workbookViewId="0">
      <selection activeCell="A8" sqref="A8:A11"/>
    </sheetView>
  </sheetViews>
  <sheetFormatPr defaultColWidth="9" defaultRowHeight="20.149999999999999" customHeight="1" x14ac:dyDescent="0.2"/>
  <cols>
    <col min="1" max="1" width="23.6328125" style="506" customWidth="1"/>
    <col min="2" max="2" width="55.6328125" style="507" customWidth="1"/>
    <col min="3" max="3" width="4.08984375" style="508" customWidth="1"/>
    <col min="4" max="4" width="15.6328125" style="509" customWidth="1"/>
    <col min="5" max="5" width="30.6328125" style="479" customWidth="1"/>
    <col min="6" max="256" width="9" style="474"/>
    <col min="257" max="257" width="23.6328125" style="474" customWidth="1"/>
    <col min="258" max="258" width="55.6328125" style="474" customWidth="1"/>
    <col min="259" max="259" width="4.08984375" style="474" customWidth="1"/>
    <col min="260" max="260" width="15.6328125" style="474" customWidth="1"/>
    <col min="261" max="261" width="30.6328125" style="474" customWidth="1"/>
    <col min="262" max="512" width="9" style="474"/>
    <col min="513" max="513" width="23.6328125" style="474" customWidth="1"/>
    <col min="514" max="514" width="55.6328125" style="474" customWidth="1"/>
    <col min="515" max="515" width="4.08984375" style="474" customWidth="1"/>
    <col min="516" max="516" width="15.6328125" style="474" customWidth="1"/>
    <col min="517" max="517" width="30.6328125" style="474" customWidth="1"/>
    <col min="518" max="768" width="9" style="474"/>
    <col min="769" max="769" width="23.6328125" style="474" customWidth="1"/>
    <col min="770" max="770" width="55.6328125" style="474" customWidth="1"/>
    <col min="771" max="771" width="4.08984375" style="474" customWidth="1"/>
    <col min="772" max="772" width="15.6328125" style="474" customWidth="1"/>
    <col min="773" max="773" width="30.6328125" style="474" customWidth="1"/>
    <col min="774" max="1024" width="9" style="474"/>
    <col min="1025" max="1025" width="23.6328125" style="474" customWidth="1"/>
    <col min="1026" max="1026" width="55.6328125" style="474" customWidth="1"/>
    <col min="1027" max="1027" width="4.08984375" style="474" customWidth="1"/>
    <col min="1028" max="1028" width="15.6328125" style="474" customWidth="1"/>
    <col min="1029" max="1029" width="30.6328125" style="474" customWidth="1"/>
    <col min="1030" max="1280" width="9" style="474"/>
    <col min="1281" max="1281" width="23.6328125" style="474" customWidth="1"/>
    <col min="1282" max="1282" width="55.6328125" style="474" customWidth="1"/>
    <col min="1283" max="1283" width="4.08984375" style="474" customWidth="1"/>
    <col min="1284" max="1284" width="15.6328125" style="474" customWidth="1"/>
    <col min="1285" max="1285" width="30.6328125" style="474" customWidth="1"/>
    <col min="1286" max="1536" width="9" style="474"/>
    <col min="1537" max="1537" width="23.6328125" style="474" customWidth="1"/>
    <col min="1538" max="1538" width="55.6328125" style="474" customWidth="1"/>
    <col min="1539" max="1539" width="4.08984375" style="474" customWidth="1"/>
    <col min="1540" max="1540" width="15.6328125" style="474" customWidth="1"/>
    <col min="1541" max="1541" width="30.6328125" style="474" customWidth="1"/>
    <col min="1542" max="1792" width="9" style="474"/>
    <col min="1793" max="1793" width="23.6328125" style="474" customWidth="1"/>
    <col min="1794" max="1794" width="55.6328125" style="474" customWidth="1"/>
    <col min="1795" max="1795" width="4.08984375" style="474" customWidth="1"/>
    <col min="1796" max="1796" width="15.6328125" style="474" customWidth="1"/>
    <col min="1797" max="1797" width="30.6328125" style="474" customWidth="1"/>
    <col min="1798" max="2048" width="9" style="474"/>
    <col min="2049" max="2049" width="23.6328125" style="474" customWidth="1"/>
    <col min="2050" max="2050" width="55.6328125" style="474" customWidth="1"/>
    <col min="2051" max="2051" width="4.08984375" style="474" customWidth="1"/>
    <col min="2052" max="2052" width="15.6328125" style="474" customWidth="1"/>
    <col min="2053" max="2053" width="30.6328125" style="474" customWidth="1"/>
    <col min="2054" max="2304" width="9" style="474"/>
    <col min="2305" max="2305" width="23.6328125" style="474" customWidth="1"/>
    <col min="2306" max="2306" width="55.6328125" style="474" customWidth="1"/>
    <col min="2307" max="2307" width="4.08984375" style="474" customWidth="1"/>
    <col min="2308" max="2308" width="15.6328125" style="474" customWidth="1"/>
    <col min="2309" max="2309" width="30.6328125" style="474" customWidth="1"/>
    <col min="2310" max="2560" width="9" style="474"/>
    <col min="2561" max="2561" width="23.6328125" style="474" customWidth="1"/>
    <col min="2562" max="2562" width="55.6328125" style="474" customWidth="1"/>
    <col min="2563" max="2563" width="4.08984375" style="474" customWidth="1"/>
    <col min="2564" max="2564" width="15.6328125" style="474" customWidth="1"/>
    <col min="2565" max="2565" width="30.6328125" style="474" customWidth="1"/>
    <col min="2566" max="2816" width="9" style="474"/>
    <col min="2817" max="2817" width="23.6328125" style="474" customWidth="1"/>
    <col min="2818" max="2818" width="55.6328125" style="474" customWidth="1"/>
    <col min="2819" max="2819" width="4.08984375" style="474" customWidth="1"/>
    <col min="2820" max="2820" width="15.6328125" style="474" customWidth="1"/>
    <col min="2821" max="2821" width="30.6328125" style="474" customWidth="1"/>
    <col min="2822" max="3072" width="9" style="474"/>
    <col min="3073" max="3073" width="23.6328125" style="474" customWidth="1"/>
    <col min="3074" max="3074" width="55.6328125" style="474" customWidth="1"/>
    <col min="3075" max="3075" width="4.08984375" style="474" customWidth="1"/>
    <col min="3076" max="3076" width="15.6328125" style="474" customWidth="1"/>
    <col min="3077" max="3077" width="30.6328125" style="474" customWidth="1"/>
    <col min="3078" max="3328" width="9" style="474"/>
    <col min="3329" max="3329" width="23.6328125" style="474" customWidth="1"/>
    <col min="3330" max="3330" width="55.6328125" style="474" customWidth="1"/>
    <col min="3331" max="3331" width="4.08984375" style="474" customWidth="1"/>
    <col min="3332" max="3332" width="15.6328125" style="474" customWidth="1"/>
    <col min="3333" max="3333" width="30.6328125" style="474" customWidth="1"/>
    <col min="3334" max="3584" width="9" style="474"/>
    <col min="3585" max="3585" width="23.6328125" style="474" customWidth="1"/>
    <col min="3586" max="3586" width="55.6328125" style="474" customWidth="1"/>
    <col min="3587" max="3587" width="4.08984375" style="474" customWidth="1"/>
    <col min="3588" max="3588" width="15.6328125" style="474" customWidth="1"/>
    <col min="3589" max="3589" width="30.6328125" style="474" customWidth="1"/>
    <col min="3590" max="3840" width="9" style="474"/>
    <col min="3841" max="3841" width="23.6328125" style="474" customWidth="1"/>
    <col min="3842" max="3842" width="55.6328125" style="474" customWidth="1"/>
    <col min="3843" max="3843" width="4.08984375" style="474" customWidth="1"/>
    <col min="3844" max="3844" width="15.6328125" style="474" customWidth="1"/>
    <col min="3845" max="3845" width="30.6328125" style="474" customWidth="1"/>
    <col min="3846" max="4096" width="9" style="474"/>
    <col min="4097" max="4097" width="23.6328125" style="474" customWidth="1"/>
    <col min="4098" max="4098" width="55.6328125" style="474" customWidth="1"/>
    <col min="4099" max="4099" width="4.08984375" style="474" customWidth="1"/>
    <col min="4100" max="4100" width="15.6328125" style="474" customWidth="1"/>
    <col min="4101" max="4101" width="30.6328125" style="474" customWidth="1"/>
    <col min="4102" max="4352" width="9" style="474"/>
    <col min="4353" max="4353" width="23.6328125" style="474" customWidth="1"/>
    <col min="4354" max="4354" width="55.6328125" style="474" customWidth="1"/>
    <col min="4355" max="4355" width="4.08984375" style="474" customWidth="1"/>
    <col min="4356" max="4356" width="15.6328125" style="474" customWidth="1"/>
    <col min="4357" max="4357" width="30.6328125" style="474" customWidth="1"/>
    <col min="4358" max="4608" width="9" style="474"/>
    <col min="4609" max="4609" width="23.6328125" style="474" customWidth="1"/>
    <col min="4610" max="4610" width="55.6328125" style="474" customWidth="1"/>
    <col min="4611" max="4611" width="4.08984375" style="474" customWidth="1"/>
    <col min="4612" max="4612" width="15.6328125" style="474" customWidth="1"/>
    <col min="4613" max="4613" width="30.6328125" style="474" customWidth="1"/>
    <col min="4614" max="4864" width="9" style="474"/>
    <col min="4865" max="4865" width="23.6328125" style="474" customWidth="1"/>
    <col min="4866" max="4866" width="55.6328125" style="474" customWidth="1"/>
    <col min="4867" max="4867" width="4.08984375" style="474" customWidth="1"/>
    <col min="4868" max="4868" width="15.6328125" style="474" customWidth="1"/>
    <col min="4869" max="4869" width="30.6328125" style="474" customWidth="1"/>
    <col min="4870" max="5120" width="9" style="474"/>
    <col min="5121" max="5121" width="23.6328125" style="474" customWidth="1"/>
    <col min="5122" max="5122" width="55.6328125" style="474" customWidth="1"/>
    <col min="5123" max="5123" width="4.08984375" style="474" customWidth="1"/>
    <col min="5124" max="5124" width="15.6328125" style="474" customWidth="1"/>
    <col min="5125" max="5125" width="30.6328125" style="474" customWidth="1"/>
    <col min="5126" max="5376" width="9" style="474"/>
    <col min="5377" max="5377" width="23.6328125" style="474" customWidth="1"/>
    <col min="5378" max="5378" width="55.6328125" style="474" customWidth="1"/>
    <col min="5379" max="5379" width="4.08984375" style="474" customWidth="1"/>
    <col min="5380" max="5380" width="15.6328125" style="474" customWidth="1"/>
    <col min="5381" max="5381" width="30.6328125" style="474" customWidth="1"/>
    <col min="5382" max="5632" width="9" style="474"/>
    <col min="5633" max="5633" width="23.6328125" style="474" customWidth="1"/>
    <col min="5634" max="5634" width="55.6328125" style="474" customWidth="1"/>
    <col min="5635" max="5635" width="4.08984375" style="474" customWidth="1"/>
    <col min="5636" max="5636" width="15.6328125" style="474" customWidth="1"/>
    <col min="5637" max="5637" width="30.6328125" style="474" customWidth="1"/>
    <col min="5638" max="5888" width="9" style="474"/>
    <col min="5889" max="5889" width="23.6328125" style="474" customWidth="1"/>
    <col min="5890" max="5890" width="55.6328125" style="474" customWidth="1"/>
    <col min="5891" max="5891" width="4.08984375" style="474" customWidth="1"/>
    <col min="5892" max="5892" width="15.6328125" style="474" customWidth="1"/>
    <col min="5893" max="5893" width="30.6328125" style="474" customWidth="1"/>
    <col min="5894" max="6144" width="9" style="474"/>
    <col min="6145" max="6145" width="23.6328125" style="474" customWidth="1"/>
    <col min="6146" max="6146" width="55.6328125" style="474" customWidth="1"/>
    <col min="6147" max="6147" width="4.08984375" style="474" customWidth="1"/>
    <col min="6148" max="6148" width="15.6328125" style="474" customWidth="1"/>
    <col min="6149" max="6149" width="30.6328125" style="474" customWidth="1"/>
    <col min="6150" max="6400" width="9" style="474"/>
    <col min="6401" max="6401" width="23.6328125" style="474" customWidth="1"/>
    <col min="6402" max="6402" width="55.6328125" style="474" customWidth="1"/>
    <col min="6403" max="6403" width="4.08984375" style="474" customWidth="1"/>
    <col min="6404" max="6404" width="15.6328125" style="474" customWidth="1"/>
    <col min="6405" max="6405" width="30.6328125" style="474" customWidth="1"/>
    <col min="6406" max="6656" width="9" style="474"/>
    <col min="6657" max="6657" width="23.6328125" style="474" customWidth="1"/>
    <col min="6658" max="6658" width="55.6328125" style="474" customWidth="1"/>
    <col min="6659" max="6659" width="4.08984375" style="474" customWidth="1"/>
    <col min="6660" max="6660" width="15.6328125" style="474" customWidth="1"/>
    <col min="6661" max="6661" width="30.6328125" style="474" customWidth="1"/>
    <col min="6662" max="6912" width="9" style="474"/>
    <col min="6913" max="6913" width="23.6328125" style="474" customWidth="1"/>
    <col min="6914" max="6914" width="55.6328125" style="474" customWidth="1"/>
    <col min="6915" max="6915" width="4.08984375" style="474" customWidth="1"/>
    <col min="6916" max="6916" width="15.6328125" style="474" customWidth="1"/>
    <col min="6917" max="6917" width="30.6328125" style="474" customWidth="1"/>
    <col min="6918" max="7168" width="9" style="474"/>
    <col min="7169" max="7169" width="23.6328125" style="474" customWidth="1"/>
    <col min="7170" max="7170" width="55.6328125" style="474" customWidth="1"/>
    <col min="7171" max="7171" width="4.08984375" style="474" customWidth="1"/>
    <col min="7172" max="7172" width="15.6328125" style="474" customWidth="1"/>
    <col min="7173" max="7173" width="30.6328125" style="474" customWidth="1"/>
    <col min="7174" max="7424" width="9" style="474"/>
    <col min="7425" max="7425" width="23.6328125" style="474" customWidth="1"/>
    <col min="7426" max="7426" width="55.6328125" style="474" customWidth="1"/>
    <col min="7427" max="7427" width="4.08984375" style="474" customWidth="1"/>
    <col min="7428" max="7428" width="15.6328125" style="474" customWidth="1"/>
    <col min="7429" max="7429" width="30.6328125" style="474" customWidth="1"/>
    <col min="7430" max="7680" width="9" style="474"/>
    <col min="7681" max="7681" width="23.6328125" style="474" customWidth="1"/>
    <col min="7682" max="7682" width="55.6328125" style="474" customWidth="1"/>
    <col min="7683" max="7683" width="4.08984375" style="474" customWidth="1"/>
    <col min="7684" max="7684" width="15.6328125" style="474" customWidth="1"/>
    <col min="7685" max="7685" width="30.6328125" style="474" customWidth="1"/>
    <col min="7686" max="7936" width="9" style="474"/>
    <col min="7937" max="7937" width="23.6328125" style="474" customWidth="1"/>
    <col min="7938" max="7938" width="55.6328125" style="474" customWidth="1"/>
    <col min="7939" max="7939" width="4.08984375" style="474" customWidth="1"/>
    <col min="7940" max="7940" width="15.6328125" style="474" customWidth="1"/>
    <col min="7941" max="7941" width="30.6328125" style="474" customWidth="1"/>
    <col min="7942" max="8192" width="9" style="474"/>
    <col min="8193" max="8193" width="23.6328125" style="474" customWidth="1"/>
    <col min="8194" max="8194" width="55.6328125" style="474" customWidth="1"/>
    <col min="8195" max="8195" width="4.08984375" style="474" customWidth="1"/>
    <col min="8196" max="8196" width="15.6328125" style="474" customWidth="1"/>
    <col min="8197" max="8197" width="30.6328125" style="474" customWidth="1"/>
    <col min="8198" max="8448" width="9" style="474"/>
    <col min="8449" max="8449" width="23.6328125" style="474" customWidth="1"/>
    <col min="8450" max="8450" width="55.6328125" style="474" customWidth="1"/>
    <col min="8451" max="8451" width="4.08984375" style="474" customWidth="1"/>
    <col min="8452" max="8452" width="15.6328125" style="474" customWidth="1"/>
    <col min="8453" max="8453" width="30.6328125" style="474" customWidth="1"/>
    <col min="8454" max="8704" width="9" style="474"/>
    <col min="8705" max="8705" width="23.6328125" style="474" customWidth="1"/>
    <col min="8706" max="8706" width="55.6328125" style="474" customWidth="1"/>
    <col min="8707" max="8707" width="4.08984375" style="474" customWidth="1"/>
    <col min="8708" max="8708" width="15.6328125" style="474" customWidth="1"/>
    <col min="8709" max="8709" width="30.6328125" style="474" customWidth="1"/>
    <col min="8710" max="8960" width="9" style="474"/>
    <col min="8961" max="8961" width="23.6328125" style="474" customWidth="1"/>
    <col min="8962" max="8962" width="55.6328125" style="474" customWidth="1"/>
    <col min="8963" max="8963" width="4.08984375" style="474" customWidth="1"/>
    <col min="8964" max="8964" width="15.6328125" style="474" customWidth="1"/>
    <col min="8965" max="8965" width="30.6328125" style="474" customWidth="1"/>
    <col min="8966" max="9216" width="9" style="474"/>
    <col min="9217" max="9217" width="23.6328125" style="474" customWidth="1"/>
    <col min="9218" max="9218" width="55.6328125" style="474" customWidth="1"/>
    <col min="9219" max="9219" width="4.08984375" style="474" customWidth="1"/>
    <col min="9220" max="9220" width="15.6328125" style="474" customWidth="1"/>
    <col min="9221" max="9221" width="30.6328125" style="474" customWidth="1"/>
    <col min="9222" max="9472" width="9" style="474"/>
    <col min="9473" max="9473" width="23.6328125" style="474" customWidth="1"/>
    <col min="9474" max="9474" width="55.6328125" style="474" customWidth="1"/>
    <col min="9475" max="9475" width="4.08984375" style="474" customWidth="1"/>
    <col min="9476" max="9476" width="15.6328125" style="474" customWidth="1"/>
    <col min="9477" max="9477" width="30.6328125" style="474" customWidth="1"/>
    <col min="9478" max="9728" width="9" style="474"/>
    <col min="9729" max="9729" width="23.6328125" style="474" customWidth="1"/>
    <col min="9730" max="9730" width="55.6328125" style="474" customWidth="1"/>
    <col min="9731" max="9731" width="4.08984375" style="474" customWidth="1"/>
    <col min="9732" max="9732" width="15.6328125" style="474" customWidth="1"/>
    <col min="9733" max="9733" width="30.6328125" style="474" customWidth="1"/>
    <col min="9734" max="9984" width="9" style="474"/>
    <col min="9985" max="9985" width="23.6328125" style="474" customWidth="1"/>
    <col min="9986" max="9986" width="55.6328125" style="474" customWidth="1"/>
    <col min="9987" max="9987" width="4.08984375" style="474" customWidth="1"/>
    <col min="9988" max="9988" width="15.6328125" style="474" customWidth="1"/>
    <col min="9989" max="9989" width="30.6328125" style="474" customWidth="1"/>
    <col min="9990" max="10240" width="9" style="474"/>
    <col min="10241" max="10241" width="23.6328125" style="474" customWidth="1"/>
    <col min="10242" max="10242" width="55.6328125" style="474" customWidth="1"/>
    <col min="10243" max="10243" width="4.08984375" style="474" customWidth="1"/>
    <col min="10244" max="10244" width="15.6328125" style="474" customWidth="1"/>
    <col min="10245" max="10245" width="30.6328125" style="474" customWidth="1"/>
    <col min="10246" max="10496" width="9" style="474"/>
    <col min="10497" max="10497" width="23.6328125" style="474" customWidth="1"/>
    <col min="10498" max="10498" width="55.6328125" style="474" customWidth="1"/>
    <col min="10499" max="10499" width="4.08984375" style="474" customWidth="1"/>
    <col min="10500" max="10500" width="15.6328125" style="474" customWidth="1"/>
    <col min="10501" max="10501" width="30.6328125" style="474" customWidth="1"/>
    <col min="10502" max="10752" width="9" style="474"/>
    <col min="10753" max="10753" width="23.6328125" style="474" customWidth="1"/>
    <col min="10754" max="10754" width="55.6328125" style="474" customWidth="1"/>
    <col min="10755" max="10755" width="4.08984375" style="474" customWidth="1"/>
    <col min="10756" max="10756" width="15.6328125" style="474" customWidth="1"/>
    <col min="10757" max="10757" width="30.6328125" style="474" customWidth="1"/>
    <col min="10758" max="11008" width="9" style="474"/>
    <col min="11009" max="11009" width="23.6328125" style="474" customWidth="1"/>
    <col min="11010" max="11010" width="55.6328125" style="474" customWidth="1"/>
    <col min="11011" max="11011" width="4.08984375" style="474" customWidth="1"/>
    <col min="11012" max="11012" width="15.6328125" style="474" customWidth="1"/>
    <col min="11013" max="11013" width="30.6328125" style="474" customWidth="1"/>
    <col min="11014" max="11264" width="9" style="474"/>
    <col min="11265" max="11265" width="23.6328125" style="474" customWidth="1"/>
    <col min="11266" max="11266" width="55.6328125" style="474" customWidth="1"/>
    <col min="11267" max="11267" width="4.08984375" style="474" customWidth="1"/>
    <col min="11268" max="11268" width="15.6328125" style="474" customWidth="1"/>
    <col min="11269" max="11269" width="30.6328125" style="474" customWidth="1"/>
    <col min="11270" max="11520" width="9" style="474"/>
    <col min="11521" max="11521" width="23.6328125" style="474" customWidth="1"/>
    <col min="11522" max="11522" width="55.6328125" style="474" customWidth="1"/>
    <col min="11523" max="11523" width="4.08984375" style="474" customWidth="1"/>
    <col min="11524" max="11524" width="15.6328125" style="474" customWidth="1"/>
    <col min="11525" max="11525" width="30.6328125" style="474" customWidth="1"/>
    <col min="11526" max="11776" width="9" style="474"/>
    <col min="11777" max="11777" width="23.6328125" style="474" customWidth="1"/>
    <col min="11778" max="11778" width="55.6328125" style="474" customWidth="1"/>
    <col min="11779" max="11779" width="4.08984375" style="474" customWidth="1"/>
    <col min="11780" max="11780" width="15.6328125" style="474" customWidth="1"/>
    <col min="11781" max="11781" width="30.6328125" style="474" customWidth="1"/>
    <col min="11782" max="12032" width="9" style="474"/>
    <col min="12033" max="12033" width="23.6328125" style="474" customWidth="1"/>
    <col min="12034" max="12034" width="55.6328125" style="474" customWidth="1"/>
    <col min="12035" max="12035" width="4.08984375" style="474" customWidth="1"/>
    <col min="12036" max="12036" width="15.6328125" style="474" customWidth="1"/>
    <col min="12037" max="12037" width="30.6328125" style="474" customWidth="1"/>
    <col min="12038" max="12288" width="9" style="474"/>
    <col min="12289" max="12289" width="23.6328125" style="474" customWidth="1"/>
    <col min="12290" max="12290" width="55.6328125" style="474" customWidth="1"/>
    <col min="12291" max="12291" width="4.08984375" style="474" customWidth="1"/>
    <col min="12292" max="12292" width="15.6328125" style="474" customWidth="1"/>
    <col min="12293" max="12293" width="30.6328125" style="474" customWidth="1"/>
    <col min="12294" max="12544" width="9" style="474"/>
    <col min="12545" max="12545" width="23.6328125" style="474" customWidth="1"/>
    <col min="12546" max="12546" width="55.6328125" style="474" customWidth="1"/>
    <col min="12547" max="12547" width="4.08984375" style="474" customWidth="1"/>
    <col min="12548" max="12548" width="15.6328125" style="474" customWidth="1"/>
    <col min="12549" max="12549" width="30.6328125" style="474" customWidth="1"/>
    <col min="12550" max="12800" width="9" style="474"/>
    <col min="12801" max="12801" width="23.6328125" style="474" customWidth="1"/>
    <col min="12802" max="12802" width="55.6328125" style="474" customWidth="1"/>
    <col min="12803" max="12803" width="4.08984375" style="474" customWidth="1"/>
    <col min="12804" max="12804" width="15.6328125" style="474" customWidth="1"/>
    <col min="12805" max="12805" width="30.6328125" style="474" customWidth="1"/>
    <col min="12806" max="13056" width="9" style="474"/>
    <col min="13057" max="13057" width="23.6328125" style="474" customWidth="1"/>
    <col min="13058" max="13058" width="55.6328125" style="474" customWidth="1"/>
    <col min="13059" max="13059" width="4.08984375" style="474" customWidth="1"/>
    <col min="13060" max="13060" width="15.6328125" style="474" customWidth="1"/>
    <col min="13061" max="13061" width="30.6328125" style="474" customWidth="1"/>
    <col min="13062" max="13312" width="9" style="474"/>
    <col min="13313" max="13313" width="23.6328125" style="474" customWidth="1"/>
    <col min="13314" max="13314" width="55.6328125" style="474" customWidth="1"/>
    <col min="13315" max="13315" width="4.08984375" style="474" customWidth="1"/>
    <col min="13316" max="13316" width="15.6328125" style="474" customWidth="1"/>
    <col min="13317" max="13317" width="30.6328125" style="474" customWidth="1"/>
    <col min="13318" max="13568" width="9" style="474"/>
    <col min="13569" max="13569" width="23.6328125" style="474" customWidth="1"/>
    <col min="13570" max="13570" width="55.6328125" style="474" customWidth="1"/>
    <col min="13571" max="13571" width="4.08984375" style="474" customWidth="1"/>
    <col min="13572" max="13572" width="15.6328125" style="474" customWidth="1"/>
    <col min="13573" max="13573" width="30.6328125" style="474" customWidth="1"/>
    <col min="13574" max="13824" width="9" style="474"/>
    <col min="13825" max="13825" width="23.6328125" style="474" customWidth="1"/>
    <col min="13826" max="13826" width="55.6328125" style="474" customWidth="1"/>
    <col min="13827" max="13827" width="4.08984375" style="474" customWidth="1"/>
    <col min="13828" max="13828" width="15.6328125" style="474" customWidth="1"/>
    <col min="13829" max="13829" width="30.6328125" style="474" customWidth="1"/>
    <col min="13830" max="14080" width="9" style="474"/>
    <col min="14081" max="14081" width="23.6328125" style="474" customWidth="1"/>
    <col min="14082" max="14082" width="55.6328125" style="474" customWidth="1"/>
    <col min="14083" max="14083" width="4.08984375" style="474" customWidth="1"/>
    <col min="14084" max="14084" width="15.6328125" style="474" customWidth="1"/>
    <col min="14085" max="14085" width="30.6328125" style="474" customWidth="1"/>
    <col min="14086" max="14336" width="9" style="474"/>
    <col min="14337" max="14337" width="23.6328125" style="474" customWidth="1"/>
    <col min="14338" max="14338" width="55.6328125" style="474" customWidth="1"/>
    <col min="14339" max="14339" width="4.08984375" style="474" customWidth="1"/>
    <col min="14340" max="14340" width="15.6328125" style="474" customWidth="1"/>
    <col min="14341" max="14341" width="30.6328125" style="474" customWidth="1"/>
    <col min="14342" max="14592" width="9" style="474"/>
    <col min="14593" max="14593" width="23.6328125" style="474" customWidth="1"/>
    <col min="14594" max="14594" width="55.6328125" style="474" customWidth="1"/>
    <col min="14595" max="14595" width="4.08984375" style="474" customWidth="1"/>
    <col min="14596" max="14596" width="15.6328125" style="474" customWidth="1"/>
    <col min="14597" max="14597" width="30.6328125" style="474" customWidth="1"/>
    <col min="14598" max="14848" width="9" style="474"/>
    <col min="14849" max="14849" width="23.6328125" style="474" customWidth="1"/>
    <col min="14850" max="14850" width="55.6328125" style="474" customWidth="1"/>
    <col min="14851" max="14851" width="4.08984375" style="474" customWidth="1"/>
    <col min="14852" max="14852" width="15.6328125" style="474" customWidth="1"/>
    <col min="14853" max="14853" width="30.6328125" style="474" customWidth="1"/>
    <col min="14854" max="15104" width="9" style="474"/>
    <col min="15105" max="15105" width="23.6328125" style="474" customWidth="1"/>
    <col min="15106" max="15106" width="55.6328125" style="474" customWidth="1"/>
    <col min="15107" max="15107" width="4.08984375" style="474" customWidth="1"/>
    <col min="15108" max="15108" width="15.6328125" style="474" customWidth="1"/>
    <col min="15109" max="15109" width="30.6328125" style="474" customWidth="1"/>
    <col min="15110" max="15360" width="9" style="474"/>
    <col min="15361" max="15361" width="23.6328125" style="474" customWidth="1"/>
    <col min="15362" max="15362" width="55.6328125" style="474" customWidth="1"/>
    <col min="15363" max="15363" width="4.08984375" style="474" customWidth="1"/>
    <col min="15364" max="15364" width="15.6328125" style="474" customWidth="1"/>
    <col min="15365" max="15365" width="30.6328125" style="474" customWidth="1"/>
    <col min="15366" max="15616" width="9" style="474"/>
    <col min="15617" max="15617" width="23.6328125" style="474" customWidth="1"/>
    <col min="15618" max="15618" width="55.6328125" style="474" customWidth="1"/>
    <col min="15619" max="15619" width="4.08984375" style="474" customWidth="1"/>
    <col min="15620" max="15620" width="15.6328125" style="474" customWidth="1"/>
    <col min="15621" max="15621" width="30.6328125" style="474" customWidth="1"/>
    <col min="15622" max="15872" width="9" style="474"/>
    <col min="15873" max="15873" width="23.6328125" style="474" customWidth="1"/>
    <col min="15874" max="15874" width="55.6328125" style="474" customWidth="1"/>
    <col min="15875" max="15875" width="4.08984375" style="474" customWidth="1"/>
    <col min="15876" max="15876" width="15.6328125" style="474" customWidth="1"/>
    <col min="15877" max="15877" width="30.6328125" style="474" customWidth="1"/>
    <col min="15878" max="16128" width="9" style="474"/>
    <col min="16129" max="16129" width="23.6328125" style="474" customWidth="1"/>
    <col min="16130" max="16130" width="55.6328125" style="474" customWidth="1"/>
    <col min="16131" max="16131" width="4.08984375" style="474" customWidth="1"/>
    <col min="16132" max="16132" width="15.6328125" style="474" customWidth="1"/>
    <col min="16133" max="16133" width="30.6328125" style="474" customWidth="1"/>
    <col min="16134" max="16384" width="9" style="474"/>
  </cols>
  <sheetData>
    <row r="1" spans="1:5" ht="30" customHeight="1" x14ac:dyDescent="0.2">
      <c r="A1" s="1628" t="s">
        <v>905</v>
      </c>
      <c r="B1" s="1629"/>
      <c r="C1" s="1629"/>
      <c r="D1" s="1629"/>
      <c r="E1" s="1629"/>
    </row>
    <row r="2" spans="1:5" ht="10" customHeight="1" x14ac:dyDescent="0.2">
      <c r="A2" s="475"/>
      <c r="B2" s="476"/>
      <c r="C2" s="477"/>
      <c r="D2" s="478"/>
    </row>
    <row r="3" spans="1:5" ht="20.149999999999999" customHeight="1" x14ac:dyDescent="0.2">
      <c r="A3" s="480" t="s">
        <v>816</v>
      </c>
      <c r="B3" s="480" t="s">
        <v>817</v>
      </c>
      <c r="C3" s="1630" t="s">
        <v>818</v>
      </c>
      <c r="D3" s="1631"/>
      <c r="E3" s="481"/>
    </row>
    <row r="4" spans="1:5" s="486" customFormat="1" ht="34" customHeight="1" x14ac:dyDescent="0.2">
      <c r="A4" s="778" t="s">
        <v>819</v>
      </c>
      <c r="B4" s="483" t="s">
        <v>820</v>
      </c>
      <c r="C4" s="510" t="s">
        <v>158</v>
      </c>
      <c r="D4" s="484" t="s">
        <v>582</v>
      </c>
      <c r="E4" s="485"/>
    </row>
    <row r="5" spans="1:5" s="486" customFormat="1" ht="34" customHeight="1" x14ac:dyDescent="0.2">
      <c r="A5" s="778" t="s">
        <v>821</v>
      </c>
      <c r="B5" s="483" t="s">
        <v>822</v>
      </c>
      <c r="C5" s="510" t="s">
        <v>158</v>
      </c>
      <c r="D5" s="484" t="s">
        <v>583</v>
      </c>
      <c r="E5" s="485" t="s">
        <v>823</v>
      </c>
    </row>
    <row r="6" spans="1:5" s="486" customFormat="1" ht="34" customHeight="1" x14ac:dyDescent="0.2">
      <c r="A6" s="778" t="s">
        <v>824</v>
      </c>
      <c r="B6" s="483" t="s">
        <v>825</v>
      </c>
      <c r="C6" s="510" t="s">
        <v>158</v>
      </c>
      <c r="D6" s="484" t="s">
        <v>583</v>
      </c>
      <c r="E6" s="485" t="s">
        <v>823</v>
      </c>
    </row>
    <row r="7" spans="1:5" s="486" customFormat="1" ht="34" customHeight="1" x14ac:dyDescent="0.2">
      <c r="A7" s="778" t="s">
        <v>826</v>
      </c>
      <c r="B7" s="483" t="s">
        <v>827</v>
      </c>
      <c r="C7" s="510" t="s">
        <v>158</v>
      </c>
      <c r="D7" s="484" t="s">
        <v>583</v>
      </c>
      <c r="E7" s="485" t="s">
        <v>823</v>
      </c>
    </row>
    <row r="8" spans="1:5" s="1741" customFormat="1" ht="25.5" customHeight="1" x14ac:dyDescent="0.2">
      <c r="A8" s="1742" t="s">
        <v>1179</v>
      </c>
      <c r="B8" s="831" t="s">
        <v>1180</v>
      </c>
      <c r="C8" s="510" t="s">
        <v>158</v>
      </c>
      <c r="D8" s="1740" t="s">
        <v>583</v>
      </c>
      <c r="E8" s="1744" t="s">
        <v>1181</v>
      </c>
    </row>
    <row r="9" spans="1:5" s="1741" customFormat="1" ht="25.5" customHeight="1" x14ac:dyDescent="0.2">
      <c r="A9" s="1743"/>
      <c r="B9" s="831" t="s">
        <v>1182</v>
      </c>
      <c r="C9" s="510" t="s">
        <v>158</v>
      </c>
      <c r="D9" s="1740" t="s">
        <v>583</v>
      </c>
      <c r="E9" s="1744" t="s">
        <v>1181</v>
      </c>
    </row>
    <row r="10" spans="1:5" s="1741" customFormat="1" ht="25.5" customHeight="1" x14ac:dyDescent="0.2">
      <c r="A10" s="1743"/>
      <c r="B10" s="831" t="s">
        <v>1183</v>
      </c>
      <c r="C10" s="510" t="s">
        <v>158</v>
      </c>
      <c r="D10" s="1740" t="s">
        <v>583</v>
      </c>
      <c r="E10" s="1744"/>
    </row>
    <row r="11" spans="1:5" s="1741" customFormat="1" ht="37" customHeight="1" x14ac:dyDescent="0.2">
      <c r="A11" s="1634"/>
      <c r="B11" s="831" t="s">
        <v>1184</v>
      </c>
      <c r="C11" s="510" t="s">
        <v>158</v>
      </c>
      <c r="D11" s="1740" t="s">
        <v>583</v>
      </c>
      <c r="E11" s="1744" t="s">
        <v>1185</v>
      </c>
    </row>
    <row r="12" spans="1:5" s="486" customFormat="1" ht="25.5" customHeight="1" x14ac:dyDescent="0.2">
      <c r="A12" s="1621" t="s">
        <v>1107</v>
      </c>
      <c r="B12" s="495" t="s">
        <v>897</v>
      </c>
      <c r="C12" s="291" t="s">
        <v>158</v>
      </c>
      <c r="D12" s="500" t="s">
        <v>583</v>
      </c>
      <c r="E12" s="497" t="s">
        <v>901</v>
      </c>
    </row>
    <row r="13" spans="1:5" s="486" customFormat="1" ht="25.5" customHeight="1" x14ac:dyDescent="0.2">
      <c r="A13" s="1632"/>
      <c r="B13" s="489" t="s">
        <v>898</v>
      </c>
      <c r="C13" s="289" t="s">
        <v>158</v>
      </c>
      <c r="D13" s="490" t="s">
        <v>583</v>
      </c>
      <c r="E13" s="281" t="s">
        <v>902</v>
      </c>
    </row>
    <row r="14" spans="1:5" s="486" customFormat="1" ht="25.5" customHeight="1" x14ac:dyDescent="0.2">
      <c r="A14" s="1632"/>
      <c r="B14" s="489" t="s">
        <v>899</v>
      </c>
      <c r="C14" s="289" t="s">
        <v>158</v>
      </c>
      <c r="D14" s="490" t="s">
        <v>583</v>
      </c>
      <c r="E14" s="281" t="s">
        <v>903</v>
      </c>
    </row>
    <row r="15" spans="1:5" s="486" customFormat="1" ht="25.5" customHeight="1" x14ac:dyDescent="0.2">
      <c r="A15" s="1633"/>
      <c r="B15" s="498" t="s">
        <v>900</v>
      </c>
      <c r="C15" s="292" t="s">
        <v>158</v>
      </c>
      <c r="D15" s="523" t="s">
        <v>583</v>
      </c>
      <c r="E15" s="285" t="s">
        <v>904</v>
      </c>
    </row>
    <row r="16" spans="1:5" s="486" customFormat="1" ht="32" customHeight="1" x14ac:dyDescent="0.2">
      <c r="A16" s="1621" t="s">
        <v>828</v>
      </c>
      <c r="B16" s="495" t="s">
        <v>883</v>
      </c>
      <c r="C16" s="291" t="s">
        <v>158</v>
      </c>
      <c r="D16" s="488" t="s">
        <v>842</v>
      </c>
      <c r="E16" s="280" t="s">
        <v>1093</v>
      </c>
    </row>
    <row r="17" spans="1:5" s="486" customFormat="1" ht="41" customHeight="1" x14ac:dyDescent="0.2">
      <c r="A17" s="1622"/>
      <c r="B17" s="489" t="s">
        <v>829</v>
      </c>
      <c r="C17" s="289" t="s">
        <v>158</v>
      </c>
      <c r="D17" s="490" t="s">
        <v>830</v>
      </c>
      <c r="E17" s="281" t="s">
        <v>831</v>
      </c>
    </row>
    <row r="18" spans="1:5" s="486" customFormat="1" ht="32.5" customHeight="1" x14ac:dyDescent="0.2">
      <c r="A18" s="1622"/>
      <c r="B18" s="489" t="s">
        <v>832</v>
      </c>
      <c r="C18" s="289" t="s">
        <v>158</v>
      </c>
      <c r="D18" s="490" t="s">
        <v>833</v>
      </c>
      <c r="E18" s="281" t="s">
        <v>834</v>
      </c>
    </row>
    <row r="19" spans="1:5" s="486" customFormat="1" ht="19.899999999999999" customHeight="1" x14ac:dyDescent="0.2">
      <c r="A19" s="1622"/>
      <c r="B19" s="489" t="s">
        <v>835</v>
      </c>
      <c r="C19" s="289" t="s">
        <v>158</v>
      </c>
      <c r="D19" s="490" t="s">
        <v>836</v>
      </c>
      <c r="E19" s="281" t="s">
        <v>837</v>
      </c>
    </row>
    <row r="20" spans="1:5" s="486" customFormat="1" ht="20.149999999999999" customHeight="1" x14ac:dyDescent="0.2">
      <c r="A20" s="1622"/>
      <c r="B20" s="489" t="s">
        <v>838</v>
      </c>
      <c r="C20" s="289" t="s">
        <v>158</v>
      </c>
      <c r="D20" s="490" t="s">
        <v>582</v>
      </c>
      <c r="E20" s="281" t="s">
        <v>839</v>
      </c>
    </row>
    <row r="21" spans="1:5" s="486" customFormat="1" ht="99.5" customHeight="1" x14ac:dyDescent="0.2">
      <c r="A21" s="1622"/>
      <c r="B21" s="489" t="s">
        <v>1102</v>
      </c>
      <c r="C21" s="289" t="s">
        <v>158</v>
      </c>
      <c r="D21" s="779" t="s">
        <v>1095</v>
      </c>
      <c r="E21" s="281" t="s">
        <v>1096</v>
      </c>
    </row>
    <row r="22" spans="1:5" s="486" customFormat="1" ht="62.25" customHeight="1" x14ac:dyDescent="0.2">
      <c r="A22" s="1622"/>
      <c r="B22" s="489" t="s">
        <v>1097</v>
      </c>
      <c r="C22" s="289" t="s">
        <v>158</v>
      </c>
      <c r="D22" s="490" t="s">
        <v>585</v>
      </c>
      <c r="E22" s="281" t="s">
        <v>1058</v>
      </c>
    </row>
    <row r="23" spans="1:5" s="486" customFormat="1" ht="85.5" customHeight="1" x14ac:dyDescent="0.2">
      <c r="A23" s="1622"/>
      <c r="B23" s="489" t="s">
        <v>1098</v>
      </c>
      <c r="C23" s="289" t="s">
        <v>158</v>
      </c>
      <c r="D23" s="490" t="s">
        <v>585</v>
      </c>
      <c r="E23" s="281" t="s">
        <v>1109</v>
      </c>
    </row>
    <row r="24" spans="1:5" s="486" customFormat="1" ht="60.65" customHeight="1" x14ac:dyDescent="0.2">
      <c r="A24" s="1622"/>
      <c r="B24" s="489" t="s">
        <v>1099</v>
      </c>
      <c r="C24" s="289" t="s">
        <v>158</v>
      </c>
      <c r="D24" s="1617" t="s">
        <v>1100</v>
      </c>
      <c r="E24" s="281" t="s">
        <v>1057</v>
      </c>
    </row>
    <row r="25" spans="1:5" s="486" customFormat="1" ht="27" customHeight="1" x14ac:dyDescent="0.2">
      <c r="A25" s="1623"/>
      <c r="B25" s="511" t="s">
        <v>1108</v>
      </c>
      <c r="C25" s="292" t="s">
        <v>158</v>
      </c>
      <c r="D25" s="1627"/>
      <c r="E25" s="502" t="s">
        <v>1101</v>
      </c>
    </row>
    <row r="26" spans="1:5" s="486" customFormat="1" ht="32.5" customHeight="1" x14ac:dyDescent="0.2">
      <c r="A26" s="1621" t="s">
        <v>841</v>
      </c>
      <c r="B26" s="487" t="s">
        <v>883</v>
      </c>
      <c r="C26" s="291" t="s">
        <v>158</v>
      </c>
      <c r="D26" s="488" t="s">
        <v>842</v>
      </c>
      <c r="E26" s="280" t="s">
        <v>1093</v>
      </c>
    </row>
    <row r="27" spans="1:5" s="486" customFormat="1" ht="41" customHeight="1" x14ac:dyDescent="0.2">
      <c r="A27" s="1622"/>
      <c r="B27" s="489" t="s">
        <v>829</v>
      </c>
      <c r="C27" s="289" t="s">
        <v>158</v>
      </c>
      <c r="D27" s="490" t="s">
        <v>830</v>
      </c>
      <c r="E27" s="281" t="s">
        <v>831</v>
      </c>
    </row>
    <row r="28" spans="1:5" s="486" customFormat="1" ht="33" customHeight="1" x14ac:dyDescent="0.2">
      <c r="A28" s="1622"/>
      <c r="B28" s="489" t="s">
        <v>832</v>
      </c>
      <c r="C28" s="289" t="s">
        <v>158</v>
      </c>
      <c r="D28" s="490" t="s">
        <v>833</v>
      </c>
      <c r="E28" s="281" t="s">
        <v>834</v>
      </c>
    </row>
    <row r="29" spans="1:5" s="486" customFormat="1" ht="20.149999999999999" customHeight="1" x14ac:dyDescent="0.2">
      <c r="A29" s="1622"/>
      <c r="B29" s="489" t="s">
        <v>843</v>
      </c>
      <c r="C29" s="289" t="s">
        <v>158</v>
      </c>
      <c r="D29" s="490" t="s">
        <v>836</v>
      </c>
      <c r="E29" s="281" t="s">
        <v>837</v>
      </c>
    </row>
    <row r="30" spans="1:5" s="486" customFormat="1" ht="20.149999999999999" customHeight="1" x14ac:dyDescent="0.2">
      <c r="A30" s="1622"/>
      <c r="B30" s="489" t="s">
        <v>844</v>
      </c>
      <c r="C30" s="289" t="s">
        <v>158</v>
      </c>
      <c r="D30" s="490" t="s">
        <v>582</v>
      </c>
      <c r="E30" s="281" t="s">
        <v>839</v>
      </c>
    </row>
    <row r="31" spans="1:5" s="486" customFormat="1" ht="60" customHeight="1" x14ac:dyDescent="0.2">
      <c r="A31" s="1622"/>
      <c r="B31" s="489" t="s">
        <v>584</v>
      </c>
      <c r="C31" s="289" t="s">
        <v>158</v>
      </c>
      <c r="D31" s="1619" t="s">
        <v>1103</v>
      </c>
      <c r="E31" s="281" t="s">
        <v>1059</v>
      </c>
    </row>
    <row r="32" spans="1:5" s="486" customFormat="1" ht="84" customHeight="1" x14ac:dyDescent="0.2">
      <c r="A32" s="1623"/>
      <c r="B32" s="491" t="s">
        <v>586</v>
      </c>
      <c r="C32" s="292" t="s">
        <v>158</v>
      </c>
      <c r="D32" s="1620"/>
      <c r="E32" s="282" t="s">
        <v>1110</v>
      </c>
    </row>
    <row r="33" spans="1:5" s="486" customFormat="1" ht="33" customHeight="1" x14ac:dyDescent="0.2">
      <c r="A33" s="1621" t="s">
        <v>845</v>
      </c>
      <c r="B33" s="487" t="s">
        <v>883</v>
      </c>
      <c r="C33" s="291" t="s">
        <v>158</v>
      </c>
      <c r="D33" s="493" t="s">
        <v>842</v>
      </c>
      <c r="E33" s="280" t="s">
        <v>1093</v>
      </c>
    </row>
    <row r="34" spans="1:5" s="486" customFormat="1" ht="40.5" customHeight="1" x14ac:dyDescent="0.2">
      <c r="A34" s="1622"/>
      <c r="B34" s="489" t="s">
        <v>829</v>
      </c>
      <c r="C34" s="289" t="s">
        <v>158</v>
      </c>
      <c r="D34" s="490" t="s">
        <v>830</v>
      </c>
      <c r="E34" s="281" t="s">
        <v>831</v>
      </c>
    </row>
    <row r="35" spans="1:5" s="486" customFormat="1" ht="32.5" customHeight="1" x14ac:dyDescent="0.2">
      <c r="A35" s="1622"/>
      <c r="B35" s="489" t="s">
        <v>832</v>
      </c>
      <c r="C35" s="289" t="s">
        <v>158</v>
      </c>
      <c r="D35" s="490" t="s">
        <v>833</v>
      </c>
      <c r="E35" s="281" t="s">
        <v>834</v>
      </c>
    </row>
    <row r="36" spans="1:5" s="486" customFormat="1" ht="22.5" customHeight="1" x14ac:dyDescent="0.2">
      <c r="A36" s="1622"/>
      <c r="B36" s="494" t="s">
        <v>843</v>
      </c>
      <c r="C36" s="289" t="s">
        <v>158</v>
      </c>
      <c r="D36" s="490" t="s">
        <v>836</v>
      </c>
      <c r="E36" s="281" t="s">
        <v>837</v>
      </c>
    </row>
    <row r="37" spans="1:5" s="486" customFormat="1" ht="20.149999999999999" customHeight="1" x14ac:dyDescent="0.2">
      <c r="A37" s="1622"/>
      <c r="B37" s="489" t="s">
        <v>844</v>
      </c>
      <c r="C37" s="289" t="s">
        <v>158</v>
      </c>
      <c r="D37" s="490" t="s">
        <v>582</v>
      </c>
      <c r="E37" s="281" t="s">
        <v>839</v>
      </c>
    </row>
    <row r="38" spans="1:5" s="486" customFormat="1" ht="99" customHeight="1" x14ac:dyDescent="0.2">
      <c r="A38" s="1622"/>
      <c r="B38" s="489" t="s">
        <v>1102</v>
      </c>
      <c r="C38" s="289" t="s">
        <v>158</v>
      </c>
      <c r="D38" s="490" t="s">
        <v>907</v>
      </c>
      <c r="E38" s="281"/>
    </row>
    <row r="39" spans="1:5" s="486" customFormat="1" ht="56" customHeight="1" x14ac:dyDescent="0.2">
      <c r="A39" s="1622"/>
      <c r="B39" s="489" t="s">
        <v>1104</v>
      </c>
      <c r="C39" s="289" t="s">
        <v>158</v>
      </c>
      <c r="D39" s="1617" t="s">
        <v>1106</v>
      </c>
      <c r="E39" s="780" t="s">
        <v>840</v>
      </c>
    </row>
    <row r="40" spans="1:5" s="486" customFormat="1" ht="47.5" customHeight="1" x14ac:dyDescent="0.2">
      <c r="A40" s="1622"/>
      <c r="B40" s="512" t="s">
        <v>1105</v>
      </c>
      <c r="C40" s="289" t="s">
        <v>158</v>
      </c>
      <c r="D40" s="1618"/>
      <c r="E40" s="780" t="s">
        <v>1059</v>
      </c>
    </row>
    <row r="41" spans="1:5" s="486" customFormat="1" ht="60.65" customHeight="1" x14ac:dyDescent="0.2">
      <c r="A41" s="1622"/>
      <c r="B41" s="512" t="s">
        <v>1099</v>
      </c>
      <c r="C41" s="289" t="s">
        <v>158</v>
      </c>
      <c r="D41" s="1617" t="s">
        <v>1100</v>
      </c>
      <c r="E41" s="283" t="s">
        <v>1060</v>
      </c>
    </row>
    <row r="42" spans="1:5" s="486" customFormat="1" ht="28.5" customHeight="1" x14ac:dyDescent="0.2">
      <c r="A42" s="1623"/>
      <c r="B42" s="511" t="s">
        <v>1108</v>
      </c>
      <c r="C42" s="292" t="s">
        <v>158</v>
      </c>
      <c r="D42" s="1627"/>
      <c r="E42" s="502" t="s">
        <v>1101</v>
      </c>
    </row>
    <row r="43" spans="1:5" s="486" customFormat="1" ht="31.5" customHeight="1" x14ac:dyDescent="0.2">
      <c r="A43" s="1621" t="s">
        <v>846</v>
      </c>
      <c r="B43" s="487" t="s">
        <v>883</v>
      </c>
      <c r="C43" s="291" t="s">
        <v>158</v>
      </c>
      <c r="D43" s="488" t="s">
        <v>842</v>
      </c>
      <c r="E43" s="280" t="s">
        <v>1093</v>
      </c>
    </row>
    <row r="44" spans="1:5" s="486" customFormat="1" ht="47.5" customHeight="1" x14ac:dyDescent="0.2">
      <c r="A44" s="1622"/>
      <c r="B44" s="489" t="s">
        <v>829</v>
      </c>
      <c r="C44" s="289" t="s">
        <v>158</v>
      </c>
      <c r="D44" s="490" t="s">
        <v>830</v>
      </c>
      <c r="E44" s="281" t="s">
        <v>831</v>
      </c>
    </row>
    <row r="45" spans="1:5" s="486" customFormat="1" ht="31" customHeight="1" x14ac:dyDescent="0.2">
      <c r="A45" s="1622"/>
      <c r="B45" s="489" t="s">
        <v>832</v>
      </c>
      <c r="C45" s="289" t="s">
        <v>158</v>
      </c>
      <c r="D45" s="490" t="s">
        <v>833</v>
      </c>
      <c r="E45" s="281" t="s">
        <v>834</v>
      </c>
    </row>
    <row r="46" spans="1:5" s="486" customFormat="1" ht="22.5" customHeight="1" x14ac:dyDescent="0.2">
      <c r="A46" s="1622"/>
      <c r="B46" s="494" t="s">
        <v>843</v>
      </c>
      <c r="C46" s="289" t="s">
        <v>158</v>
      </c>
      <c r="D46" s="490" t="s">
        <v>836</v>
      </c>
      <c r="E46" s="281" t="s">
        <v>837</v>
      </c>
    </row>
    <row r="47" spans="1:5" s="486" customFormat="1" ht="20.149999999999999" customHeight="1" x14ac:dyDescent="0.2">
      <c r="A47" s="1622"/>
      <c r="B47" s="489" t="s">
        <v>844</v>
      </c>
      <c r="C47" s="289" t="s">
        <v>158</v>
      </c>
      <c r="D47" s="490" t="s">
        <v>582</v>
      </c>
      <c r="E47" s="281" t="s">
        <v>839</v>
      </c>
    </row>
    <row r="48" spans="1:5" s="486" customFormat="1" ht="56" customHeight="1" x14ac:dyDescent="0.2">
      <c r="A48" s="1622"/>
      <c r="B48" s="489" t="s">
        <v>942</v>
      </c>
      <c r="C48" s="289" t="s">
        <v>158</v>
      </c>
      <c r="D48" s="1619" t="s">
        <v>1103</v>
      </c>
      <c r="E48" s="281" t="s">
        <v>840</v>
      </c>
    </row>
    <row r="49" spans="1:5" s="486" customFormat="1" ht="44" customHeight="1" x14ac:dyDescent="0.2">
      <c r="A49" s="1623"/>
      <c r="B49" s="512" t="s">
        <v>1056</v>
      </c>
      <c r="C49" s="292" t="s">
        <v>158</v>
      </c>
      <c r="D49" s="1620"/>
      <c r="E49" s="780" t="s">
        <v>1059</v>
      </c>
    </row>
    <row r="50" spans="1:5" s="486" customFormat="1" ht="30" customHeight="1" x14ac:dyDescent="0.2">
      <c r="A50" s="1621" t="s">
        <v>847</v>
      </c>
      <c r="B50" s="487" t="s">
        <v>883</v>
      </c>
      <c r="C50" s="291" t="s">
        <v>158</v>
      </c>
      <c r="D50" s="488" t="s">
        <v>842</v>
      </c>
      <c r="E50" s="280" t="s">
        <v>1093</v>
      </c>
    </row>
    <row r="51" spans="1:5" s="486" customFormat="1" ht="45" customHeight="1" x14ac:dyDescent="0.2">
      <c r="A51" s="1622"/>
      <c r="B51" s="489" t="s">
        <v>829</v>
      </c>
      <c r="C51" s="289" t="s">
        <v>158</v>
      </c>
      <c r="D51" s="490" t="s">
        <v>830</v>
      </c>
      <c r="E51" s="281" t="s">
        <v>831</v>
      </c>
    </row>
    <row r="52" spans="1:5" s="486" customFormat="1" ht="35.25" customHeight="1" x14ac:dyDescent="0.2">
      <c r="A52" s="1622"/>
      <c r="B52" s="489" t="s">
        <v>832</v>
      </c>
      <c r="C52" s="289" t="s">
        <v>158</v>
      </c>
      <c r="D52" s="490" t="s">
        <v>833</v>
      </c>
      <c r="E52" s="281" t="s">
        <v>834</v>
      </c>
    </row>
    <row r="53" spans="1:5" s="486" customFormat="1" ht="24.75" customHeight="1" x14ac:dyDescent="0.2">
      <c r="A53" s="1622"/>
      <c r="B53" s="494" t="s">
        <v>843</v>
      </c>
      <c r="C53" s="289" t="s">
        <v>158</v>
      </c>
      <c r="D53" s="490" t="s">
        <v>836</v>
      </c>
      <c r="E53" s="281" t="s">
        <v>837</v>
      </c>
    </row>
    <row r="54" spans="1:5" s="486" customFormat="1" ht="25.5" customHeight="1" x14ac:dyDescent="0.2">
      <c r="A54" s="1622"/>
      <c r="B54" s="489" t="s">
        <v>844</v>
      </c>
      <c r="C54" s="289" t="s">
        <v>158</v>
      </c>
      <c r="D54" s="490" t="s">
        <v>582</v>
      </c>
      <c r="E54" s="281" t="s">
        <v>839</v>
      </c>
    </row>
    <row r="55" spans="1:5" s="486" customFormat="1" ht="31.5" customHeight="1" x14ac:dyDescent="0.2">
      <c r="A55" s="1622"/>
      <c r="B55" s="512" t="s">
        <v>884</v>
      </c>
      <c r="C55" s="289" t="s">
        <v>158</v>
      </c>
      <c r="D55" s="490" t="s">
        <v>582</v>
      </c>
      <c r="E55" s="281" t="s">
        <v>81</v>
      </c>
    </row>
    <row r="56" spans="1:5" s="486" customFormat="1" ht="52.5" customHeight="1" x14ac:dyDescent="0.2">
      <c r="A56" s="1623"/>
      <c r="B56" s="511" t="s">
        <v>885</v>
      </c>
      <c r="C56" s="292" t="s">
        <v>158</v>
      </c>
      <c r="D56" s="499" t="s">
        <v>907</v>
      </c>
      <c r="E56" s="502" t="s">
        <v>891</v>
      </c>
    </row>
    <row r="57" spans="1:5" s="486" customFormat="1" ht="45" customHeight="1" x14ac:dyDescent="0.2">
      <c r="A57" s="1621" t="s">
        <v>848</v>
      </c>
      <c r="B57" s="495" t="s">
        <v>849</v>
      </c>
      <c r="C57" s="510" t="s">
        <v>158</v>
      </c>
      <c r="D57" s="496" t="s">
        <v>850</v>
      </c>
      <c r="E57" s="497"/>
    </row>
    <row r="58" spans="1:5" s="486" customFormat="1" ht="45" customHeight="1" x14ac:dyDescent="0.2">
      <c r="A58" s="1622"/>
      <c r="B58" s="495" t="s">
        <v>851</v>
      </c>
      <c r="C58" s="510" t="s">
        <v>158</v>
      </c>
      <c r="D58" s="496" t="s">
        <v>852</v>
      </c>
      <c r="E58" s="497"/>
    </row>
    <row r="59" spans="1:5" s="486" customFormat="1" ht="35.25" customHeight="1" x14ac:dyDescent="0.2">
      <c r="A59" s="1623"/>
      <c r="B59" s="483" t="s">
        <v>853</v>
      </c>
      <c r="C59" s="292" t="s">
        <v>158</v>
      </c>
      <c r="D59" s="524" t="s">
        <v>852</v>
      </c>
      <c r="E59" s="485"/>
    </row>
    <row r="60" spans="1:5" s="486" customFormat="1" ht="73.5" customHeight="1" x14ac:dyDescent="0.2">
      <c r="A60" s="1621" t="s">
        <v>854</v>
      </c>
      <c r="B60" s="483" t="s">
        <v>886</v>
      </c>
      <c r="C60" s="510" t="s">
        <v>158</v>
      </c>
      <c r="D60" s="682" t="s">
        <v>587</v>
      </c>
      <c r="E60" s="485"/>
    </row>
    <row r="61" spans="1:5" s="486" customFormat="1" ht="33.75" customHeight="1" x14ac:dyDescent="0.2">
      <c r="A61" s="1622"/>
      <c r="B61" s="498" t="s">
        <v>887</v>
      </c>
      <c r="C61" s="526" t="s">
        <v>158</v>
      </c>
      <c r="D61" s="683" t="s">
        <v>587</v>
      </c>
      <c r="E61" s="285"/>
    </row>
    <row r="62" spans="1:5" s="486" customFormat="1" ht="33.75" customHeight="1" x14ac:dyDescent="0.2">
      <c r="A62" s="1622"/>
      <c r="B62" s="483" t="s">
        <v>888</v>
      </c>
      <c r="C62" s="510" t="s">
        <v>158</v>
      </c>
      <c r="D62" s="684" t="s">
        <v>588</v>
      </c>
      <c r="E62" s="485"/>
    </row>
    <row r="63" spans="1:5" s="486" customFormat="1" ht="75" customHeight="1" x14ac:dyDescent="0.2">
      <c r="A63" s="1623"/>
      <c r="B63" s="511" t="s">
        <v>890</v>
      </c>
      <c r="C63" s="292" t="s">
        <v>158</v>
      </c>
      <c r="D63" s="525" t="s">
        <v>889</v>
      </c>
      <c r="E63" s="502" t="s">
        <v>892</v>
      </c>
    </row>
    <row r="64" spans="1:5" s="486" customFormat="1" ht="75" customHeight="1" x14ac:dyDescent="0.2">
      <c r="A64" s="482" t="s">
        <v>855</v>
      </c>
      <c r="B64" s="483" t="s">
        <v>589</v>
      </c>
      <c r="C64" s="292" t="s">
        <v>158</v>
      </c>
      <c r="D64" s="484" t="s">
        <v>583</v>
      </c>
      <c r="E64" s="485" t="s">
        <v>856</v>
      </c>
    </row>
    <row r="65" spans="1:5" s="486" customFormat="1" ht="19.5" customHeight="1" x14ac:dyDescent="0.2">
      <c r="A65" s="1621" t="s">
        <v>857</v>
      </c>
      <c r="B65" s="487" t="s">
        <v>858</v>
      </c>
      <c r="C65" s="290" t="s">
        <v>158</v>
      </c>
      <c r="D65" s="488" t="s">
        <v>583</v>
      </c>
      <c r="E65" s="497" t="s">
        <v>859</v>
      </c>
    </row>
    <row r="66" spans="1:5" s="486" customFormat="1" ht="61.5" customHeight="1" x14ac:dyDescent="0.2">
      <c r="A66" s="1623"/>
      <c r="B66" s="491" t="s">
        <v>860</v>
      </c>
      <c r="C66" s="292" t="s">
        <v>158</v>
      </c>
      <c r="D66" s="492" t="s">
        <v>583</v>
      </c>
      <c r="E66" s="282"/>
    </row>
    <row r="67" spans="1:5" s="486" customFormat="1" ht="36.75" customHeight="1" x14ac:dyDescent="0.2">
      <c r="A67" s="482" t="s">
        <v>861</v>
      </c>
      <c r="B67" s="483" t="s">
        <v>862</v>
      </c>
      <c r="C67" s="292" t="s">
        <v>158</v>
      </c>
      <c r="D67" s="484" t="s">
        <v>583</v>
      </c>
      <c r="E67" s="485"/>
    </row>
    <row r="68" spans="1:5" ht="44.5" customHeight="1" x14ac:dyDescent="0.2">
      <c r="A68" s="482" t="s">
        <v>863</v>
      </c>
      <c r="B68" s="483" t="s">
        <v>1116</v>
      </c>
      <c r="C68" s="292" t="s">
        <v>158</v>
      </c>
      <c r="D68" s="484" t="s">
        <v>583</v>
      </c>
      <c r="E68" s="485"/>
    </row>
    <row r="69" spans="1:5" ht="44.5" customHeight="1" x14ac:dyDescent="0.2">
      <c r="A69" s="482" t="s">
        <v>864</v>
      </c>
      <c r="B69" s="483" t="s">
        <v>865</v>
      </c>
      <c r="C69" s="292" t="s">
        <v>158</v>
      </c>
      <c r="D69" s="484" t="s">
        <v>583</v>
      </c>
      <c r="E69" s="485"/>
    </row>
    <row r="70" spans="1:5" ht="83.5" customHeight="1" x14ac:dyDescent="0.2">
      <c r="A70" s="1621" t="s">
        <v>866</v>
      </c>
      <c r="B70" s="284" t="s">
        <v>867</v>
      </c>
      <c r="C70" s="526" t="s">
        <v>158</v>
      </c>
      <c r="D70" s="488" t="s">
        <v>126</v>
      </c>
      <c r="E70" s="280"/>
    </row>
    <row r="71" spans="1:5" ht="35.25" customHeight="1" x14ac:dyDescent="0.2">
      <c r="A71" s="1622"/>
      <c r="B71" s="489" t="s">
        <v>868</v>
      </c>
      <c r="C71" s="289" t="s">
        <v>158</v>
      </c>
      <c r="D71" s="287" t="s">
        <v>126</v>
      </c>
      <c r="E71" s="281"/>
    </row>
    <row r="72" spans="1:5" ht="35.25" customHeight="1" x14ac:dyDescent="0.2">
      <c r="A72" s="1623"/>
      <c r="B72" s="498" t="s">
        <v>869</v>
      </c>
      <c r="C72" s="292" t="s">
        <v>158</v>
      </c>
      <c r="D72" s="499" t="s">
        <v>583</v>
      </c>
      <c r="E72" s="285"/>
    </row>
    <row r="73" spans="1:5" ht="97.5" customHeight="1" x14ac:dyDescent="0.2">
      <c r="A73" s="1621" t="s">
        <v>870</v>
      </c>
      <c r="B73" s="495" t="s">
        <v>871</v>
      </c>
      <c r="C73" s="526" t="s">
        <v>158</v>
      </c>
      <c r="D73" s="500" t="s">
        <v>582</v>
      </c>
      <c r="E73" s="497"/>
    </row>
    <row r="74" spans="1:5" ht="30.75" customHeight="1" x14ac:dyDescent="0.2">
      <c r="A74" s="1622"/>
      <c r="B74" s="286" t="s">
        <v>872</v>
      </c>
      <c r="C74" s="289" t="s">
        <v>158</v>
      </c>
      <c r="D74" s="490" t="s">
        <v>582</v>
      </c>
      <c r="E74" s="281"/>
    </row>
    <row r="75" spans="1:5" ht="29.5" customHeight="1" x14ac:dyDescent="0.2">
      <c r="A75" s="1623"/>
      <c r="B75" s="501" t="s">
        <v>873</v>
      </c>
      <c r="C75" s="292" t="s">
        <v>158</v>
      </c>
      <c r="D75" s="499" t="s">
        <v>583</v>
      </c>
      <c r="E75" s="502"/>
    </row>
    <row r="76" spans="1:5" s="486" customFormat="1" ht="33.75" customHeight="1" x14ac:dyDescent="0.2">
      <c r="A76" s="1624" t="s">
        <v>874</v>
      </c>
      <c r="B76" s="497" t="s">
        <v>893</v>
      </c>
      <c r="C76" s="526" t="s">
        <v>158</v>
      </c>
      <c r="D76" s="503" t="s">
        <v>583</v>
      </c>
      <c r="E76" s="280"/>
    </row>
    <row r="77" spans="1:5" s="486" customFormat="1" ht="65" x14ac:dyDescent="0.2">
      <c r="A77" s="1625"/>
      <c r="B77" s="281" t="s">
        <v>876</v>
      </c>
      <c r="C77" s="289" t="s">
        <v>158</v>
      </c>
      <c r="D77" s="504" t="s">
        <v>583</v>
      </c>
      <c r="E77" s="281"/>
    </row>
    <row r="78" spans="1:5" s="486" customFormat="1" ht="31.5" customHeight="1" x14ac:dyDescent="0.2">
      <c r="A78" s="1626"/>
      <c r="B78" s="502" t="s">
        <v>877</v>
      </c>
      <c r="C78" s="292" t="s">
        <v>158</v>
      </c>
      <c r="D78" s="505" t="s">
        <v>878</v>
      </c>
      <c r="E78" s="282"/>
    </row>
    <row r="79" spans="1:5" s="486" customFormat="1" ht="31.5" customHeight="1" x14ac:dyDescent="0.2">
      <c r="A79" s="1624" t="s">
        <v>879</v>
      </c>
      <c r="B79" s="497" t="s">
        <v>875</v>
      </c>
      <c r="C79" s="529" t="s">
        <v>158</v>
      </c>
      <c r="D79" s="527" t="s">
        <v>583</v>
      </c>
      <c r="E79" s="280"/>
    </row>
    <row r="80" spans="1:5" s="486" customFormat="1" ht="75.75" customHeight="1" x14ac:dyDescent="0.2">
      <c r="A80" s="1625"/>
      <c r="B80" s="281" t="s">
        <v>880</v>
      </c>
      <c r="C80" s="530" t="s">
        <v>158</v>
      </c>
      <c r="D80" s="288" t="s">
        <v>583</v>
      </c>
      <c r="E80" s="281"/>
    </row>
    <row r="81" spans="1:5" s="486" customFormat="1" ht="31.5" customHeight="1" x14ac:dyDescent="0.2">
      <c r="A81" s="1625"/>
      <c r="B81" s="281" t="s">
        <v>877</v>
      </c>
      <c r="C81" s="530" t="s">
        <v>158</v>
      </c>
      <c r="D81" s="287" t="s">
        <v>878</v>
      </c>
      <c r="E81" s="281"/>
    </row>
    <row r="82" spans="1:5" s="486" customFormat="1" ht="39" customHeight="1" x14ac:dyDescent="0.2">
      <c r="A82" s="1625"/>
      <c r="B82" s="281" t="s">
        <v>881</v>
      </c>
      <c r="C82" s="530" t="s">
        <v>158</v>
      </c>
      <c r="D82" s="287" t="s">
        <v>583</v>
      </c>
      <c r="E82" s="281"/>
    </row>
    <row r="83" spans="1:5" s="486" customFormat="1" ht="31.5" customHeight="1" x14ac:dyDescent="0.2">
      <c r="A83" s="1626"/>
      <c r="B83" s="502" t="s">
        <v>882</v>
      </c>
      <c r="C83" s="531" t="s">
        <v>158</v>
      </c>
      <c r="D83" s="528" t="s">
        <v>878</v>
      </c>
      <c r="E83" s="282"/>
    </row>
    <row r="84" spans="1:5" s="486" customFormat="1" ht="56.5" customHeight="1" x14ac:dyDescent="0.2">
      <c r="A84" s="1624" t="s">
        <v>894</v>
      </c>
      <c r="B84" s="280" t="s">
        <v>895</v>
      </c>
      <c r="C84" s="290" t="s">
        <v>158</v>
      </c>
      <c r="D84" s="503" t="s">
        <v>582</v>
      </c>
      <c r="E84" s="280" t="s">
        <v>906</v>
      </c>
    </row>
    <row r="85" spans="1:5" s="486" customFormat="1" ht="46.5" customHeight="1" x14ac:dyDescent="0.2">
      <c r="A85" s="1634"/>
      <c r="B85" s="502" t="s">
        <v>896</v>
      </c>
      <c r="C85" s="292" t="s">
        <v>158</v>
      </c>
      <c r="D85" s="528" t="s">
        <v>907</v>
      </c>
      <c r="E85" s="502" t="s">
        <v>908</v>
      </c>
    </row>
  </sheetData>
  <mergeCells count="22">
    <mergeCell ref="A84:A85"/>
    <mergeCell ref="A70:A72"/>
    <mergeCell ref="A33:A42"/>
    <mergeCell ref="A79:A83"/>
    <mergeCell ref="A8:A11"/>
    <mergeCell ref="A1:E1"/>
    <mergeCell ref="C3:D3"/>
    <mergeCell ref="A16:A25"/>
    <mergeCell ref="A26:A32"/>
    <mergeCell ref="D31:D32"/>
    <mergeCell ref="D24:D25"/>
    <mergeCell ref="A12:A15"/>
    <mergeCell ref="D39:D40"/>
    <mergeCell ref="D48:D49"/>
    <mergeCell ref="A73:A75"/>
    <mergeCell ref="A76:A78"/>
    <mergeCell ref="A43:A49"/>
    <mergeCell ref="A50:A56"/>
    <mergeCell ref="A57:A59"/>
    <mergeCell ref="A60:A63"/>
    <mergeCell ref="A65:A66"/>
    <mergeCell ref="D41:D42"/>
  </mergeCells>
  <phoneticPr fontId="4"/>
  <dataValidations count="1">
    <dataValidation type="list" allowBlank="1" showInputMessage="1" showErrorMessage="1" sqref="C4:C85">
      <formula1>"□,■"</formula1>
    </dataValidation>
  </dataValidations>
  <printOptions horizontalCentered="1"/>
  <pageMargins left="0.59055118110236227" right="0.59055118110236227" top="0.59055118110236227" bottom="0.59055118110236227" header="0.39370078740157483" footer="0.59055118110236227"/>
  <pageSetup paperSize="9" scale="71" fitToHeight="0" orientation="portrait" horizontalDpi="300" verticalDpi="300" r:id="rId1"/>
  <headerFooter alignWithMargins="0">
    <oddFooter xml:space="preserve">&amp;R&amp;P / &amp;N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87"/>
  <sheetViews>
    <sheetView zoomScale="82" zoomScaleNormal="82" workbookViewId="0">
      <selection activeCell="B8" sqref="B8"/>
    </sheetView>
  </sheetViews>
  <sheetFormatPr defaultRowHeight="13" x14ac:dyDescent="0.2"/>
  <cols>
    <col min="1" max="1" width="23.6328125" style="789" customWidth="1"/>
    <col min="2" max="2" width="82.7265625" style="789" customWidth="1"/>
    <col min="3" max="3" width="4.08984375" style="789" customWidth="1"/>
    <col min="4" max="4" width="15.6328125" style="789" customWidth="1"/>
    <col min="5" max="5" width="35.6328125" style="789" customWidth="1"/>
    <col min="6" max="16384" width="8.7265625" style="789"/>
  </cols>
  <sheetData>
    <row r="1" spans="1:5" ht="43.5" customHeight="1" x14ac:dyDescent="0.2">
      <c r="B1" s="790" t="s">
        <v>1178</v>
      </c>
    </row>
    <row r="2" spans="1:5" x14ac:dyDescent="0.2">
      <c r="A2" s="791" t="s">
        <v>816</v>
      </c>
      <c r="B2" s="791" t="s">
        <v>817</v>
      </c>
      <c r="C2" s="1641" t="s">
        <v>818</v>
      </c>
      <c r="D2" s="1642"/>
      <c r="E2" s="792" t="s">
        <v>1117</v>
      </c>
    </row>
    <row r="3" spans="1:5" x14ac:dyDescent="0.2">
      <c r="A3" s="1635" t="s">
        <v>1118</v>
      </c>
      <c r="B3" s="793" t="s">
        <v>590</v>
      </c>
      <c r="C3" s="794" t="s">
        <v>158</v>
      </c>
      <c r="D3" s="795" t="s">
        <v>126</v>
      </c>
      <c r="E3" s="796" t="s">
        <v>1087</v>
      </c>
    </row>
    <row r="4" spans="1:5" x14ac:dyDescent="0.2">
      <c r="A4" s="1643"/>
      <c r="B4" s="797" t="s">
        <v>1086</v>
      </c>
      <c r="C4" s="798" t="s">
        <v>158</v>
      </c>
      <c r="D4" s="799" t="s">
        <v>126</v>
      </c>
      <c r="E4" s="800" t="s">
        <v>1087</v>
      </c>
    </row>
    <row r="5" spans="1:5" ht="39" x14ac:dyDescent="0.2">
      <c r="A5" s="1643"/>
      <c r="B5" s="801" t="s">
        <v>1119</v>
      </c>
      <c r="C5" s="798" t="s">
        <v>158</v>
      </c>
      <c r="D5" s="799" t="s">
        <v>315</v>
      </c>
      <c r="E5" s="800" t="s">
        <v>591</v>
      </c>
    </row>
    <row r="6" spans="1:5" x14ac:dyDescent="0.2">
      <c r="A6" s="1643"/>
      <c r="B6" s="797" t="s">
        <v>1120</v>
      </c>
      <c r="C6" s="798"/>
      <c r="D6" s="799"/>
      <c r="E6" s="800"/>
    </row>
    <row r="7" spans="1:5" ht="26" x14ac:dyDescent="0.2">
      <c r="A7" s="1643"/>
      <c r="B7" s="797" t="s">
        <v>1121</v>
      </c>
      <c r="C7" s="798" t="s">
        <v>158</v>
      </c>
      <c r="D7" s="799" t="s">
        <v>315</v>
      </c>
      <c r="E7" s="800" t="s">
        <v>1122</v>
      </c>
    </row>
    <row r="8" spans="1:5" ht="26" x14ac:dyDescent="0.2">
      <c r="A8" s="1643"/>
      <c r="B8" s="797" t="s">
        <v>1123</v>
      </c>
      <c r="C8" s="798" t="s">
        <v>158</v>
      </c>
      <c r="D8" s="799" t="s">
        <v>315</v>
      </c>
      <c r="E8" s="800" t="s">
        <v>1122</v>
      </c>
    </row>
    <row r="9" spans="1:5" ht="26" x14ac:dyDescent="0.2">
      <c r="A9" s="1643"/>
      <c r="B9" s="797" t="s">
        <v>1124</v>
      </c>
      <c r="C9" s="798" t="s">
        <v>158</v>
      </c>
      <c r="D9" s="799" t="s">
        <v>315</v>
      </c>
      <c r="E9" s="800" t="s">
        <v>1122</v>
      </c>
    </row>
    <row r="10" spans="1:5" x14ac:dyDescent="0.2">
      <c r="A10" s="1643"/>
      <c r="B10" s="797" t="s">
        <v>1125</v>
      </c>
      <c r="C10" s="798"/>
      <c r="D10" s="799"/>
      <c r="E10" s="800"/>
    </row>
    <row r="11" spans="1:5" ht="91" x14ac:dyDescent="0.2">
      <c r="A11" s="1643"/>
      <c r="B11" s="801" t="s">
        <v>1126</v>
      </c>
      <c r="C11" s="798" t="s">
        <v>158</v>
      </c>
      <c r="D11" s="799" t="s">
        <v>315</v>
      </c>
      <c r="E11" s="800" t="s">
        <v>1127</v>
      </c>
    </row>
    <row r="12" spans="1:5" ht="39" x14ac:dyDescent="0.2">
      <c r="A12" s="1643"/>
      <c r="B12" s="801" t="s">
        <v>1128</v>
      </c>
      <c r="C12" s="798" t="s">
        <v>158</v>
      </c>
      <c r="D12" s="799" t="s">
        <v>315</v>
      </c>
      <c r="E12" s="800" t="s">
        <v>1129</v>
      </c>
    </row>
    <row r="13" spans="1:5" x14ac:dyDescent="0.2">
      <c r="A13" s="1643"/>
      <c r="B13" s="801" t="s">
        <v>1130</v>
      </c>
      <c r="C13" s="798"/>
      <c r="D13" s="799"/>
      <c r="E13" s="800"/>
    </row>
    <row r="14" spans="1:5" ht="169" x14ac:dyDescent="0.2">
      <c r="A14" s="1643"/>
      <c r="B14" s="801" t="s">
        <v>1131</v>
      </c>
      <c r="C14" s="798" t="s">
        <v>158</v>
      </c>
      <c r="D14" s="799" t="s">
        <v>315</v>
      </c>
      <c r="E14" s="800" t="s">
        <v>1085</v>
      </c>
    </row>
    <row r="15" spans="1:5" ht="26" x14ac:dyDescent="0.2">
      <c r="A15" s="1644"/>
      <c r="B15" s="802" t="s">
        <v>1132</v>
      </c>
      <c r="C15" s="803" t="s">
        <v>158</v>
      </c>
      <c r="D15" s="804" t="s">
        <v>315</v>
      </c>
      <c r="E15" s="805" t="s">
        <v>1129</v>
      </c>
    </row>
    <row r="16" spans="1:5" x14ac:dyDescent="0.2">
      <c r="A16" s="1635" t="s">
        <v>1133</v>
      </c>
      <c r="B16" s="806" t="s">
        <v>1134</v>
      </c>
      <c r="C16" s="807"/>
      <c r="D16" s="808"/>
      <c r="E16" s="809"/>
    </row>
    <row r="17" spans="1:5" ht="39" x14ac:dyDescent="0.2">
      <c r="A17" s="1643"/>
      <c r="B17" s="810" t="s">
        <v>1135</v>
      </c>
      <c r="C17" s="811" t="s">
        <v>158</v>
      </c>
      <c r="D17" s="812" t="s">
        <v>315</v>
      </c>
      <c r="E17" s="813" t="s">
        <v>1136</v>
      </c>
    </row>
    <row r="18" spans="1:5" x14ac:dyDescent="0.2">
      <c r="A18" s="1643"/>
      <c r="B18" s="797" t="s">
        <v>1137</v>
      </c>
      <c r="C18" s="798"/>
      <c r="D18" s="799"/>
      <c r="E18" s="800"/>
    </row>
    <row r="19" spans="1:5" ht="52" x14ac:dyDescent="0.2">
      <c r="A19" s="1643"/>
      <c r="B19" s="801" t="s">
        <v>1138</v>
      </c>
      <c r="C19" s="798" t="s">
        <v>158</v>
      </c>
      <c r="D19" s="799" t="s">
        <v>315</v>
      </c>
      <c r="E19" s="800" t="s">
        <v>1139</v>
      </c>
    </row>
    <row r="20" spans="1:5" ht="26" x14ac:dyDescent="0.2">
      <c r="A20" s="1643"/>
      <c r="B20" s="801" t="s">
        <v>1140</v>
      </c>
      <c r="C20" s="798"/>
      <c r="D20" s="799"/>
      <c r="E20" s="800"/>
    </row>
    <row r="21" spans="1:5" ht="39" x14ac:dyDescent="0.2">
      <c r="A21" s="1643"/>
      <c r="B21" s="801" t="s">
        <v>1141</v>
      </c>
      <c r="C21" s="798" t="s">
        <v>158</v>
      </c>
      <c r="D21" s="799" t="s">
        <v>315</v>
      </c>
      <c r="E21" s="800" t="s">
        <v>1129</v>
      </c>
    </row>
    <row r="22" spans="1:5" ht="26" x14ac:dyDescent="0.2">
      <c r="A22" s="1643"/>
      <c r="B22" s="801" t="s">
        <v>1142</v>
      </c>
      <c r="C22" s="798" t="s">
        <v>158</v>
      </c>
      <c r="D22" s="799" t="s">
        <v>315</v>
      </c>
      <c r="E22" s="800" t="s">
        <v>1129</v>
      </c>
    </row>
    <row r="23" spans="1:5" ht="39" x14ac:dyDescent="0.2">
      <c r="A23" s="1643"/>
      <c r="B23" s="801" t="s">
        <v>1143</v>
      </c>
      <c r="C23" s="798" t="s">
        <v>158</v>
      </c>
      <c r="D23" s="799" t="s">
        <v>315</v>
      </c>
      <c r="E23" s="800" t="s">
        <v>1144</v>
      </c>
    </row>
    <row r="24" spans="1:5" x14ac:dyDescent="0.2">
      <c r="A24" s="1643"/>
      <c r="B24" s="797" t="s">
        <v>1145</v>
      </c>
      <c r="C24" s="798" t="s">
        <v>158</v>
      </c>
      <c r="D24" s="799" t="s">
        <v>126</v>
      </c>
      <c r="E24" s="800" t="s">
        <v>591</v>
      </c>
    </row>
    <row r="25" spans="1:5" x14ac:dyDescent="0.2">
      <c r="A25" s="1643"/>
      <c r="B25" s="797" t="s">
        <v>1146</v>
      </c>
      <c r="C25" s="798" t="s">
        <v>158</v>
      </c>
      <c r="D25" s="799" t="s">
        <v>126</v>
      </c>
      <c r="E25" s="800" t="s">
        <v>591</v>
      </c>
    </row>
    <row r="26" spans="1:5" x14ac:dyDescent="0.2">
      <c r="A26" s="1643"/>
      <c r="B26" s="814" t="s">
        <v>1147</v>
      </c>
      <c r="C26" s="798" t="s">
        <v>158</v>
      </c>
      <c r="D26" s="799" t="s">
        <v>592</v>
      </c>
      <c r="E26" s="800"/>
    </row>
    <row r="27" spans="1:5" ht="14" x14ac:dyDescent="0.2">
      <c r="A27" s="1644"/>
      <c r="B27" s="815" t="s">
        <v>1148</v>
      </c>
      <c r="C27" s="803" t="s">
        <v>158</v>
      </c>
      <c r="D27" s="804" t="s">
        <v>1084</v>
      </c>
      <c r="E27" s="816"/>
    </row>
    <row r="28" spans="1:5" x14ac:dyDescent="0.2">
      <c r="A28" s="1635" t="s">
        <v>1149</v>
      </c>
      <c r="B28" s="817" t="s">
        <v>590</v>
      </c>
      <c r="C28" s="818" t="s">
        <v>158</v>
      </c>
      <c r="D28" s="819" t="s">
        <v>315</v>
      </c>
      <c r="E28" s="820" t="s">
        <v>1087</v>
      </c>
    </row>
    <row r="29" spans="1:5" x14ac:dyDescent="0.2">
      <c r="A29" s="1636"/>
      <c r="B29" s="797" t="s">
        <v>1086</v>
      </c>
      <c r="C29" s="798" t="s">
        <v>158</v>
      </c>
      <c r="D29" s="799" t="s">
        <v>315</v>
      </c>
      <c r="E29" s="800" t="s">
        <v>1087</v>
      </c>
    </row>
    <row r="30" spans="1:5" ht="39" x14ac:dyDescent="0.2">
      <c r="A30" s="1636"/>
      <c r="B30" s="801" t="s">
        <v>1119</v>
      </c>
      <c r="C30" s="798" t="s">
        <v>158</v>
      </c>
      <c r="D30" s="799" t="s">
        <v>315</v>
      </c>
      <c r="E30" s="800" t="s">
        <v>591</v>
      </c>
    </row>
    <row r="31" spans="1:5" x14ac:dyDescent="0.2">
      <c r="A31" s="1636"/>
      <c r="B31" s="797" t="s">
        <v>1120</v>
      </c>
      <c r="C31" s="798"/>
      <c r="D31" s="799"/>
      <c r="E31" s="800"/>
    </row>
    <row r="32" spans="1:5" ht="26" x14ac:dyDescent="0.2">
      <c r="A32" s="1636"/>
      <c r="B32" s="797" t="s">
        <v>1121</v>
      </c>
      <c r="C32" s="798" t="s">
        <v>158</v>
      </c>
      <c r="D32" s="799" t="s">
        <v>315</v>
      </c>
      <c r="E32" s="800" t="s">
        <v>1122</v>
      </c>
    </row>
    <row r="33" spans="1:5" ht="26" x14ac:dyDescent="0.2">
      <c r="A33" s="1636"/>
      <c r="B33" s="797" t="s">
        <v>1123</v>
      </c>
      <c r="C33" s="798" t="s">
        <v>158</v>
      </c>
      <c r="D33" s="799" t="s">
        <v>315</v>
      </c>
      <c r="E33" s="800" t="s">
        <v>1122</v>
      </c>
    </row>
    <row r="34" spans="1:5" ht="26" x14ac:dyDescent="0.2">
      <c r="A34" s="1636"/>
      <c r="B34" s="797" t="s">
        <v>1124</v>
      </c>
      <c r="C34" s="798" t="s">
        <v>158</v>
      </c>
      <c r="D34" s="799" t="s">
        <v>315</v>
      </c>
      <c r="E34" s="800" t="s">
        <v>1122</v>
      </c>
    </row>
    <row r="35" spans="1:5" x14ac:dyDescent="0.2">
      <c r="A35" s="1636"/>
      <c r="B35" s="797" t="s">
        <v>1125</v>
      </c>
      <c r="C35" s="798"/>
      <c r="D35" s="799"/>
      <c r="E35" s="800"/>
    </row>
    <row r="36" spans="1:5" ht="91" x14ac:dyDescent="0.2">
      <c r="A36" s="1636"/>
      <c r="B36" s="821" t="s">
        <v>1126</v>
      </c>
      <c r="C36" s="798" t="s">
        <v>158</v>
      </c>
      <c r="D36" s="799" t="s">
        <v>315</v>
      </c>
      <c r="E36" s="800" t="s">
        <v>1127</v>
      </c>
    </row>
    <row r="37" spans="1:5" ht="39" x14ac:dyDescent="0.2">
      <c r="A37" s="1636"/>
      <c r="B37" s="801" t="s">
        <v>1128</v>
      </c>
      <c r="C37" s="798" t="s">
        <v>158</v>
      </c>
      <c r="D37" s="799" t="s">
        <v>315</v>
      </c>
      <c r="E37" s="800" t="s">
        <v>1129</v>
      </c>
    </row>
    <row r="38" spans="1:5" ht="14" x14ac:dyDescent="0.2">
      <c r="A38" s="1636"/>
      <c r="B38" s="822" t="s">
        <v>1130</v>
      </c>
      <c r="C38" s="798"/>
      <c r="D38" s="799"/>
      <c r="E38" s="823"/>
    </row>
    <row r="39" spans="1:5" ht="169" x14ac:dyDescent="0.2">
      <c r="A39" s="1636"/>
      <c r="B39" s="801" t="s">
        <v>1131</v>
      </c>
      <c r="C39" s="798" t="s">
        <v>158</v>
      </c>
      <c r="D39" s="799" t="s">
        <v>315</v>
      </c>
      <c r="E39" s="800" t="s">
        <v>1122</v>
      </c>
    </row>
    <row r="40" spans="1:5" ht="26" x14ac:dyDescent="0.2">
      <c r="A40" s="1637"/>
      <c r="B40" s="802" t="s">
        <v>1132</v>
      </c>
      <c r="C40" s="803" t="s">
        <v>158</v>
      </c>
      <c r="D40" s="804" t="s">
        <v>315</v>
      </c>
      <c r="E40" s="824" t="s">
        <v>1129</v>
      </c>
    </row>
    <row r="41" spans="1:5" ht="14" x14ac:dyDescent="0.2">
      <c r="A41" s="1635" t="s">
        <v>1150</v>
      </c>
      <c r="B41" s="825" t="s">
        <v>1134</v>
      </c>
      <c r="C41" s="818"/>
      <c r="D41" s="819"/>
      <c r="E41" s="826"/>
    </row>
    <row r="42" spans="1:5" ht="39" x14ac:dyDescent="0.2">
      <c r="A42" s="1643"/>
      <c r="B42" s="821" t="s">
        <v>1151</v>
      </c>
      <c r="C42" s="798" t="s">
        <v>158</v>
      </c>
      <c r="D42" s="799" t="s">
        <v>315</v>
      </c>
      <c r="E42" s="823" t="s">
        <v>591</v>
      </c>
    </row>
    <row r="43" spans="1:5" ht="14" x14ac:dyDescent="0.2">
      <c r="A43" s="1643"/>
      <c r="B43" s="822" t="s">
        <v>1152</v>
      </c>
      <c r="C43" s="827"/>
      <c r="D43" s="828"/>
      <c r="E43" s="823"/>
    </row>
    <row r="44" spans="1:5" ht="39" x14ac:dyDescent="0.2">
      <c r="A44" s="1643"/>
      <c r="B44" s="821" t="s">
        <v>1153</v>
      </c>
      <c r="C44" s="798" t="s">
        <v>158</v>
      </c>
      <c r="D44" s="799" t="s">
        <v>315</v>
      </c>
      <c r="E44" s="800" t="s">
        <v>1129</v>
      </c>
    </row>
    <row r="45" spans="1:5" ht="26" x14ac:dyDescent="0.2">
      <c r="A45" s="1643"/>
      <c r="B45" s="801" t="s">
        <v>1142</v>
      </c>
      <c r="C45" s="798" t="s">
        <v>158</v>
      </c>
      <c r="D45" s="799" t="s">
        <v>315</v>
      </c>
      <c r="E45" s="800" t="s">
        <v>1129</v>
      </c>
    </row>
    <row r="46" spans="1:5" ht="39" x14ac:dyDescent="0.2">
      <c r="A46" s="1643"/>
      <c r="B46" s="821" t="s">
        <v>1143</v>
      </c>
      <c r="C46" s="798" t="s">
        <v>158</v>
      </c>
      <c r="D46" s="799" t="s">
        <v>315</v>
      </c>
      <c r="E46" s="800" t="s">
        <v>1144</v>
      </c>
    </row>
    <row r="47" spans="1:5" ht="14" x14ac:dyDescent="0.2">
      <c r="A47" s="1643"/>
      <c r="B47" s="797" t="s">
        <v>1154</v>
      </c>
      <c r="C47" s="798" t="s">
        <v>158</v>
      </c>
      <c r="D47" s="828" t="s">
        <v>1155</v>
      </c>
      <c r="E47" s="829" t="s">
        <v>591</v>
      </c>
    </row>
    <row r="48" spans="1:5" ht="14" x14ac:dyDescent="0.2">
      <c r="A48" s="1643"/>
      <c r="B48" s="797" t="s">
        <v>1156</v>
      </c>
      <c r="C48" s="798" t="s">
        <v>158</v>
      </c>
      <c r="D48" s="828" t="s">
        <v>1155</v>
      </c>
      <c r="E48" s="829" t="s">
        <v>591</v>
      </c>
    </row>
    <row r="49" spans="1:5" ht="14" x14ac:dyDescent="0.2">
      <c r="A49" s="1643"/>
      <c r="B49" s="814" t="s">
        <v>1157</v>
      </c>
      <c r="C49" s="798" t="s">
        <v>158</v>
      </c>
      <c r="D49" s="828" t="s">
        <v>1158</v>
      </c>
      <c r="E49" s="823"/>
    </row>
    <row r="50" spans="1:5" ht="14" x14ac:dyDescent="0.2">
      <c r="A50" s="1644"/>
      <c r="B50" s="815" t="s">
        <v>1159</v>
      </c>
      <c r="C50" s="803" t="s">
        <v>158</v>
      </c>
      <c r="D50" s="830" t="s">
        <v>1160</v>
      </c>
      <c r="E50" s="816"/>
    </row>
    <row r="51" spans="1:5" x14ac:dyDescent="0.2">
      <c r="A51" s="1635" t="s">
        <v>1161</v>
      </c>
      <c r="B51" s="831" t="s">
        <v>590</v>
      </c>
      <c r="C51" s="811" t="s">
        <v>158</v>
      </c>
      <c r="D51" s="812" t="s">
        <v>315</v>
      </c>
      <c r="E51" s="832" t="s">
        <v>1087</v>
      </c>
    </row>
    <row r="52" spans="1:5" x14ac:dyDescent="0.2">
      <c r="A52" s="1643"/>
      <c r="B52" s="797" t="s">
        <v>1086</v>
      </c>
      <c r="C52" s="798" t="s">
        <v>158</v>
      </c>
      <c r="D52" s="799" t="s">
        <v>315</v>
      </c>
      <c r="E52" s="800" t="s">
        <v>1087</v>
      </c>
    </row>
    <row r="53" spans="1:5" ht="39" x14ac:dyDescent="0.2">
      <c r="A53" s="1643"/>
      <c r="B53" s="801" t="s">
        <v>1119</v>
      </c>
      <c r="C53" s="798" t="s">
        <v>158</v>
      </c>
      <c r="D53" s="799" t="s">
        <v>315</v>
      </c>
      <c r="E53" s="800" t="s">
        <v>591</v>
      </c>
    </row>
    <row r="54" spans="1:5" x14ac:dyDescent="0.2">
      <c r="A54" s="1643"/>
      <c r="B54" s="797" t="s">
        <v>1120</v>
      </c>
      <c r="C54" s="798"/>
      <c r="D54" s="799"/>
      <c r="E54" s="800"/>
    </row>
    <row r="55" spans="1:5" ht="26" x14ac:dyDescent="0.2">
      <c r="A55" s="1643"/>
      <c r="B55" s="797" t="s">
        <v>1121</v>
      </c>
      <c r="C55" s="798" t="s">
        <v>158</v>
      </c>
      <c r="D55" s="799" t="s">
        <v>315</v>
      </c>
      <c r="E55" s="800" t="s">
        <v>1122</v>
      </c>
    </row>
    <row r="56" spans="1:5" ht="26" x14ac:dyDescent="0.2">
      <c r="A56" s="1643"/>
      <c r="B56" s="797" t="s">
        <v>1123</v>
      </c>
      <c r="C56" s="798" t="s">
        <v>158</v>
      </c>
      <c r="D56" s="799" t="s">
        <v>315</v>
      </c>
      <c r="E56" s="800" t="s">
        <v>1122</v>
      </c>
    </row>
    <row r="57" spans="1:5" ht="26" x14ac:dyDescent="0.2">
      <c r="A57" s="1643"/>
      <c r="B57" s="797" t="s">
        <v>1124</v>
      </c>
      <c r="C57" s="798" t="s">
        <v>158</v>
      </c>
      <c r="D57" s="799" t="s">
        <v>315</v>
      </c>
      <c r="E57" s="800" t="s">
        <v>1122</v>
      </c>
    </row>
    <row r="58" spans="1:5" x14ac:dyDescent="0.2">
      <c r="A58" s="1643"/>
      <c r="B58" s="797" t="s">
        <v>1125</v>
      </c>
      <c r="C58" s="798"/>
      <c r="D58" s="799"/>
      <c r="E58" s="800"/>
    </row>
    <row r="59" spans="1:5" ht="91" x14ac:dyDescent="0.2">
      <c r="A59" s="1643"/>
      <c r="B59" s="821" t="s">
        <v>1126</v>
      </c>
      <c r="C59" s="798" t="s">
        <v>158</v>
      </c>
      <c r="D59" s="799" t="s">
        <v>315</v>
      </c>
      <c r="E59" s="800" t="s">
        <v>1122</v>
      </c>
    </row>
    <row r="60" spans="1:5" x14ac:dyDescent="0.2">
      <c r="A60" s="1643"/>
      <c r="B60" s="822" t="s">
        <v>1128</v>
      </c>
      <c r="C60" s="798" t="s">
        <v>158</v>
      </c>
      <c r="D60" s="799" t="s">
        <v>315</v>
      </c>
      <c r="E60" s="800" t="s">
        <v>1129</v>
      </c>
    </row>
    <row r="61" spans="1:5" ht="14" x14ac:dyDescent="0.2">
      <c r="A61" s="1643"/>
      <c r="B61" s="822" t="s">
        <v>1130</v>
      </c>
      <c r="C61" s="827"/>
      <c r="D61" s="828"/>
      <c r="E61" s="823"/>
    </row>
    <row r="62" spans="1:5" ht="169" x14ac:dyDescent="0.2">
      <c r="A62" s="1643"/>
      <c r="B62" s="821" t="s">
        <v>1131</v>
      </c>
      <c r="C62" s="798" t="s">
        <v>158</v>
      </c>
      <c r="D62" s="799" t="s">
        <v>315</v>
      </c>
      <c r="E62" s="800" t="s">
        <v>1127</v>
      </c>
    </row>
    <row r="63" spans="1:5" ht="26" x14ac:dyDescent="0.2">
      <c r="A63" s="1644"/>
      <c r="B63" s="802" t="s">
        <v>1132</v>
      </c>
      <c r="C63" s="803" t="s">
        <v>158</v>
      </c>
      <c r="D63" s="804" t="s">
        <v>315</v>
      </c>
      <c r="E63" s="805" t="s">
        <v>1129</v>
      </c>
    </row>
    <row r="64" spans="1:5" ht="14" x14ac:dyDescent="0.2">
      <c r="A64" s="1635" t="s">
        <v>1161</v>
      </c>
      <c r="B64" s="825" t="s">
        <v>1162</v>
      </c>
      <c r="C64" s="818"/>
      <c r="D64" s="819"/>
      <c r="E64" s="826"/>
    </row>
    <row r="65" spans="1:5" ht="39" x14ac:dyDescent="0.2">
      <c r="A65" s="1636"/>
      <c r="B65" s="821" t="s">
        <v>1163</v>
      </c>
      <c r="C65" s="798" t="s">
        <v>158</v>
      </c>
      <c r="D65" s="799" t="s">
        <v>315</v>
      </c>
      <c r="E65" s="829" t="s">
        <v>1129</v>
      </c>
    </row>
    <row r="66" spans="1:5" ht="26" x14ac:dyDescent="0.2">
      <c r="A66" s="1636"/>
      <c r="B66" s="801" t="s">
        <v>1164</v>
      </c>
      <c r="C66" s="798" t="s">
        <v>158</v>
      </c>
      <c r="D66" s="799" t="s">
        <v>315</v>
      </c>
      <c r="E66" s="829" t="s">
        <v>1129</v>
      </c>
    </row>
    <row r="67" spans="1:5" x14ac:dyDescent="0.2">
      <c r="A67" s="1636"/>
      <c r="B67" s="797" t="s">
        <v>1165</v>
      </c>
      <c r="C67" s="798" t="s">
        <v>158</v>
      </c>
      <c r="D67" s="799" t="s">
        <v>315</v>
      </c>
      <c r="E67" s="829" t="s">
        <v>1166</v>
      </c>
    </row>
    <row r="68" spans="1:5" x14ac:dyDescent="0.2">
      <c r="A68" s="1636"/>
      <c r="B68" s="797" t="s">
        <v>1167</v>
      </c>
      <c r="C68" s="798" t="s">
        <v>158</v>
      </c>
      <c r="D68" s="799" t="s">
        <v>315</v>
      </c>
      <c r="E68" s="829" t="s">
        <v>1166</v>
      </c>
    </row>
    <row r="69" spans="1:5" ht="14" x14ac:dyDescent="0.2">
      <c r="A69" s="1636"/>
      <c r="B69" s="814" t="s">
        <v>1168</v>
      </c>
      <c r="C69" s="798" t="s">
        <v>158</v>
      </c>
      <c r="D69" s="799" t="s">
        <v>22</v>
      </c>
      <c r="E69" s="823"/>
    </row>
    <row r="70" spans="1:5" ht="14" x14ac:dyDescent="0.2">
      <c r="A70" s="1637"/>
      <c r="B70" s="815" t="s">
        <v>1169</v>
      </c>
      <c r="C70" s="803" t="s">
        <v>158</v>
      </c>
      <c r="D70" s="804" t="s">
        <v>1170</v>
      </c>
      <c r="E70" s="816"/>
    </row>
    <row r="71" spans="1:5" x14ac:dyDescent="0.2">
      <c r="A71" s="1638" t="s">
        <v>1171</v>
      </c>
      <c r="B71" s="817" t="s">
        <v>590</v>
      </c>
      <c r="C71" s="818" t="s">
        <v>158</v>
      </c>
      <c r="D71" s="819" t="s">
        <v>315</v>
      </c>
      <c r="E71" s="820" t="s">
        <v>1087</v>
      </c>
    </row>
    <row r="72" spans="1:5" x14ac:dyDescent="0.2">
      <c r="A72" s="1639"/>
      <c r="B72" s="797" t="s">
        <v>1086</v>
      </c>
      <c r="C72" s="798" t="s">
        <v>158</v>
      </c>
      <c r="D72" s="799" t="s">
        <v>315</v>
      </c>
      <c r="E72" s="800" t="s">
        <v>1087</v>
      </c>
    </row>
    <row r="73" spans="1:5" ht="39" x14ac:dyDescent="0.2">
      <c r="A73" s="1639"/>
      <c r="B73" s="801" t="s">
        <v>1119</v>
      </c>
      <c r="C73" s="798" t="s">
        <v>158</v>
      </c>
      <c r="D73" s="799" t="s">
        <v>315</v>
      </c>
      <c r="E73" s="800" t="s">
        <v>591</v>
      </c>
    </row>
    <row r="74" spans="1:5" x14ac:dyDescent="0.2">
      <c r="A74" s="1639"/>
      <c r="B74" s="797" t="s">
        <v>1120</v>
      </c>
      <c r="C74" s="798"/>
      <c r="D74" s="799"/>
      <c r="E74" s="800"/>
    </row>
    <row r="75" spans="1:5" ht="26" x14ac:dyDescent="0.2">
      <c r="A75" s="1639"/>
      <c r="B75" s="797" t="s">
        <v>1121</v>
      </c>
      <c r="C75" s="798" t="s">
        <v>158</v>
      </c>
      <c r="D75" s="799" t="s">
        <v>315</v>
      </c>
      <c r="E75" s="800" t="s">
        <v>1122</v>
      </c>
    </row>
    <row r="76" spans="1:5" ht="26" x14ac:dyDescent="0.2">
      <c r="A76" s="1639"/>
      <c r="B76" s="797" t="s">
        <v>1123</v>
      </c>
      <c r="C76" s="798" t="s">
        <v>158</v>
      </c>
      <c r="D76" s="799" t="s">
        <v>315</v>
      </c>
      <c r="E76" s="800" t="s">
        <v>1122</v>
      </c>
    </row>
    <row r="77" spans="1:5" ht="26" x14ac:dyDescent="0.2">
      <c r="A77" s="1639"/>
      <c r="B77" s="797" t="s">
        <v>1124</v>
      </c>
      <c r="C77" s="798" t="s">
        <v>158</v>
      </c>
      <c r="D77" s="799" t="s">
        <v>315</v>
      </c>
      <c r="E77" s="800" t="s">
        <v>1122</v>
      </c>
    </row>
    <row r="78" spans="1:5" x14ac:dyDescent="0.2">
      <c r="A78" s="1639"/>
      <c r="B78" s="797" t="s">
        <v>1125</v>
      </c>
      <c r="C78" s="798"/>
      <c r="D78" s="799"/>
      <c r="E78" s="800"/>
    </row>
    <row r="79" spans="1:5" ht="91" x14ac:dyDescent="0.2">
      <c r="A79" s="1639"/>
      <c r="B79" s="801" t="s">
        <v>1126</v>
      </c>
      <c r="C79" s="798" t="s">
        <v>158</v>
      </c>
      <c r="D79" s="799" t="s">
        <v>315</v>
      </c>
      <c r="E79" s="800" t="s">
        <v>1127</v>
      </c>
    </row>
    <row r="80" spans="1:5" x14ac:dyDescent="0.2">
      <c r="A80" s="1639"/>
      <c r="B80" s="822" t="s">
        <v>1128</v>
      </c>
      <c r="C80" s="798" t="s">
        <v>158</v>
      </c>
      <c r="D80" s="799" t="s">
        <v>315</v>
      </c>
      <c r="E80" s="800" t="s">
        <v>1129</v>
      </c>
    </row>
    <row r="81" spans="1:5" ht="14" x14ac:dyDescent="0.2">
      <c r="A81" s="1639"/>
      <c r="B81" s="822" t="s">
        <v>1172</v>
      </c>
      <c r="C81" s="827"/>
      <c r="D81" s="828"/>
      <c r="E81" s="823"/>
    </row>
    <row r="82" spans="1:5" ht="39" x14ac:dyDescent="0.2">
      <c r="A82" s="1639"/>
      <c r="B82" s="821" t="s">
        <v>1173</v>
      </c>
      <c r="C82" s="798" t="s">
        <v>158</v>
      </c>
      <c r="D82" s="799" t="s">
        <v>315</v>
      </c>
      <c r="E82" s="829" t="s">
        <v>1129</v>
      </c>
    </row>
    <row r="83" spans="1:5" ht="26" x14ac:dyDescent="0.2">
      <c r="A83" s="1639"/>
      <c r="B83" s="821" t="s">
        <v>1164</v>
      </c>
      <c r="C83" s="798" t="s">
        <v>158</v>
      </c>
      <c r="D83" s="799" t="s">
        <v>315</v>
      </c>
      <c r="E83" s="829" t="s">
        <v>1129</v>
      </c>
    </row>
    <row r="84" spans="1:5" x14ac:dyDescent="0.2">
      <c r="A84" s="1639"/>
      <c r="B84" s="797" t="s">
        <v>1174</v>
      </c>
      <c r="C84" s="798" t="s">
        <v>158</v>
      </c>
      <c r="D84" s="799" t="s">
        <v>315</v>
      </c>
      <c r="E84" s="829" t="s">
        <v>1166</v>
      </c>
    </row>
    <row r="85" spans="1:5" x14ac:dyDescent="0.2">
      <c r="A85" s="1639"/>
      <c r="B85" s="797" t="s">
        <v>1175</v>
      </c>
      <c r="C85" s="798" t="s">
        <v>158</v>
      </c>
      <c r="D85" s="799" t="s">
        <v>315</v>
      </c>
      <c r="E85" s="829" t="s">
        <v>1166</v>
      </c>
    </row>
    <row r="86" spans="1:5" ht="14" x14ac:dyDescent="0.2">
      <c r="A86" s="1639"/>
      <c r="B86" s="814" t="s">
        <v>1176</v>
      </c>
      <c r="C86" s="798" t="s">
        <v>158</v>
      </c>
      <c r="D86" s="799" t="s">
        <v>22</v>
      </c>
      <c r="E86" s="823"/>
    </row>
    <row r="87" spans="1:5" ht="14" x14ac:dyDescent="0.2">
      <c r="A87" s="1640"/>
      <c r="B87" s="833" t="s">
        <v>1177</v>
      </c>
      <c r="C87" s="834" t="s">
        <v>158</v>
      </c>
      <c r="D87" s="835" t="s">
        <v>1170</v>
      </c>
      <c r="E87" s="836"/>
    </row>
  </sheetData>
  <mergeCells count="8">
    <mergeCell ref="A64:A70"/>
    <mergeCell ref="A71:A87"/>
    <mergeCell ref="C2:D2"/>
    <mergeCell ref="A3:A15"/>
    <mergeCell ref="A16:A27"/>
    <mergeCell ref="A28:A40"/>
    <mergeCell ref="A41:A50"/>
    <mergeCell ref="A51:A63"/>
  </mergeCells>
  <phoneticPr fontId="4"/>
  <dataValidations count="1">
    <dataValidation type="list" allowBlank="1" showInputMessage="1" showErrorMessage="1" sqref="C3:C42 C44:C60 C62:C80 C82:C87">
      <formula1>"□,■"</formula1>
    </dataValidation>
  </dataValidations>
  <pageMargins left="0.51181102362204722" right="0.51181102362204722" top="0.74803149606299213" bottom="0.74803149606299213" header="0.31496062992125984" footer="0.31496062992125984"/>
  <pageSetup paperSize="9" scale="58" fitToHeight="0"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Z94"/>
  <sheetViews>
    <sheetView view="pageBreakPreview" topLeftCell="A16" zoomScale="79" zoomScaleNormal="100" zoomScaleSheetLayoutView="79" zoomScalePageLayoutView="87" workbookViewId="0">
      <selection activeCell="F8" sqref="F8:I8"/>
    </sheetView>
  </sheetViews>
  <sheetFormatPr defaultColWidth="9.81640625" defaultRowHeight="13" x14ac:dyDescent="0.2"/>
  <cols>
    <col min="1" max="1" width="1.7265625" style="685" customWidth="1"/>
    <col min="2" max="2" width="10.453125" style="685" customWidth="1"/>
    <col min="3" max="3" width="9.36328125" style="685" customWidth="1"/>
    <col min="4" max="4" width="6.08984375" style="685" customWidth="1"/>
    <col min="5" max="6" width="17" style="685" customWidth="1"/>
    <col min="7" max="7" width="6.08984375" style="685" customWidth="1"/>
    <col min="8" max="8" width="18.08984375" style="685" customWidth="1"/>
    <col min="9" max="9" width="6.08984375" style="685" customWidth="1"/>
    <col min="10" max="10" width="17" style="685" customWidth="1"/>
    <col min="11" max="11" width="6.08984375" style="685" customWidth="1"/>
    <col min="12" max="12" width="3.36328125" style="685" customWidth="1"/>
    <col min="13" max="18" width="5" style="685" customWidth="1"/>
    <col min="19" max="19" width="1.7265625" style="685" customWidth="1"/>
    <col min="20" max="21" width="9.81640625" style="685"/>
    <col min="22" max="22" width="20.1796875" style="685" bestFit="1" customWidth="1"/>
    <col min="23" max="23" width="32.6328125" style="685" bestFit="1" customWidth="1"/>
    <col min="24" max="24" width="33.1796875" style="685" bestFit="1" customWidth="1"/>
    <col min="25" max="25" width="29.453125" style="685" customWidth="1"/>
    <col min="26" max="26" width="29.36328125" style="685" customWidth="1"/>
    <col min="27" max="16384" width="9.81640625" style="685"/>
  </cols>
  <sheetData>
    <row r="1" spans="2:26" x14ac:dyDescent="0.2">
      <c r="B1" s="685" t="s">
        <v>943</v>
      </c>
      <c r="K1" s="686" t="s">
        <v>658</v>
      </c>
      <c r="L1" s="1695"/>
      <c r="M1" s="1695"/>
      <c r="N1" s="687" t="s">
        <v>660</v>
      </c>
      <c r="O1" s="688"/>
      <c r="P1" s="687" t="s">
        <v>661</v>
      </c>
      <c r="Q1" s="688"/>
      <c r="R1" s="687" t="s">
        <v>671</v>
      </c>
    </row>
    <row r="2" spans="2:26" ht="19" x14ac:dyDescent="0.2">
      <c r="B2" s="1696" t="s">
        <v>944</v>
      </c>
      <c r="C2" s="1696"/>
      <c r="D2" s="1696"/>
      <c r="E2" s="1696"/>
      <c r="F2" s="1696"/>
      <c r="G2" s="1696"/>
      <c r="H2" s="1696"/>
      <c r="I2" s="1696"/>
      <c r="J2" s="1696"/>
      <c r="K2" s="1696"/>
      <c r="L2" s="1696"/>
      <c r="M2" s="1696"/>
      <c r="N2" s="1696"/>
      <c r="O2" s="1696"/>
      <c r="P2" s="1696"/>
      <c r="Q2" s="1696"/>
      <c r="R2" s="1696"/>
    </row>
    <row r="3" spans="2:26" ht="7.5" customHeight="1" x14ac:dyDescent="0.2">
      <c r="B3" s="689"/>
      <c r="C3" s="689"/>
      <c r="D3" s="689"/>
      <c r="E3" s="689"/>
      <c r="F3" s="689"/>
      <c r="G3" s="689"/>
      <c r="H3" s="689"/>
      <c r="I3" s="689"/>
      <c r="J3" s="689"/>
      <c r="K3" s="689"/>
      <c r="L3" s="689"/>
      <c r="M3" s="689"/>
      <c r="N3" s="689"/>
      <c r="O3" s="689"/>
      <c r="P3" s="689"/>
      <c r="Q3" s="689"/>
      <c r="R3" s="689"/>
    </row>
    <row r="4" spans="2:26" ht="24.9" customHeight="1" x14ac:dyDescent="0.2">
      <c r="I4" s="686" t="s">
        <v>662</v>
      </c>
      <c r="J4" s="1697"/>
      <c r="K4" s="1697"/>
      <c r="L4" s="1697"/>
      <c r="M4" s="1697"/>
      <c r="N4" s="1697"/>
      <c r="O4" s="1697"/>
      <c r="P4" s="1697"/>
      <c r="Q4" s="1697"/>
      <c r="R4" s="1697"/>
    </row>
    <row r="5" spans="2:26" ht="24.9" customHeight="1" x14ac:dyDescent="0.2">
      <c r="I5" s="686" t="s">
        <v>945</v>
      </c>
      <c r="J5" s="1698"/>
      <c r="K5" s="1698"/>
      <c r="L5" s="1698"/>
      <c r="M5" s="1698"/>
      <c r="N5" s="1698"/>
      <c r="O5" s="1698"/>
      <c r="P5" s="1698"/>
      <c r="Q5" s="1698"/>
      <c r="R5" s="1698"/>
    </row>
    <row r="6" spans="2:26" ht="24.9" customHeight="1" x14ac:dyDescent="0.2">
      <c r="I6" s="686" t="s">
        <v>946</v>
      </c>
      <c r="J6" s="1698"/>
      <c r="K6" s="1698"/>
      <c r="L6" s="1698"/>
      <c r="M6" s="1698"/>
      <c r="N6" s="1698"/>
      <c r="O6" s="1698"/>
      <c r="P6" s="1698"/>
      <c r="Q6" s="1698"/>
      <c r="R6" s="1698"/>
    </row>
    <row r="7" spans="2:26" ht="9" customHeight="1" x14ac:dyDescent="0.2">
      <c r="I7" s="686"/>
      <c r="J7" s="690"/>
      <c r="K7" s="690"/>
      <c r="L7" s="690"/>
      <c r="M7" s="690"/>
      <c r="N7" s="690"/>
      <c r="O7" s="690"/>
      <c r="P7" s="690"/>
      <c r="Q7" s="690"/>
      <c r="R7" s="690"/>
    </row>
    <row r="8" spans="2:26" x14ac:dyDescent="0.2">
      <c r="B8" s="1699" t="s">
        <v>947</v>
      </c>
      <c r="C8" s="1699"/>
      <c r="D8" s="1699"/>
      <c r="E8" s="691"/>
      <c r="F8" s="1700" t="s">
        <v>787</v>
      </c>
      <c r="G8" s="1700"/>
      <c r="H8" s="1700"/>
      <c r="I8" s="1700"/>
    </row>
    <row r="9" spans="2:26" hidden="1" x14ac:dyDescent="0.2">
      <c r="E9" s="691"/>
      <c r="F9" s="1668" t="str">
        <f>VLOOKUP(F8,W17:X27,2,FALSE)</f>
        <v>介護職員</v>
      </c>
      <c r="G9" s="1668"/>
      <c r="H9" s="1668"/>
      <c r="I9" s="1668"/>
    </row>
    <row r="10" spans="2:26" ht="9" customHeight="1" x14ac:dyDescent="0.2"/>
    <row r="11" spans="2:26" x14ac:dyDescent="0.2">
      <c r="B11" s="692" t="s">
        <v>948</v>
      </c>
      <c r="F11" s="1701" t="s">
        <v>949</v>
      </c>
      <c r="G11" s="1701"/>
      <c r="H11" s="1701"/>
      <c r="I11" s="1701"/>
      <c r="J11" s="686" t="s">
        <v>950</v>
      </c>
      <c r="K11" s="693"/>
    </row>
    <row r="12" spans="2:26" ht="9" customHeight="1" x14ac:dyDescent="0.2"/>
    <row r="13" spans="2:26" x14ac:dyDescent="0.2">
      <c r="B13" s="692" t="s">
        <v>951</v>
      </c>
    </row>
    <row r="14" spans="2:26" x14ac:dyDescent="0.2">
      <c r="B14" s="688" t="s">
        <v>158</v>
      </c>
      <c r="C14" s="1672" t="s">
        <v>952</v>
      </c>
      <c r="D14" s="1672"/>
      <c r="E14" s="1672"/>
      <c r="F14" s="1672"/>
      <c r="G14" s="1672"/>
      <c r="H14" s="1672"/>
      <c r="I14" s="1672"/>
      <c r="J14" s="1672"/>
      <c r="K14" s="1672"/>
      <c r="M14" s="1673" t="s">
        <v>953</v>
      </c>
      <c r="N14" s="1674"/>
      <c r="O14" s="1674"/>
      <c r="P14" s="1674"/>
      <c r="Q14" s="1674"/>
      <c r="R14" s="1675"/>
    </row>
    <row r="15" spans="2:26" ht="80.150000000000006" customHeight="1" x14ac:dyDescent="0.2">
      <c r="B15" s="694"/>
      <c r="C15" s="1676" t="s">
        <v>954</v>
      </c>
      <c r="D15" s="1676"/>
      <c r="E15" s="694"/>
      <c r="F15" s="1677" t="s">
        <v>955</v>
      </c>
      <c r="G15" s="1677"/>
      <c r="H15" s="1677" t="s">
        <v>956</v>
      </c>
      <c r="I15" s="1677"/>
      <c r="J15" s="1676" t="s">
        <v>957</v>
      </c>
      <c r="K15" s="1676"/>
      <c r="M15" s="1678" t="str">
        <f>F8</f>
        <v>介護福祉士</v>
      </c>
      <c r="N15" s="1679"/>
      <c r="O15" s="1680"/>
      <c r="P15" s="1678" t="str">
        <f>F9</f>
        <v>介護職員</v>
      </c>
      <c r="Q15" s="1679"/>
      <c r="R15" s="1680"/>
    </row>
    <row r="16" spans="2:26" ht="26.15" customHeight="1" x14ac:dyDescent="0.2">
      <c r="B16" s="695" t="s">
        <v>958</v>
      </c>
      <c r="C16" s="1659"/>
      <c r="D16" s="1660" t="s">
        <v>959</v>
      </c>
      <c r="E16" s="696" t="str">
        <f>$F$8</f>
        <v>介護福祉士</v>
      </c>
      <c r="F16" s="697"/>
      <c r="G16" s="698" t="s">
        <v>960</v>
      </c>
      <c r="H16" s="697"/>
      <c r="I16" s="698" t="s">
        <v>959</v>
      </c>
      <c r="J16" s="697"/>
      <c r="K16" s="698" t="s">
        <v>959</v>
      </c>
      <c r="M16" s="1662" t="str">
        <f>IF(C16="","",F16+ROUNDDOWN((H16+J16)/C16,1))</f>
        <v/>
      </c>
      <c r="N16" s="1663"/>
      <c r="O16" s="1664"/>
      <c r="P16" s="1662" t="str">
        <f>IF(C16="","",F17+ROUNDDOWN((H17+J17)/C16,1))</f>
        <v/>
      </c>
      <c r="Q16" s="1663"/>
      <c r="R16" s="1664"/>
      <c r="V16" s="699"/>
      <c r="W16" s="700" t="s">
        <v>961</v>
      </c>
      <c r="X16" s="700" t="s">
        <v>962</v>
      </c>
      <c r="Y16" s="701" t="s">
        <v>963</v>
      </c>
      <c r="Z16" s="701" t="s">
        <v>964</v>
      </c>
    </row>
    <row r="17" spans="2:26" ht="30" customHeight="1" x14ac:dyDescent="0.2">
      <c r="B17" s="702" t="s">
        <v>965</v>
      </c>
      <c r="C17" s="1659"/>
      <c r="D17" s="1661"/>
      <c r="E17" s="703" t="str">
        <f>$F$9</f>
        <v>介護職員</v>
      </c>
      <c r="F17" s="704"/>
      <c r="G17" s="705" t="s">
        <v>960</v>
      </c>
      <c r="H17" s="704"/>
      <c r="I17" s="705" t="s">
        <v>959</v>
      </c>
      <c r="J17" s="704"/>
      <c r="K17" s="705" t="s">
        <v>959</v>
      </c>
      <c r="M17" s="1665"/>
      <c r="N17" s="1666"/>
      <c r="O17" s="1667"/>
      <c r="P17" s="1665"/>
      <c r="Q17" s="1666"/>
      <c r="R17" s="1667"/>
      <c r="V17" s="1690" t="s">
        <v>966</v>
      </c>
      <c r="W17" s="699" t="s">
        <v>787</v>
      </c>
      <c r="X17" s="699" t="s">
        <v>967</v>
      </c>
      <c r="Y17" s="1683" t="s">
        <v>968</v>
      </c>
      <c r="Z17" s="1685" t="s">
        <v>969</v>
      </c>
    </row>
    <row r="18" spans="2:26" ht="30" customHeight="1" x14ac:dyDescent="0.2">
      <c r="B18" s="706"/>
      <c r="C18" s="1659"/>
      <c r="D18" s="1660" t="s">
        <v>959</v>
      </c>
      <c r="E18" s="707" t="str">
        <f>$F$8</f>
        <v>介護福祉士</v>
      </c>
      <c r="F18" s="708"/>
      <c r="G18" s="709" t="s">
        <v>960</v>
      </c>
      <c r="H18" s="697"/>
      <c r="I18" s="709" t="s">
        <v>959</v>
      </c>
      <c r="J18" s="697"/>
      <c r="K18" s="709" t="s">
        <v>959</v>
      </c>
      <c r="M18" s="1662" t="str">
        <f>IF(C18="","",F18+ROUNDDOWN((H18+J18)/C18,1))</f>
        <v/>
      </c>
      <c r="N18" s="1663"/>
      <c r="O18" s="1664"/>
      <c r="P18" s="1662" t="str">
        <f>IF(C18="","",F19+ROUNDDOWN((H19+J19)/C18,1))</f>
        <v/>
      </c>
      <c r="Q18" s="1663"/>
      <c r="R18" s="1664"/>
      <c r="V18" s="1691"/>
      <c r="W18" s="699" t="s">
        <v>970</v>
      </c>
      <c r="X18" s="710" t="s">
        <v>967</v>
      </c>
      <c r="Y18" s="1684"/>
      <c r="Z18" s="1689"/>
    </row>
    <row r="19" spans="2:26" ht="30" customHeight="1" x14ac:dyDescent="0.2">
      <c r="B19" s="702" t="s">
        <v>971</v>
      </c>
      <c r="C19" s="1659"/>
      <c r="D19" s="1661"/>
      <c r="E19" s="703" t="str">
        <f>$F$9</f>
        <v>介護職員</v>
      </c>
      <c r="F19" s="704"/>
      <c r="G19" s="705" t="s">
        <v>960</v>
      </c>
      <c r="H19" s="704"/>
      <c r="I19" s="705" t="s">
        <v>959</v>
      </c>
      <c r="J19" s="704"/>
      <c r="K19" s="705" t="s">
        <v>959</v>
      </c>
      <c r="M19" s="1665"/>
      <c r="N19" s="1666"/>
      <c r="O19" s="1667"/>
      <c r="P19" s="1665"/>
      <c r="Q19" s="1666"/>
      <c r="R19" s="1667"/>
      <c r="V19" s="1691"/>
      <c r="W19" s="699" t="s">
        <v>972</v>
      </c>
      <c r="X19" s="699" t="s">
        <v>973</v>
      </c>
      <c r="Y19" s="1692"/>
      <c r="Z19" s="1661"/>
    </row>
    <row r="20" spans="2:26" ht="30" customHeight="1" x14ac:dyDescent="0.2">
      <c r="B20" s="706"/>
      <c r="C20" s="1659"/>
      <c r="D20" s="1660" t="s">
        <v>959</v>
      </c>
      <c r="E20" s="707" t="str">
        <f>$F$8</f>
        <v>介護福祉士</v>
      </c>
      <c r="F20" s="708"/>
      <c r="G20" s="709" t="s">
        <v>960</v>
      </c>
      <c r="H20" s="697"/>
      <c r="I20" s="709" t="s">
        <v>959</v>
      </c>
      <c r="J20" s="697"/>
      <c r="K20" s="709" t="s">
        <v>959</v>
      </c>
      <c r="M20" s="1662" t="str">
        <f>IF(C20="","",F20+ROUNDDOWN((H20+J20)/C20,1))</f>
        <v/>
      </c>
      <c r="N20" s="1663"/>
      <c r="O20" s="1664"/>
      <c r="P20" s="1662" t="str">
        <f>IF(C20="","",F21+ROUNDDOWN((H21+J21)/C20,1))</f>
        <v/>
      </c>
      <c r="Q20" s="1663"/>
      <c r="R20" s="1664"/>
      <c r="V20" s="1691"/>
      <c r="W20" s="711" t="s">
        <v>974</v>
      </c>
      <c r="X20" s="710" t="s">
        <v>967</v>
      </c>
      <c r="Y20" s="712" t="s">
        <v>975</v>
      </c>
      <c r="Z20" s="713"/>
    </row>
    <row r="21" spans="2:26" ht="26.15" customHeight="1" x14ac:dyDescent="0.2">
      <c r="B21" s="702" t="s">
        <v>976</v>
      </c>
      <c r="C21" s="1659"/>
      <c r="D21" s="1661"/>
      <c r="E21" s="703" t="str">
        <f>$F$9</f>
        <v>介護職員</v>
      </c>
      <c r="F21" s="704"/>
      <c r="G21" s="705" t="s">
        <v>960</v>
      </c>
      <c r="H21" s="704"/>
      <c r="I21" s="705" t="s">
        <v>959</v>
      </c>
      <c r="J21" s="704"/>
      <c r="K21" s="705" t="s">
        <v>959</v>
      </c>
      <c r="M21" s="1665"/>
      <c r="N21" s="1666"/>
      <c r="O21" s="1667"/>
      <c r="P21" s="1665"/>
      <c r="Q21" s="1666"/>
      <c r="R21" s="1667"/>
      <c r="V21" s="1691"/>
      <c r="W21" s="710" t="s">
        <v>977</v>
      </c>
      <c r="X21" s="710" t="s">
        <v>978</v>
      </c>
      <c r="Y21" s="1687" t="s">
        <v>979</v>
      </c>
      <c r="Z21" s="1693"/>
    </row>
    <row r="22" spans="2:26" ht="26.15" customHeight="1" x14ac:dyDescent="0.2">
      <c r="B22" s="706"/>
      <c r="C22" s="1659"/>
      <c r="D22" s="1660" t="s">
        <v>959</v>
      </c>
      <c r="E22" s="707" t="str">
        <f>$F$8</f>
        <v>介護福祉士</v>
      </c>
      <c r="F22" s="708"/>
      <c r="G22" s="709" t="s">
        <v>960</v>
      </c>
      <c r="H22" s="697"/>
      <c r="I22" s="709" t="s">
        <v>959</v>
      </c>
      <c r="J22" s="697"/>
      <c r="K22" s="709" t="s">
        <v>959</v>
      </c>
      <c r="M22" s="1662" t="str">
        <f>IF(C22="","",F22+ROUNDDOWN((H22+J22)/C22,1))</f>
        <v/>
      </c>
      <c r="N22" s="1663"/>
      <c r="O22" s="1664"/>
      <c r="P22" s="1662" t="str">
        <f>IF(C22="","",F23+ROUNDDOWN((H23+J23)/C22,1))</f>
        <v/>
      </c>
      <c r="Q22" s="1663"/>
      <c r="R22" s="1664"/>
      <c r="V22" s="1691"/>
      <c r="W22" s="710" t="s">
        <v>980</v>
      </c>
      <c r="X22" s="710" t="s">
        <v>978</v>
      </c>
      <c r="Y22" s="1688"/>
      <c r="Z22" s="1694"/>
    </row>
    <row r="23" spans="2:26" ht="27.75" customHeight="1" x14ac:dyDescent="0.2">
      <c r="B23" s="702" t="s">
        <v>981</v>
      </c>
      <c r="C23" s="1659"/>
      <c r="D23" s="1661"/>
      <c r="E23" s="703" t="str">
        <f>$F$9</f>
        <v>介護職員</v>
      </c>
      <c r="F23" s="704"/>
      <c r="G23" s="705" t="s">
        <v>960</v>
      </c>
      <c r="H23" s="704"/>
      <c r="I23" s="705" t="s">
        <v>959</v>
      </c>
      <c r="J23" s="704"/>
      <c r="K23" s="705" t="s">
        <v>959</v>
      </c>
      <c r="M23" s="1665"/>
      <c r="N23" s="1666"/>
      <c r="O23" s="1667"/>
      <c r="P23" s="1665"/>
      <c r="Q23" s="1666"/>
      <c r="R23" s="1667"/>
      <c r="V23" s="1691"/>
      <c r="W23" s="1681" t="s">
        <v>982</v>
      </c>
      <c r="X23" s="1681" t="s">
        <v>983</v>
      </c>
      <c r="Y23" s="1683" t="s">
        <v>984</v>
      </c>
      <c r="Z23" s="1685" t="s">
        <v>985</v>
      </c>
    </row>
    <row r="24" spans="2:26" ht="26.15" customHeight="1" x14ac:dyDescent="0.2">
      <c r="B24" s="706"/>
      <c r="C24" s="1659"/>
      <c r="D24" s="1660" t="s">
        <v>959</v>
      </c>
      <c r="E24" s="707" t="str">
        <f>$F$8</f>
        <v>介護福祉士</v>
      </c>
      <c r="F24" s="708"/>
      <c r="G24" s="709" t="s">
        <v>960</v>
      </c>
      <c r="H24" s="697"/>
      <c r="I24" s="709" t="s">
        <v>959</v>
      </c>
      <c r="J24" s="697"/>
      <c r="K24" s="709" t="s">
        <v>959</v>
      </c>
      <c r="M24" s="1662" t="str">
        <f>IF(C24="","",F24+ROUNDDOWN((H24+J24)/C24,1))</f>
        <v/>
      </c>
      <c r="N24" s="1663"/>
      <c r="O24" s="1664"/>
      <c r="P24" s="1662" t="str">
        <f>IF(C24="","",F25+ROUNDDOWN((H25+J25)/C24,1))</f>
        <v/>
      </c>
      <c r="Q24" s="1663"/>
      <c r="R24" s="1664"/>
      <c r="V24" s="1691"/>
      <c r="W24" s="1682"/>
      <c r="X24" s="1682"/>
      <c r="Y24" s="1684"/>
      <c r="Z24" s="1686"/>
    </row>
    <row r="25" spans="2:26" ht="26.15" customHeight="1" x14ac:dyDescent="0.2">
      <c r="B25" s="702" t="s">
        <v>986</v>
      </c>
      <c r="C25" s="1659"/>
      <c r="D25" s="1661"/>
      <c r="E25" s="703" t="str">
        <f>$F$9</f>
        <v>介護職員</v>
      </c>
      <c r="F25" s="704"/>
      <c r="G25" s="705" t="s">
        <v>960</v>
      </c>
      <c r="H25" s="704"/>
      <c r="I25" s="705" t="s">
        <v>959</v>
      </c>
      <c r="J25" s="704"/>
      <c r="K25" s="705" t="s">
        <v>959</v>
      </c>
      <c r="M25" s="1665"/>
      <c r="N25" s="1666"/>
      <c r="O25" s="1667"/>
      <c r="P25" s="1665"/>
      <c r="Q25" s="1666"/>
      <c r="R25" s="1667"/>
      <c r="V25" s="1691"/>
      <c r="W25" s="1682"/>
      <c r="X25" s="1682"/>
      <c r="Y25" s="1684"/>
      <c r="Z25" s="1686"/>
    </row>
    <row r="26" spans="2:26" ht="26.15" customHeight="1" x14ac:dyDescent="0.2">
      <c r="B26" s="706"/>
      <c r="C26" s="1659"/>
      <c r="D26" s="1660" t="s">
        <v>959</v>
      </c>
      <c r="E26" s="707" t="str">
        <f>$F$8</f>
        <v>介護福祉士</v>
      </c>
      <c r="F26" s="708"/>
      <c r="G26" s="709" t="s">
        <v>960</v>
      </c>
      <c r="H26" s="697"/>
      <c r="I26" s="709" t="s">
        <v>959</v>
      </c>
      <c r="J26" s="697"/>
      <c r="K26" s="709" t="s">
        <v>959</v>
      </c>
      <c r="M26" s="1662" t="str">
        <f>IF(C26="","",F26+ROUNDDOWN((H26+J26)/C26,1))</f>
        <v/>
      </c>
      <c r="N26" s="1663"/>
      <c r="O26" s="1664"/>
      <c r="P26" s="1662" t="str">
        <f>IF(C26="","",F27+ROUNDDOWN((H27+J27)/C26,1))</f>
        <v/>
      </c>
      <c r="Q26" s="1663"/>
      <c r="R26" s="1664"/>
      <c r="V26" s="714"/>
      <c r="W26" s="715"/>
      <c r="X26" s="715"/>
      <c r="Y26" s="716"/>
      <c r="Z26" s="717"/>
    </row>
    <row r="27" spans="2:26" ht="26.15" customHeight="1" x14ac:dyDescent="0.2">
      <c r="B27" s="702" t="s">
        <v>987</v>
      </c>
      <c r="C27" s="1659"/>
      <c r="D27" s="1661"/>
      <c r="E27" s="703" t="str">
        <f>$F$9</f>
        <v>介護職員</v>
      </c>
      <c r="F27" s="704"/>
      <c r="G27" s="705" t="s">
        <v>960</v>
      </c>
      <c r="H27" s="704"/>
      <c r="I27" s="705" t="s">
        <v>959</v>
      </c>
      <c r="J27" s="704"/>
      <c r="K27" s="705" t="s">
        <v>959</v>
      </c>
      <c r="M27" s="1665"/>
      <c r="N27" s="1666"/>
      <c r="O27" s="1667"/>
      <c r="P27" s="1665"/>
      <c r="Q27" s="1666"/>
      <c r="R27" s="1667"/>
      <c r="V27" s="718"/>
      <c r="W27" s="719"/>
      <c r="X27" s="719"/>
      <c r="Y27" s="720"/>
    </row>
    <row r="28" spans="2:26" ht="26.15" customHeight="1" x14ac:dyDescent="0.2">
      <c r="B28" s="706"/>
      <c r="C28" s="1659"/>
      <c r="D28" s="1660" t="s">
        <v>959</v>
      </c>
      <c r="E28" s="707" t="str">
        <f>$F$8</f>
        <v>介護福祉士</v>
      </c>
      <c r="F28" s="708"/>
      <c r="G28" s="709" t="s">
        <v>960</v>
      </c>
      <c r="H28" s="697"/>
      <c r="I28" s="709" t="s">
        <v>959</v>
      </c>
      <c r="J28" s="697"/>
      <c r="K28" s="709" t="s">
        <v>959</v>
      </c>
      <c r="M28" s="1662" t="str">
        <f>IF(C28="","",F28+ROUNDDOWN((H28+J28)/C28,1))</f>
        <v/>
      </c>
      <c r="N28" s="1663"/>
      <c r="O28" s="1664"/>
      <c r="P28" s="1662" t="str">
        <f>IF(C28="","",F29+ROUNDDOWN((H29+J29)/C28,1))</f>
        <v/>
      </c>
      <c r="Q28" s="1663"/>
      <c r="R28" s="1664"/>
    </row>
    <row r="29" spans="2:26" ht="26.15" customHeight="1" x14ac:dyDescent="0.2">
      <c r="B29" s="702" t="s">
        <v>988</v>
      </c>
      <c r="C29" s="1659"/>
      <c r="D29" s="1661"/>
      <c r="E29" s="703" t="str">
        <f>$F$9</f>
        <v>介護職員</v>
      </c>
      <c r="F29" s="704"/>
      <c r="G29" s="705" t="s">
        <v>960</v>
      </c>
      <c r="H29" s="704"/>
      <c r="I29" s="705" t="s">
        <v>959</v>
      </c>
      <c r="J29" s="704"/>
      <c r="K29" s="705" t="s">
        <v>959</v>
      </c>
      <c r="M29" s="1665"/>
      <c r="N29" s="1666"/>
      <c r="O29" s="1667"/>
      <c r="P29" s="1665"/>
      <c r="Q29" s="1666"/>
      <c r="R29" s="1667"/>
    </row>
    <row r="30" spans="2:26" ht="26.15" customHeight="1" x14ac:dyDescent="0.2">
      <c r="B30" s="706"/>
      <c r="C30" s="1659"/>
      <c r="D30" s="1660" t="s">
        <v>959</v>
      </c>
      <c r="E30" s="707" t="str">
        <f>$F$8</f>
        <v>介護福祉士</v>
      </c>
      <c r="F30" s="708"/>
      <c r="G30" s="709" t="s">
        <v>960</v>
      </c>
      <c r="H30" s="697"/>
      <c r="I30" s="709" t="s">
        <v>959</v>
      </c>
      <c r="J30" s="697"/>
      <c r="K30" s="709" t="s">
        <v>959</v>
      </c>
      <c r="M30" s="1662" t="str">
        <f>IF(C30="","",F30+ROUNDDOWN((H30+J30)/C30,1))</f>
        <v/>
      </c>
      <c r="N30" s="1663"/>
      <c r="O30" s="1664"/>
      <c r="P30" s="1662" t="str">
        <f>IF(C30="","",F31+ROUNDDOWN((H31+J31)/C30,1))</f>
        <v/>
      </c>
      <c r="Q30" s="1663"/>
      <c r="R30" s="1664"/>
    </row>
    <row r="31" spans="2:26" ht="26.15" customHeight="1" x14ac:dyDescent="0.2">
      <c r="B31" s="702" t="s">
        <v>989</v>
      </c>
      <c r="C31" s="1659"/>
      <c r="D31" s="1661"/>
      <c r="E31" s="703" t="str">
        <f>$F$9</f>
        <v>介護職員</v>
      </c>
      <c r="F31" s="704"/>
      <c r="G31" s="705" t="s">
        <v>960</v>
      </c>
      <c r="H31" s="704"/>
      <c r="I31" s="705" t="s">
        <v>959</v>
      </c>
      <c r="J31" s="704"/>
      <c r="K31" s="705" t="s">
        <v>959</v>
      </c>
      <c r="M31" s="1665"/>
      <c r="N31" s="1666"/>
      <c r="O31" s="1667"/>
      <c r="P31" s="1665"/>
      <c r="Q31" s="1666"/>
      <c r="R31" s="1667"/>
    </row>
    <row r="32" spans="2:26" ht="26.15" customHeight="1" x14ac:dyDescent="0.2">
      <c r="B32" s="706"/>
      <c r="C32" s="1659"/>
      <c r="D32" s="1660" t="s">
        <v>959</v>
      </c>
      <c r="E32" s="707" t="str">
        <f>$F$8</f>
        <v>介護福祉士</v>
      </c>
      <c r="F32" s="708"/>
      <c r="G32" s="709" t="s">
        <v>960</v>
      </c>
      <c r="H32" s="697"/>
      <c r="I32" s="709" t="s">
        <v>959</v>
      </c>
      <c r="J32" s="697"/>
      <c r="K32" s="709" t="s">
        <v>959</v>
      </c>
      <c r="M32" s="1662" t="str">
        <f>IF(C32="","",F32+ROUNDDOWN((H32+J32)/C32,1))</f>
        <v/>
      </c>
      <c r="N32" s="1663"/>
      <c r="O32" s="1664"/>
      <c r="P32" s="1662" t="str">
        <f>IF(C32="","",F33+ROUNDDOWN((H33+J33)/C32,1))</f>
        <v/>
      </c>
      <c r="Q32" s="1663"/>
      <c r="R32" s="1664"/>
    </row>
    <row r="33" spans="2:18" ht="26.15" customHeight="1" x14ac:dyDescent="0.2">
      <c r="B33" s="702" t="s">
        <v>990</v>
      </c>
      <c r="C33" s="1659"/>
      <c r="D33" s="1661"/>
      <c r="E33" s="703" t="str">
        <f>$F$9</f>
        <v>介護職員</v>
      </c>
      <c r="F33" s="704"/>
      <c r="G33" s="705" t="s">
        <v>960</v>
      </c>
      <c r="H33" s="704"/>
      <c r="I33" s="705" t="s">
        <v>959</v>
      </c>
      <c r="J33" s="704"/>
      <c r="K33" s="705" t="s">
        <v>959</v>
      </c>
      <c r="M33" s="1665"/>
      <c r="N33" s="1666"/>
      <c r="O33" s="1667"/>
      <c r="P33" s="1665"/>
      <c r="Q33" s="1666"/>
      <c r="R33" s="1667"/>
    </row>
    <row r="34" spans="2:18" ht="26.15" customHeight="1" x14ac:dyDescent="0.2">
      <c r="B34" s="695" t="s">
        <v>958</v>
      </c>
      <c r="C34" s="1659"/>
      <c r="D34" s="1660" t="s">
        <v>959</v>
      </c>
      <c r="E34" s="707" t="str">
        <f>$F$8</f>
        <v>介護福祉士</v>
      </c>
      <c r="F34" s="708"/>
      <c r="G34" s="709" t="s">
        <v>960</v>
      </c>
      <c r="H34" s="697"/>
      <c r="I34" s="709" t="s">
        <v>959</v>
      </c>
      <c r="J34" s="697"/>
      <c r="K34" s="709" t="s">
        <v>959</v>
      </c>
      <c r="M34" s="1662" t="str">
        <f>IF(C34="","",F34+ROUNDDOWN((H34+J34)/C34,1))</f>
        <v/>
      </c>
      <c r="N34" s="1663"/>
      <c r="O34" s="1664"/>
      <c r="P34" s="1662" t="str">
        <f>IF(C34="","",F35+ROUNDDOWN((H35+J35)/C34,1))</f>
        <v/>
      </c>
      <c r="Q34" s="1663"/>
      <c r="R34" s="1664"/>
    </row>
    <row r="35" spans="2:18" ht="26.15" customHeight="1" x14ac:dyDescent="0.2">
      <c r="B35" s="702" t="s">
        <v>991</v>
      </c>
      <c r="C35" s="1659"/>
      <c r="D35" s="1661"/>
      <c r="E35" s="703" t="str">
        <f>$F$9</f>
        <v>介護職員</v>
      </c>
      <c r="F35" s="704"/>
      <c r="G35" s="705" t="s">
        <v>960</v>
      </c>
      <c r="H35" s="704"/>
      <c r="I35" s="705" t="s">
        <v>959</v>
      </c>
      <c r="J35" s="704"/>
      <c r="K35" s="705" t="s">
        <v>959</v>
      </c>
      <c r="M35" s="1665"/>
      <c r="N35" s="1666"/>
      <c r="O35" s="1667"/>
      <c r="P35" s="1665"/>
      <c r="Q35" s="1666"/>
      <c r="R35" s="1667"/>
    </row>
    <row r="36" spans="2:18" ht="26.15" customHeight="1" x14ac:dyDescent="0.2">
      <c r="B36" s="706"/>
      <c r="C36" s="1659"/>
      <c r="D36" s="1660" t="s">
        <v>959</v>
      </c>
      <c r="E36" s="707" t="str">
        <f>$F$8</f>
        <v>介護福祉士</v>
      </c>
      <c r="F36" s="708"/>
      <c r="G36" s="709" t="s">
        <v>960</v>
      </c>
      <c r="H36" s="697"/>
      <c r="I36" s="709" t="s">
        <v>959</v>
      </c>
      <c r="J36" s="697"/>
      <c r="K36" s="709" t="s">
        <v>959</v>
      </c>
      <c r="M36" s="1662" t="str">
        <f>IF(C36="","",F36+ROUNDDOWN((H36+J36)/C36,1))</f>
        <v/>
      </c>
      <c r="N36" s="1663"/>
      <c r="O36" s="1664"/>
      <c r="P36" s="1662" t="str">
        <f>IF(C36="","",F37+ROUNDDOWN((H37+J37)/C36,1))</f>
        <v/>
      </c>
      <c r="Q36" s="1663"/>
      <c r="R36" s="1664"/>
    </row>
    <row r="37" spans="2:18" ht="26.15" customHeight="1" x14ac:dyDescent="0.2">
      <c r="B37" s="702" t="s">
        <v>992</v>
      </c>
      <c r="C37" s="1659"/>
      <c r="D37" s="1661"/>
      <c r="E37" s="703" t="str">
        <f>$F$9</f>
        <v>介護職員</v>
      </c>
      <c r="F37" s="704"/>
      <c r="G37" s="705" t="s">
        <v>960</v>
      </c>
      <c r="H37" s="704"/>
      <c r="I37" s="705" t="s">
        <v>959</v>
      </c>
      <c r="J37" s="704"/>
      <c r="K37" s="705" t="s">
        <v>959</v>
      </c>
      <c r="M37" s="1665"/>
      <c r="N37" s="1666"/>
      <c r="O37" s="1667"/>
      <c r="P37" s="1665"/>
      <c r="Q37" s="1666"/>
      <c r="R37" s="1667"/>
    </row>
    <row r="38" spans="2:18" ht="6.75" customHeight="1" x14ac:dyDescent="0.2">
      <c r="B38" s="687"/>
      <c r="C38" s="721"/>
      <c r="D38" s="687"/>
      <c r="E38" s="722"/>
      <c r="F38" s="723"/>
      <c r="H38" s="723"/>
      <c r="J38" s="723"/>
      <c r="M38" s="724"/>
      <c r="N38" s="724"/>
      <c r="O38" s="724"/>
      <c r="P38" s="724"/>
      <c r="Q38" s="724"/>
      <c r="R38" s="724"/>
    </row>
    <row r="39" spans="2:18" ht="20.149999999999999" customHeight="1" x14ac:dyDescent="0.2">
      <c r="H39" s="687"/>
      <c r="J39" s="1668" t="s">
        <v>696</v>
      </c>
      <c r="K39" s="1668"/>
      <c r="L39" s="1668"/>
      <c r="M39" s="1669" t="str">
        <f>IF(SUM(M16:O37)=0,"",SUM(M16:O37))</f>
        <v/>
      </c>
      <c r="N39" s="1670"/>
      <c r="O39" s="1671"/>
      <c r="P39" s="1669" t="str">
        <f>IF(SUM(P16:R37)=0,"",SUM(P16:R37))</f>
        <v/>
      </c>
      <c r="Q39" s="1670"/>
      <c r="R39" s="1671"/>
    </row>
    <row r="40" spans="2:18" ht="20.149999999999999" customHeight="1" x14ac:dyDescent="0.2">
      <c r="H40" s="687"/>
      <c r="J40" s="1668" t="s">
        <v>993</v>
      </c>
      <c r="K40" s="1668"/>
      <c r="L40" s="1668"/>
      <c r="M40" s="1669" t="str">
        <f>IF(M39="","",ROUNDDOWN(M39/$K$11,1))</f>
        <v/>
      </c>
      <c r="N40" s="1670"/>
      <c r="O40" s="1671"/>
      <c r="P40" s="1669" t="str">
        <f>IF(P39="","",ROUNDDOWN(P39/$K$11,1))</f>
        <v/>
      </c>
      <c r="Q40" s="1670"/>
      <c r="R40" s="1671"/>
    </row>
    <row r="41" spans="2:18" ht="18.75" customHeight="1" x14ac:dyDescent="0.2">
      <c r="J41" s="1647" t="str">
        <f>$M$15</f>
        <v>介護福祉士</v>
      </c>
      <c r="K41" s="1648"/>
      <c r="L41" s="1648"/>
      <c r="M41" s="1648"/>
      <c r="N41" s="1648"/>
      <c r="O41" s="1649"/>
      <c r="P41" s="1650" t="str">
        <f>IF(M40="","",M40/P40)</f>
        <v/>
      </c>
      <c r="Q41" s="1651"/>
      <c r="R41" s="1652"/>
    </row>
    <row r="42" spans="2:18" ht="18.75" customHeight="1" x14ac:dyDescent="0.2">
      <c r="J42" s="1656" t="s">
        <v>994</v>
      </c>
      <c r="K42" s="1657"/>
      <c r="L42" s="1657"/>
      <c r="M42" s="1657"/>
      <c r="N42" s="1657"/>
      <c r="O42" s="1658"/>
      <c r="P42" s="1653"/>
      <c r="Q42" s="1654"/>
      <c r="R42" s="1655"/>
    </row>
    <row r="43" spans="2:18" ht="18.75" customHeight="1" x14ac:dyDescent="0.2">
      <c r="J43" s="687"/>
      <c r="K43" s="687"/>
      <c r="L43" s="687"/>
      <c r="M43" s="687"/>
      <c r="N43" s="687"/>
      <c r="O43" s="687"/>
      <c r="P43" s="687"/>
      <c r="Q43" s="687"/>
      <c r="R43" s="725"/>
    </row>
    <row r="44" spans="2:18" ht="18.75" customHeight="1" x14ac:dyDescent="0.2">
      <c r="B44" s="688" t="s">
        <v>158</v>
      </c>
      <c r="C44" s="1672" t="s">
        <v>995</v>
      </c>
      <c r="D44" s="1672"/>
      <c r="E44" s="1672"/>
      <c r="F44" s="1672"/>
      <c r="G44" s="1672"/>
      <c r="H44" s="1672"/>
      <c r="I44" s="1672"/>
      <c r="J44" s="1672"/>
      <c r="K44" s="1672"/>
      <c r="M44" s="1673" t="s">
        <v>953</v>
      </c>
      <c r="N44" s="1674"/>
      <c r="O44" s="1674"/>
      <c r="P44" s="1674"/>
      <c r="Q44" s="1674"/>
      <c r="R44" s="1675"/>
    </row>
    <row r="45" spans="2:18" ht="79.5" customHeight="1" x14ac:dyDescent="0.2">
      <c r="B45" s="694"/>
      <c r="C45" s="1676" t="s">
        <v>954</v>
      </c>
      <c r="D45" s="1676"/>
      <c r="E45" s="694"/>
      <c r="F45" s="1677" t="s">
        <v>955</v>
      </c>
      <c r="G45" s="1677"/>
      <c r="H45" s="1677" t="s">
        <v>956</v>
      </c>
      <c r="I45" s="1677"/>
      <c r="J45" s="1676" t="s">
        <v>957</v>
      </c>
      <c r="K45" s="1676"/>
      <c r="M45" s="1678" t="str">
        <f>F8</f>
        <v>介護福祉士</v>
      </c>
      <c r="N45" s="1679"/>
      <c r="O45" s="1680"/>
      <c r="P45" s="1678" t="str">
        <f>F9</f>
        <v>介護職員</v>
      </c>
      <c r="Q45" s="1679"/>
      <c r="R45" s="1680"/>
    </row>
    <row r="46" spans="2:18" ht="25.5" customHeight="1" x14ac:dyDescent="0.2">
      <c r="B46" s="695" t="s">
        <v>958</v>
      </c>
      <c r="C46" s="1659"/>
      <c r="D46" s="1660" t="s">
        <v>959</v>
      </c>
      <c r="E46" s="726" t="str">
        <f>$F$8</f>
        <v>介護福祉士</v>
      </c>
      <c r="F46" s="697"/>
      <c r="G46" s="698" t="s">
        <v>960</v>
      </c>
      <c r="H46" s="697"/>
      <c r="I46" s="698" t="s">
        <v>959</v>
      </c>
      <c r="J46" s="697"/>
      <c r="K46" s="698" t="s">
        <v>959</v>
      </c>
      <c r="M46" s="1662" t="str">
        <f>IF(C46="","",F46+ROUNDDOWN((H46+J46)/C46,1))</f>
        <v/>
      </c>
      <c r="N46" s="1663"/>
      <c r="O46" s="1664"/>
      <c r="P46" s="1662" t="str">
        <f>IF(C46="","",F47+ROUNDDOWN((H47+J47)/C46,1))</f>
        <v/>
      </c>
      <c r="Q46" s="1663"/>
      <c r="R46" s="1664"/>
    </row>
    <row r="47" spans="2:18" ht="25.5" customHeight="1" x14ac:dyDescent="0.2">
      <c r="B47" s="727" t="s">
        <v>965</v>
      </c>
      <c r="C47" s="1659"/>
      <c r="D47" s="1661"/>
      <c r="E47" s="728" t="str">
        <f>$F$9</f>
        <v>介護職員</v>
      </c>
      <c r="F47" s="704"/>
      <c r="G47" s="705" t="s">
        <v>960</v>
      </c>
      <c r="H47" s="704"/>
      <c r="I47" s="705" t="s">
        <v>959</v>
      </c>
      <c r="J47" s="704"/>
      <c r="K47" s="705" t="s">
        <v>959</v>
      </c>
      <c r="M47" s="1665"/>
      <c r="N47" s="1666"/>
      <c r="O47" s="1667"/>
      <c r="P47" s="1665"/>
      <c r="Q47" s="1666"/>
      <c r="R47" s="1667"/>
    </row>
    <row r="48" spans="2:18" ht="25.5" customHeight="1" x14ac:dyDescent="0.2">
      <c r="B48" s="729"/>
      <c r="C48" s="1659"/>
      <c r="D48" s="1660" t="s">
        <v>959</v>
      </c>
      <c r="E48" s="730" t="str">
        <f>$F$8</f>
        <v>介護福祉士</v>
      </c>
      <c r="F48" s="708"/>
      <c r="G48" s="709" t="s">
        <v>960</v>
      </c>
      <c r="H48" s="697"/>
      <c r="I48" s="709" t="s">
        <v>959</v>
      </c>
      <c r="J48" s="697"/>
      <c r="K48" s="709" t="s">
        <v>959</v>
      </c>
      <c r="M48" s="1662" t="str">
        <f>IF(C48="","",F48+ROUNDDOWN((H48+J48)/C48,1))</f>
        <v/>
      </c>
      <c r="N48" s="1663"/>
      <c r="O48" s="1664"/>
      <c r="P48" s="1662" t="str">
        <f>IF(C48="","",F49+ROUNDDOWN((H49+J49)/C48,1))</f>
        <v/>
      </c>
      <c r="Q48" s="1663"/>
      <c r="R48" s="1664"/>
    </row>
    <row r="49" spans="2:18" ht="25.5" customHeight="1" x14ac:dyDescent="0.2">
      <c r="B49" s="727" t="s">
        <v>971</v>
      </c>
      <c r="C49" s="1659"/>
      <c r="D49" s="1661"/>
      <c r="E49" s="728" t="str">
        <f>$F$9</f>
        <v>介護職員</v>
      </c>
      <c r="F49" s="704"/>
      <c r="G49" s="705" t="s">
        <v>960</v>
      </c>
      <c r="H49" s="704"/>
      <c r="I49" s="705" t="s">
        <v>959</v>
      </c>
      <c r="J49" s="704"/>
      <c r="K49" s="705" t="s">
        <v>959</v>
      </c>
      <c r="M49" s="1665"/>
      <c r="N49" s="1666"/>
      <c r="O49" s="1667"/>
      <c r="P49" s="1665"/>
      <c r="Q49" s="1666"/>
      <c r="R49" s="1667"/>
    </row>
    <row r="50" spans="2:18" ht="25.5" customHeight="1" x14ac:dyDescent="0.2">
      <c r="B50" s="729"/>
      <c r="C50" s="1659"/>
      <c r="D50" s="1660" t="s">
        <v>959</v>
      </c>
      <c r="E50" s="730" t="str">
        <f>$F$8</f>
        <v>介護福祉士</v>
      </c>
      <c r="F50" s="708"/>
      <c r="G50" s="709" t="s">
        <v>960</v>
      </c>
      <c r="H50" s="697"/>
      <c r="I50" s="709" t="s">
        <v>959</v>
      </c>
      <c r="J50" s="697"/>
      <c r="K50" s="709" t="s">
        <v>959</v>
      </c>
      <c r="M50" s="1662" t="str">
        <f>IF(C50="","",F50+ROUNDDOWN((H50+J50)/C50,1))</f>
        <v/>
      </c>
      <c r="N50" s="1663"/>
      <c r="O50" s="1664"/>
      <c r="P50" s="1662" t="str">
        <f>IF(C50="","",F51+ROUNDDOWN((H51+J51)/C50,1))</f>
        <v/>
      </c>
      <c r="Q50" s="1663"/>
      <c r="R50" s="1664"/>
    </row>
    <row r="51" spans="2:18" ht="25.5" customHeight="1" x14ac:dyDescent="0.2">
      <c r="B51" s="727" t="s">
        <v>976</v>
      </c>
      <c r="C51" s="1659"/>
      <c r="D51" s="1661"/>
      <c r="E51" s="731" t="str">
        <f>$F$9</f>
        <v>介護職員</v>
      </c>
      <c r="F51" s="704"/>
      <c r="G51" s="705" t="s">
        <v>960</v>
      </c>
      <c r="H51" s="704"/>
      <c r="I51" s="705" t="s">
        <v>959</v>
      </c>
      <c r="J51" s="704"/>
      <c r="K51" s="705" t="s">
        <v>959</v>
      </c>
      <c r="M51" s="1665"/>
      <c r="N51" s="1666"/>
      <c r="O51" s="1667"/>
      <c r="P51" s="1665"/>
      <c r="Q51" s="1666"/>
      <c r="R51" s="1667"/>
    </row>
    <row r="52" spans="2:18" ht="6.75" customHeight="1" x14ac:dyDescent="0.2">
      <c r="J52" s="687"/>
      <c r="K52" s="687"/>
      <c r="L52" s="687"/>
      <c r="M52" s="687"/>
      <c r="N52" s="687"/>
      <c r="O52" s="687"/>
      <c r="P52" s="687"/>
      <c r="Q52" s="687"/>
      <c r="R52" s="725"/>
    </row>
    <row r="53" spans="2:18" ht="20.149999999999999" customHeight="1" x14ac:dyDescent="0.2">
      <c r="J53" s="1668" t="s">
        <v>696</v>
      </c>
      <c r="K53" s="1668"/>
      <c r="L53" s="1668"/>
      <c r="M53" s="1669" t="str">
        <f>IF(SUM(M46:O51)=0,"",SUM(M46:O51))</f>
        <v/>
      </c>
      <c r="N53" s="1670"/>
      <c r="O53" s="1671"/>
      <c r="P53" s="1669" t="str">
        <f>IF(SUM(P46:R51)=0,"",SUM(P46:R51))</f>
        <v/>
      </c>
      <c r="Q53" s="1670"/>
      <c r="R53" s="1671"/>
    </row>
    <row r="54" spans="2:18" ht="20.149999999999999" customHeight="1" x14ac:dyDescent="0.2">
      <c r="J54" s="1668" t="s">
        <v>993</v>
      </c>
      <c r="K54" s="1668"/>
      <c r="L54" s="1668"/>
      <c r="M54" s="1669" t="str">
        <f>IF(M53="","",ROUNDDOWN(M53/3,1))</f>
        <v/>
      </c>
      <c r="N54" s="1670"/>
      <c r="O54" s="1671"/>
      <c r="P54" s="1669" t="str">
        <f>IF(P53="","",ROUNDDOWN(P53/3,1))</f>
        <v/>
      </c>
      <c r="Q54" s="1670"/>
      <c r="R54" s="1671"/>
    </row>
    <row r="55" spans="2:18" ht="18.75" customHeight="1" x14ac:dyDescent="0.2">
      <c r="J55" s="1647" t="str">
        <f>$M$15</f>
        <v>介護福祉士</v>
      </c>
      <c r="K55" s="1648"/>
      <c r="L55" s="1648"/>
      <c r="M55" s="1648"/>
      <c r="N55" s="1648"/>
      <c r="O55" s="1649"/>
      <c r="P55" s="1650" t="str">
        <f>IF(M54="","",M54/P54)</f>
        <v/>
      </c>
      <c r="Q55" s="1651"/>
      <c r="R55" s="1652"/>
    </row>
    <row r="56" spans="2:18" ht="18.75" customHeight="1" x14ac:dyDescent="0.2">
      <c r="J56" s="1656" t="s">
        <v>994</v>
      </c>
      <c r="K56" s="1657"/>
      <c r="L56" s="1657"/>
      <c r="M56" s="1657"/>
      <c r="N56" s="1657"/>
      <c r="O56" s="1658"/>
      <c r="P56" s="1653"/>
      <c r="Q56" s="1654"/>
      <c r="R56" s="1655"/>
    </row>
    <row r="57" spans="2:18" ht="18.75" customHeight="1" x14ac:dyDescent="0.2">
      <c r="J57" s="687"/>
      <c r="K57" s="687"/>
      <c r="L57" s="687"/>
      <c r="M57" s="687"/>
      <c r="N57" s="687"/>
      <c r="O57" s="687"/>
      <c r="P57" s="687"/>
      <c r="Q57" s="687"/>
      <c r="R57" s="725"/>
    </row>
    <row r="59" spans="2:18" x14ac:dyDescent="0.2">
      <c r="B59" s="685" t="s">
        <v>996</v>
      </c>
    </row>
    <row r="60" spans="2:18" x14ac:dyDescent="0.2">
      <c r="B60" s="1645" t="s">
        <v>997</v>
      </c>
      <c r="C60" s="1645"/>
      <c r="D60" s="1645"/>
      <c r="E60" s="1645"/>
      <c r="F60" s="1645"/>
      <c r="G60" s="1645"/>
      <c r="H60" s="1645"/>
      <c r="I60" s="1645"/>
      <c r="J60" s="1645"/>
      <c r="K60" s="1645"/>
      <c r="L60" s="1645"/>
      <c r="M60" s="1645"/>
      <c r="N60" s="1645"/>
      <c r="O60" s="1645"/>
      <c r="P60" s="1645"/>
      <c r="Q60" s="1645"/>
      <c r="R60" s="1645"/>
    </row>
    <row r="61" spans="2:18" x14ac:dyDescent="0.2">
      <c r="B61" s="1645" t="s">
        <v>998</v>
      </c>
      <c r="C61" s="1645"/>
      <c r="D61" s="1645"/>
      <c r="E61" s="1645"/>
      <c r="F61" s="1645"/>
      <c r="G61" s="1645"/>
      <c r="H61" s="1645"/>
      <c r="I61" s="1645"/>
      <c r="J61" s="1645"/>
      <c r="K61" s="1645"/>
      <c r="L61" s="1645"/>
      <c r="M61" s="1645"/>
      <c r="N61" s="1645"/>
      <c r="O61" s="1645"/>
      <c r="P61" s="1645"/>
      <c r="Q61" s="1645"/>
      <c r="R61" s="1645"/>
    </row>
    <row r="62" spans="2:18" x14ac:dyDescent="0.2">
      <c r="B62" s="1645" t="s">
        <v>999</v>
      </c>
      <c r="C62" s="1645"/>
      <c r="D62" s="1645"/>
      <c r="E62" s="1645"/>
      <c r="F62" s="1645"/>
      <c r="G62" s="1645"/>
      <c r="H62" s="1645"/>
      <c r="I62" s="1645"/>
      <c r="J62" s="1645"/>
      <c r="K62" s="1645"/>
      <c r="L62" s="1645"/>
      <c r="M62" s="1645"/>
      <c r="N62" s="1645"/>
      <c r="O62" s="1645"/>
      <c r="P62" s="1645"/>
      <c r="Q62" s="1645"/>
      <c r="R62" s="1645"/>
    </row>
    <row r="63" spans="2:18" x14ac:dyDescent="0.2">
      <c r="B63" s="732" t="s">
        <v>1000</v>
      </c>
      <c r="C63" s="732"/>
      <c r="D63" s="732"/>
      <c r="E63" s="732"/>
      <c r="F63" s="732"/>
      <c r="G63" s="732"/>
      <c r="H63" s="732"/>
      <c r="I63" s="732"/>
      <c r="J63" s="732"/>
      <c r="K63" s="732"/>
      <c r="L63" s="732"/>
      <c r="M63" s="732"/>
      <c r="N63" s="732"/>
      <c r="O63" s="732"/>
      <c r="P63" s="732"/>
      <c r="Q63" s="732"/>
      <c r="R63" s="732"/>
    </row>
    <row r="64" spans="2:18" x14ac:dyDescent="0.2">
      <c r="B64" s="1645" t="s">
        <v>1001</v>
      </c>
      <c r="C64" s="1645"/>
      <c r="D64" s="1645"/>
      <c r="E64" s="1645"/>
      <c r="F64" s="1645"/>
      <c r="G64" s="1645"/>
      <c r="H64" s="1645"/>
      <c r="I64" s="1645"/>
      <c r="J64" s="1645"/>
      <c r="K64" s="1645"/>
      <c r="L64" s="1645"/>
      <c r="M64" s="1645"/>
      <c r="N64" s="1645"/>
      <c r="O64" s="1645"/>
      <c r="P64" s="1645"/>
      <c r="Q64" s="1645"/>
      <c r="R64" s="1645"/>
    </row>
    <row r="65" spans="2:18" x14ac:dyDescent="0.2">
      <c r="B65" s="1645" t="s">
        <v>1002</v>
      </c>
      <c r="C65" s="1645"/>
      <c r="D65" s="1645"/>
      <c r="E65" s="1645"/>
      <c r="F65" s="1645"/>
      <c r="G65" s="1645"/>
      <c r="H65" s="1645"/>
      <c r="I65" s="1645"/>
      <c r="J65" s="1645"/>
      <c r="K65" s="1645"/>
      <c r="L65" s="1645"/>
      <c r="M65" s="1645"/>
      <c r="N65" s="1645"/>
      <c r="O65" s="1645"/>
      <c r="P65" s="1645"/>
      <c r="Q65" s="1645"/>
      <c r="R65" s="1645"/>
    </row>
    <row r="66" spans="2:18" x14ac:dyDescent="0.2">
      <c r="B66" s="1645" t="s">
        <v>1003</v>
      </c>
      <c r="C66" s="1645"/>
      <c r="D66" s="1645"/>
      <c r="E66" s="1645"/>
      <c r="F66" s="1645"/>
      <c r="G66" s="1645"/>
      <c r="H66" s="1645"/>
      <c r="I66" s="1645"/>
      <c r="J66" s="1645"/>
      <c r="K66" s="1645"/>
      <c r="L66" s="1645"/>
      <c r="M66" s="1645"/>
      <c r="N66" s="1645"/>
      <c r="O66" s="1645"/>
      <c r="P66" s="1645"/>
      <c r="Q66" s="1645"/>
      <c r="R66" s="1645"/>
    </row>
    <row r="67" spans="2:18" x14ac:dyDescent="0.2">
      <c r="B67" s="1645" t="s">
        <v>1004</v>
      </c>
      <c r="C67" s="1645"/>
      <c r="D67" s="1645"/>
      <c r="E67" s="1645"/>
      <c r="F67" s="1645"/>
      <c r="G67" s="1645"/>
      <c r="H67" s="1645"/>
      <c r="I67" s="1645"/>
      <c r="J67" s="1645"/>
      <c r="K67" s="1645"/>
      <c r="L67" s="1645"/>
      <c r="M67" s="1645"/>
      <c r="N67" s="1645"/>
      <c r="O67" s="1645"/>
      <c r="P67" s="1645"/>
      <c r="Q67" s="1645"/>
      <c r="R67" s="1645"/>
    </row>
    <row r="68" spans="2:18" x14ac:dyDescent="0.2">
      <c r="B68" s="1645" t="s">
        <v>1005</v>
      </c>
      <c r="C68" s="1645"/>
      <c r="D68" s="1645"/>
      <c r="E68" s="1645"/>
      <c r="F68" s="1645"/>
      <c r="G68" s="1645"/>
      <c r="H68" s="1645"/>
      <c r="I68" s="1645"/>
      <c r="J68" s="1645"/>
      <c r="K68" s="1645"/>
      <c r="L68" s="1645"/>
      <c r="M68" s="1645"/>
      <c r="N68" s="1645"/>
      <c r="O68" s="1645"/>
      <c r="P68" s="1645"/>
      <c r="Q68" s="1645"/>
      <c r="R68" s="1645"/>
    </row>
    <row r="69" spans="2:18" x14ac:dyDescent="0.2">
      <c r="B69" s="1645" t="s">
        <v>1006</v>
      </c>
      <c r="C69" s="1645"/>
      <c r="D69" s="1645"/>
      <c r="E69" s="1645"/>
      <c r="F69" s="1645"/>
      <c r="G69" s="1645"/>
      <c r="H69" s="1645"/>
      <c r="I69" s="1645"/>
      <c r="J69" s="1645"/>
      <c r="K69" s="1645"/>
      <c r="L69" s="1645"/>
      <c r="M69" s="1645"/>
      <c r="N69" s="1645"/>
      <c r="O69" s="1645"/>
      <c r="P69" s="1645"/>
      <c r="Q69" s="1645"/>
      <c r="R69" s="1645"/>
    </row>
    <row r="70" spans="2:18" x14ac:dyDescent="0.2">
      <c r="B70" s="1645" t="s">
        <v>1007</v>
      </c>
      <c r="C70" s="1645"/>
      <c r="D70" s="1645"/>
      <c r="E70" s="1645"/>
      <c r="F70" s="1645"/>
      <c r="G70" s="1645"/>
      <c r="H70" s="1645"/>
      <c r="I70" s="1645"/>
      <c r="J70" s="1645"/>
      <c r="K70" s="1645"/>
      <c r="L70" s="1645"/>
      <c r="M70" s="1645"/>
      <c r="N70" s="1645"/>
      <c r="O70" s="1645"/>
      <c r="P70" s="1645"/>
      <c r="Q70" s="1645"/>
      <c r="R70" s="1645"/>
    </row>
    <row r="71" spans="2:18" x14ac:dyDescent="0.2">
      <c r="B71" s="1645" t="s">
        <v>1008</v>
      </c>
      <c r="C71" s="1645"/>
      <c r="D71" s="1645"/>
      <c r="E71" s="1645"/>
      <c r="F71" s="1645"/>
      <c r="G71" s="1645"/>
      <c r="H71" s="1645"/>
      <c r="I71" s="1645"/>
      <c r="J71" s="1645"/>
      <c r="K71" s="1645"/>
      <c r="L71" s="1645"/>
      <c r="M71" s="1645"/>
      <c r="N71" s="1645"/>
      <c r="O71" s="1645"/>
      <c r="P71" s="1645"/>
      <c r="Q71" s="1645"/>
      <c r="R71" s="1645"/>
    </row>
    <row r="72" spans="2:18" x14ac:dyDescent="0.2">
      <c r="B72" s="1645" t="s">
        <v>1009</v>
      </c>
      <c r="C72" s="1645"/>
      <c r="D72" s="1645"/>
      <c r="E72" s="1645"/>
      <c r="F72" s="1645"/>
      <c r="G72" s="1645"/>
      <c r="H72" s="1645"/>
      <c r="I72" s="1645"/>
      <c r="J72" s="1645"/>
      <c r="K72" s="1645"/>
      <c r="L72" s="1645"/>
      <c r="M72" s="1645"/>
      <c r="N72" s="1645"/>
      <c r="O72" s="1645"/>
      <c r="P72" s="1645"/>
      <c r="Q72" s="1645"/>
      <c r="R72" s="1645"/>
    </row>
    <row r="73" spans="2:18" x14ac:dyDescent="0.2">
      <c r="B73" s="1645" t="s">
        <v>1010</v>
      </c>
      <c r="C73" s="1645"/>
      <c r="D73" s="1645"/>
      <c r="E73" s="1645"/>
      <c r="F73" s="1645"/>
      <c r="G73" s="1645"/>
      <c r="H73" s="1645"/>
      <c r="I73" s="1645"/>
      <c r="J73" s="1645"/>
      <c r="K73" s="1645"/>
      <c r="L73" s="1645"/>
      <c r="M73" s="1645"/>
      <c r="N73" s="1645"/>
      <c r="O73" s="1645"/>
      <c r="P73" s="1645"/>
      <c r="Q73" s="1645"/>
      <c r="R73" s="1645"/>
    </row>
    <row r="74" spans="2:18" x14ac:dyDescent="0.2">
      <c r="B74" s="1645" t="s">
        <v>1011</v>
      </c>
      <c r="C74" s="1645"/>
      <c r="D74" s="1645"/>
      <c r="E74" s="1645"/>
      <c r="F74" s="1645"/>
      <c r="G74" s="1645"/>
      <c r="H74" s="1645"/>
      <c r="I74" s="1645"/>
      <c r="J74" s="1645"/>
      <c r="K74" s="1645"/>
      <c r="L74" s="1645"/>
      <c r="M74" s="1645"/>
      <c r="N74" s="1645"/>
      <c r="O74" s="1645"/>
      <c r="P74" s="1645"/>
      <c r="Q74" s="1645"/>
      <c r="R74" s="1645"/>
    </row>
    <row r="75" spans="2:18" x14ac:dyDescent="0.2">
      <c r="B75" s="1645" t="s">
        <v>1012</v>
      </c>
      <c r="C75" s="1645"/>
      <c r="D75" s="1645"/>
      <c r="E75" s="1645"/>
      <c r="F75" s="1645"/>
      <c r="G75" s="1645"/>
      <c r="H75" s="1645"/>
      <c r="I75" s="1645"/>
      <c r="J75" s="1645"/>
      <c r="K75" s="1645"/>
      <c r="L75" s="1645"/>
      <c r="M75" s="1645"/>
      <c r="N75" s="1645"/>
      <c r="O75" s="1645"/>
      <c r="P75" s="1645"/>
      <c r="Q75" s="1645"/>
      <c r="R75" s="1645"/>
    </row>
    <row r="76" spans="2:18" x14ac:dyDescent="0.2">
      <c r="B76" s="1645" t="s">
        <v>1013</v>
      </c>
      <c r="C76" s="1645"/>
      <c r="D76" s="1645"/>
      <c r="E76" s="1645"/>
      <c r="F76" s="1645"/>
      <c r="G76" s="1645"/>
      <c r="H76" s="1645"/>
      <c r="I76" s="1645"/>
      <c r="J76" s="1645"/>
      <c r="K76" s="1645"/>
      <c r="L76" s="1645"/>
      <c r="M76" s="1645"/>
      <c r="N76" s="1645"/>
      <c r="O76" s="1645"/>
      <c r="P76" s="1645"/>
      <c r="Q76" s="1645"/>
      <c r="R76" s="1645"/>
    </row>
    <row r="77" spans="2:18" x14ac:dyDescent="0.2">
      <c r="B77" s="1645" t="s">
        <v>1014</v>
      </c>
      <c r="C77" s="1645"/>
      <c r="D77" s="1645"/>
      <c r="E77" s="1645"/>
      <c r="F77" s="1645"/>
      <c r="G77" s="1645"/>
      <c r="H77" s="1645"/>
      <c r="I77" s="1645"/>
      <c r="J77" s="1645"/>
      <c r="K77" s="1645"/>
      <c r="L77" s="1645"/>
      <c r="M77" s="1645"/>
      <c r="N77" s="1645"/>
      <c r="O77" s="1645"/>
      <c r="P77" s="1645"/>
      <c r="Q77" s="1645"/>
      <c r="R77" s="1645"/>
    </row>
    <row r="78" spans="2:18" x14ac:dyDescent="0.2">
      <c r="B78" s="1645" t="s">
        <v>1015</v>
      </c>
      <c r="C78" s="1645"/>
      <c r="D78" s="1645"/>
      <c r="E78" s="1645"/>
      <c r="F78" s="1645"/>
      <c r="G78" s="1645"/>
      <c r="H78" s="1645"/>
      <c r="I78" s="1645"/>
      <c r="J78" s="1645"/>
      <c r="K78" s="1645"/>
      <c r="L78" s="1645"/>
      <c r="M78" s="1645"/>
      <c r="N78" s="1645"/>
      <c r="O78" s="1645"/>
      <c r="P78" s="1645"/>
      <c r="Q78" s="1645"/>
      <c r="R78" s="1645"/>
    </row>
    <row r="79" spans="2:18" x14ac:dyDescent="0.2">
      <c r="B79" s="1645" t="s">
        <v>1016</v>
      </c>
      <c r="C79" s="1645"/>
      <c r="D79" s="1645"/>
      <c r="E79" s="1645"/>
      <c r="F79" s="1645"/>
      <c r="G79" s="1645"/>
      <c r="H79" s="1645"/>
      <c r="I79" s="1645"/>
      <c r="J79" s="1645"/>
      <c r="K79" s="1645"/>
      <c r="L79" s="1645"/>
      <c r="M79" s="1645"/>
      <c r="N79" s="1645"/>
      <c r="O79" s="1645"/>
      <c r="P79" s="1645"/>
      <c r="Q79" s="1645"/>
      <c r="R79" s="1645"/>
    </row>
    <row r="80" spans="2:18" x14ac:dyDescent="0.2">
      <c r="B80" s="1645" t="s">
        <v>1017</v>
      </c>
      <c r="C80" s="1645"/>
      <c r="D80" s="1645"/>
      <c r="E80" s="1645"/>
      <c r="F80" s="1645"/>
      <c r="G80" s="1645"/>
      <c r="H80" s="1645"/>
      <c r="I80" s="1645"/>
      <c r="J80" s="1645"/>
      <c r="K80" s="1645"/>
      <c r="L80" s="1645"/>
      <c r="M80" s="1645"/>
      <c r="N80" s="1645"/>
      <c r="O80" s="1645"/>
      <c r="P80" s="1645"/>
      <c r="Q80" s="1645"/>
      <c r="R80" s="1645"/>
    </row>
    <row r="81" spans="2:18" x14ac:dyDescent="0.2">
      <c r="B81" s="1645" t="s">
        <v>1018</v>
      </c>
      <c r="C81" s="1645"/>
      <c r="D81" s="1645"/>
      <c r="E81" s="1645"/>
      <c r="F81" s="1645"/>
      <c r="G81" s="1645"/>
      <c r="H81" s="1645"/>
      <c r="I81" s="1645"/>
      <c r="J81" s="1645"/>
      <c r="K81" s="1645"/>
      <c r="L81" s="1645"/>
      <c r="M81" s="1645"/>
      <c r="N81" s="1645"/>
      <c r="O81" s="1645"/>
      <c r="P81" s="1645"/>
      <c r="Q81" s="1645"/>
      <c r="R81" s="1645"/>
    </row>
    <row r="82" spans="2:18" x14ac:dyDescent="0.2">
      <c r="B82" s="1645" t="s">
        <v>1019</v>
      </c>
      <c r="C82" s="1645"/>
      <c r="D82" s="1645"/>
      <c r="E82" s="1645"/>
      <c r="F82" s="1645"/>
      <c r="G82" s="1645"/>
      <c r="H82" s="1645"/>
      <c r="I82" s="1645"/>
      <c r="J82" s="1645"/>
      <c r="K82" s="1645"/>
      <c r="L82" s="1645"/>
      <c r="M82" s="1645"/>
      <c r="N82" s="1645"/>
      <c r="O82" s="1645"/>
      <c r="P82" s="1645"/>
      <c r="Q82" s="1645"/>
      <c r="R82" s="1645"/>
    </row>
    <row r="83" spans="2:18" ht="18" customHeight="1" x14ac:dyDescent="0.2">
      <c r="B83" s="1646" t="s">
        <v>1020</v>
      </c>
      <c r="C83" s="1645"/>
      <c r="D83" s="1645"/>
      <c r="E83" s="1645"/>
      <c r="F83" s="1645"/>
      <c r="G83" s="1645"/>
      <c r="H83" s="1645"/>
      <c r="I83" s="1645"/>
      <c r="J83" s="1645"/>
      <c r="K83" s="1645"/>
      <c r="L83" s="1645"/>
      <c r="M83" s="1645"/>
      <c r="N83" s="1645"/>
      <c r="O83" s="1645"/>
      <c r="P83" s="1645"/>
      <c r="Q83" s="1645"/>
      <c r="R83" s="1645"/>
    </row>
    <row r="84" spans="2:18" x14ac:dyDescent="0.2">
      <c r="B84" s="1645" t="s">
        <v>1021</v>
      </c>
      <c r="C84" s="1645"/>
      <c r="D84" s="1645"/>
      <c r="E84" s="1645"/>
      <c r="F84" s="1645"/>
      <c r="G84" s="1645"/>
      <c r="H84" s="1645"/>
      <c r="I84" s="1645"/>
      <c r="J84" s="1645"/>
      <c r="K84" s="1645"/>
      <c r="L84" s="1645"/>
      <c r="M84" s="1645"/>
      <c r="N84" s="1645"/>
      <c r="O84" s="1645"/>
      <c r="P84" s="1645"/>
      <c r="Q84" s="1645"/>
      <c r="R84" s="1645"/>
    </row>
    <row r="85" spans="2:18" x14ac:dyDescent="0.2">
      <c r="B85" s="1645" t="s">
        <v>1022</v>
      </c>
      <c r="C85" s="1645"/>
      <c r="D85" s="1645"/>
      <c r="E85" s="1645"/>
      <c r="F85" s="1645"/>
      <c r="G85" s="1645"/>
      <c r="H85" s="1645"/>
      <c r="I85" s="1645"/>
      <c r="J85" s="1645"/>
      <c r="K85" s="1645"/>
      <c r="L85" s="1645"/>
      <c r="M85" s="1645"/>
      <c r="N85" s="1645"/>
      <c r="O85" s="1645"/>
      <c r="P85" s="1645"/>
      <c r="Q85" s="1645"/>
      <c r="R85" s="1645"/>
    </row>
    <row r="86" spans="2:18" x14ac:dyDescent="0.2">
      <c r="B86" s="1645"/>
      <c r="C86" s="1645"/>
      <c r="D86" s="1645"/>
      <c r="E86" s="1645"/>
      <c r="F86" s="1645"/>
      <c r="G86" s="1645"/>
      <c r="H86" s="1645"/>
      <c r="I86" s="1645"/>
      <c r="J86" s="1645"/>
      <c r="K86" s="1645"/>
      <c r="L86" s="1645"/>
      <c r="M86" s="1645"/>
      <c r="N86" s="1645"/>
      <c r="O86" s="1645"/>
      <c r="P86" s="1645"/>
      <c r="Q86" s="1645"/>
      <c r="R86" s="1645"/>
    </row>
    <row r="87" spans="2:18" x14ac:dyDescent="0.2">
      <c r="B87" s="1645"/>
      <c r="C87" s="1645"/>
      <c r="D87" s="1645"/>
      <c r="E87" s="1645"/>
      <c r="F87" s="1645"/>
      <c r="G87" s="1645"/>
      <c r="H87" s="1645"/>
      <c r="I87" s="1645"/>
      <c r="J87" s="1645"/>
      <c r="K87" s="1645"/>
      <c r="L87" s="1645"/>
      <c r="M87" s="1645"/>
      <c r="N87" s="1645"/>
      <c r="O87" s="1645"/>
      <c r="P87" s="1645"/>
      <c r="Q87" s="1645"/>
      <c r="R87" s="1645"/>
    </row>
    <row r="88" spans="2:18" x14ac:dyDescent="0.2">
      <c r="B88" s="1645"/>
      <c r="C88" s="1645"/>
      <c r="D88" s="1645"/>
      <c r="E88" s="1645"/>
      <c r="F88" s="1645"/>
      <c r="G88" s="1645"/>
      <c r="H88" s="1645"/>
      <c r="I88" s="1645"/>
      <c r="J88" s="1645"/>
      <c r="K88" s="1645"/>
      <c r="L88" s="1645"/>
      <c r="M88" s="1645"/>
      <c r="N88" s="1645"/>
      <c r="O88" s="1645"/>
      <c r="P88" s="1645"/>
      <c r="Q88" s="1645"/>
      <c r="R88" s="1645"/>
    </row>
    <row r="89" spans="2:18" x14ac:dyDescent="0.2">
      <c r="B89" s="1645"/>
      <c r="C89" s="1645"/>
      <c r="D89" s="1645"/>
      <c r="E89" s="1645"/>
      <c r="F89" s="1645"/>
      <c r="G89" s="1645"/>
      <c r="H89" s="1645"/>
      <c r="I89" s="1645"/>
      <c r="J89" s="1645"/>
      <c r="K89" s="1645"/>
      <c r="L89" s="1645"/>
      <c r="M89" s="1645"/>
      <c r="N89" s="1645"/>
      <c r="O89" s="1645"/>
      <c r="P89" s="1645"/>
      <c r="Q89" s="1645"/>
      <c r="R89" s="1645"/>
    </row>
    <row r="90" spans="2:18" x14ac:dyDescent="0.2">
      <c r="B90" s="1645"/>
      <c r="C90" s="1645"/>
      <c r="D90" s="1645"/>
      <c r="E90" s="1645"/>
      <c r="F90" s="1645"/>
      <c r="G90" s="1645"/>
      <c r="H90" s="1645"/>
      <c r="I90" s="1645"/>
      <c r="J90" s="1645"/>
      <c r="K90" s="1645"/>
      <c r="L90" s="1645"/>
      <c r="M90" s="1645"/>
      <c r="N90" s="1645"/>
      <c r="O90" s="1645"/>
      <c r="P90" s="1645"/>
      <c r="Q90" s="1645"/>
      <c r="R90" s="1645"/>
    </row>
    <row r="91" spans="2:18" x14ac:dyDescent="0.2">
      <c r="B91" s="1645"/>
      <c r="C91" s="1645"/>
      <c r="D91" s="1645"/>
      <c r="E91" s="1645"/>
      <c r="F91" s="1645"/>
      <c r="G91" s="1645"/>
      <c r="H91" s="1645"/>
      <c r="I91" s="1645"/>
      <c r="J91" s="1645"/>
      <c r="K91" s="1645"/>
      <c r="L91" s="1645"/>
      <c r="M91" s="1645"/>
      <c r="N91" s="1645"/>
      <c r="O91" s="1645"/>
      <c r="P91" s="1645"/>
      <c r="Q91" s="1645"/>
      <c r="R91" s="1645"/>
    </row>
    <row r="92" spans="2:18" x14ac:dyDescent="0.2">
      <c r="B92" s="1645"/>
      <c r="C92" s="1645"/>
      <c r="D92" s="1645"/>
      <c r="E92" s="1645"/>
      <c r="F92" s="1645"/>
      <c r="G92" s="1645"/>
      <c r="H92" s="1645"/>
      <c r="I92" s="1645"/>
      <c r="J92" s="1645"/>
      <c r="K92" s="1645"/>
      <c r="L92" s="1645"/>
      <c r="M92" s="1645"/>
      <c r="N92" s="1645"/>
      <c r="O92" s="1645"/>
      <c r="P92" s="1645"/>
      <c r="Q92" s="1645"/>
      <c r="R92" s="1645"/>
    </row>
    <row r="93" spans="2:18" x14ac:dyDescent="0.2">
      <c r="B93" s="1645"/>
      <c r="C93" s="1645"/>
      <c r="D93" s="1645"/>
      <c r="E93" s="1645"/>
      <c r="F93" s="1645"/>
      <c r="G93" s="1645"/>
      <c r="H93" s="1645"/>
      <c r="I93" s="1645"/>
      <c r="J93" s="1645"/>
      <c r="K93" s="1645"/>
      <c r="L93" s="1645"/>
      <c r="M93" s="1645"/>
      <c r="N93" s="1645"/>
      <c r="O93" s="1645"/>
      <c r="P93" s="1645"/>
      <c r="Q93" s="1645"/>
      <c r="R93" s="1645"/>
    </row>
    <row r="94" spans="2:18" x14ac:dyDescent="0.2">
      <c r="B94" s="1645"/>
      <c r="C94" s="1645"/>
      <c r="D94" s="1645"/>
      <c r="E94" s="1645"/>
      <c r="F94" s="1645"/>
      <c r="G94" s="1645"/>
      <c r="H94" s="1645"/>
      <c r="I94" s="1645"/>
      <c r="J94" s="1645"/>
      <c r="K94" s="1645"/>
      <c r="L94" s="1645"/>
      <c r="M94" s="1645"/>
      <c r="N94" s="1645"/>
      <c r="O94" s="1645"/>
      <c r="P94" s="1645"/>
      <c r="Q94" s="1645"/>
      <c r="R94" s="1645"/>
    </row>
  </sheetData>
  <mergeCells count="142">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Z17:Z19"/>
    <mergeCell ref="C18:C19"/>
    <mergeCell ref="D18:D19"/>
    <mergeCell ref="M18:O19"/>
    <mergeCell ref="P18:R19"/>
    <mergeCell ref="C16:C17"/>
    <mergeCell ref="D16:D17"/>
    <mergeCell ref="M16:O17"/>
    <mergeCell ref="P16:R17"/>
    <mergeCell ref="V17:V25"/>
    <mergeCell ref="Y17:Y19"/>
    <mergeCell ref="D24:D25"/>
    <mergeCell ref="M24:O25"/>
    <mergeCell ref="P24:R25"/>
    <mergeCell ref="Z21:Z22"/>
    <mergeCell ref="C22:C23"/>
    <mergeCell ref="D22:D23"/>
    <mergeCell ref="M22:O23"/>
    <mergeCell ref="P22:R23"/>
    <mergeCell ref="W23:W25"/>
    <mergeCell ref="X23:X25"/>
    <mergeCell ref="Y23:Y25"/>
    <mergeCell ref="Z23:Z25"/>
    <mergeCell ref="C24:C25"/>
    <mergeCell ref="C20:C21"/>
    <mergeCell ref="D20:D21"/>
    <mergeCell ref="M20:O21"/>
    <mergeCell ref="P20:R21"/>
    <mergeCell ref="Y21:Y22"/>
    <mergeCell ref="C30:C31"/>
    <mergeCell ref="D30:D31"/>
    <mergeCell ref="M30:O31"/>
    <mergeCell ref="P30:R31"/>
    <mergeCell ref="C32:C33"/>
    <mergeCell ref="D32:D33"/>
    <mergeCell ref="M32:O33"/>
    <mergeCell ref="P32:R33"/>
    <mergeCell ref="C26:C27"/>
    <mergeCell ref="D26:D27"/>
    <mergeCell ref="M26:O27"/>
    <mergeCell ref="P26:R27"/>
    <mergeCell ref="C28:C29"/>
    <mergeCell ref="D28:D29"/>
    <mergeCell ref="M28:O29"/>
    <mergeCell ref="P28:R29"/>
    <mergeCell ref="J39:L39"/>
    <mergeCell ref="M39:O39"/>
    <mergeCell ref="P39:R39"/>
    <mergeCell ref="J40:L40"/>
    <mergeCell ref="M40:O40"/>
    <mergeCell ref="P40:R40"/>
    <mergeCell ref="C34:C35"/>
    <mergeCell ref="D34:D35"/>
    <mergeCell ref="M34:O35"/>
    <mergeCell ref="P34:R35"/>
    <mergeCell ref="C36:C37"/>
    <mergeCell ref="D36:D37"/>
    <mergeCell ref="M36:O37"/>
    <mergeCell ref="P36:R37"/>
    <mergeCell ref="J41:O41"/>
    <mergeCell ref="P41:R42"/>
    <mergeCell ref="J42:O42"/>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4"/>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$W$17:$W$23</formula1>
    </dataValidation>
  </dataValidations>
  <printOptions horizontalCentered="1"/>
  <pageMargins left="0.23622047244094491" right="0.23622047244094491" top="0.74803149606299213" bottom="0.74803149606299213" header="0.31496062992125984" footer="0.31496062992125984"/>
  <pageSetup paperSize="9" scale="53" orientation="portrait" r:id="rId1"/>
  <headerFooter alignWithMargins="0"/>
  <rowBreaks count="1" manualBreakCount="1">
    <brk id="56" max="1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123"/>
  <sheetViews>
    <sheetView view="pageBreakPreview" topLeftCell="A31" zoomScale="85" zoomScaleNormal="100" zoomScaleSheetLayoutView="85" workbookViewId="0">
      <selection activeCell="AL23" sqref="AL23"/>
    </sheetView>
  </sheetViews>
  <sheetFormatPr defaultColWidth="9" defaultRowHeight="13" x14ac:dyDescent="0.2"/>
  <cols>
    <col min="1" max="1" width="2.08984375" style="733" customWidth="1"/>
    <col min="2" max="11" width="3.6328125" style="733" customWidth="1"/>
    <col min="12" max="12" width="5.6328125" style="733" customWidth="1"/>
    <col min="13" max="18" width="3.6328125" style="733" customWidth="1"/>
    <col min="19" max="19" width="5.6328125" style="733" customWidth="1"/>
    <col min="20" max="25" width="3.6328125" style="733" customWidth="1"/>
    <col min="26" max="26" width="5.6328125" style="733" customWidth="1"/>
    <col min="27" max="32" width="3.6328125" style="733" customWidth="1"/>
    <col min="33" max="33" width="5.6328125" style="733" customWidth="1"/>
    <col min="34" max="34" width="4" style="733" customWidth="1"/>
    <col min="35" max="35" width="2.08984375" style="733" customWidth="1"/>
    <col min="36" max="37" width="5.6328125" style="733" customWidth="1"/>
    <col min="38" max="16384" width="9" style="733"/>
  </cols>
  <sheetData>
    <row r="1" spans="2:34" x14ac:dyDescent="0.2">
      <c r="B1" s="733" t="s">
        <v>1023</v>
      </c>
      <c r="M1" s="734"/>
      <c r="N1" s="735"/>
      <c r="O1" s="735"/>
      <c r="P1" s="735"/>
      <c r="T1" s="735"/>
      <c r="U1" s="735"/>
      <c r="V1" s="735"/>
      <c r="W1" s="735"/>
      <c r="X1" s="735"/>
      <c r="Y1" s="735"/>
      <c r="AB1" s="734" t="s">
        <v>1024</v>
      </c>
      <c r="AC1" s="736"/>
      <c r="AD1" s="735" t="s">
        <v>1025</v>
      </c>
      <c r="AE1" s="736"/>
      <c r="AF1" s="735" t="s">
        <v>1026</v>
      </c>
      <c r="AG1" s="736"/>
      <c r="AH1" s="735" t="s">
        <v>1027</v>
      </c>
    </row>
    <row r="2" spans="2:34" ht="5.15" customHeight="1" x14ac:dyDescent="0.2">
      <c r="M2" s="734"/>
      <c r="N2" s="735"/>
      <c r="O2" s="735"/>
      <c r="P2" s="735"/>
      <c r="Q2" s="734"/>
      <c r="R2" s="735"/>
      <c r="S2" s="735"/>
      <c r="T2" s="735"/>
      <c r="U2" s="735"/>
      <c r="V2" s="735"/>
      <c r="W2" s="735"/>
      <c r="X2" s="735"/>
      <c r="Y2" s="735"/>
      <c r="Z2" s="735"/>
      <c r="AA2" s="735"/>
      <c r="AB2" s="735"/>
      <c r="AC2" s="735"/>
      <c r="AD2" s="735"/>
      <c r="AE2" s="735"/>
      <c r="AF2" s="735"/>
      <c r="AG2" s="735"/>
      <c r="AH2" s="735"/>
    </row>
    <row r="3" spans="2:34" ht="27" customHeight="1" x14ac:dyDescent="0.2">
      <c r="B3" s="1737" t="s">
        <v>1028</v>
      </c>
      <c r="C3" s="1737"/>
      <c r="D3" s="1737"/>
      <c r="E3" s="1737"/>
      <c r="F3" s="1737"/>
      <c r="G3" s="1737"/>
      <c r="H3" s="1737"/>
      <c r="I3" s="1737"/>
      <c r="J3" s="1737"/>
      <c r="K3" s="1737"/>
      <c r="L3" s="1737"/>
      <c r="M3" s="1737"/>
      <c r="N3" s="1737"/>
      <c r="O3" s="1737"/>
      <c r="P3" s="1737"/>
      <c r="Q3" s="1737"/>
      <c r="R3" s="1737"/>
      <c r="S3" s="1737"/>
      <c r="T3" s="1737"/>
      <c r="U3" s="1737"/>
      <c r="V3" s="1737"/>
      <c r="W3" s="1737"/>
      <c r="X3" s="1737"/>
      <c r="Y3" s="1737"/>
      <c r="Z3" s="1737"/>
      <c r="AA3" s="1737"/>
      <c r="AB3" s="1737"/>
      <c r="AC3" s="1737"/>
      <c r="AD3" s="1737"/>
      <c r="AE3" s="1737"/>
      <c r="AF3" s="1737"/>
      <c r="AG3" s="1737"/>
      <c r="AH3" s="1737"/>
    </row>
    <row r="4" spans="2:34" ht="5.15" customHeight="1" x14ac:dyDescent="0.2">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row>
    <row r="5" spans="2:34" x14ac:dyDescent="0.2">
      <c r="B5" s="735"/>
      <c r="C5" s="735"/>
      <c r="D5" s="735"/>
      <c r="E5" s="735"/>
      <c r="F5" s="735"/>
      <c r="G5" s="735"/>
      <c r="H5" s="735"/>
      <c r="I5" s="735"/>
      <c r="J5" s="735"/>
      <c r="K5" s="735"/>
      <c r="L5" s="735"/>
      <c r="M5" s="735"/>
      <c r="N5" s="735"/>
      <c r="O5" s="735"/>
      <c r="P5" s="734" t="s">
        <v>1029</v>
      </c>
      <c r="Q5" s="1738"/>
      <c r="R5" s="1738"/>
      <c r="S5" s="1738"/>
      <c r="T5" s="1738"/>
      <c r="U5" s="1738"/>
      <c r="V5" s="1738"/>
      <c r="W5" s="1738"/>
      <c r="X5" s="1738"/>
      <c r="Y5" s="1738"/>
      <c r="Z5" s="1738"/>
      <c r="AA5" s="1738"/>
      <c r="AB5" s="1738"/>
      <c r="AC5" s="1738"/>
      <c r="AD5" s="1738"/>
      <c r="AE5" s="1738"/>
      <c r="AF5" s="1738"/>
      <c r="AG5" s="1738"/>
      <c r="AH5" s="1738"/>
    </row>
    <row r="6" spans="2:34" x14ac:dyDescent="0.2">
      <c r="B6" s="735"/>
      <c r="C6" s="735"/>
      <c r="D6" s="735"/>
      <c r="E6" s="735"/>
      <c r="F6" s="735"/>
      <c r="G6" s="735"/>
      <c r="H6" s="735"/>
      <c r="I6" s="735"/>
      <c r="J6" s="735"/>
      <c r="K6" s="735"/>
      <c r="L6" s="735"/>
      <c r="M6" s="735"/>
      <c r="N6" s="735"/>
      <c r="O6" s="735"/>
      <c r="P6" s="734" t="s">
        <v>1030</v>
      </c>
      <c r="Q6" s="1739"/>
      <c r="R6" s="1739"/>
      <c r="S6" s="1739"/>
      <c r="T6" s="1739"/>
      <c r="U6" s="1739"/>
      <c r="V6" s="1739"/>
      <c r="W6" s="1739"/>
      <c r="X6" s="1739"/>
      <c r="Y6" s="1739"/>
      <c r="Z6" s="1739"/>
      <c r="AA6" s="1739"/>
      <c r="AB6" s="1739"/>
      <c r="AC6" s="1739"/>
      <c r="AD6" s="1739"/>
      <c r="AE6" s="1739"/>
      <c r="AF6" s="1739"/>
      <c r="AG6" s="1739"/>
      <c r="AH6" s="1739"/>
    </row>
    <row r="7" spans="2:34" ht="10.5" customHeight="1" x14ac:dyDescent="0.2">
      <c r="B7" s="735"/>
      <c r="C7" s="735"/>
      <c r="D7" s="735"/>
      <c r="E7" s="735"/>
      <c r="F7" s="735"/>
      <c r="G7" s="735"/>
      <c r="H7" s="735"/>
      <c r="I7" s="735"/>
      <c r="J7" s="735"/>
      <c r="K7" s="735"/>
      <c r="L7" s="735"/>
      <c r="M7" s="735"/>
      <c r="N7" s="735"/>
      <c r="O7" s="735"/>
      <c r="P7" s="735"/>
      <c r="Q7" s="735"/>
      <c r="R7" s="735"/>
      <c r="S7" s="735"/>
      <c r="T7" s="735"/>
      <c r="U7" s="735"/>
      <c r="V7" s="735"/>
      <c r="W7" s="735"/>
      <c r="X7" s="735"/>
      <c r="Y7" s="735"/>
      <c r="Z7" s="735"/>
      <c r="AA7" s="735"/>
      <c r="AB7" s="735"/>
      <c r="AC7" s="735"/>
      <c r="AD7" s="735"/>
      <c r="AE7" s="735"/>
      <c r="AF7" s="735"/>
      <c r="AG7" s="735"/>
      <c r="AH7" s="735"/>
    </row>
    <row r="8" spans="2:34" x14ac:dyDescent="0.2">
      <c r="B8" s="733" t="s">
        <v>1031</v>
      </c>
    </row>
    <row r="9" spans="2:34" x14ac:dyDescent="0.2">
      <c r="C9" s="736" t="s">
        <v>158</v>
      </c>
      <c r="D9" s="733" t="s">
        <v>1032</v>
      </c>
      <c r="J9" s="736" t="s">
        <v>158</v>
      </c>
      <c r="K9" s="733" t="s">
        <v>1033</v>
      </c>
    </row>
    <row r="10" spans="2:34" ht="10.5" customHeight="1" x14ac:dyDescent="0.2"/>
    <row r="11" spans="2:34" x14ac:dyDescent="0.2">
      <c r="B11" s="733" t="s">
        <v>1034</v>
      </c>
    </row>
    <row r="12" spans="2:34" x14ac:dyDescent="0.2">
      <c r="C12" s="736" t="s">
        <v>158</v>
      </c>
      <c r="D12" s="733" t="s">
        <v>1035</v>
      </c>
    </row>
    <row r="13" spans="2:34" x14ac:dyDescent="0.2">
      <c r="C13" s="736" t="s">
        <v>158</v>
      </c>
      <c r="D13" s="733" t="s">
        <v>1036</v>
      </c>
    </row>
    <row r="14" spans="2:34" ht="10.5" customHeight="1" x14ac:dyDescent="0.2"/>
    <row r="15" spans="2:34" x14ac:dyDescent="0.2">
      <c r="B15" s="733" t="s">
        <v>1037</v>
      </c>
    </row>
    <row r="16" spans="2:34" ht="60" customHeight="1" x14ac:dyDescent="0.2">
      <c r="B16" s="1717"/>
      <c r="C16" s="1718"/>
      <c r="D16" s="1718"/>
      <c r="E16" s="1719"/>
      <c r="F16" s="1734" t="s">
        <v>1038</v>
      </c>
      <c r="G16" s="1735"/>
      <c r="H16" s="1735"/>
      <c r="I16" s="1735"/>
      <c r="J16" s="1735"/>
      <c r="K16" s="1735"/>
      <c r="L16" s="1736"/>
      <c r="M16" s="1734" t="s">
        <v>1039</v>
      </c>
      <c r="N16" s="1735"/>
      <c r="O16" s="1735"/>
      <c r="P16" s="1735"/>
      <c r="Q16" s="1735"/>
      <c r="R16" s="1735"/>
      <c r="S16" s="1736"/>
      <c r="T16" s="1734" t="s">
        <v>1040</v>
      </c>
      <c r="U16" s="1735"/>
      <c r="V16" s="1735"/>
      <c r="W16" s="1735"/>
      <c r="X16" s="1735"/>
      <c r="Y16" s="1735"/>
      <c r="Z16" s="1736"/>
      <c r="AA16" s="1734" t="s">
        <v>1041</v>
      </c>
      <c r="AB16" s="1735"/>
      <c r="AC16" s="1735"/>
      <c r="AD16" s="1735"/>
      <c r="AE16" s="1735"/>
      <c r="AF16" s="1735"/>
      <c r="AG16" s="1736"/>
    </row>
    <row r="17" spans="2:33" x14ac:dyDescent="0.2">
      <c r="B17" s="1717">
        <v>4</v>
      </c>
      <c r="C17" s="1718"/>
      <c r="D17" s="1718" t="s">
        <v>1026</v>
      </c>
      <c r="E17" s="1719"/>
      <c r="F17" s="1733"/>
      <c r="G17" s="1732"/>
      <c r="H17" s="1732"/>
      <c r="I17" s="1732"/>
      <c r="J17" s="1732"/>
      <c r="K17" s="1732"/>
      <c r="L17" s="737" t="s">
        <v>1042</v>
      </c>
      <c r="M17" s="1733"/>
      <c r="N17" s="1732"/>
      <c r="O17" s="1732"/>
      <c r="P17" s="1732"/>
      <c r="Q17" s="1732"/>
      <c r="R17" s="1732"/>
      <c r="S17" s="737" t="s">
        <v>1042</v>
      </c>
      <c r="T17" s="1733"/>
      <c r="U17" s="1732"/>
      <c r="V17" s="1732"/>
      <c r="W17" s="1732"/>
      <c r="X17" s="1732"/>
      <c r="Y17" s="1732"/>
      <c r="Z17" s="737" t="s">
        <v>1042</v>
      </c>
      <c r="AA17" s="1733"/>
      <c r="AB17" s="1732"/>
      <c r="AC17" s="1732"/>
      <c r="AD17" s="1732"/>
      <c r="AE17" s="1732"/>
      <c r="AF17" s="1732"/>
      <c r="AG17" s="737" t="s">
        <v>1042</v>
      </c>
    </row>
    <row r="18" spans="2:33" x14ac:dyDescent="0.2">
      <c r="B18" s="1717">
        <v>5</v>
      </c>
      <c r="C18" s="1718"/>
      <c r="D18" s="1718" t="s">
        <v>1026</v>
      </c>
      <c r="E18" s="1719"/>
      <c r="F18" s="1733"/>
      <c r="G18" s="1732"/>
      <c r="H18" s="1732"/>
      <c r="I18" s="1732"/>
      <c r="J18" s="1732"/>
      <c r="K18" s="1732"/>
      <c r="L18" s="737" t="s">
        <v>1042</v>
      </c>
      <c r="M18" s="1733"/>
      <c r="N18" s="1732"/>
      <c r="O18" s="1732"/>
      <c r="P18" s="1732"/>
      <c r="Q18" s="1732"/>
      <c r="R18" s="1732"/>
      <c r="S18" s="737" t="s">
        <v>1042</v>
      </c>
      <c r="T18" s="1733"/>
      <c r="U18" s="1732"/>
      <c r="V18" s="1732"/>
      <c r="W18" s="1732"/>
      <c r="X18" s="1732"/>
      <c r="Y18" s="1732"/>
      <c r="Z18" s="737" t="s">
        <v>1042</v>
      </c>
      <c r="AA18" s="1733"/>
      <c r="AB18" s="1732"/>
      <c r="AC18" s="1732"/>
      <c r="AD18" s="1732"/>
      <c r="AE18" s="1732"/>
      <c r="AF18" s="1732"/>
      <c r="AG18" s="737" t="s">
        <v>1042</v>
      </c>
    </row>
    <row r="19" spans="2:33" x14ac:dyDescent="0.2">
      <c r="B19" s="1717">
        <v>6</v>
      </c>
      <c r="C19" s="1718"/>
      <c r="D19" s="1718" t="s">
        <v>1026</v>
      </c>
      <c r="E19" s="1719"/>
      <c r="F19" s="1733"/>
      <c r="G19" s="1732"/>
      <c r="H19" s="1732"/>
      <c r="I19" s="1732"/>
      <c r="J19" s="1732"/>
      <c r="K19" s="1732"/>
      <c r="L19" s="737" t="s">
        <v>1042</v>
      </c>
      <c r="M19" s="1733"/>
      <c r="N19" s="1732"/>
      <c r="O19" s="1732"/>
      <c r="P19" s="1732"/>
      <c r="Q19" s="1732"/>
      <c r="R19" s="1732"/>
      <c r="S19" s="737" t="s">
        <v>1042</v>
      </c>
      <c r="T19" s="1733"/>
      <c r="U19" s="1732"/>
      <c r="V19" s="1732"/>
      <c r="W19" s="1732"/>
      <c r="X19" s="1732"/>
      <c r="Y19" s="1732"/>
      <c r="Z19" s="737" t="s">
        <v>1042</v>
      </c>
      <c r="AA19" s="1733"/>
      <c r="AB19" s="1732"/>
      <c r="AC19" s="1732"/>
      <c r="AD19" s="1732"/>
      <c r="AE19" s="1732"/>
      <c r="AF19" s="1732"/>
      <c r="AG19" s="737" t="s">
        <v>1042</v>
      </c>
    </row>
    <row r="20" spans="2:33" x14ac:dyDescent="0.2">
      <c r="B20" s="1717">
        <v>7</v>
      </c>
      <c r="C20" s="1718"/>
      <c r="D20" s="1718" t="s">
        <v>1026</v>
      </c>
      <c r="E20" s="1719"/>
      <c r="F20" s="1733"/>
      <c r="G20" s="1732"/>
      <c r="H20" s="1732"/>
      <c r="I20" s="1732"/>
      <c r="J20" s="1732"/>
      <c r="K20" s="1732"/>
      <c r="L20" s="737" t="s">
        <v>1042</v>
      </c>
      <c r="M20" s="1733"/>
      <c r="N20" s="1732"/>
      <c r="O20" s="1732"/>
      <c r="P20" s="1732"/>
      <c r="Q20" s="1732"/>
      <c r="R20" s="1732"/>
      <c r="S20" s="737" t="s">
        <v>1042</v>
      </c>
      <c r="T20" s="1733"/>
      <c r="U20" s="1732"/>
      <c r="V20" s="1732"/>
      <c r="W20" s="1732"/>
      <c r="X20" s="1732"/>
      <c r="Y20" s="1732"/>
      <c r="Z20" s="737" t="s">
        <v>1042</v>
      </c>
      <c r="AA20" s="1733"/>
      <c r="AB20" s="1732"/>
      <c r="AC20" s="1732"/>
      <c r="AD20" s="1732"/>
      <c r="AE20" s="1732"/>
      <c r="AF20" s="1732"/>
      <c r="AG20" s="737" t="s">
        <v>1042</v>
      </c>
    </row>
    <row r="21" spans="2:33" ht="13.5" customHeight="1" x14ac:dyDescent="0.2">
      <c r="B21" s="1717">
        <v>8</v>
      </c>
      <c r="C21" s="1718"/>
      <c r="D21" s="1718" t="s">
        <v>1026</v>
      </c>
      <c r="E21" s="1719"/>
      <c r="F21" s="1733"/>
      <c r="G21" s="1732"/>
      <c r="H21" s="1732"/>
      <c r="I21" s="1732"/>
      <c r="J21" s="1732"/>
      <c r="K21" s="1732"/>
      <c r="L21" s="737" t="s">
        <v>1042</v>
      </c>
      <c r="M21" s="1733"/>
      <c r="N21" s="1732"/>
      <c r="O21" s="1732"/>
      <c r="P21" s="1732"/>
      <c r="Q21" s="1732"/>
      <c r="R21" s="1732"/>
      <c r="S21" s="737" t="s">
        <v>1042</v>
      </c>
      <c r="T21" s="1733"/>
      <c r="U21" s="1732"/>
      <c r="V21" s="1732"/>
      <c r="W21" s="1732"/>
      <c r="X21" s="1732"/>
      <c r="Y21" s="1732"/>
      <c r="Z21" s="737" t="s">
        <v>1042</v>
      </c>
      <c r="AA21" s="1733"/>
      <c r="AB21" s="1732"/>
      <c r="AC21" s="1732"/>
      <c r="AD21" s="1732"/>
      <c r="AE21" s="1732"/>
      <c r="AF21" s="1732"/>
      <c r="AG21" s="737" t="s">
        <v>1042</v>
      </c>
    </row>
    <row r="22" spans="2:33" x14ac:dyDescent="0.2">
      <c r="B22" s="1717">
        <v>9</v>
      </c>
      <c r="C22" s="1718"/>
      <c r="D22" s="1718" t="s">
        <v>1026</v>
      </c>
      <c r="E22" s="1719"/>
      <c r="F22" s="1733"/>
      <c r="G22" s="1732"/>
      <c r="H22" s="1732"/>
      <c r="I22" s="1732"/>
      <c r="J22" s="1732"/>
      <c r="K22" s="1732"/>
      <c r="L22" s="737" t="s">
        <v>1042</v>
      </c>
      <c r="M22" s="1733"/>
      <c r="N22" s="1732"/>
      <c r="O22" s="1732"/>
      <c r="P22" s="1732"/>
      <c r="Q22" s="1732"/>
      <c r="R22" s="1732"/>
      <c r="S22" s="737" t="s">
        <v>1042</v>
      </c>
      <c r="T22" s="1733"/>
      <c r="U22" s="1732"/>
      <c r="V22" s="1732"/>
      <c r="W22" s="1732"/>
      <c r="X22" s="1732"/>
      <c r="Y22" s="1732"/>
      <c r="Z22" s="737" t="s">
        <v>1042</v>
      </c>
      <c r="AA22" s="1733"/>
      <c r="AB22" s="1732"/>
      <c r="AC22" s="1732"/>
      <c r="AD22" s="1732"/>
      <c r="AE22" s="1732"/>
      <c r="AF22" s="1732"/>
      <c r="AG22" s="737" t="s">
        <v>1042</v>
      </c>
    </row>
    <row r="23" spans="2:33" ht="13.5" customHeight="1" x14ac:dyDescent="0.2">
      <c r="B23" s="1717">
        <v>10</v>
      </c>
      <c r="C23" s="1718"/>
      <c r="D23" s="1718" t="s">
        <v>1026</v>
      </c>
      <c r="E23" s="1719"/>
      <c r="F23" s="1733"/>
      <c r="G23" s="1732"/>
      <c r="H23" s="1732"/>
      <c r="I23" s="1732"/>
      <c r="J23" s="1732"/>
      <c r="K23" s="1732"/>
      <c r="L23" s="737" t="s">
        <v>1042</v>
      </c>
      <c r="M23" s="1733"/>
      <c r="N23" s="1732"/>
      <c r="O23" s="1732"/>
      <c r="P23" s="1732"/>
      <c r="Q23" s="1732"/>
      <c r="R23" s="1732"/>
      <c r="S23" s="737" t="s">
        <v>1042</v>
      </c>
      <c r="T23" s="1733"/>
      <c r="U23" s="1732"/>
      <c r="V23" s="1732"/>
      <c r="W23" s="1732"/>
      <c r="X23" s="1732"/>
      <c r="Y23" s="1732"/>
      <c r="Z23" s="737" t="s">
        <v>1042</v>
      </c>
      <c r="AA23" s="1733"/>
      <c r="AB23" s="1732"/>
      <c r="AC23" s="1732"/>
      <c r="AD23" s="1732"/>
      <c r="AE23" s="1732"/>
      <c r="AF23" s="1732"/>
      <c r="AG23" s="737" t="s">
        <v>1042</v>
      </c>
    </row>
    <row r="24" spans="2:33" ht="13.5" customHeight="1" x14ac:dyDescent="0.2">
      <c r="B24" s="1717">
        <v>11</v>
      </c>
      <c r="C24" s="1718"/>
      <c r="D24" s="1718" t="s">
        <v>1026</v>
      </c>
      <c r="E24" s="1719"/>
      <c r="F24" s="1733"/>
      <c r="G24" s="1732"/>
      <c r="H24" s="1732"/>
      <c r="I24" s="1732"/>
      <c r="J24" s="1732"/>
      <c r="K24" s="1732"/>
      <c r="L24" s="737" t="s">
        <v>1042</v>
      </c>
      <c r="M24" s="1733"/>
      <c r="N24" s="1732"/>
      <c r="O24" s="1732"/>
      <c r="P24" s="1732"/>
      <c r="Q24" s="1732"/>
      <c r="R24" s="1732"/>
      <c r="S24" s="737" t="s">
        <v>1042</v>
      </c>
      <c r="T24" s="1733"/>
      <c r="U24" s="1732"/>
      <c r="V24" s="1732"/>
      <c r="W24" s="1732"/>
      <c r="X24" s="1732"/>
      <c r="Y24" s="1732"/>
      <c r="Z24" s="737" t="s">
        <v>1042</v>
      </c>
      <c r="AA24" s="1733"/>
      <c r="AB24" s="1732"/>
      <c r="AC24" s="1732"/>
      <c r="AD24" s="1732"/>
      <c r="AE24" s="1732"/>
      <c r="AF24" s="1732"/>
      <c r="AG24" s="737" t="s">
        <v>1042</v>
      </c>
    </row>
    <row r="25" spans="2:33" ht="13.5" customHeight="1" x14ac:dyDescent="0.2">
      <c r="B25" s="1717">
        <v>12</v>
      </c>
      <c r="C25" s="1718"/>
      <c r="D25" s="1718" t="s">
        <v>1026</v>
      </c>
      <c r="E25" s="1719"/>
      <c r="F25" s="1733"/>
      <c r="G25" s="1732"/>
      <c r="H25" s="1732"/>
      <c r="I25" s="1732"/>
      <c r="J25" s="1732"/>
      <c r="K25" s="1732"/>
      <c r="L25" s="737" t="s">
        <v>1042</v>
      </c>
      <c r="M25" s="1733"/>
      <c r="N25" s="1732"/>
      <c r="O25" s="1732"/>
      <c r="P25" s="1732"/>
      <c r="Q25" s="1732"/>
      <c r="R25" s="1732"/>
      <c r="S25" s="737" t="s">
        <v>1042</v>
      </c>
      <c r="T25" s="1733"/>
      <c r="U25" s="1732"/>
      <c r="V25" s="1732"/>
      <c r="W25" s="1732"/>
      <c r="X25" s="1732"/>
      <c r="Y25" s="1732"/>
      <c r="Z25" s="737" t="s">
        <v>1042</v>
      </c>
      <c r="AA25" s="1733"/>
      <c r="AB25" s="1732"/>
      <c r="AC25" s="1732"/>
      <c r="AD25" s="1732"/>
      <c r="AE25" s="1732"/>
      <c r="AF25" s="1732"/>
      <c r="AG25" s="737" t="s">
        <v>1042</v>
      </c>
    </row>
    <row r="26" spans="2:33" ht="13.5" customHeight="1" x14ac:dyDescent="0.2">
      <c r="B26" s="1717">
        <v>1</v>
      </c>
      <c r="C26" s="1718"/>
      <c r="D26" s="1718" t="s">
        <v>1026</v>
      </c>
      <c r="E26" s="1719"/>
      <c r="F26" s="1733"/>
      <c r="G26" s="1732"/>
      <c r="H26" s="1732"/>
      <c r="I26" s="1732"/>
      <c r="J26" s="1732"/>
      <c r="K26" s="1732"/>
      <c r="L26" s="737" t="s">
        <v>1042</v>
      </c>
      <c r="M26" s="1733"/>
      <c r="N26" s="1732"/>
      <c r="O26" s="1732"/>
      <c r="P26" s="1732"/>
      <c r="Q26" s="1732"/>
      <c r="R26" s="1732"/>
      <c r="S26" s="737" t="s">
        <v>1042</v>
      </c>
      <c r="T26" s="1733"/>
      <c r="U26" s="1732"/>
      <c r="V26" s="1732"/>
      <c r="W26" s="1732"/>
      <c r="X26" s="1732"/>
      <c r="Y26" s="1732"/>
      <c r="Z26" s="737" t="s">
        <v>1042</v>
      </c>
      <c r="AA26" s="1733"/>
      <c r="AB26" s="1732"/>
      <c r="AC26" s="1732"/>
      <c r="AD26" s="1732"/>
      <c r="AE26" s="1732"/>
      <c r="AF26" s="1732"/>
      <c r="AG26" s="737" t="s">
        <v>1042</v>
      </c>
    </row>
    <row r="27" spans="2:33" x14ac:dyDescent="0.2">
      <c r="B27" s="1717">
        <v>2</v>
      </c>
      <c r="C27" s="1718"/>
      <c r="D27" s="1718" t="s">
        <v>1026</v>
      </c>
      <c r="E27" s="1719"/>
      <c r="F27" s="1733"/>
      <c r="G27" s="1732"/>
      <c r="H27" s="1732"/>
      <c r="I27" s="1732"/>
      <c r="J27" s="1732"/>
      <c r="K27" s="1732"/>
      <c r="L27" s="737" t="s">
        <v>1042</v>
      </c>
      <c r="M27" s="1733"/>
      <c r="N27" s="1732"/>
      <c r="O27" s="1732"/>
      <c r="P27" s="1732"/>
      <c r="Q27" s="1732"/>
      <c r="R27" s="1732"/>
      <c r="S27" s="737" t="s">
        <v>1042</v>
      </c>
      <c r="T27" s="1733"/>
      <c r="U27" s="1732"/>
      <c r="V27" s="1732"/>
      <c r="W27" s="1732"/>
      <c r="X27" s="1732"/>
      <c r="Y27" s="1732"/>
      <c r="Z27" s="737" t="s">
        <v>1042</v>
      </c>
      <c r="AA27" s="1733"/>
      <c r="AB27" s="1732"/>
      <c r="AC27" s="1732"/>
      <c r="AD27" s="1732"/>
      <c r="AE27" s="1732"/>
      <c r="AF27" s="1732"/>
      <c r="AG27" s="737" t="s">
        <v>1042</v>
      </c>
    </row>
    <row r="28" spans="2:33" x14ac:dyDescent="0.2">
      <c r="B28" s="1717" t="s">
        <v>1043</v>
      </c>
      <c r="C28" s="1718"/>
      <c r="D28" s="1718"/>
      <c r="E28" s="1719"/>
      <c r="F28" s="1717" t="str">
        <f>IF(SUM(F17:K27)=0,"",SUM(F17:K27))</f>
        <v/>
      </c>
      <c r="G28" s="1718"/>
      <c r="H28" s="1718"/>
      <c r="I28" s="1718"/>
      <c r="J28" s="1718"/>
      <c r="K28" s="1718"/>
      <c r="L28" s="737" t="s">
        <v>1042</v>
      </c>
      <c r="M28" s="1717" t="str">
        <f>IF(SUM(M17:R27)=0,"",SUM(M17:R27))</f>
        <v/>
      </c>
      <c r="N28" s="1718"/>
      <c r="O28" s="1718"/>
      <c r="P28" s="1718"/>
      <c r="Q28" s="1718"/>
      <c r="R28" s="1718"/>
      <c r="S28" s="737" t="s">
        <v>1042</v>
      </c>
      <c r="T28" s="1717" t="str">
        <f>IF(SUM(T17:Y27)=0,"",SUM(T17:Y27))</f>
        <v/>
      </c>
      <c r="U28" s="1718"/>
      <c r="V28" s="1718"/>
      <c r="W28" s="1718"/>
      <c r="X28" s="1718"/>
      <c r="Y28" s="1718"/>
      <c r="Z28" s="737" t="s">
        <v>1042</v>
      </c>
      <c r="AA28" s="1717" t="str">
        <f>IF(SUM(AA17:AF27)=0,"",SUM(AA17:AF27))</f>
        <v/>
      </c>
      <c r="AB28" s="1718"/>
      <c r="AC28" s="1718"/>
      <c r="AD28" s="1718"/>
      <c r="AE28" s="1718"/>
      <c r="AF28" s="1718"/>
      <c r="AG28" s="737" t="s">
        <v>1042</v>
      </c>
    </row>
    <row r="30" spans="2:33" ht="13.5" customHeight="1" x14ac:dyDescent="0.2">
      <c r="B30" s="1720" t="s">
        <v>1044</v>
      </c>
      <c r="C30" s="1721"/>
      <c r="D30" s="1721"/>
      <c r="E30" s="1722"/>
      <c r="F30" s="1726" t="str">
        <f>IF(SUM(M28,T28,AA28)=0,"",SUM(M28,T28,AA28))</f>
        <v/>
      </c>
      <c r="G30" s="1727"/>
      <c r="H30" s="1727"/>
      <c r="I30" s="1727"/>
      <c r="J30" s="1727"/>
      <c r="K30" s="1728"/>
      <c r="L30" s="1716" t="s">
        <v>1042</v>
      </c>
    </row>
    <row r="31" spans="2:33" ht="19.5" customHeight="1" x14ac:dyDescent="0.2">
      <c r="B31" s="1723"/>
      <c r="C31" s="1724"/>
      <c r="D31" s="1724"/>
      <c r="E31" s="1725"/>
      <c r="F31" s="1729"/>
      <c r="G31" s="1730"/>
      <c r="H31" s="1730"/>
      <c r="I31" s="1730"/>
      <c r="J31" s="1730"/>
      <c r="K31" s="1731"/>
      <c r="L31" s="1716"/>
    </row>
    <row r="32" spans="2:33" ht="9" customHeight="1" x14ac:dyDescent="0.2">
      <c r="B32" s="738"/>
      <c r="C32" s="738"/>
      <c r="D32" s="738"/>
      <c r="E32" s="738"/>
      <c r="F32" s="739"/>
      <c r="G32" s="739"/>
      <c r="H32" s="739"/>
      <c r="I32" s="739"/>
      <c r="J32" s="739"/>
      <c r="K32" s="739"/>
      <c r="L32" s="735"/>
    </row>
    <row r="33" spans="1:33" ht="19.5" customHeight="1" x14ac:dyDescent="0.2">
      <c r="B33" s="1704" t="s">
        <v>1045</v>
      </c>
      <c r="C33" s="1705"/>
      <c r="D33" s="1705"/>
      <c r="E33" s="1706"/>
      <c r="F33" s="1710" t="str">
        <f>IF(F28="","",ROUNDDOWN(F28/F30,3))</f>
        <v/>
      </c>
      <c r="G33" s="1711"/>
      <c r="H33" s="1711"/>
      <c r="I33" s="1711"/>
      <c r="J33" s="1711"/>
      <c r="K33" s="1712"/>
      <c r="L33" s="1716" t="s">
        <v>1046</v>
      </c>
    </row>
    <row r="34" spans="1:33" ht="19.5" customHeight="1" x14ac:dyDescent="0.2">
      <c r="B34" s="1707"/>
      <c r="C34" s="1708"/>
      <c r="D34" s="1708"/>
      <c r="E34" s="1709"/>
      <c r="F34" s="1713"/>
      <c r="G34" s="1714"/>
      <c r="H34" s="1714"/>
      <c r="I34" s="1714"/>
      <c r="J34" s="1714"/>
      <c r="K34" s="1715"/>
      <c r="L34" s="1716"/>
    </row>
    <row r="35" spans="1:33" ht="19.5" customHeight="1" x14ac:dyDescent="0.2">
      <c r="B35" s="740"/>
      <c r="C35" s="740"/>
      <c r="D35" s="740"/>
      <c r="E35" s="741"/>
      <c r="F35" s="742"/>
      <c r="G35" s="742"/>
      <c r="H35" s="742"/>
      <c r="I35" s="743"/>
      <c r="J35" s="743"/>
      <c r="K35" s="743"/>
      <c r="L35" s="735"/>
    </row>
    <row r="36" spans="1:33" x14ac:dyDescent="0.2">
      <c r="B36" s="733" t="s">
        <v>1047</v>
      </c>
    </row>
    <row r="37" spans="1:33" ht="60" customHeight="1" x14ac:dyDescent="0.2">
      <c r="B37" s="1717"/>
      <c r="C37" s="1718"/>
      <c r="D37" s="1718"/>
      <c r="E37" s="1719"/>
      <c r="F37" s="1734" t="s">
        <v>1038</v>
      </c>
      <c r="G37" s="1735"/>
      <c r="H37" s="1735"/>
      <c r="I37" s="1735"/>
      <c r="J37" s="1735"/>
      <c r="K37" s="1735"/>
      <c r="L37" s="1736"/>
      <c r="M37" s="1734" t="s">
        <v>1039</v>
      </c>
      <c r="N37" s="1735"/>
      <c r="O37" s="1735"/>
      <c r="P37" s="1735"/>
      <c r="Q37" s="1735"/>
      <c r="R37" s="1735"/>
      <c r="S37" s="1736"/>
      <c r="T37" s="1734" t="s">
        <v>1040</v>
      </c>
      <c r="U37" s="1735"/>
      <c r="V37" s="1735"/>
      <c r="W37" s="1735"/>
      <c r="X37" s="1735"/>
      <c r="Y37" s="1735"/>
      <c r="Z37" s="1736"/>
      <c r="AA37" s="1734" t="s">
        <v>1041</v>
      </c>
      <c r="AB37" s="1735"/>
      <c r="AC37" s="1735"/>
      <c r="AD37" s="1735"/>
      <c r="AE37" s="1735"/>
      <c r="AF37" s="1735"/>
      <c r="AG37" s="1736"/>
    </row>
    <row r="38" spans="1:33" ht="13.5" customHeight="1" x14ac:dyDescent="0.2">
      <c r="B38" s="1733"/>
      <c r="C38" s="1732"/>
      <c r="D38" s="1732"/>
      <c r="E38" s="744" t="s">
        <v>1026</v>
      </c>
      <c r="F38" s="1733"/>
      <c r="G38" s="1732"/>
      <c r="H38" s="1732"/>
      <c r="I38" s="1732"/>
      <c r="J38" s="1732"/>
      <c r="K38" s="1732"/>
      <c r="L38" s="737" t="s">
        <v>1042</v>
      </c>
      <c r="M38" s="1733"/>
      <c r="N38" s="1732"/>
      <c r="O38" s="1732"/>
      <c r="P38" s="1732"/>
      <c r="Q38" s="1732"/>
      <c r="R38" s="1732"/>
      <c r="S38" s="737" t="s">
        <v>1042</v>
      </c>
      <c r="T38" s="1733"/>
      <c r="U38" s="1732"/>
      <c r="V38" s="1732"/>
      <c r="W38" s="1732"/>
      <c r="X38" s="1732"/>
      <c r="Y38" s="1732"/>
      <c r="Z38" s="737" t="s">
        <v>1042</v>
      </c>
      <c r="AA38" s="1733"/>
      <c r="AB38" s="1732"/>
      <c r="AC38" s="1732"/>
      <c r="AD38" s="1732"/>
      <c r="AE38" s="1732"/>
      <c r="AF38" s="1732"/>
      <c r="AG38" s="737" t="s">
        <v>1042</v>
      </c>
    </row>
    <row r="39" spans="1:33" x14ac:dyDescent="0.2">
      <c r="A39" s="745"/>
      <c r="B39" s="1729"/>
      <c r="C39" s="1732"/>
      <c r="D39" s="1730"/>
      <c r="E39" s="746" t="s">
        <v>1026</v>
      </c>
      <c r="F39" s="1729"/>
      <c r="G39" s="1730"/>
      <c r="H39" s="1730"/>
      <c r="I39" s="1730"/>
      <c r="J39" s="1730"/>
      <c r="K39" s="1730"/>
      <c r="L39" s="747" t="s">
        <v>1042</v>
      </c>
      <c r="M39" s="1729"/>
      <c r="N39" s="1730"/>
      <c r="O39" s="1730"/>
      <c r="P39" s="1730"/>
      <c r="Q39" s="1730"/>
      <c r="R39" s="1730"/>
      <c r="S39" s="747" t="s">
        <v>1042</v>
      </c>
      <c r="T39" s="1729"/>
      <c r="U39" s="1730"/>
      <c r="V39" s="1730"/>
      <c r="W39" s="1730"/>
      <c r="X39" s="1730"/>
      <c r="Y39" s="1730"/>
      <c r="Z39" s="747" t="s">
        <v>1042</v>
      </c>
      <c r="AA39" s="1729"/>
      <c r="AB39" s="1730"/>
      <c r="AC39" s="1730"/>
      <c r="AD39" s="1730"/>
      <c r="AE39" s="1730"/>
      <c r="AF39" s="1730"/>
      <c r="AG39" s="737" t="s">
        <v>1042</v>
      </c>
    </row>
    <row r="40" spans="1:33" x14ac:dyDescent="0.2">
      <c r="B40" s="1733"/>
      <c r="C40" s="1732"/>
      <c r="D40" s="1732"/>
      <c r="E40" s="744" t="s">
        <v>1048</v>
      </c>
      <c r="F40" s="1733"/>
      <c r="G40" s="1732"/>
      <c r="H40" s="1732"/>
      <c r="I40" s="1732"/>
      <c r="J40" s="1732"/>
      <c r="K40" s="1732"/>
      <c r="L40" s="737" t="s">
        <v>1042</v>
      </c>
      <c r="M40" s="1733"/>
      <c r="N40" s="1732"/>
      <c r="O40" s="1732"/>
      <c r="P40" s="1732"/>
      <c r="Q40" s="1732"/>
      <c r="R40" s="1732"/>
      <c r="S40" s="737" t="s">
        <v>1042</v>
      </c>
      <c r="T40" s="1733"/>
      <c r="U40" s="1732"/>
      <c r="V40" s="1732"/>
      <c r="W40" s="1732"/>
      <c r="X40" s="1732"/>
      <c r="Y40" s="1732"/>
      <c r="Z40" s="737" t="s">
        <v>1042</v>
      </c>
      <c r="AA40" s="1733"/>
      <c r="AB40" s="1732"/>
      <c r="AC40" s="1732"/>
      <c r="AD40" s="1732"/>
      <c r="AE40" s="1732"/>
      <c r="AF40" s="1732"/>
      <c r="AG40" s="737" t="s">
        <v>1042</v>
      </c>
    </row>
    <row r="41" spans="1:33" x14ac:dyDescent="0.2">
      <c r="B41" s="1717" t="s">
        <v>1043</v>
      </c>
      <c r="C41" s="1718"/>
      <c r="D41" s="1718"/>
      <c r="E41" s="1719"/>
      <c r="F41" s="1717" t="str">
        <f>IF(SUM(F38:K40)=0,"",SUM(F38:K40))</f>
        <v/>
      </c>
      <c r="G41" s="1718"/>
      <c r="H41" s="1718"/>
      <c r="I41" s="1718"/>
      <c r="J41" s="1718"/>
      <c r="K41" s="1718"/>
      <c r="L41" s="737" t="s">
        <v>1042</v>
      </c>
      <c r="M41" s="1717" t="str">
        <f>IF(SUM(M38:R40)=0,"",SUM(M38:R40))</f>
        <v/>
      </c>
      <c r="N41" s="1718"/>
      <c r="O41" s="1718"/>
      <c r="P41" s="1718"/>
      <c r="Q41" s="1718"/>
      <c r="R41" s="1718"/>
      <c r="S41" s="737" t="s">
        <v>1042</v>
      </c>
      <c r="T41" s="1717" t="str">
        <f>IF(SUM(T38:Y40)=0,"",SUM(T38:Y40))</f>
        <v/>
      </c>
      <c r="U41" s="1718"/>
      <c r="V41" s="1718"/>
      <c r="W41" s="1718"/>
      <c r="X41" s="1718"/>
      <c r="Y41" s="1718"/>
      <c r="Z41" s="737" t="s">
        <v>1042</v>
      </c>
      <c r="AA41" s="1717" t="str">
        <f>IF(SUM(AA38:AF40)=0,"",SUM(AA38:AF40))</f>
        <v/>
      </c>
      <c r="AB41" s="1718"/>
      <c r="AC41" s="1718"/>
      <c r="AD41" s="1718"/>
      <c r="AE41" s="1718"/>
      <c r="AF41" s="1718"/>
      <c r="AG41" s="737" t="s">
        <v>1042</v>
      </c>
    </row>
    <row r="42" spans="1:33" ht="13.5" customHeight="1" x14ac:dyDescent="0.2">
      <c r="B42" s="735"/>
      <c r="C42" s="735"/>
      <c r="D42" s="735"/>
      <c r="E42" s="735"/>
      <c r="F42" s="735"/>
      <c r="G42" s="735"/>
      <c r="H42" s="735"/>
      <c r="I42" s="735"/>
      <c r="J42" s="735"/>
      <c r="K42" s="735"/>
      <c r="L42" s="735"/>
      <c r="M42" s="735"/>
      <c r="N42" s="735"/>
      <c r="O42" s="735"/>
      <c r="P42" s="735"/>
      <c r="Q42" s="735"/>
      <c r="R42" s="735"/>
      <c r="S42" s="735"/>
      <c r="T42" s="735"/>
      <c r="U42" s="735"/>
      <c r="V42" s="735"/>
      <c r="W42" s="735"/>
      <c r="X42" s="735"/>
      <c r="Y42" s="735"/>
      <c r="Z42" s="735"/>
      <c r="AA42" s="735"/>
      <c r="AB42" s="735"/>
      <c r="AC42" s="735"/>
      <c r="AD42" s="735"/>
      <c r="AE42" s="735"/>
      <c r="AF42" s="735"/>
      <c r="AG42" s="735"/>
    </row>
    <row r="43" spans="1:33" ht="19.5" customHeight="1" x14ac:dyDescent="0.2">
      <c r="B43" s="1720" t="s">
        <v>1044</v>
      </c>
      <c r="C43" s="1721"/>
      <c r="D43" s="1721"/>
      <c r="E43" s="1722"/>
      <c r="F43" s="1726" t="str">
        <f>IF(SUM(M41,T41,AA41)=0,"",SUM(M41,T41,AA41))</f>
        <v/>
      </c>
      <c r="G43" s="1727"/>
      <c r="H43" s="1727"/>
      <c r="I43" s="1727"/>
      <c r="J43" s="1727"/>
      <c r="K43" s="1728"/>
      <c r="L43" s="1716" t="s">
        <v>1042</v>
      </c>
      <c r="M43" s="735"/>
      <c r="N43" s="735"/>
      <c r="O43" s="735"/>
      <c r="P43" s="735"/>
      <c r="Q43" s="735"/>
      <c r="R43" s="735"/>
      <c r="S43" s="735"/>
      <c r="T43" s="735"/>
      <c r="U43" s="735"/>
      <c r="V43" s="735"/>
      <c r="W43" s="735"/>
      <c r="X43" s="735"/>
      <c r="Y43" s="735"/>
      <c r="Z43" s="735"/>
      <c r="AA43" s="735"/>
      <c r="AB43" s="735"/>
      <c r="AC43" s="735"/>
      <c r="AD43" s="735"/>
      <c r="AE43" s="735"/>
      <c r="AF43" s="735"/>
      <c r="AG43" s="735"/>
    </row>
    <row r="44" spans="1:33" ht="19.5" customHeight="1" x14ac:dyDescent="0.2">
      <c r="B44" s="1723"/>
      <c r="C44" s="1724"/>
      <c r="D44" s="1724"/>
      <c r="E44" s="1725"/>
      <c r="F44" s="1729"/>
      <c r="G44" s="1730"/>
      <c r="H44" s="1730"/>
      <c r="I44" s="1730"/>
      <c r="J44" s="1730"/>
      <c r="K44" s="1731"/>
      <c r="L44" s="1716"/>
      <c r="M44" s="735"/>
      <c r="N44" s="735"/>
      <c r="O44" s="735"/>
      <c r="P44" s="735"/>
      <c r="Q44" s="735"/>
      <c r="R44" s="735"/>
      <c r="S44" s="735"/>
      <c r="T44" s="735"/>
      <c r="U44" s="735"/>
      <c r="V44" s="735"/>
      <c r="W44" s="735"/>
      <c r="X44" s="735"/>
      <c r="Y44" s="735"/>
      <c r="Z44" s="735"/>
      <c r="AA44" s="735"/>
      <c r="AB44" s="735"/>
      <c r="AC44" s="735"/>
      <c r="AD44" s="735"/>
      <c r="AE44" s="735"/>
      <c r="AF44" s="735"/>
      <c r="AG44" s="735"/>
    </row>
    <row r="45" spans="1:33" ht="9" customHeight="1" x14ac:dyDescent="0.2">
      <c r="B45" s="738"/>
      <c r="C45" s="738"/>
      <c r="D45" s="738"/>
      <c r="E45" s="738"/>
      <c r="F45" s="739"/>
      <c r="G45" s="739"/>
      <c r="H45" s="739"/>
      <c r="I45" s="739"/>
      <c r="J45" s="739"/>
      <c r="K45" s="739"/>
      <c r="L45" s="735"/>
      <c r="M45" s="735"/>
      <c r="N45" s="735"/>
      <c r="O45" s="735"/>
      <c r="P45" s="735"/>
      <c r="Q45" s="735"/>
      <c r="R45" s="735"/>
      <c r="S45" s="735"/>
      <c r="T45" s="735"/>
      <c r="U45" s="735"/>
      <c r="V45" s="735"/>
      <c r="W45" s="735"/>
      <c r="X45" s="735"/>
      <c r="Y45" s="735"/>
      <c r="Z45" s="735"/>
      <c r="AA45" s="735"/>
      <c r="AB45" s="735"/>
      <c r="AC45" s="735"/>
      <c r="AD45" s="735"/>
      <c r="AE45" s="735"/>
      <c r="AF45" s="735"/>
      <c r="AG45" s="735"/>
    </row>
    <row r="46" spans="1:33" ht="19.5" customHeight="1" x14ac:dyDescent="0.2">
      <c r="B46" s="1704" t="s">
        <v>1045</v>
      </c>
      <c r="C46" s="1705"/>
      <c r="D46" s="1705"/>
      <c r="E46" s="1706"/>
      <c r="F46" s="1710" t="str">
        <f>IF(F41="","",ROUNDDOWN(F41/F43,3))</f>
        <v/>
      </c>
      <c r="G46" s="1711"/>
      <c r="H46" s="1711"/>
      <c r="I46" s="1711"/>
      <c r="J46" s="1711"/>
      <c r="K46" s="1712"/>
      <c r="L46" s="1716" t="s">
        <v>1046</v>
      </c>
      <c r="M46" s="735"/>
      <c r="N46" s="735"/>
      <c r="O46" s="735"/>
      <c r="P46" s="735"/>
      <c r="Q46" s="735"/>
      <c r="R46" s="735"/>
      <c r="S46" s="735"/>
      <c r="T46" s="735"/>
      <c r="U46" s="735"/>
      <c r="V46" s="735"/>
      <c r="W46" s="735"/>
      <c r="X46" s="735"/>
      <c r="Y46" s="735"/>
      <c r="Z46" s="735"/>
      <c r="AA46" s="735"/>
      <c r="AB46" s="735"/>
      <c r="AC46" s="735"/>
      <c r="AD46" s="735"/>
      <c r="AE46" s="735"/>
      <c r="AF46" s="735"/>
      <c r="AG46" s="735"/>
    </row>
    <row r="47" spans="1:33" ht="19.5" customHeight="1" x14ac:dyDescent="0.2">
      <c r="B47" s="1707"/>
      <c r="C47" s="1708"/>
      <c r="D47" s="1708"/>
      <c r="E47" s="1709"/>
      <c r="F47" s="1713"/>
      <c r="G47" s="1714"/>
      <c r="H47" s="1714"/>
      <c r="I47" s="1714"/>
      <c r="J47" s="1714"/>
      <c r="K47" s="1715"/>
      <c r="L47" s="1716"/>
      <c r="M47" s="748"/>
      <c r="N47" s="748"/>
      <c r="O47" s="748"/>
      <c r="P47" s="748"/>
      <c r="Q47" s="748"/>
      <c r="R47" s="748"/>
      <c r="S47" s="735"/>
      <c r="T47" s="735"/>
      <c r="U47" s="735"/>
      <c r="V47" s="735"/>
      <c r="W47" s="735"/>
      <c r="X47" s="735"/>
      <c r="Y47" s="735"/>
      <c r="Z47" s="735"/>
      <c r="AA47" s="735"/>
      <c r="AB47" s="735"/>
      <c r="AC47" s="735"/>
      <c r="AD47" s="735"/>
      <c r="AE47" s="735"/>
      <c r="AF47" s="735"/>
      <c r="AG47" s="735"/>
    </row>
    <row r="48" spans="1:33" ht="19.5" customHeight="1" x14ac:dyDescent="0.2">
      <c r="B48" s="740"/>
      <c r="C48" s="740"/>
      <c r="D48" s="740"/>
      <c r="E48" s="740"/>
      <c r="F48" s="742"/>
      <c r="G48" s="742"/>
      <c r="H48" s="742"/>
      <c r="I48" s="742"/>
      <c r="J48" s="742"/>
      <c r="K48" s="742"/>
      <c r="L48" s="735"/>
      <c r="M48" s="748"/>
      <c r="N48" s="748"/>
      <c r="O48" s="748"/>
      <c r="P48" s="748"/>
      <c r="Q48" s="748"/>
      <c r="R48" s="748"/>
      <c r="S48" s="735"/>
      <c r="T48" s="735"/>
      <c r="U48" s="735"/>
      <c r="V48" s="735"/>
      <c r="W48" s="735"/>
      <c r="X48" s="735"/>
      <c r="Y48" s="735"/>
      <c r="Z48" s="735"/>
      <c r="AA48" s="735"/>
      <c r="AB48" s="735"/>
      <c r="AC48" s="735"/>
      <c r="AD48" s="735"/>
      <c r="AE48" s="735"/>
      <c r="AF48" s="735"/>
      <c r="AG48" s="735"/>
    </row>
    <row r="49" spans="2:34" x14ac:dyDescent="0.2">
      <c r="B49" s="733" t="s">
        <v>1049</v>
      </c>
    </row>
    <row r="50" spans="2:34" x14ac:dyDescent="0.2">
      <c r="B50" s="1703" t="s">
        <v>1050</v>
      </c>
      <c r="C50" s="1703"/>
      <c r="D50" s="1703"/>
      <c r="E50" s="1703"/>
      <c r="F50" s="1703"/>
      <c r="G50" s="1703"/>
      <c r="H50" s="1703"/>
      <c r="I50" s="1703"/>
      <c r="J50" s="1703"/>
      <c r="K50" s="1703"/>
      <c r="L50" s="1703"/>
      <c r="M50" s="1703"/>
      <c r="N50" s="1703"/>
      <c r="O50" s="1703"/>
      <c r="P50" s="1703"/>
      <c r="Q50" s="1703"/>
      <c r="R50" s="1703"/>
      <c r="S50" s="1703"/>
      <c r="T50" s="1703"/>
      <c r="U50" s="1703"/>
      <c r="V50" s="1703"/>
      <c r="W50" s="1703"/>
      <c r="X50" s="1703"/>
      <c r="Y50" s="1703"/>
      <c r="Z50" s="1703"/>
      <c r="AA50" s="1703"/>
      <c r="AB50" s="1703"/>
      <c r="AC50" s="1703"/>
      <c r="AD50" s="1703"/>
      <c r="AE50" s="1703"/>
      <c r="AF50" s="1703"/>
      <c r="AG50" s="1703"/>
      <c r="AH50" s="1703"/>
    </row>
    <row r="51" spans="2:34" x14ac:dyDescent="0.2">
      <c r="B51" s="1703" t="s">
        <v>1051</v>
      </c>
      <c r="C51" s="1703"/>
      <c r="D51" s="1703"/>
      <c r="E51" s="1703"/>
      <c r="F51" s="1703"/>
      <c r="G51" s="1703"/>
      <c r="H51" s="1703"/>
      <c r="I51" s="1703"/>
      <c r="J51" s="1703"/>
      <c r="K51" s="1703"/>
      <c r="L51" s="1703"/>
      <c r="M51" s="1703"/>
      <c r="N51" s="1703"/>
      <c r="O51" s="1703"/>
      <c r="P51" s="1703"/>
      <c r="Q51" s="1703"/>
      <c r="R51" s="1703"/>
      <c r="S51" s="1703"/>
      <c r="T51" s="1703"/>
      <c r="U51" s="1703"/>
      <c r="V51" s="1703"/>
      <c r="W51" s="1703"/>
      <c r="X51" s="1703"/>
      <c r="Y51" s="1703"/>
      <c r="Z51" s="1703"/>
      <c r="AA51" s="1703"/>
      <c r="AB51" s="1703"/>
      <c r="AC51" s="1703"/>
      <c r="AD51" s="1703"/>
      <c r="AE51" s="1703"/>
      <c r="AF51" s="1703"/>
      <c r="AG51" s="1703"/>
      <c r="AH51" s="1703"/>
    </row>
    <row r="52" spans="2:34" x14ac:dyDescent="0.2">
      <c r="B52" s="1703" t="s">
        <v>1052</v>
      </c>
      <c r="C52" s="1703"/>
      <c r="D52" s="1703"/>
      <c r="E52" s="1703"/>
      <c r="F52" s="1703"/>
      <c r="G52" s="1703"/>
      <c r="H52" s="1703"/>
      <c r="I52" s="1703"/>
      <c r="J52" s="1703"/>
      <c r="K52" s="1703"/>
      <c r="L52" s="1703"/>
      <c r="M52" s="1703"/>
      <c r="N52" s="1703"/>
      <c r="O52" s="1703"/>
      <c r="P52" s="1703"/>
      <c r="Q52" s="1703"/>
      <c r="R52" s="1703"/>
      <c r="S52" s="1703"/>
      <c r="T52" s="1703"/>
      <c r="U52" s="1703"/>
      <c r="V52" s="1703"/>
      <c r="W52" s="1703"/>
      <c r="X52" s="1703"/>
      <c r="Y52" s="1703"/>
      <c r="Z52" s="1703"/>
      <c r="AA52" s="1703"/>
      <c r="AB52" s="1703"/>
      <c r="AC52" s="1703"/>
      <c r="AD52" s="1703"/>
      <c r="AE52" s="1703"/>
      <c r="AF52" s="1703"/>
      <c r="AG52" s="1703"/>
      <c r="AH52" s="1703"/>
    </row>
    <row r="53" spans="2:34" x14ac:dyDescent="0.2">
      <c r="B53" s="1703" t="s">
        <v>1053</v>
      </c>
      <c r="C53" s="1703"/>
      <c r="D53" s="1703"/>
      <c r="E53" s="1703"/>
      <c r="F53" s="1703"/>
      <c r="G53" s="1703"/>
      <c r="H53" s="1703"/>
      <c r="I53" s="1703"/>
      <c r="J53" s="1703"/>
      <c r="K53" s="1703"/>
      <c r="L53" s="1703"/>
      <c r="M53" s="1703"/>
      <c r="N53" s="1703"/>
      <c r="O53" s="1703"/>
      <c r="P53" s="1703"/>
      <c r="Q53" s="1703"/>
      <c r="R53" s="1703"/>
      <c r="S53" s="1703"/>
      <c r="T53" s="1703"/>
      <c r="U53" s="1703"/>
      <c r="V53" s="1703"/>
      <c r="W53" s="1703"/>
      <c r="X53" s="1703"/>
      <c r="Y53" s="1703"/>
      <c r="Z53" s="1703"/>
      <c r="AA53" s="1703"/>
      <c r="AB53" s="1703"/>
      <c r="AC53" s="1703"/>
      <c r="AD53" s="1703"/>
      <c r="AE53" s="1703"/>
      <c r="AF53" s="1703"/>
      <c r="AG53" s="1703"/>
      <c r="AH53" s="1703"/>
    </row>
    <row r="54" spans="2:34" x14ac:dyDescent="0.2">
      <c r="B54" s="1703" t="s">
        <v>1054</v>
      </c>
      <c r="C54" s="1703"/>
      <c r="D54" s="1703"/>
      <c r="E54" s="1703"/>
      <c r="F54" s="1703"/>
      <c r="G54" s="1703"/>
      <c r="H54" s="1703"/>
      <c r="I54" s="1703"/>
      <c r="J54" s="1703"/>
      <c r="K54" s="1703"/>
      <c r="L54" s="1703"/>
      <c r="M54" s="1703"/>
      <c r="N54" s="1703"/>
      <c r="O54" s="1703"/>
      <c r="P54" s="1703"/>
      <c r="Q54" s="1703"/>
      <c r="R54" s="1703"/>
      <c r="S54" s="1703"/>
      <c r="T54" s="1703"/>
      <c r="U54" s="1703"/>
      <c r="V54" s="1703"/>
      <c r="W54" s="1703"/>
      <c r="X54" s="1703"/>
      <c r="Y54" s="1703"/>
      <c r="Z54" s="1703"/>
      <c r="AA54" s="1703"/>
      <c r="AB54" s="1703"/>
      <c r="AC54" s="1703"/>
      <c r="AD54" s="1703"/>
      <c r="AE54" s="1703"/>
      <c r="AF54" s="1703"/>
      <c r="AG54" s="1703"/>
      <c r="AH54" s="1703"/>
    </row>
    <row r="55" spans="2:34" x14ac:dyDescent="0.2">
      <c r="B55" s="1703" t="s">
        <v>1055</v>
      </c>
      <c r="C55" s="1703"/>
      <c r="D55" s="1703"/>
      <c r="E55" s="1703"/>
      <c r="F55" s="1703"/>
      <c r="G55" s="1703"/>
      <c r="H55" s="1703"/>
      <c r="I55" s="1703"/>
      <c r="J55" s="1703"/>
      <c r="K55" s="1703"/>
      <c r="L55" s="1703"/>
      <c r="M55" s="1703"/>
      <c r="N55" s="1703"/>
      <c r="O55" s="1703"/>
      <c r="P55" s="1703"/>
      <c r="Q55" s="1703"/>
      <c r="R55" s="1703"/>
      <c r="S55" s="1703"/>
      <c r="T55" s="1703"/>
      <c r="U55" s="1703"/>
      <c r="V55" s="1703"/>
      <c r="W55" s="1703"/>
      <c r="X55" s="1703"/>
      <c r="Y55" s="1703"/>
      <c r="Z55" s="1703"/>
      <c r="AA55" s="1703"/>
      <c r="AB55" s="1703"/>
      <c r="AC55" s="1703"/>
      <c r="AD55" s="1703"/>
      <c r="AE55" s="1703"/>
      <c r="AF55" s="1703"/>
      <c r="AG55" s="1703"/>
      <c r="AH55" s="1703"/>
    </row>
    <row r="56" spans="2:34" x14ac:dyDescent="0.2">
      <c r="B56" s="1702"/>
      <c r="C56" s="1702"/>
      <c r="D56" s="1702"/>
      <c r="E56" s="1702"/>
      <c r="F56" s="1702"/>
      <c r="G56" s="1702"/>
      <c r="H56" s="1702"/>
      <c r="I56" s="1702"/>
      <c r="J56" s="1702"/>
      <c r="K56" s="1702"/>
      <c r="L56" s="1702"/>
      <c r="M56" s="1702"/>
      <c r="N56" s="1702"/>
      <c r="O56" s="1702"/>
      <c r="P56" s="1702"/>
      <c r="Q56" s="1702"/>
      <c r="R56" s="1702"/>
      <c r="S56" s="1702"/>
      <c r="T56" s="1702"/>
      <c r="U56" s="1702"/>
      <c r="V56" s="1702"/>
      <c r="W56" s="1702"/>
      <c r="X56" s="1702"/>
      <c r="Y56" s="1702"/>
      <c r="Z56" s="1702"/>
      <c r="AA56" s="1702"/>
      <c r="AB56" s="1702"/>
      <c r="AC56" s="1702"/>
      <c r="AD56" s="1702"/>
      <c r="AE56" s="1702"/>
      <c r="AF56" s="1702"/>
      <c r="AG56" s="1702"/>
      <c r="AH56" s="1702"/>
    </row>
    <row r="57" spans="2:34" x14ac:dyDescent="0.2">
      <c r="B57" s="1702"/>
      <c r="C57" s="1702"/>
      <c r="D57" s="1702"/>
      <c r="E57" s="1702"/>
      <c r="F57" s="1702"/>
      <c r="G57" s="1702"/>
      <c r="H57" s="1702"/>
      <c r="I57" s="1702"/>
      <c r="J57" s="1702"/>
      <c r="K57" s="1702"/>
      <c r="L57" s="1702"/>
      <c r="M57" s="1702"/>
      <c r="N57" s="1702"/>
      <c r="O57" s="1702"/>
      <c r="P57" s="1702"/>
      <c r="Q57" s="1702"/>
      <c r="R57" s="1702"/>
      <c r="S57" s="1702"/>
      <c r="T57" s="1702"/>
      <c r="U57" s="1702"/>
      <c r="V57" s="1702"/>
      <c r="W57" s="1702"/>
      <c r="X57" s="1702"/>
      <c r="Y57" s="1702"/>
      <c r="Z57" s="1702"/>
      <c r="AA57" s="1702"/>
      <c r="AB57" s="1702"/>
      <c r="AC57" s="1702"/>
      <c r="AD57" s="1702"/>
      <c r="AE57" s="1702"/>
      <c r="AF57" s="1702"/>
      <c r="AG57" s="1702"/>
      <c r="AH57" s="1702"/>
    </row>
    <row r="58" spans="2:34" x14ac:dyDescent="0.2">
      <c r="B58" s="1702"/>
      <c r="C58" s="1702"/>
      <c r="D58" s="1702"/>
      <c r="E58" s="1702"/>
      <c r="F58" s="1702"/>
      <c r="G58" s="1702"/>
      <c r="H58" s="1702"/>
      <c r="I58" s="1702"/>
      <c r="J58" s="1702"/>
      <c r="K58" s="1702"/>
      <c r="L58" s="1702"/>
      <c r="M58" s="1702"/>
      <c r="N58" s="1702"/>
      <c r="O58" s="1702"/>
      <c r="P58" s="1702"/>
      <c r="Q58" s="1702"/>
      <c r="R58" s="1702"/>
      <c r="S58" s="1702"/>
      <c r="T58" s="1702"/>
      <c r="U58" s="1702"/>
      <c r="V58" s="1702"/>
      <c r="W58" s="1702"/>
      <c r="X58" s="1702"/>
      <c r="Y58" s="1702"/>
      <c r="Z58" s="1702"/>
      <c r="AA58" s="1702"/>
      <c r="AB58" s="1702"/>
      <c r="AC58" s="1702"/>
      <c r="AD58" s="1702"/>
      <c r="AE58" s="1702"/>
      <c r="AF58" s="1702"/>
      <c r="AG58" s="1702"/>
      <c r="AH58" s="1702"/>
    </row>
    <row r="59" spans="2:34" x14ac:dyDescent="0.2">
      <c r="B59" s="1702"/>
      <c r="C59" s="1702"/>
      <c r="D59" s="1702"/>
      <c r="E59" s="1702"/>
      <c r="F59" s="1702"/>
      <c r="G59" s="1702"/>
      <c r="H59" s="1702"/>
      <c r="I59" s="1702"/>
      <c r="J59" s="1702"/>
      <c r="K59" s="1702"/>
      <c r="L59" s="1702"/>
      <c r="M59" s="1702"/>
      <c r="N59" s="1702"/>
      <c r="O59" s="1702"/>
      <c r="P59" s="1702"/>
      <c r="Q59" s="1702"/>
      <c r="R59" s="1702"/>
      <c r="S59" s="1702"/>
      <c r="T59" s="1702"/>
      <c r="U59" s="1702"/>
      <c r="V59" s="1702"/>
      <c r="W59" s="1702"/>
      <c r="X59" s="1702"/>
      <c r="Y59" s="1702"/>
      <c r="Z59" s="1702"/>
      <c r="AA59" s="1702"/>
      <c r="AB59" s="1702"/>
      <c r="AC59" s="1702"/>
      <c r="AD59" s="1702"/>
      <c r="AE59" s="1702"/>
      <c r="AF59" s="1702"/>
      <c r="AG59" s="1702"/>
      <c r="AH59" s="1702"/>
    </row>
    <row r="60" spans="2:34" x14ac:dyDescent="0.2">
      <c r="B60" s="1702"/>
      <c r="C60" s="1702"/>
      <c r="D60" s="1702"/>
      <c r="E60" s="1702"/>
      <c r="F60" s="1702"/>
      <c r="G60" s="1702"/>
      <c r="H60" s="1702"/>
      <c r="I60" s="1702"/>
      <c r="J60" s="1702"/>
      <c r="K60" s="1702"/>
      <c r="L60" s="1702"/>
      <c r="M60" s="1702"/>
      <c r="N60" s="1702"/>
      <c r="O60" s="1702"/>
      <c r="P60" s="1702"/>
      <c r="Q60" s="1702"/>
      <c r="R60" s="1702"/>
      <c r="S60" s="1702"/>
      <c r="T60" s="1702"/>
      <c r="U60" s="1702"/>
      <c r="V60" s="1702"/>
      <c r="W60" s="1702"/>
      <c r="X60" s="1702"/>
      <c r="Y60" s="1702"/>
      <c r="Z60" s="1702"/>
      <c r="AA60" s="1702"/>
      <c r="AB60" s="1702"/>
      <c r="AC60" s="1702"/>
      <c r="AD60" s="1702"/>
      <c r="AE60" s="1702"/>
      <c r="AF60" s="1702"/>
      <c r="AG60" s="1702"/>
      <c r="AH60" s="1702"/>
    </row>
    <row r="61" spans="2:34" x14ac:dyDescent="0.2">
      <c r="B61" s="1702"/>
      <c r="C61" s="1702"/>
      <c r="D61" s="1702"/>
      <c r="E61" s="1702"/>
      <c r="F61" s="1702"/>
      <c r="G61" s="1702"/>
      <c r="H61" s="1702"/>
      <c r="I61" s="1702"/>
      <c r="J61" s="1702"/>
      <c r="K61" s="1702"/>
      <c r="L61" s="1702"/>
      <c r="M61" s="1702"/>
      <c r="N61" s="1702"/>
      <c r="O61" s="1702"/>
      <c r="P61" s="1702"/>
      <c r="Q61" s="1702"/>
      <c r="R61" s="1702"/>
      <c r="S61" s="1702"/>
      <c r="T61" s="1702"/>
      <c r="U61" s="1702"/>
      <c r="V61" s="1702"/>
      <c r="W61" s="1702"/>
      <c r="X61" s="1702"/>
      <c r="Y61" s="1702"/>
      <c r="Z61" s="1702"/>
      <c r="AA61" s="1702"/>
      <c r="AB61" s="1702"/>
      <c r="AC61" s="1702"/>
      <c r="AD61" s="1702"/>
      <c r="AE61" s="1702"/>
      <c r="AF61" s="1702"/>
      <c r="AG61" s="1702"/>
      <c r="AH61" s="1702"/>
    </row>
    <row r="62" spans="2:34" x14ac:dyDescent="0.2">
      <c r="B62" s="1702"/>
      <c r="C62" s="1702"/>
      <c r="D62" s="1702"/>
      <c r="E62" s="1702"/>
      <c r="F62" s="1702"/>
      <c r="G62" s="1702"/>
      <c r="H62" s="1702"/>
      <c r="I62" s="1702"/>
      <c r="J62" s="1702"/>
      <c r="K62" s="1702"/>
      <c r="L62" s="1702"/>
      <c r="M62" s="1702"/>
      <c r="N62" s="1702"/>
      <c r="O62" s="1702"/>
      <c r="P62" s="1702"/>
      <c r="Q62" s="1702"/>
      <c r="R62" s="1702"/>
      <c r="S62" s="1702"/>
      <c r="T62" s="1702"/>
      <c r="U62" s="1702"/>
      <c r="V62" s="1702"/>
      <c r="W62" s="1702"/>
      <c r="X62" s="1702"/>
      <c r="Y62" s="1702"/>
      <c r="Z62" s="1702"/>
      <c r="AA62" s="1702"/>
      <c r="AB62" s="1702"/>
      <c r="AC62" s="1702"/>
      <c r="AD62" s="1702"/>
      <c r="AE62" s="1702"/>
      <c r="AF62" s="1702"/>
      <c r="AG62" s="1702"/>
      <c r="AH62" s="1702"/>
    </row>
    <row r="63" spans="2:34" x14ac:dyDescent="0.2">
      <c r="B63" s="1702"/>
      <c r="C63" s="1702"/>
      <c r="D63" s="1702"/>
      <c r="E63" s="1702"/>
      <c r="F63" s="1702"/>
      <c r="G63" s="1702"/>
      <c r="H63" s="1702"/>
      <c r="I63" s="1702"/>
      <c r="J63" s="1702"/>
      <c r="K63" s="1702"/>
      <c r="L63" s="1702"/>
      <c r="M63" s="1702"/>
      <c r="N63" s="1702"/>
      <c r="O63" s="1702"/>
      <c r="P63" s="1702"/>
      <c r="Q63" s="1702"/>
      <c r="R63" s="1702"/>
      <c r="S63" s="1702"/>
      <c r="T63" s="1702"/>
      <c r="U63" s="1702"/>
      <c r="V63" s="1702"/>
      <c r="W63" s="1702"/>
      <c r="X63" s="1702"/>
      <c r="Y63" s="1702"/>
      <c r="Z63" s="1702"/>
      <c r="AA63" s="1702"/>
      <c r="AB63" s="1702"/>
      <c r="AC63" s="1702"/>
      <c r="AD63" s="1702"/>
      <c r="AE63" s="1702"/>
      <c r="AF63" s="1702"/>
      <c r="AG63" s="1702"/>
      <c r="AH63" s="1702"/>
    </row>
    <row r="64" spans="2:34" x14ac:dyDescent="0.2">
      <c r="B64" s="1702"/>
      <c r="C64" s="1702"/>
      <c r="D64" s="1702"/>
      <c r="E64" s="1702"/>
      <c r="F64" s="1702"/>
      <c r="G64" s="1702"/>
      <c r="H64" s="1702"/>
      <c r="I64" s="1702"/>
      <c r="J64" s="1702"/>
      <c r="K64" s="1702"/>
      <c r="L64" s="1702"/>
      <c r="M64" s="1702"/>
      <c r="N64" s="1702"/>
      <c r="O64" s="1702"/>
      <c r="P64" s="1702"/>
      <c r="Q64" s="1702"/>
      <c r="R64" s="1702"/>
      <c r="S64" s="1702"/>
      <c r="T64" s="1702"/>
      <c r="U64" s="1702"/>
      <c r="V64" s="1702"/>
      <c r="W64" s="1702"/>
      <c r="X64" s="1702"/>
      <c r="Y64" s="1702"/>
      <c r="Z64" s="1702"/>
      <c r="AA64" s="1702"/>
      <c r="AB64" s="1702"/>
      <c r="AC64" s="1702"/>
      <c r="AD64" s="1702"/>
      <c r="AE64" s="1702"/>
      <c r="AF64" s="1702"/>
      <c r="AG64" s="1702"/>
      <c r="AH64" s="1702"/>
    </row>
    <row r="88" spans="12:12" x14ac:dyDescent="0.2">
      <c r="L88" s="749"/>
    </row>
    <row r="122" spans="3:7" x14ac:dyDescent="0.2">
      <c r="C122" s="750"/>
      <c r="D122" s="750"/>
      <c r="E122" s="750"/>
      <c r="F122" s="750"/>
      <c r="G122" s="750"/>
    </row>
    <row r="123" spans="3:7" x14ac:dyDescent="0.2">
      <c r="C123" s="751"/>
    </row>
  </sheetData>
  <mergeCells count="131">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 ref="B20:C20"/>
    <mergeCell ref="D20:E20"/>
    <mergeCell ref="F20:K20"/>
    <mergeCell ref="M20:R20"/>
    <mergeCell ref="T20:Y20"/>
    <mergeCell ref="AA20:AF20"/>
    <mergeCell ref="B19:C19"/>
    <mergeCell ref="D19:E19"/>
    <mergeCell ref="F19:K19"/>
    <mergeCell ref="M19:R19"/>
    <mergeCell ref="T19:Y19"/>
    <mergeCell ref="AA19:AF19"/>
    <mergeCell ref="B22:C22"/>
    <mergeCell ref="D22:E22"/>
    <mergeCell ref="F22:K22"/>
    <mergeCell ref="M22:R22"/>
    <mergeCell ref="T22:Y22"/>
    <mergeCell ref="AA22:AF22"/>
    <mergeCell ref="B21:C21"/>
    <mergeCell ref="D21:E21"/>
    <mergeCell ref="F21:K21"/>
    <mergeCell ref="M21:R21"/>
    <mergeCell ref="T21:Y21"/>
    <mergeCell ref="AA21:AF21"/>
    <mergeCell ref="B24:C24"/>
    <mergeCell ref="D24:E24"/>
    <mergeCell ref="F24:K24"/>
    <mergeCell ref="M24:R24"/>
    <mergeCell ref="T24:Y24"/>
    <mergeCell ref="AA24:AF24"/>
    <mergeCell ref="B23:C23"/>
    <mergeCell ref="D23:E23"/>
    <mergeCell ref="F23:K23"/>
    <mergeCell ref="M23:R23"/>
    <mergeCell ref="T23:Y23"/>
    <mergeCell ref="AA23:AF23"/>
    <mergeCell ref="B26:C26"/>
    <mergeCell ref="D26:E26"/>
    <mergeCell ref="F26:K26"/>
    <mergeCell ref="M26:R26"/>
    <mergeCell ref="T26:Y26"/>
    <mergeCell ref="AA26:AF26"/>
    <mergeCell ref="B25:C25"/>
    <mergeCell ref="D25:E25"/>
    <mergeCell ref="F25:K25"/>
    <mergeCell ref="M25:R25"/>
    <mergeCell ref="T25:Y25"/>
    <mergeCell ref="AA25:AF25"/>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T37:Z37"/>
    <mergeCell ref="AA37:AG37"/>
    <mergeCell ref="B38:D38"/>
    <mergeCell ref="F38:K38"/>
    <mergeCell ref="M38:R38"/>
    <mergeCell ref="T38:Y38"/>
    <mergeCell ref="AA38:AF38"/>
    <mergeCell ref="B33:E34"/>
    <mergeCell ref="F33:K34"/>
    <mergeCell ref="L33:L34"/>
    <mergeCell ref="B37:E37"/>
    <mergeCell ref="F37:L37"/>
    <mergeCell ref="M37:S37"/>
    <mergeCell ref="B39:D39"/>
    <mergeCell ref="F39:K39"/>
    <mergeCell ref="M39:R39"/>
    <mergeCell ref="T39:Y39"/>
    <mergeCell ref="AA39:AF39"/>
    <mergeCell ref="B40:D40"/>
    <mergeCell ref="F40:K40"/>
    <mergeCell ref="M40:R40"/>
    <mergeCell ref="T40:Y40"/>
    <mergeCell ref="AA40:AF40"/>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59:AH59"/>
    <mergeCell ref="B60:AH60"/>
    <mergeCell ref="B61:AH61"/>
    <mergeCell ref="B62:AH62"/>
    <mergeCell ref="B63:AH63"/>
    <mergeCell ref="B64:AH64"/>
    <mergeCell ref="B53:AH53"/>
    <mergeCell ref="B54:AH54"/>
    <mergeCell ref="B55:AH55"/>
    <mergeCell ref="B56:AH56"/>
    <mergeCell ref="B57:AH57"/>
    <mergeCell ref="B58:AH58"/>
  </mergeCells>
  <phoneticPr fontId="4"/>
  <dataValidations count="1">
    <dataValidation type="list" allowBlank="1" showInputMessage="1" showErrorMessage="1" sqref="C9 J9 C12:C13">
      <formula1>"□,■"</formula1>
    </dataValidation>
  </dataValidations>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163"/>
  <sheetViews>
    <sheetView showGridLines="0" view="pageBreakPreview" topLeftCell="A67" zoomScaleNormal="100" zoomScaleSheetLayoutView="100" workbookViewId="0">
      <selection activeCell="C135" sqref="C135"/>
    </sheetView>
  </sheetViews>
  <sheetFormatPr defaultColWidth="9" defaultRowHeight="11" x14ac:dyDescent="0.2"/>
  <cols>
    <col min="1" max="1" width="3.26953125" style="678" customWidth="1"/>
    <col min="2" max="2" width="10.453125" style="678" customWidth="1"/>
    <col min="3" max="3" width="43.36328125" style="536" customWidth="1"/>
    <col min="4" max="4" width="10.26953125" style="536" customWidth="1"/>
    <col min="5" max="5" width="21" style="536" customWidth="1"/>
    <col min="6" max="8" width="4.6328125" style="536" customWidth="1"/>
    <col min="9" max="9" width="0.6328125" style="536" customWidth="1"/>
    <col min="10" max="10" width="9" style="536"/>
    <col min="11" max="16384" width="9" style="1"/>
  </cols>
  <sheetData>
    <row r="1" spans="1:10" ht="30.75" customHeight="1" thickBot="1" x14ac:dyDescent="0.25">
      <c r="A1" s="962" t="s">
        <v>497</v>
      </c>
      <c r="B1" s="962"/>
      <c r="C1" s="962"/>
      <c r="D1" s="962"/>
      <c r="E1" s="962"/>
      <c r="F1" s="962"/>
      <c r="G1" s="962"/>
      <c r="H1" s="962"/>
    </row>
    <row r="2" spans="1:10" ht="30" customHeight="1" thickTop="1" x14ac:dyDescent="0.2">
      <c r="A2" s="963" t="s">
        <v>29</v>
      </c>
      <c r="B2" s="964"/>
      <c r="C2" s="982"/>
      <c r="D2" s="983"/>
      <c r="E2" s="983"/>
      <c r="F2" s="983"/>
      <c r="G2" s="983"/>
      <c r="H2" s="984"/>
    </row>
    <row r="3" spans="1:10" ht="30" customHeight="1" x14ac:dyDescent="0.2">
      <c r="A3" s="965" t="s">
        <v>30</v>
      </c>
      <c r="B3" s="966"/>
      <c r="C3" s="954"/>
      <c r="D3" s="955"/>
      <c r="E3" s="955"/>
      <c r="F3" s="955"/>
      <c r="G3" s="955"/>
      <c r="H3" s="956"/>
    </row>
    <row r="4" spans="1:10" ht="30" customHeight="1" thickBot="1" x14ac:dyDescent="0.25">
      <c r="A4" s="967" t="s">
        <v>31</v>
      </c>
      <c r="B4" s="968"/>
      <c r="C4" s="979" t="s">
        <v>32</v>
      </c>
      <c r="D4" s="980"/>
      <c r="E4" s="980"/>
      <c r="F4" s="980"/>
      <c r="G4" s="980"/>
      <c r="H4" s="981"/>
    </row>
    <row r="5" spans="1:10" ht="15.4" customHeight="1" thickTop="1" x14ac:dyDescent="0.2">
      <c r="A5" s="972" t="s">
        <v>313</v>
      </c>
      <c r="B5" s="972"/>
      <c r="C5" s="973" t="s">
        <v>33</v>
      </c>
      <c r="D5" s="975" t="s">
        <v>34</v>
      </c>
      <c r="E5" s="975" t="s">
        <v>35</v>
      </c>
      <c r="F5" s="969" t="s">
        <v>314</v>
      </c>
      <c r="G5" s="970"/>
      <c r="H5" s="971"/>
    </row>
    <row r="6" spans="1:10" ht="15.4" customHeight="1" x14ac:dyDescent="0.2">
      <c r="A6" s="972"/>
      <c r="B6" s="972"/>
      <c r="C6" s="974"/>
      <c r="D6" s="976"/>
      <c r="E6" s="977"/>
      <c r="F6" s="537" t="s">
        <v>36</v>
      </c>
      <c r="G6" s="537" t="s">
        <v>37</v>
      </c>
      <c r="H6" s="538" t="s">
        <v>622</v>
      </c>
    </row>
    <row r="7" spans="1:10" ht="25.5" customHeight="1" x14ac:dyDescent="0.2">
      <c r="A7" s="928" t="s">
        <v>38</v>
      </c>
      <c r="B7" s="929"/>
      <c r="C7" s="929"/>
      <c r="D7" s="539"/>
      <c r="E7" s="539"/>
      <c r="F7" s="539"/>
      <c r="G7" s="539"/>
      <c r="H7" s="540"/>
    </row>
    <row r="8" spans="1:10" ht="66" customHeight="1" x14ac:dyDescent="0.2">
      <c r="A8" s="541">
        <v>1</v>
      </c>
      <c r="B8" s="542" t="s">
        <v>39</v>
      </c>
      <c r="C8" s="543" t="s">
        <v>397</v>
      </c>
      <c r="D8" s="544" t="s">
        <v>40</v>
      </c>
      <c r="E8" s="545" t="s">
        <v>41</v>
      </c>
      <c r="F8" s="304" t="s">
        <v>158</v>
      </c>
      <c r="G8" s="311" t="s">
        <v>158</v>
      </c>
      <c r="H8" s="311" t="s">
        <v>158</v>
      </c>
    </row>
    <row r="9" spans="1:10" ht="25.5" customHeight="1" x14ac:dyDescent="0.2">
      <c r="A9" s="928" t="s">
        <v>42</v>
      </c>
      <c r="B9" s="929"/>
      <c r="C9" s="929"/>
      <c r="D9" s="539"/>
      <c r="E9" s="539"/>
      <c r="F9" s="539"/>
      <c r="G9" s="539"/>
      <c r="H9" s="540"/>
    </row>
    <row r="10" spans="1:10" s="2" customFormat="1" ht="30" customHeight="1" x14ac:dyDescent="0.2">
      <c r="A10" s="933">
        <v>2</v>
      </c>
      <c r="B10" s="925" t="s">
        <v>43</v>
      </c>
      <c r="C10" s="546" t="s">
        <v>398</v>
      </c>
      <c r="D10" s="547" t="s">
        <v>44</v>
      </c>
      <c r="E10" s="921" t="s">
        <v>915</v>
      </c>
      <c r="F10" s="306"/>
      <c r="G10" s="306"/>
      <c r="H10" s="472"/>
      <c r="I10" s="548"/>
      <c r="J10" s="548"/>
    </row>
    <row r="11" spans="1:10" s="2" customFormat="1" ht="18" customHeight="1" x14ac:dyDescent="0.2">
      <c r="A11" s="934"/>
      <c r="B11" s="949"/>
      <c r="C11" s="546" t="s">
        <v>45</v>
      </c>
      <c r="D11" s="549"/>
      <c r="E11" s="922"/>
      <c r="F11" s="550"/>
      <c r="G11" s="550"/>
      <c r="H11" s="551"/>
      <c r="I11" s="548"/>
      <c r="J11" s="548"/>
    </row>
    <row r="12" spans="1:10" s="2" customFormat="1" ht="54" customHeight="1" x14ac:dyDescent="0.2">
      <c r="A12" s="934"/>
      <c r="B12" s="949"/>
      <c r="C12" s="552" t="s">
        <v>114</v>
      </c>
      <c r="D12" s="553"/>
      <c r="E12" s="922"/>
      <c r="F12" s="312" t="s">
        <v>158</v>
      </c>
      <c r="G12" s="312" t="s">
        <v>158</v>
      </c>
      <c r="H12" s="315" t="s">
        <v>158</v>
      </c>
      <c r="I12" s="548"/>
      <c r="J12" s="548"/>
    </row>
    <row r="13" spans="1:10" s="2" customFormat="1" ht="34.5" customHeight="1" x14ac:dyDescent="0.2">
      <c r="A13" s="934"/>
      <c r="B13" s="949"/>
      <c r="C13" s="554" t="s">
        <v>916</v>
      </c>
      <c r="D13" s="555"/>
      <c r="E13" s="978"/>
      <c r="F13" s="550"/>
      <c r="G13" s="550"/>
      <c r="H13" s="551"/>
      <c r="I13" s="548"/>
      <c r="J13" s="548"/>
    </row>
    <row r="14" spans="1:10" s="2" customFormat="1" ht="34" customHeight="1" x14ac:dyDescent="0.2">
      <c r="A14" s="934"/>
      <c r="B14" s="949"/>
      <c r="C14" s="552" t="s">
        <v>115</v>
      </c>
      <c r="D14" s="556"/>
      <c r="E14" s="557"/>
      <c r="F14" s="550"/>
      <c r="G14" s="550"/>
      <c r="H14" s="551"/>
      <c r="I14" s="548"/>
      <c r="J14" s="548"/>
    </row>
    <row r="15" spans="1:10" s="2" customFormat="1" ht="34" customHeight="1" x14ac:dyDescent="0.2">
      <c r="A15" s="934"/>
      <c r="B15" s="949"/>
      <c r="C15" s="558" t="s">
        <v>917</v>
      </c>
      <c r="D15" s="556"/>
      <c r="E15" s="559"/>
      <c r="F15" s="560"/>
      <c r="G15" s="560"/>
      <c r="H15" s="561"/>
      <c r="I15" s="548"/>
      <c r="J15" s="548"/>
    </row>
    <row r="16" spans="1:10" s="2" customFormat="1" ht="34.5" customHeight="1" x14ac:dyDescent="0.2">
      <c r="A16" s="935"/>
      <c r="B16" s="927"/>
      <c r="C16" s="562" t="s">
        <v>628</v>
      </c>
      <c r="D16" s="563"/>
      <c r="E16" s="563" t="s">
        <v>629</v>
      </c>
      <c r="F16" s="296" t="s">
        <v>158</v>
      </c>
      <c r="G16" s="316" t="s">
        <v>158</v>
      </c>
      <c r="H16" s="316" t="s">
        <v>158</v>
      </c>
      <c r="I16" s="548"/>
      <c r="J16" s="548"/>
    </row>
    <row r="17" spans="1:10" s="2" customFormat="1" ht="92.25" customHeight="1" x14ac:dyDescent="0.2">
      <c r="A17" s="933">
        <v>3</v>
      </c>
      <c r="B17" s="921" t="s">
        <v>157</v>
      </c>
      <c r="C17" s="564" t="s">
        <v>918</v>
      </c>
      <c r="D17" s="959" t="s">
        <v>643</v>
      </c>
      <c r="E17" s="960" t="s">
        <v>645</v>
      </c>
      <c r="F17" s="957" t="s">
        <v>158</v>
      </c>
      <c r="G17" s="957" t="s">
        <v>641</v>
      </c>
      <c r="H17" s="957" t="s">
        <v>158</v>
      </c>
      <c r="I17" s="548"/>
      <c r="J17" s="548"/>
    </row>
    <row r="18" spans="1:10" s="2" customFormat="1" ht="74.5" customHeight="1" x14ac:dyDescent="0.2">
      <c r="A18" s="948"/>
      <c r="B18" s="942"/>
      <c r="C18" s="559" t="s">
        <v>535</v>
      </c>
      <c r="D18" s="942"/>
      <c r="E18" s="961"/>
      <c r="F18" s="958"/>
      <c r="G18" s="958"/>
      <c r="H18" s="958"/>
      <c r="I18" s="548"/>
      <c r="J18" s="548"/>
    </row>
    <row r="19" spans="1:10" s="2" customFormat="1" ht="61" customHeight="1" x14ac:dyDescent="0.2">
      <c r="A19" s="948"/>
      <c r="B19" s="942"/>
      <c r="C19" s="552" t="s">
        <v>642</v>
      </c>
      <c r="D19" s="565"/>
      <c r="E19" s="925" t="s">
        <v>644</v>
      </c>
      <c r="F19" s="312"/>
      <c r="G19" s="312"/>
      <c r="H19" s="315"/>
      <c r="I19" s="548"/>
      <c r="J19" s="548"/>
    </row>
    <row r="20" spans="1:10" s="2" customFormat="1" ht="53.25" customHeight="1" x14ac:dyDescent="0.2">
      <c r="A20" s="948"/>
      <c r="B20" s="942"/>
      <c r="C20" s="566" t="s">
        <v>399</v>
      </c>
      <c r="D20" s="565"/>
      <c r="E20" s="949"/>
      <c r="F20" s="312" t="s">
        <v>158</v>
      </c>
      <c r="G20" s="315" t="s">
        <v>158</v>
      </c>
      <c r="H20" s="315" t="s">
        <v>158</v>
      </c>
      <c r="I20" s="548"/>
      <c r="J20" s="548"/>
    </row>
    <row r="21" spans="1:10" s="2" customFormat="1" ht="26.5" customHeight="1" x14ac:dyDescent="0.2">
      <c r="A21" s="948"/>
      <c r="B21" s="942"/>
      <c r="C21" s="552" t="s">
        <v>116</v>
      </c>
      <c r="D21" s="567"/>
      <c r="E21" s="567"/>
      <c r="F21" s="550"/>
      <c r="G21" s="551"/>
      <c r="H21" s="550"/>
      <c r="I21" s="548"/>
      <c r="J21" s="548"/>
    </row>
    <row r="22" spans="1:10" s="2" customFormat="1" ht="34" customHeight="1" x14ac:dyDescent="0.2">
      <c r="A22" s="948"/>
      <c r="B22" s="942"/>
      <c r="C22" s="568" t="s">
        <v>159</v>
      </c>
      <c r="D22" s="567"/>
      <c r="E22" s="557"/>
      <c r="F22" s="550"/>
      <c r="G22" s="551"/>
      <c r="H22" s="550"/>
      <c r="I22" s="548"/>
      <c r="J22" s="548"/>
    </row>
    <row r="23" spans="1:10" s="2" customFormat="1" ht="34" customHeight="1" x14ac:dyDescent="0.2">
      <c r="A23" s="987"/>
      <c r="B23" s="937"/>
      <c r="C23" s="562" t="s">
        <v>919</v>
      </c>
      <c r="D23" s="563"/>
      <c r="E23" s="563"/>
      <c r="F23" s="569"/>
      <c r="G23" s="570"/>
      <c r="H23" s="569"/>
      <c r="I23" s="548"/>
      <c r="J23" s="548"/>
    </row>
    <row r="24" spans="1:10" s="2" customFormat="1" ht="36.75" customHeight="1" x14ac:dyDescent="0.2">
      <c r="A24" s="933">
        <v>3</v>
      </c>
      <c r="B24" s="921" t="s">
        <v>646</v>
      </c>
      <c r="C24" s="571" t="s">
        <v>400</v>
      </c>
      <c r="D24" s="572"/>
      <c r="E24" s="571"/>
      <c r="F24" s="573"/>
      <c r="G24" s="574"/>
      <c r="H24" s="573"/>
      <c r="I24" s="548"/>
      <c r="J24" s="548"/>
    </row>
    <row r="25" spans="1:10" s="2" customFormat="1" ht="36.75" customHeight="1" x14ac:dyDescent="0.2">
      <c r="A25" s="934"/>
      <c r="B25" s="922"/>
      <c r="C25" s="566" t="s">
        <v>160</v>
      </c>
      <c r="D25" s="565"/>
      <c r="E25" s="552"/>
      <c r="F25" s="312" t="s">
        <v>158</v>
      </c>
      <c r="G25" s="312" t="s">
        <v>158</v>
      </c>
      <c r="H25" s="315" t="s">
        <v>158</v>
      </c>
      <c r="I25" s="548"/>
      <c r="J25" s="548"/>
    </row>
    <row r="26" spans="1:10" s="2" customFormat="1" ht="82" customHeight="1" x14ac:dyDescent="0.2">
      <c r="A26" s="934"/>
      <c r="B26" s="922"/>
      <c r="C26" s="566" t="s">
        <v>920</v>
      </c>
      <c r="D26" s="565"/>
      <c r="E26" s="552"/>
      <c r="F26" s="550"/>
      <c r="G26" s="551"/>
      <c r="H26" s="550"/>
      <c r="I26" s="548"/>
      <c r="J26" s="548"/>
    </row>
    <row r="27" spans="1:10" s="2" customFormat="1" ht="311.5" customHeight="1" x14ac:dyDescent="0.2">
      <c r="A27" s="934"/>
      <c r="B27" s="922"/>
      <c r="C27" s="575" t="s">
        <v>921</v>
      </c>
      <c r="D27" s="565"/>
      <c r="E27" s="552"/>
      <c r="F27" s="560"/>
      <c r="G27" s="561"/>
      <c r="H27" s="561"/>
      <c r="I27" s="548"/>
      <c r="J27" s="548"/>
    </row>
    <row r="28" spans="1:10" s="2" customFormat="1" ht="77.25" customHeight="1" x14ac:dyDescent="0.2">
      <c r="A28" s="541"/>
      <c r="B28" s="921" t="s">
        <v>648</v>
      </c>
      <c r="C28" s="576" t="s">
        <v>410</v>
      </c>
      <c r="D28" s="577" t="s">
        <v>415</v>
      </c>
      <c r="E28" s="578"/>
      <c r="F28" s="306" t="s">
        <v>158</v>
      </c>
      <c r="G28" s="472" t="s">
        <v>158</v>
      </c>
      <c r="H28" s="472" t="s">
        <v>158</v>
      </c>
      <c r="I28" s="548"/>
      <c r="J28" s="548"/>
    </row>
    <row r="29" spans="1:10" s="2" customFormat="1" ht="51.75" customHeight="1" x14ac:dyDescent="0.2">
      <c r="A29" s="579">
        <v>3</v>
      </c>
      <c r="B29" s="942"/>
      <c r="C29" s="568" t="s">
        <v>399</v>
      </c>
      <c r="D29" s="580"/>
      <c r="E29" s="557"/>
      <c r="F29" s="581"/>
      <c r="G29" s="582"/>
      <c r="H29" s="582"/>
      <c r="I29" s="548"/>
      <c r="J29" s="548"/>
    </row>
    <row r="30" spans="1:10" s="2" customFormat="1" ht="34" customHeight="1" x14ac:dyDescent="0.2">
      <c r="A30" s="579"/>
      <c r="B30" s="942"/>
      <c r="C30" s="568" t="s">
        <v>45</v>
      </c>
      <c r="D30" s="580"/>
      <c r="E30" s="557"/>
      <c r="F30" s="581"/>
      <c r="G30" s="582"/>
      <c r="H30" s="582"/>
      <c r="I30" s="548"/>
      <c r="J30" s="548"/>
    </row>
    <row r="31" spans="1:10" s="2" customFormat="1" ht="37" customHeight="1" x14ac:dyDescent="0.2">
      <c r="A31" s="579"/>
      <c r="B31" s="557"/>
      <c r="C31" s="568" t="s">
        <v>159</v>
      </c>
      <c r="D31" s="580"/>
      <c r="E31" s="557"/>
      <c r="F31" s="581"/>
      <c r="G31" s="582"/>
      <c r="H31" s="582"/>
      <c r="I31" s="548"/>
      <c r="J31" s="548"/>
    </row>
    <row r="32" spans="1:10" s="2" customFormat="1" ht="37" customHeight="1" x14ac:dyDescent="0.2">
      <c r="A32" s="579"/>
      <c r="B32" s="557"/>
      <c r="C32" s="568" t="s">
        <v>922</v>
      </c>
      <c r="D32" s="580"/>
      <c r="E32" s="557"/>
      <c r="F32" s="583"/>
      <c r="G32" s="584"/>
      <c r="H32" s="584"/>
      <c r="I32" s="548"/>
      <c r="J32" s="548"/>
    </row>
    <row r="33" spans="1:10" s="2" customFormat="1" ht="66" customHeight="1" x14ac:dyDescent="0.2">
      <c r="A33" s="537"/>
      <c r="B33" s="585"/>
      <c r="C33" s="586" t="s">
        <v>411</v>
      </c>
      <c r="D33" s="587"/>
      <c r="E33" s="588" t="s">
        <v>423</v>
      </c>
      <c r="F33" s="296" t="s">
        <v>158</v>
      </c>
      <c r="G33" s="334" t="s">
        <v>158</v>
      </c>
      <c r="H33" s="334" t="s">
        <v>158</v>
      </c>
      <c r="I33" s="548"/>
      <c r="J33" s="548"/>
    </row>
    <row r="34" spans="1:10" s="2" customFormat="1" ht="87" customHeight="1" x14ac:dyDescent="0.2">
      <c r="A34" s="934">
        <v>3</v>
      </c>
      <c r="B34" s="925" t="s">
        <v>647</v>
      </c>
      <c r="C34" s="589" t="s">
        <v>424</v>
      </c>
      <c r="D34" s="544"/>
      <c r="E34" s="590" t="s">
        <v>419</v>
      </c>
      <c r="F34" s="308" t="s">
        <v>158</v>
      </c>
      <c r="G34" s="308" t="s">
        <v>158</v>
      </c>
      <c r="H34" s="314" t="s">
        <v>158</v>
      </c>
      <c r="I34" s="548"/>
      <c r="J34" s="548"/>
    </row>
    <row r="35" spans="1:10" s="2" customFormat="1" ht="34.5" customHeight="1" x14ac:dyDescent="0.2">
      <c r="A35" s="948"/>
      <c r="B35" s="949"/>
      <c r="C35" s="558" t="s">
        <v>412</v>
      </c>
      <c r="D35" s="580"/>
      <c r="E35" s="559"/>
      <c r="F35" s="332" t="s">
        <v>158</v>
      </c>
      <c r="G35" s="333" t="s">
        <v>158</v>
      </c>
      <c r="H35" s="333" t="s">
        <v>158</v>
      </c>
      <c r="I35" s="548"/>
      <c r="J35" s="548"/>
    </row>
    <row r="36" spans="1:10" s="2" customFormat="1" ht="53.25" customHeight="1" x14ac:dyDescent="0.2">
      <c r="A36" s="948"/>
      <c r="B36" s="949"/>
      <c r="C36" s="591" t="s">
        <v>413</v>
      </c>
      <c r="D36" s="580"/>
      <c r="E36" s="592"/>
      <c r="F36" s="313" t="s">
        <v>158</v>
      </c>
      <c r="G36" s="317" t="s">
        <v>158</v>
      </c>
      <c r="H36" s="317" t="s">
        <v>158</v>
      </c>
      <c r="I36" s="548"/>
      <c r="J36" s="548"/>
    </row>
    <row r="37" spans="1:10" s="2" customFormat="1" ht="74.25" customHeight="1" x14ac:dyDescent="0.2">
      <c r="A37" s="948"/>
      <c r="B37" s="949"/>
      <c r="C37" s="591" t="s">
        <v>421</v>
      </c>
      <c r="D37" s="580"/>
      <c r="E37" s="592"/>
      <c r="F37" s="313" t="s">
        <v>158</v>
      </c>
      <c r="G37" s="317" t="s">
        <v>158</v>
      </c>
      <c r="H37" s="317" t="s">
        <v>158</v>
      </c>
      <c r="I37" s="548"/>
      <c r="J37" s="548"/>
    </row>
    <row r="38" spans="1:10" s="2" customFormat="1" ht="57" customHeight="1" x14ac:dyDescent="0.2">
      <c r="A38" s="579"/>
      <c r="B38" s="557"/>
      <c r="C38" s="593" t="s">
        <v>420</v>
      </c>
      <c r="D38" s="594"/>
      <c r="E38" s="592"/>
      <c r="F38" s="332" t="s">
        <v>158</v>
      </c>
      <c r="G38" s="317" t="s">
        <v>158</v>
      </c>
      <c r="H38" s="317" t="s">
        <v>158</v>
      </c>
      <c r="I38" s="548"/>
      <c r="J38" s="548"/>
    </row>
    <row r="39" spans="1:10" s="2" customFormat="1" ht="30.75" customHeight="1" x14ac:dyDescent="0.2">
      <c r="A39" s="579"/>
      <c r="B39" s="557"/>
      <c r="C39" s="595" t="s">
        <v>414</v>
      </c>
      <c r="D39" s="580"/>
      <c r="E39" s="557"/>
      <c r="F39" s="581"/>
      <c r="G39" s="582"/>
      <c r="H39" s="582"/>
      <c r="I39" s="548"/>
      <c r="J39" s="548"/>
    </row>
    <row r="40" spans="1:10" s="2" customFormat="1" ht="22.5" customHeight="1" x14ac:dyDescent="0.2">
      <c r="A40" s="579"/>
      <c r="B40" s="946"/>
      <c r="C40" s="595" t="s">
        <v>416</v>
      </c>
      <c r="D40" s="580"/>
      <c r="E40" s="557"/>
      <c r="F40" s="581"/>
      <c r="G40" s="582"/>
      <c r="H40" s="582"/>
      <c r="I40" s="548"/>
      <c r="J40" s="548"/>
    </row>
    <row r="41" spans="1:10" s="2" customFormat="1" ht="211" customHeight="1" x14ac:dyDescent="0.2">
      <c r="A41" s="537"/>
      <c r="B41" s="953"/>
      <c r="C41" s="596"/>
      <c r="D41" s="587"/>
      <c r="E41" s="585"/>
      <c r="F41" s="597"/>
      <c r="G41" s="598"/>
      <c r="H41" s="598"/>
      <c r="I41" s="548"/>
      <c r="J41" s="548"/>
    </row>
    <row r="42" spans="1:10" s="2" customFormat="1" ht="25.5" customHeight="1" x14ac:dyDescent="0.2">
      <c r="A42" s="933">
        <v>4</v>
      </c>
      <c r="B42" s="921" t="s">
        <v>161</v>
      </c>
      <c r="C42" s="599" t="s">
        <v>127</v>
      </c>
      <c r="D42" s="572" t="s">
        <v>162</v>
      </c>
      <c r="E42" s="571"/>
      <c r="F42" s="306" t="s">
        <v>158</v>
      </c>
      <c r="G42" s="472" t="s">
        <v>158</v>
      </c>
      <c r="H42" s="472" t="s">
        <v>158</v>
      </c>
      <c r="I42" s="548"/>
      <c r="J42" s="548"/>
    </row>
    <row r="43" spans="1:10" s="2" customFormat="1" ht="34" customHeight="1" x14ac:dyDescent="0.2">
      <c r="A43" s="934"/>
      <c r="B43" s="942"/>
      <c r="C43" s="600" t="s">
        <v>128</v>
      </c>
      <c r="D43" s="601"/>
      <c r="E43" s="567" t="s">
        <v>630</v>
      </c>
      <c r="F43" s="550"/>
      <c r="G43" s="551"/>
      <c r="H43" s="551"/>
      <c r="I43" s="548"/>
      <c r="J43" s="548"/>
    </row>
    <row r="44" spans="1:10" s="2" customFormat="1" ht="15.25" customHeight="1" x14ac:dyDescent="0.2">
      <c r="A44" s="934"/>
      <c r="B44" s="942"/>
      <c r="C44" s="600" t="s">
        <v>129</v>
      </c>
      <c r="D44" s="567"/>
      <c r="E44" s="946" t="s">
        <v>631</v>
      </c>
      <c r="F44" s="550"/>
      <c r="G44" s="551"/>
      <c r="H44" s="551"/>
      <c r="I44" s="548"/>
      <c r="J44" s="548"/>
    </row>
    <row r="45" spans="1:10" s="2" customFormat="1" ht="15.25" customHeight="1" x14ac:dyDescent="0.2">
      <c r="A45" s="934"/>
      <c r="B45" s="942"/>
      <c r="C45" s="600" t="s">
        <v>163</v>
      </c>
      <c r="D45" s="567"/>
      <c r="E45" s="947"/>
      <c r="F45" s="550"/>
      <c r="G45" s="551"/>
      <c r="H45" s="551"/>
      <c r="I45" s="548"/>
      <c r="J45" s="548"/>
    </row>
    <row r="46" spans="1:10" s="2" customFormat="1" ht="30" customHeight="1" x14ac:dyDescent="0.2">
      <c r="A46" s="934"/>
      <c r="B46" s="942"/>
      <c r="C46" s="600" t="s">
        <v>164</v>
      </c>
      <c r="D46" s="567"/>
      <c r="E46" s="947"/>
      <c r="F46" s="550"/>
      <c r="G46" s="551"/>
      <c r="H46" s="551"/>
      <c r="I46" s="548"/>
      <c r="J46" s="548"/>
    </row>
    <row r="47" spans="1:10" s="2" customFormat="1" ht="18" customHeight="1" x14ac:dyDescent="0.2">
      <c r="A47" s="934"/>
      <c r="B47" s="942"/>
      <c r="C47" s="581" t="s">
        <v>117</v>
      </c>
      <c r="D47" s="567"/>
      <c r="E47" s="567"/>
      <c r="F47" s="550"/>
      <c r="G47" s="551"/>
      <c r="H47" s="551"/>
      <c r="I47" s="548"/>
      <c r="J47" s="548"/>
    </row>
    <row r="48" spans="1:10" s="2" customFormat="1" ht="42" customHeight="1" x14ac:dyDescent="0.2">
      <c r="A48" s="934"/>
      <c r="B48" s="942"/>
      <c r="C48" s="557" t="s">
        <v>621</v>
      </c>
      <c r="D48" s="567"/>
      <c r="E48" s="567"/>
      <c r="F48" s="550"/>
      <c r="G48" s="551"/>
      <c r="H48" s="551"/>
      <c r="I48" s="548"/>
      <c r="J48" s="548"/>
    </row>
    <row r="49" spans="1:10" s="2" customFormat="1" ht="42.75" customHeight="1" x14ac:dyDescent="0.2">
      <c r="A49" s="935"/>
      <c r="B49" s="937"/>
      <c r="C49" s="585" t="s">
        <v>165</v>
      </c>
      <c r="D49" s="563"/>
      <c r="E49" s="563"/>
      <c r="F49" s="569"/>
      <c r="G49" s="570"/>
      <c r="H49" s="570"/>
      <c r="I49" s="548"/>
      <c r="J49" s="548"/>
    </row>
    <row r="50" spans="1:10" s="2" customFormat="1" ht="25.5" customHeight="1" x14ac:dyDescent="0.2">
      <c r="A50" s="943" t="s">
        <v>166</v>
      </c>
      <c r="B50" s="944"/>
      <c r="C50" s="944"/>
      <c r="D50" s="944"/>
      <c r="E50" s="944"/>
      <c r="F50" s="944"/>
      <c r="G50" s="944"/>
      <c r="H50" s="945"/>
      <c r="I50" s="548"/>
      <c r="J50" s="548"/>
    </row>
    <row r="51" spans="1:10" s="2" customFormat="1" ht="51" customHeight="1" x14ac:dyDescent="0.2">
      <c r="A51" s="950">
        <v>5</v>
      </c>
      <c r="B51" s="924" t="s">
        <v>167</v>
      </c>
      <c r="C51" s="589" t="s">
        <v>168</v>
      </c>
      <c r="D51" s="547" t="s">
        <v>448</v>
      </c>
      <c r="E51" s="589" t="s">
        <v>205</v>
      </c>
      <c r="F51" s="308" t="s">
        <v>158</v>
      </c>
      <c r="G51" s="314" t="s">
        <v>158</v>
      </c>
      <c r="H51" s="314" t="s">
        <v>158</v>
      </c>
      <c r="I51" s="548"/>
      <c r="J51" s="548"/>
    </row>
    <row r="52" spans="1:10" s="2" customFormat="1" ht="51" customHeight="1" x14ac:dyDescent="0.2">
      <c r="A52" s="951"/>
      <c r="B52" s="925"/>
      <c r="C52" s="591" t="s">
        <v>206</v>
      </c>
      <c r="D52" s="602"/>
      <c r="E52" s="591"/>
      <c r="F52" s="313" t="s">
        <v>158</v>
      </c>
      <c r="G52" s="317" t="s">
        <v>158</v>
      </c>
      <c r="H52" s="317" t="s">
        <v>158</v>
      </c>
      <c r="I52" s="548"/>
      <c r="J52" s="548"/>
    </row>
    <row r="53" spans="1:10" s="2" customFormat="1" ht="51" customHeight="1" x14ac:dyDescent="0.2">
      <c r="A53" s="952"/>
      <c r="B53" s="936"/>
      <c r="C53" s="596" t="s">
        <v>403</v>
      </c>
      <c r="D53" s="603"/>
      <c r="E53" s="604" t="s">
        <v>97</v>
      </c>
      <c r="F53" s="296" t="s">
        <v>158</v>
      </c>
      <c r="G53" s="316" t="s">
        <v>158</v>
      </c>
      <c r="H53" s="316" t="s">
        <v>158</v>
      </c>
      <c r="I53" s="548"/>
      <c r="J53" s="548"/>
    </row>
    <row r="54" spans="1:10" s="2" customFormat="1" ht="25.5" customHeight="1" x14ac:dyDescent="0.2">
      <c r="A54" s="928" t="s">
        <v>207</v>
      </c>
      <c r="B54" s="929"/>
      <c r="C54" s="929"/>
      <c r="D54" s="929"/>
      <c r="E54" s="929"/>
      <c r="F54" s="929"/>
      <c r="G54" s="929"/>
      <c r="H54" s="930"/>
      <c r="I54" s="548"/>
      <c r="J54" s="548"/>
    </row>
    <row r="55" spans="1:10" s="2" customFormat="1" ht="88.5" customHeight="1" x14ac:dyDescent="0.2">
      <c r="A55" s="605">
        <v>6</v>
      </c>
      <c r="B55" s="571" t="s">
        <v>208</v>
      </c>
      <c r="C55" s="571" t="s">
        <v>404</v>
      </c>
      <c r="D55" s="577" t="s">
        <v>449</v>
      </c>
      <c r="E55" s="578" t="s">
        <v>627</v>
      </c>
      <c r="F55" s="304" t="s">
        <v>158</v>
      </c>
      <c r="G55" s="311" t="s">
        <v>158</v>
      </c>
      <c r="H55" s="311" t="s">
        <v>158</v>
      </c>
      <c r="I55" s="548"/>
      <c r="J55" s="548"/>
    </row>
    <row r="56" spans="1:10" s="2" customFormat="1" ht="60" customHeight="1" x14ac:dyDescent="0.2">
      <c r="A56" s="605">
        <v>7</v>
      </c>
      <c r="B56" s="571" t="s">
        <v>209</v>
      </c>
      <c r="C56" s="571" t="s">
        <v>210</v>
      </c>
      <c r="D56" s="577" t="s">
        <v>450</v>
      </c>
      <c r="E56" s="578"/>
      <c r="F56" s="304" t="s">
        <v>158</v>
      </c>
      <c r="G56" s="311" t="s">
        <v>158</v>
      </c>
      <c r="H56" s="311" t="s">
        <v>158</v>
      </c>
      <c r="I56" s="548"/>
      <c r="J56" s="548"/>
    </row>
    <row r="57" spans="1:10" s="2" customFormat="1" ht="60" customHeight="1" x14ac:dyDescent="0.2">
      <c r="A57" s="605">
        <v>8</v>
      </c>
      <c r="B57" s="571" t="s">
        <v>211</v>
      </c>
      <c r="C57" s="571" t="s">
        <v>405</v>
      </c>
      <c r="D57" s="577" t="s">
        <v>451</v>
      </c>
      <c r="E57" s="578"/>
      <c r="F57" s="304" t="s">
        <v>158</v>
      </c>
      <c r="G57" s="311" t="s">
        <v>158</v>
      </c>
      <c r="H57" s="311" t="s">
        <v>158</v>
      </c>
      <c r="I57" s="548"/>
      <c r="J57" s="548"/>
    </row>
    <row r="58" spans="1:10" s="2" customFormat="1" ht="51" customHeight="1" x14ac:dyDescent="0.2">
      <c r="A58" s="933">
        <v>9</v>
      </c>
      <c r="B58" s="924" t="s">
        <v>212</v>
      </c>
      <c r="C58" s="589" t="s">
        <v>406</v>
      </c>
      <c r="D58" s="544" t="s">
        <v>477</v>
      </c>
      <c r="E58" s="924" t="s">
        <v>632</v>
      </c>
      <c r="F58" s="308" t="s">
        <v>158</v>
      </c>
      <c r="G58" s="314" t="s">
        <v>158</v>
      </c>
      <c r="H58" s="314" t="s">
        <v>158</v>
      </c>
      <c r="I58" s="548"/>
      <c r="J58" s="548"/>
    </row>
    <row r="59" spans="1:10" s="2" customFormat="1" ht="51" customHeight="1" x14ac:dyDescent="0.2">
      <c r="A59" s="935"/>
      <c r="B59" s="936"/>
      <c r="C59" s="586" t="s">
        <v>407</v>
      </c>
      <c r="D59" s="606" t="s">
        <v>478</v>
      </c>
      <c r="E59" s="936"/>
      <c r="F59" s="296" t="s">
        <v>158</v>
      </c>
      <c r="G59" s="316" t="s">
        <v>158</v>
      </c>
      <c r="H59" s="316" t="s">
        <v>158</v>
      </c>
      <c r="I59" s="548"/>
      <c r="J59" s="548"/>
    </row>
    <row r="60" spans="1:10" s="2" customFormat="1" ht="42.5" customHeight="1" x14ac:dyDescent="0.2">
      <c r="A60" s="933">
        <v>10</v>
      </c>
      <c r="B60" s="924" t="s">
        <v>214</v>
      </c>
      <c r="C60" s="558" t="s">
        <v>408</v>
      </c>
      <c r="D60" s="594" t="s">
        <v>479</v>
      </c>
      <c r="E60" s="924" t="s">
        <v>213</v>
      </c>
      <c r="F60" s="308" t="s">
        <v>158</v>
      </c>
      <c r="G60" s="314" t="s">
        <v>158</v>
      </c>
      <c r="H60" s="314" t="s">
        <v>158</v>
      </c>
      <c r="I60" s="548"/>
      <c r="J60" s="548"/>
    </row>
    <row r="61" spans="1:10" s="2" customFormat="1" ht="42.5" customHeight="1" x14ac:dyDescent="0.2">
      <c r="A61" s="935"/>
      <c r="B61" s="936"/>
      <c r="C61" s="604" t="s">
        <v>215</v>
      </c>
      <c r="D61" s="587" t="s">
        <v>480</v>
      </c>
      <c r="E61" s="936"/>
      <c r="F61" s="296" t="s">
        <v>158</v>
      </c>
      <c r="G61" s="316" t="s">
        <v>158</v>
      </c>
      <c r="H61" s="316" t="s">
        <v>158</v>
      </c>
      <c r="I61" s="548"/>
      <c r="J61" s="548"/>
    </row>
    <row r="62" spans="1:10" s="2" customFormat="1" ht="50" customHeight="1" x14ac:dyDescent="0.2">
      <c r="A62" s="605">
        <v>11</v>
      </c>
      <c r="B62" s="607" t="s">
        <v>216</v>
      </c>
      <c r="C62" s="608" t="s">
        <v>217</v>
      </c>
      <c r="D62" s="609" t="s">
        <v>481</v>
      </c>
      <c r="E62" s="608" t="s">
        <v>923</v>
      </c>
      <c r="F62" s="304" t="s">
        <v>158</v>
      </c>
      <c r="G62" s="311" t="s">
        <v>158</v>
      </c>
      <c r="H62" s="311" t="s">
        <v>158</v>
      </c>
      <c r="I62" s="548"/>
      <c r="J62" s="548"/>
    </row>
    <row r="63" spans="1:10" s="2" customFormat="1" ht="55.5" customHeight="1" x14ac:dyDescent="0.2">
      <c r="A63" s="933">
        <v>12</v>
      </c>
      <c r="B63" s="924" t="s">
        <v>218</v>
      </c>
      <c r="C63" s="610" t="s">
        <v>515</v>
      </c>
      <c r="D63" s="544" t="s">
        <v>452</v>
      </c>
      <c r="E63" s="921" t="s">
        <v>924</v>
      </c>
      <c r="F63" s="308" t="s">
        <v>158</v>
      </c>
      <c r="G63" s="314" t="s">
        <v>158</v>
      </c>
      <c r="H63" s="314" t="s">
        <v>158</v>
      </c>
      <c r="I63" s="548"/>
      <c r="J63" s="548"/>
    </row>
    <row r="64" spans="1:10" s="2" customFormat="1" ht="66.75" customHeight="1" x14ac:dyDescent="0.2">
      <c r="A64" s="935"/>
      <c r="B64" s="936"/>
      <c r="C64" s="585" t="s">
        <v>0</v>
      </c>
      <c r="D64" s="587" t="s">
        <v>482</v>
      </c>
      <c r="E64" s="937"/>
      <c r="F64" s="296" t="s">
        <v>158</v>
      </c>
      <c r="G64" s="316" t="s">
        <v>158</v>
      </c>
      <c r="H64" s="316" t="s">
        <v>158</v>
      </c>
      <c r="I64" s="548"/>
      <c r="J64" s="548"/>
    </row>
    <row r="65" spans="1:10" s="2" customFormat="1" ht="78" customHeight="1" x14ac:dyDescent="0.2">
      <c r="A65" s="605">
        <v>13</v>
      </c>
      <c r="B65" s="607" t="s">
        <v>219</v>
      </c>
      <c r="C65" s="608" t="s">
        <v>171</v>
      </c>
      <c r="D65" s="609" t="s">
        <v>483</v>
      </c>
      <c r="E65" s="608"/>
      <c r="F65" s="304" t="s">
        <v>158</v>
      </c>
      <c r="G65" s="311" t="s">
        <v>158</v>
      </c>
      <c r="H65" s="311" t="s">
        <v>158</v>
      </c>
      <c r="I65" s="548"/>
      <c r="J65" s="548"/>
    </row>
    <row r="66" spans="1:10" s="2" customFormat="1" ht="55.5" customHeight="1" x14ac:dyDescent="0.2">
      <c r="A66" s="605">
        <v>14</v>
      </c>
      <c r="B66" s="571" t="s">
        <v>220</v>
      </c>
      <c r="C66" s="578" t="s">
        <v>172</v>
      </c>
      <c r="D66" s="577" t="s">
        <v>484</v>
      </c>
      <c r="E66" s="578" t="s">
        <v>239</v>
      </c>
      <c r="F66" s="304" t="s">
        <v>158</v>
      </c>
      <c r="G66" s="311" t="s">
        <v>158</v>
      </c>
      <c r="H66" s="311" t="s">
        <v>158</v>
      </c>
      <c r="I66" s="548"/>
      <c r="J66" s="548"/>
    </row>
    <row r="67" spans="1:10" s="2" customFormat="1" ht="49.5" customHeight="1" x14ac:dyDescent="0.2">
      <c r="A67" s="605">
        <v>15</v>
      </c>
      <c r="B67" s="571" t="s">
        <v>221</v>
      </c>
      <c r="C67" s="578" t="s">
        <v>173</v>
      </c>
      <c r="D67" s="577" t="s">
        <v>485</v>
      </c>
      <c r="E67" s="578"/>
      <c r="F67" s="304" t="s">
        <v>158</v>
      </c>
      <c r="G67" s="311" t="s">
        <v>158</v>
      </c>
      <c r="H67" s="311" t="s">
        <v>158</v>
      </c>
      <c r="I67" s="548"/>
      <c r="J67" s="548"/>
    </row>
    <row r="68" spans="1:10" s="2" customFormat="1" ht="49.5" customHeight="1" x14ac:dyDescent="0.2">
      <c r="A68" s="605">
        <v>16</v>
      </c>
      <c r="B68" s="571" t="s">
        <v>222</v>
      </c>
      <c r="C68" s="578" t="s">
        <v>174</v>
      </c>
      <c r="D68" s="577" t="s">
        <v>486</v>
      </c>
      <c r="E68" s="578" t="s">
        <v>223</v>
      </c>
      <c r="F68" s="304" t="s">
        <v>158</v>
      </c>
      <c r="G68" s="311" t="s">
        <v>158</v>
      </c>
      <c r="H68" s="311" t="s">
        <v>158</v>
      </c>
      <c r="I68" s="548"/>
      <c r="J68" s="548"/>
    </row>
    <row r="69" spans="1:10" s="2" customFormat="1" ht="45" customHeight="1" x14ac:dyDescent="0.2">
      <c r="A69" s="933">
        <v>17</v>
      </c>
      <c r="B69" s="924" t="s">
        <v>224</v>
      </c>
      <c r="C69" s="610" t="s">
        <v>175</v>
      </c>
      <c r="D69" s="544" t="s">
        <v>487</v>
      </c>
      <c r="E69" s="924" t="s">
        <v>925</v>
      </c>
      <c r="F69" s="308" t="s">
        <v>158</v>
      </c>
      <c r="G69" s="314" t="s">
        <v>158</v>
      </c>
      <c r="H69" s="314" t="s">
        <v>158</v>
      </c>
      <c r="I69" s="548"/>
      <c r="J69" s="548"/>
    </row>
    <row r="70" spans="1:10" s="2" customFormat="1" ht="60" customHeight="1" x14ac:dyDescent="0.2">
      <c r="A70" s="935"/>
      <c r="B70" s="936"/>
      <c r="C70" s="585" t="s">
        <v>176</v>
      </c>
      <c r="D70" s="587" t="s">
        <v>488</v>
      </c>
      <c r="E70" s="936"/>
      <c r="F70" s="296" t="s">
        <v>158</v>
      </c>
      <c r="G70" s="316" t="s">
        <v>158</v>
      </c>
      <c r="H70" s="316" t="s">
        <v>158</v>
      </c>
      <c r="I70" s="548"/>
      <c r="J70" s="548"/>
    </row>
    <row r="71" spans="1:10" s="2" customFormat="1" ht="42.5" customHeight="1" x14ac:dyDescent="0.2">
      <c r="A71" s="933">
        <v>18</v>
      </c>
      <c r="B71" s="921" t="s">
        <v>225</v>
      </c>
      <c r="C71" s="578" t="s">
        <v>177</v>
      </c>
      <c r="D71" s="577" t="s">
        <v>489</v>
      </c>
      <c r="E71" s="578" t="s">
        <v>926</v>
      </c>
      <c r="F71" s="308" t="s">
        <v>158</v>
      </c>
      <c r="G71" s="314" t="s">
        <v>158</v>
      </c>
      <c r="H71" s="314" t="s">
        <v>158</v>
      </c>
      <c r="I71" s="548"/>
      <c r="J71" s="548"/>
    </row>
    <row r="72" spans="1:10" s="2" customFormat="1" ht="42.5" customHeight="1" x14ac:dyDescent="0.2">
      <c r="A72" s="934"/>
      <c r="B72" s="922"/>
      <c r="C72" s="592" t="s">
        <v>178</v>
      </c>
      <c r="D72" s="611" t="s">
        <v>490</v>
      </c>
      <c r="E72" s="612" t="s">
        <v>226</v>
      </c>
      <c r="F72" s="313" t="s">
        <v>158</v>
      </c>
      <c r="G72" s="317" t="s">
        <v>158</v>
      </c>
      <c r="H72" s="317" t="s">
        <v>158</v>
      </c>
      <c r="I72" s="548"/>
      <c r="J72" s="548"/>
    </row>
    <row r="73" spans="1:10" s="2" customFormat="1" ht="42.5" customHeight="1" x14ac:dyDescent="0.2">
      <c r="A73" s="934"/>
      <c r="B73" s="922"/>
      <c r="C73" s="592" t="s">
        <v>179</v>
      </c>
      <c r="D73" s="611" t="s">
        <v>491</v>
      </c>
      <c r="E73" s="612" t="s">
        <v>75</v>
      </c>
      <c r="F73" s="313" t="s">
        <v>158</v>
      </c>
      <c r="G73" s="317" t="s">
        <v>158</v>
      </c>
      <c r="H73" s="317" t="s">
        <v>158</v>
      </c>
      <c r="I73" s="548"/>
      <c r="J73" s="548"/>
    </row>
    <row r="74" spans="1:10" s="2" customFormat="1" ht="53" customHeight="1" x14ac:dyDescent="0.2">
      <c r="A74" s="934"/>
      <c r="B74" s="922"/>
      <c r="C74" s="613" t="s">
        <v>180</v>
      </c>
      <c r="D74" s="614" t="s">
        <v>492</v>
      </c>
      <c r="E74" s="615" t="s">
        <v>130</v>
      </c>
      <c r="F74" s="313" t="s">
        <v>158</v>
      </c>
      <c r="G74" s="317" t="s">
        <v>158</v>
      </c>
      <c r="H74" s="317" t="s">
        <v>158</v>
      </c>
      <c r="I74" s="548"/>
      <c r="J74" s="548"/>
    </row>
    <row r="75" spans="1:10" s="4" customFormat="1" ht="42.5" customHeight="1" x14ac:dyDescent="0.2">
      <c r="A75" s="934"/>
      <c r="B75" s="922"/>
      <c r="C75" s="616" t="s">
        <v>118</v>
      </c>
      <c r="D75" s="617" t="s">
        <v>227</v>
      </c>
      <c r="E75" s="618" t="s">
        <v>228</v>
      </c>
      <c r="F75" s="313" t="s">
        <v>158</v>
      </c>
      <c r="G75" s="317" t="s">
        <v>158</v>
      </c>
      <c r="H75" s="317" t="s">
        <v>158</v>
      </c>
      <c r="I75" s="619"/>
      <c r="J75" s="619"/>
    </row>
    <row r="76" spans="1:10" s="4" customFormat="1" ht="43" customHeight="1" x14ac:dyDescent="0.2">
      <c r="A76" s="935"/>
      <c r="B76" s="923"/>
      <c r="C76" s="620" t="s">
        <v>119</v>
      </c>
      <c r="D76" s="621" t="s">
        <v>229</v>
      </c>
      <c r="E76" s="622" t="s">
        <v>228</v>
      </c>
      <c r="F76" s="296" t="s">
        <v>158</v>
      </c>
      <c r="G76" s="316" t="s">
        <v>158</v>
      </c>
      <c r="H76" s="316" t="s">
        <v>158</v>
      </c>
      <c r="I76" s="619"/>
      <c r="J76" s="619"/>
    </row>
    <row r="77" spans="1:10" s="2" customFormat="1" ht="60" customHeight="1" x14ac:dyDescent="0.2">
      <c r="A77" s="605">
        <v>19</v>
      </c>
      <c r="B77" s="607" t="s">
        <v>230</v>
      </c>
      <c r="C77" s="608" t="s">
        <v>184</v>
      </c>
      <c r="D77" s="623" t="s">
        <v>493</v>
      </c>
      <c r="E77" s="624" t="s">
        <v>231</v>
      </c>
      <c r="F77" s="304" t="s">
        <v>158</v>
      </c>
      <c r="G77" s="311" t="s">
        <v>158</v>
      </c>
      <c r="H77" s="311" t="s">
        <v>158</v>
      </c>
      <c r="I77" s="548"/>
      <c r="J77" s="548"/>
    </row>
    <row r="78" spans="1:10" s="2" customFormat="1" ht="50" customHeight="1" x14ac:dyDescent="0.2">
      <c r="A78" s="933">
        <v>20</v>
      </c>
      <c r="B78" s="921" t="s">
        <v>232</v>
      </c>
      <c r="C78" s="610" t="s">
        <v>185</v>
      </c>
      <c r="D78" s="625" t="s">
        <v>233</v>
      </c>
      <c r="E78" s="626" t="s">
        <v>234</v>
      </c>
      <c r="F78" s="308" t="s">
        <v>158</v>
      </c>
      <c r="G78" s="314" t="s">
        <v>158</v>
      </c>
      <c r="H78" s="314" t="s">
        <v>158</v>
      </c>
      <c r="I78" s="548"/>
      <c r="J78" s="548"/>
    </row>
    <row r="79" spans="1:10" s="2" customFormat="1" ht="45.5" customHeight="1" x14ac:dyDescent="0.2">
      <c r="A79" s="934"/>
      <c r="B79" s="922"/>
      <c r="C79" s="557" t="s">
        <v>186</v>
      </c>
      <c r="D79" s="627" t="s">
        <v>494</v>
      </c>
      <c r="E79" s="568"/>
      <c r="F79" s="313" t="s">
        <v>158</v>
      </c>
      <c r="G79" s="317" t="s">
        <v>158</v>
      </c>
      <c r="H79" s="317" t="s">
        <v>158</v>
      </c>
      <c r="I79" s="548"/>
      <c r="J79" s="548"/>
    </row>
    <row r="80" spans="1:10" s="2" customFormat="1" ht="45.5" customHeight="1" x14ac:dyDescent="0.2">
      <c r="A80" s="935"/>
      <c r="B80" s="923"/>
      <c r="C80" s="628" t="s">
        <v>14</v>
      </c>
      <c r="D80" s="629" t="s">
        <v>15</v>
      </c>
      <c r="E80" s="630"/>
      <c r="F80" s="296" t="s">
        <v>158</v>
      </c>
      <c r="G80" s="316" t="s">
        <v>158</v>
      </c>
      <c r="H80" s="316" t="s">
        <v>158</v>
      </c>
      <c r="I80" s="548"/>
      <c r="J80" s="548"/>
    </row>
    <row r="81" spans="1:10" s="2" customFormat="1" ht="50" customHeight="1" x14ac:dyDescent="0.2">
      <c r="A81" s="933">
        <v>21</v>
      </c>
      <c r="B81" s="924" t="s">
        <v>235</v>
      </c>
      <c r="C81" s="610" t="s">
        <v>1063</v>
      </c>
      <c r="D81" s="938" t="s">
        <v>495</v>
      </c>
      <c r="E81" s="610" t="s">
        <v>82</v>
      </c>
      <c r="F81" s="308" t="s">
        <v>158</v>
      </c>
      <c r="G81" s="314" t="s">
        <v>158</v>
      </c>
      <c r="H81" s="314" t="s">
        <v>158</v>
      </c>
      <c r="I81" s="548"/>
      <c r="J81" s="548"/>
    </row>
    <row r="82" spans="1:10" s="2" customFormat="1" ht="50" customHeight="1" x14ac:dyDescent="0.2">
      <c r="A82" s="985"/>
      <c r="B82" s="939"/>
      <c r="C82" s="755" t="s">
        <v>187</v>
      </c>
      <c r="D82" s="939"/>
      <c r="E82" s="568"/>
      <c r="F82" s="313" t="s">
        <v>158</v>
      </c>
      <c r="G82" s="317" t="s">
        <v>158</v>
      </c>
      <c r="H82" s="317" t="s">
        <v>158</v>
      </c>
      <c r="I82" s="548"/>
      <c r="J82" s="548"/>
    </row>
    <row r="83" spans="1:10" s="2" customFormat="1" ht="45" customHeight="1" x14ac:dyDescent="0.2">
      <c r="A83" s="985"/>
      <c r="B83" s="939"/>
      <c r="C83" s="592" t="s">
        <v>623</v>
      </c>
      <c r="D83" s="939"/>
      <c r="E83" s="592"/>
      <c r="F83" s="313" t="s">
        <v>158</v>
      </c>
      <c r="G83" s="317" t="s">
        <v>158</v>
      </c>
      <c r="H83" s="317" t="s">
        <v>158</v>
      </c>
      <c r="I83" s="548"/>
      <c r="J83" s="548"/>
    </row>
    <row r="84" spans="1:10" s="2" customFormat="1" ht="45" customHeight="1" x14ac:dyDescent="0.2">
      <c r="A84" s="985"/>
      <c r="B84" s="939"/>
      <c r="C84" s="592" t="s">
        <v>624</v>
      </c>
      <c r="D84" s="939"/>
      <c r="E84" s="612" t="s">
        <v>625</v>
      </c>
      <c r="F84" s="313" t="s">
        <v>158</v>
      </c>
      <c r="G84" s="317" t="s">
        <v>158</v>
      </c>
      <c r="H84" s="317" t="s">
        <v>158</v>
      </c>
      <c r="I84" s="548"/>
      <c r="J84" s="548"/>
    </row>
    <row r="85" spans="1:10" s="2" customFormat="1" ht="45" customHeight="1" x14ac:dyDescent="0.2">
      <c r="A85" s="985"/>
      <c r="B85" s="939"/>
      <c r="C85" s="559" t="s">
        <v>188</v>
      </c>
      <c r="D85" s="939"/>
      <c r="E85" s="768" t="s">
        <v>236</v>
      </c>
      <c r="F85" s="332" t="s">
        <v>158</v>
      </c>
      <c r="G85" s="333" t="s">
        <v>158</v>
      </c>
      <c r="H85" s="333" t="s">
        <v>158</v>
      </c>
      <c r="I85" s="548"/>
      <c r="J85" s="548"/>
    </row>
    <row r="86" spans="1:10" s="2" customFormat="1" ht="45" customHeight="1" x14ac:dyDescent="0.2">
      <c r="A86" s="986"/>
      <c r="B86" s="940"/>
      <c r="C86" s="592" t="s">
        <v>169</v>
      </c>
      <c r="D86" s="940"/>
      <c r="E86" s="568" t="s">
        <v>237</v>
      </c>
      <c r="F86" s="313" t="s">
        <v>158</v>
      </c>
      <c r="G86" s="317" t="s">
        <v>158</v>
      </c>
      <c r="H86" s="317" t="s">
        <v>158</v>
      </c>
      <c r="I86" s="548"/>
      <c r="J86" s="548"/>
    </row>
    <row r="87" spans="1:10" s="2" customFormat="1" ht="60" customHeight="1" x14ac:dyDescent="0.2">
      <c r="A87" s="933">
        <v>22</v>
      </c>
      <c r="B87" s="931" t="s">
        <v>238</v>
      </c>
      <c r="C87" s="589" t="s">
        <v>334</v>
      </c>
      <c r="D87" s="938" t="s">
        <v>634</v>
      </c>
      <c r="E87" s="924" t="s">
        <v>927</v>
      </c>
      <c r="F87" s="308" t="s">
        <v>158</v>
      </c>
      <c r="G87" s="314" t="s">
        <v>158</v>
      </c>
      <c r="H87" s="314" t="s">
        <v>158</v>
      </c>
      <c r="I87" s="548"/>
      <c r="J87" s="548"/>
    </row>
    <row r="88" spans="1:10" s="2" customFormat="1" ht="61" customHeight="1" x14ac:dyDescent="0.2">
      <c r="A88" s="934"/>
      <c r="B88" s="932"/>
      <c r="C88" s="592" t="s">
        <v>633</v>
      </c>
      <c r="D88" s="999"/>
      <c r="E88" s="925"/>
      <c r="F88" s="313" t="s">
        <v>158</v>
      </c>
      <c r="G88" s="317" t="s">
        <v>158</v>
      </c>
      <c r="H88" s="317" t="s">
        <v>158</v>
      </c>
      <c r="I88" s="548"/>
      <c r="J88" s="548"/>
    </row>
    <row r="89" spans="1:10" s="2" customFormat="1" ht="45" customHeight="1" x14ac:dyDescent="0.2">
      <c r="A89" s="934"/>
      <c r="B89" s="932"/>
      <c r="C89" s="592" t="s">
        <v>332</v>
      </c>
      <c r="D89" s="999"/>
      <c r="E89" s="925"/>
      <c r="F89" s="313" t="s">
        <v>158</v>
      </c>
      <c r="G89" s="317" t="s">
        <v>158</v>
      </c>
      <c r="H89" s="317" t="s">
        <v>158</v>
      </c>
      <c r="I89" s="548"/>
      <c r="J89" s="548"/>
    </row>
    <row r="90" spans="1:10" s="2" customFormat="1" ht="45" customHeight="1" x14ac:dyDescent="0.2">
      <c r="A90" s="934"/>
      <c r="B90" s="932"/>
      <c r="C90" s="592" t="s">
        <v>189</v>
      </c>
      <c r="D90" s="999"/>
      <c r="E90" s="925"/>
      <c r="F90" s="313" t="s">
        <v>158</v>
      </c>
      <c r="G90" s="317" t="s">
        <v>158</v>
      </c>
      <c r="H90" s="317" t="s">
        <v>158</v>
      </c>
      <c r="I90" s="548"/>
      <c r="J90" s="548"/>
    </row>
    <row r="91" spans="1:10" s="2" customFormat="1" ht="45" customHeight="1" x14ac:dyDescent="0.2">
      <c r="A91" s="934"/>
      <c r="B91" s="932"/>
      <c r="C91" s="613" t="s">
        <v>83</v>
      </c>
      <c r="D91" s="999"/>
      <c r="E91" s="925"/>
      <c r="F91" s="313" t="s">
        <v>158</v>
      </c>
      <c r="G91" s="317" t="s">
        <v>158</v>
      </c>
      <c r="H91" s="317" t="s">
        <v>158</v>
      </c>
      <c r="I91" s="548"/>
      <c r="J91" s="548"/>
    </row>
    <row r="92" spans="1:10" s="2" customFormat="1" ht="45" customHeight="1" x14ac:dyDescent="0.2">
      <c r="A92" s="934"/>
      <c r="B92" s="932"/>
      <c r="C92" s="592" t="s">
        <v>331</v>
      </c>
      <c r="D92" s="999"/>
      <c r="E92" s="925"/>
      <c r="F92" s="313" t="s">
        <v>158</v>
      </c>
      <c r="G92" s="317" t="s">
        <v>158</v>
      </c>
      <c r="H92" s="317" t="s">
        <v>158</v>
      </c>
      <c r="I92" s="548"/>
      <c r="J92" s="548"/>
    </row>
    <row r="93" spans="1:10" s="2" customFormat="1" ht="60" customHeight="1" x14ac:dyDescent="0.2">
      <c r="A93" s="605">
        <v>23</v>
      </c>
      <c r="B93" s="607" t="s">
        <v>84</v>
      </c>
      <c r="C93" s="608" t="s">
        <v>85</v>
      </c>
      <c r="D93" s="609" t="s">
        <v>457</v>
      </c>
      <c r="E93" s="608" t="s">
        <v>636</v>
      </c>
      <c r="F93" s="304" t="s">
        <v>158</v>
      </c>
      <c r="G93" s="311" t="s">
        <v>158</v>
      </c>
      <c r="H93" s="311" t="s">
        <v>158</v>
      </c>
      <c r="I93" s="548"/>
      <c r="J93" s="548"/>
    </row>
    <row r="94" spans="1:10" s="2" customFormat="1" ht="105" customHeight="1" x14ac:dyDescent="0.2">
      <c r="A94" s="605">
        <v>24</v>
      </c>
      <c r="B94" s="607" t="s">
        <v>86</v>
      </c>
      <c r="C94" s="608" t="s">
        <v>190</v>
      </c>
      <c r="D94" s="609" t="s">
        <v>456</v>
      </c>
      <c r="E94" s="608" t="s">
        <v>87</v>
      </c>
      <c r="F94" s="304" t="s">
        <v>158</v>
      </c>
      <c r="G94" s="311" t="s">
        <v>158</v>
      </c>
      <c r="H94" s="311" t="s">
        <v>158</v>
      </c>
      <c r="I94" s="548"/>
      <c r="J94" s="548"/>
    </row>
    <row r="95" spans="1:10" s="2" customFormat="1" ht="66" customHeight="1" x14ac:dyDescent="0.2">
      <c r="A95" s="605">
        <v>25</v>
      </c>
      <c r="B95" s="607" t="s">
        <v>88</v>
      </c>
      <c r="C95" s="608" t="s">
        <v>191</v>
      </c>
      <c r="D95" s="609" t="s">
        <v>458</v>
      </c>
      <c r="E95" s="608" t="s">
        <v>928</v>
      </c>
      <c r="F95" s="304" t="s">
        <v>158</v>
      </c>
      <c r="G95" s="311" t="s">
        <v>158</v>
      </c>
      <c r="H95" s="311" t="s">
        <v>158</v>
      </c>
      <c r="I95" s="548"/>
      <c r="J95" s="548"/>
    </row>
    <row r="96" spans="1:10" s="2" customFormat="1" ht="44.25" customHeight="1" x14ac:dyDescent="0.2">
      <c r="A96" s="933">
        <v>26</v>
      </c>
      <c r="B96" s="931" t="s">
        <v>89</v>
      </c>
      <c r="C96" s="610" t="s">
        <v>192</v>
      </c>
      <c r="D96" s="959" t="s">
        <v>459</v>
      </c>
      <c r="E96" s="610" t="s">
        <v>333</v>
      </c>
      <c r="F96" s="308" t="s">
        <v>158</v>
      </c>
      <c r="G96" s="314" t="s">
        <v>158</v>
      </c>
      <c r="H96" s="314" t="s">
        <v>158</v>
      </c>
      <c r="I96" s="548"/>
      <c r="J96" s="548"/>
    </row>
    <row r="97" spans="1:10" s="2" customFormat="1" ht="183" customHeight="1" x14ac:dyDescent="0.2">
      <c r="A97" s="934"/>
      <c r="B97" s="932"/>
      <c r="C97" s="557" t="s">
        <v>567</v>
      </c>
      <c r="D97" s="996"/>
      <c r="E97" s="557"/>
      <c r="F97" s="313" t="s">
        <v>158</v>
      </c>
      <c r="G97" s="317" t="s">
        <v>158</v>
      </c>
      <c r="H97" s="317" t="s">
        <v>158</v>
      </c>
      <c r="I97" s="548"/>
      <c r="J97" s="548"/>
    </row>
    <row r="98" spans="1:10" s="2" customFormat="1" ht="72.75" customHeight="1" x14ac:dyDescent="0.2">
      <c r="A98" s="935"/>
      <c r="B98" s="994"/>
      <c r="C98" s="628" t="s">
        <v>501</v>
      </c>
      <c r="D98" s="631" t="s">
        <v>502</v>
      </c>
      <c r="E98" s="628"/>
      <c r="F98" s="296" t="s">
        <v>158</v>
      </c>
      <c r="G98" s="316" t="s">
        <v>158</v>
      </c>
      <c r="H98" s="316" t="s">
        <v>158</v>
      </c>
      <c r="I98" s="548"/>
      <c r="J98" s="548"/>
    </row>
    <row r="99" spans="1:10" s="2" customFormat="1" ht="145" customHeight="1" x14ac:dyDescent="0.2">
      <c r="A99" s="605">
        <v>27</v>
      </c>
      <c r="B99" s="632" t="s">
        <v>90</v>
      </c>
      <c r="C99" s="608" t="s">
        <v>536</v>
      </c>
      <c r="D99" s="633" t="s">
        <v>460</v>
      </c>
      <c r="E99" s="608" t="s">
        <v>41</v>
      </c>
      <c r="F99" s="304" t="s">
        <v>158</v>
      </c>
      <c r="G99" s="311" t="s">
        <v>158</v>
      </c>
      <c r="H99" s="311" t="s">
        <v>158</v>
      </c>
      <c r="I99" s="548"/>
      <c r="J99" s="548"/>
    </row>
    <row r="100" spans="1:10" s="2" customFormat="1" ht="60" customHeight="1" x14ac:dyDescent="0.2">
      <c r="A100" s="605">
        <v>28</v>
      </c>
      <c r="B100" s="632" t="s">
        <v>125</v>
      </c>
      <c r="C100" s="608" t="s">
        <v>193</v>
      </c>
      <c r="D100" s="633" t="s">
        <v>461</v>
      </c>
      <c r="E100" s="608" t="s">
        <v>635</v>
      </c>
      <c r="F100" s="304" t="s">
        <v>158</v>
      </c>
      <c r="G100" s="311" t="s">
        <v>158</v>
      </c>
      <c r="H100" s="311" t="s">
        <v>158</v>
      </c>
      <c r="I100" s="548"/>
      <c r="J100" s="548"/>
    </row>
    <row r="101" spans="1:10" s="2" customFormat="1" ht="60" customHeight="1" x14ac:dyDescent="0.2">
      <c r="A101" s="933">
        <v>29</v>
      </c>
      <c r="B101" s="924" t="s">
        <v>132</v>
      </c>
      <c r="C101" s="610" t="s">
        <v>120</v>
      </c>
      <c r="D101" s="544" t="s">
        <v>462</v>
      </c>
      <c r="E101" s="610" t="s">
        <v>1089</v>
      </c>
      <c r="F101" s="308" t="s">
        <v>158</v>
      </c>
      <c r="G101" s="314" t="s">
        <v>158</v>
      </c>
      <c r="H101" s="314" t="s">
        <v>158</v>
      </c>
      <c r="I101" s="548"/>
      <c r="J101" s="548"/>
    </row>
    <row r="102" spans="1:10" s="2" customFormat="1" ht="60" customHeight="1" x14ac:dyDescent="0.2">
      <c r="A102" s="934"/>
      <c r="B102" s="925"/>
      <c r="C102" s="592" t="s">
        <v>133</v>
      </c>
      <c r="D102" s="611" t="s">
        <v>463</v>
      </c>
      <c r="E102" s="634" t="s">
        <v>1090</v>
      </c>
      <c r="F102" s="313" t="s">
        <v>158</v>
      </c>
      <c r="G102" s="317" t="s">
        <v>158</v>
      </c>
      <c r="H102" s="317" t="s">
        <v>158</v>
      </c>
      <c r="I102" s="548"/>
      <c r="J102" s="548"/>
    </row>
    <row r="103" spans="1:10" s="2" customFormat="1" ht="60" customHeight="1" x14ac:dyDescent="0.2">
      <c r="A103" s="934"/>
      <c r="B103" s="925"/>
      <c r="C103" s="592" t="s">
        <v>121</v>
      </c>
      <c r="D103" s="611" t="s">
        <v>464</v>
      </c>
      <c r="E103" s="634" t="s">
        <v>124</v>
      </c>
      <c r="F103" s="313" t="s">
        <v>158</v>
      </c>
      <c r="G103" s="317" t="s">
        <v>158</v>
      </c>
      <c r="H103" s="317" t="s">
        <v>158</v>
      </c>
      <c r="I103" s="548"/>
      <c r="J103" s="548"/>
    </row>
    <row r="104" spans="1:10" s="2" customFormat="1" ht="83" customHeight="1" x14ac:dyDescent="0.2">
      <c r="A104" s="934"/>
      <c r="B104" s="925"/>
      <c r="C104" s="592" t="s">
        <v>548</v>
      </c>
      <c r="D104" s="611" t="s">
        <v>549</v>
      </c>
      <c r="E104" s="557" t="s">
        <v>581</v>
      </c>
      <c r="F104" s="313" t="s">
        <v>158</v>
      </c>
      <c r="G104" s="317" t="s">
        <v>158</v>
      </c>
      <c r="H104" s="317" t="s">
        <v>158</v>
      </c>
      <c r="I104" s="548"/>
      <c r="J104" s="548"/>
    </row>
    <row r="105" spans="1:10" s="2" customFormat="1" ht="42.65" customHeight="1" x14ac:dyDescent="0.2">
      <c r="A105" s="935"/>
      <c r="B105" s="936"/>
      <c r="C105" s="585" t="s">
        <v>550</v>
      </c>
      <c r="D105" s="606" t="s">
        <v>551</v>
      </c>
      <c r="E105" s="628"/>
      <c r="F105" s="296" t="s">
        <v>158</v>
      </c>
      <c r="G105" s="316" t="s">
        <v>158</v>
      </c>
      <c r="H105" s="316" t="s">
        <v>158</v>
      </c>
      <c r="I105" s="548"/>
      <c r="J105" s="548"/>
    </row>
    <row r="106" spans="1:10" s="2" customFormat="1" ht="53" customHeight="1" x14ac:dyDescent="0.2">
      <c r="A106" s="933">
        <v>30</v>
      </c>
      <c r="B106" s="931" t="s">
        <v>552</v>
      </c>
      <c r="C106" s="610" t="s">
        <v>929</v>
      </c>
      <c r="D106" s="544" t="s">
        <v>553</v>
      </c>
      <c r="E106" s="635" t="s">
        <v>930</v>
      </c>
      <c r="F106" s="308" t="s">
        <v>158</v>
      </c>
      <c r="G106" s="314" t="s">
        <v>158</v>
      </c>
      <c r="H106" s="314" t="s">
        <v>158</v>
      </c>
      <c r="I106" s="548"/>
      <c r="J106" s="548"/>
    </row>
    <row r="107" spans="1:10" s="2" customFormat="1" ht="58.5" customHeight="1" x14ac:dyDescent="0.2">
      <c r="A107" s="935"/>
      <c r="B107" s="994"/>
      <c r="C107" s="557" t="s">
        <v>554</v>
      </c>
      <c r="D107" s="580" t="s">
        <v>555</v>
      </c>
      <c r="E107" s="636"/>
      <c r="F107" s="296" t="s">
        <v>158</v>
      </c>
      <c r="G107" s="316" t="s">
        <v>158</v>
      </c>
      <c r="H107" s="316" t="s">
        <v>158</v>
      </c>
      <c r="I107" s="548"/>
      <c r="J107" s="548"/>
    </row>
    <row r="108" spans="1:10" s="2" customFormat="1" ht="70" customHeight="1" x14ac:dyDescent="0.2">
      <c r="A108" s="933">
        <v>31</v>
      </c>
      <c r="B108" s="921" t="s">
        <v>626</v>
      </c>
      <c r="C108" s="589" t="s">
        <v>546</v>
      </c>
      <c r="D108" s="544" t="s">
        <v>537</v>
      </c>
      <c r="E108" s="610" t="s">
        <v>540</v>
      </c>
      <c r="F108" s="308" t="s">
        <v>158</v>
      </c>
      <c r="G108" s="314" t="s">
        <v>158</v>
      </c>
      <c r="H108" s="314" t="s">
        <v>158</v>
      </c>
      <c r="I108" s="548"/>
      <c r="J108" s="548"/>
    </row>
    <row r="109" spans="1:10" s="2" customFormat="1" ht="177" customHeight="1" x14ac:dyDescent="0.2">
      <c r="A109" s="934"/>
      <c r="B109" s="922"/>
      <c r="C109" s="558" t="s">
        <v>556</v>
      </c>
      <c r="D109" s="611" t="s">
        <v>557</v>
      </c>
      <c r="E109" s="559" t="s">
        <v>540</v>
      </c>
      <c r="F109" s="313" t="s">
        <v>158</v>
      </c>
      <c r="G109" s="317" t="s">
        <v>158</v>
      </c>
      <c r="H109" s="317" t="s">
        <v>158</v>
      </c>
      <c r="I109" s="548"/>
      <c r="J109" s="548"/>
    </row>
    <row r="110" spans="1:10" s="2" customFormat="1" ht="42" customHeight="1" x14ac:dyDescent="0.2">
      <c r="A110" s="934"/>
      <c r="B110" s="922"/>
      <c r="C110" s="591" t="s">
        <v>541</v>
      </c>
      <c r="D110" s="611" t="s">
        <v>538</v>
      </c>
      <c r="E110" s="612" t="s">
        <v>931</v>
      </c>
      <c r="F110" s="313" t="s">
        <v>158</v>
      </c>
      <c r="G110" s="317" t="s">
        <v>158</v>
      </c>
      <c r="H110" s="317" t="s">
        <v>158</v>
      </c>
      <c r="I110" s="548"/>
      <c r="J110" s="548"/>
    </row>
    <row r="111" spans="1:10" s="2" customFormat="1" ht="48" customHeight="1" x14ac:dyDescent="0.2">
      <c r="A111" s="935"/>
      <c r="B111" s="923"/>
      <c r="C111" s="586" t="s">
        <v>542</v>
      </c>
      <c r="D111" s="580" t="s">
        <v>539</v>
      </c>
      <c r="E111" s="630"/>
      <c r="F111" s="296" t="s">
        <v>158</v>
      </c>
      <c r="G111" s="316" t="s">
        <v>158</v>
      </c>
      <c r="H111" s="316" t="s">
        <v>158</v>
      </c>
      <c r="I111" s="548"/>
      <c r="J111" s="548"/>
    </row>
    <row r="112" spans="1:10" s="2" customFormat="1" ht="60" customHeight="1" x14ac:dyDescent="0.2">
      <c r="A112" s="933">
        <v>32</v>
      </c>
      <c r="B112" s="924" t="s">
        <v>134</v>
      </c>
      <c r="C112" s="610" t="s">
        <v>135</v>
      </c>
      <c r="D112" s="544" t="s">
        <v>465</v>
      </c>
      <c r="E112" s="610" t="s">
        <v>136</v>
      </c>
      <c r="F112" s="308" t="s">
        <v>158</v>
      </c>
      <c r="G112" s="314" t="s">
        <v>158</v>
      </c>
      <c r="H112" s="314" t="s">
        <v>158</v>
      </c>
      <c r="I112" s="548"/>
      <c r="J112" s="548"/>
    </row>
    <row r="113" spans="1:10" s="2" customFormat="1" ht="60" customHeight="1" x14ac:dyDescent="0.2">
      <c r="A113" s="934"/>
      <c r="B113" s="925"/>
      <c r="C113" s="592" t="s">
        <v>194</v>
      </c>
      <c r="D113" s="611" t="s">
        <v>466</v>
      </c>
      <c r="E113" s="592"/>
      <c r="F113" s="313" t="s">
        <v>158</v>
      </c>
      <c r="G113" s="317" t="s">
        <v>158</v>
      </c>
      <c r="H113" s="317" t="s">
        <v>158</v>
      </c>
      <c r="I113" s="548"/>
      <c r="J113" s="548"/>
    </row>
    <row r="114" spans="1:10" s="2" customFormat="1" ht="162" customHeight="1" x14ac:dyDescent="0.2">
      <c r="A114" s="935"/>
      <c r="B114" s="936"/>
      <c r="C114" s="585" t="s">
        <v>932</v>
      </c>
      <c r="D114" s="587" t="s">
        <v>558</v>
      </c>
      <c r="E114" s="585" t="s">
        <v>933</v>
      </c>
      <c r="F114" s="296" t="s">
        <v>158</v>
      </c>
      <c r="G114" s="316" t="s">
        <v>158</v>
      </c>
      <c r="H114" s="316" t="s">
        <v>158</v>
      </c>
      <c r="I114" s="548"/>
      <c r="J114" s="548"/>
    </row>
    <row r="115" spans="1:10" s="2" customFormat="1" ht="106" customHeight="1" x14ac:dyDescent="0.2">
      <c r="A115" s="933">
        <v>33</v>
      </c>
      <c r="B115" s="926" t="s">
        <v>137</v>
      </c>
      <c r="C115" s="578" t="s">
        <v>559</v>
      </c>
      <c r="D115" s="577" t="s">
        <v>637</v>
      </c>
      <c r="E115" s="637"/>
      <c r="F115" s="308" t="s">
        <v>158</v>
      </c>
      <c r="G115" s="314" t="s">
        <v>158</v>
      </c>
      <c r="H115" s="314" t="s">
        <v>158</v>
      </c>
      <c r="I115" s="548"/>
      <c r="J115" s="548"/>
    </row>
    <row r="116" spans="1:10" s="2" customFormat="1" ht="45" customHeight="1" x14ac:dyDescent="0.2">
      <c r="A116" s="987"/>
      <c r="B116" s="927"/>
      <c r="C116" s="628" t="s">
        <v>639</v>
      </c>
      <c r="D116" s="580"/>
      <c r="E116" s="557" t="s">
        <v>638</v>
      </c>
      <c r="F116" s="296" t="s">
        <v>158</v>
      </c>
      <c r="G116" s="316" t="s">
        <v>158</v>
      </c>
      <c r="H116" s="316" t="s">
        <v>158</v>
      </c>
      <c r="I116" s="548"/>
      <c r="J116" s="548"/>
    </row>
    <row r="117" spans="1:10" s="2" customFormat="1" ht="60" customHeight="1" x14ac:dyDescent="0.2">
      <c r="A117" s="933">
        <v>34</v>
      </c>
      <c r="B117" s="924" t="s">
        <v>138</v>
      </c>
      <c r="C117" s="578" t="s">
        <v>195</v>
      </c>
      <c r="D117" s="577" t="s">
        <v>467</v>
      </c>
      <c r="E117" s="924" t="s">
        <v>335</v>
      </c>
      <c r="F117" s="308" t="s">
        <v>158</v>
      </c>
      <c r="G117" s="314" t="s">
        <v>158</v>
      </c>
      <c r="H117" s="314" t="s">
        <v>158</v>
      </c>
      <c r="I117" s="548"/>
      <c r="J117" s="548"/>
    </row>
    <row r="118" spans="1:10" s="2" customFormat="1" ht="60" customHeight="1" x14ac:dyDescent="0.2">
      <c r="A118" s="934"/>
      <c r="B118" s="925"/>
      <c r="C118" s="592" t="s">
        <v>196</v>
      </c>
      <c r="D118" s="611" t="s">
        <v>468</v>
      </c>
      <c r="E118" s="941"/>
      <c r="F118" s="332" t="s">
        <v>158</v>
      </c>
      <c r="G118" s="333" t="s">
        <v>158</v>
      </c>
      <c r="H118" s="333" t="s">
        <v>158</v>
      </c>
      <c r="I118" s="548"/>
      <c r="J118" s="548"/>
    </row>
    <row r="119" spans="1:10" s="2" customFormat="1" ht="60" customHeight="1" x14ac:dyDescent="0.2">
      <c r="A119" s="935"/>
      <c r="B119" s="927"/>
      <c r="C119" s="604" t="s">
        <v>122</v>
      </c>
      <c r="D119" s="638" t="s">
        <v>469</v>
      </c>
      <c r="E119" s="639" t="s">
        <v>139</v>
      </c>
      <c r="F119" s="296" t="s">
        <v>158</v>
      </c>
      <c r="G119" s="316" t="s">
        <v>158</v>
      </c>
      <c r="H119" s="316" t="s">
        <v>158</v>
      </c>
      <c r="I119" s="548"/>
      <c r="J119" s="548"/>
    </row>
    <row r="120" spans="1:10" s="2" customFormat="1" ht="51" customHeight="1" x14ac:dyDescent="0.2">
      <c r="A120" s="537">
        <v>35</v>
      </c>
      <c r="B120" s="640" t="s">
        <v>140</v>
      </c>
      <c r="C120" s="641" t="s">
        <v>141</v>
      </c>
      <c r="D120" s="642" t="s">
        <v>470</v>
      </c>
      <c r="E120" s="643" t="s">
        <v>336</v>
      </c>
      <c r="F120" s="304" t="s">
        <v>158</v>
      </c>
      <c r="G120" s="311" t="s">
        <v>158</v>
      </c>
      <c r="H120" s="311" t="s">
        <v>158</v>
      </c>
      <c r="I120" s="548"/>
      <c r="J120" s="548"/>
    </row>
    <row r="121" spans="1:10" s="2" customFormat="1" ht="60" customHeight="1" x14ac:dyDescent="0.2">
      <c r="A121" s="541">
        <v>36</v>
      </c>
      <c r="B121" s="607" t="s">
        <v>453</v>
      </c>
      <c r="C121" s="607" t="s">
        <v>514</v>
      </c>
      <c r="D121" s="644" t="s">
        <v>454</v>
      </c>
      <c r="E121" s="645"/>
      <c r="F121" s="304" t="s">
        <v>158</v>
      </c>
      <c r="G121" s="311" t="s">
        <v>158</v>
      </c>
      <c r="H121" s="311" t="s">
        <v>158</v>
      </c>
      <c r="I121" s="548"/>
      <c r="J121" s="548"/>
    </row>
    <row r="122" spans="1:10" s="2" customFormat="1" ht="60" customHeight="1" x14ac:dyDescent="0.2">
      <c r="A122" s="541">
        <v>37</v>
      </c>
      <c r="B122" s="571" t="s">
        <v>142</v>
      </c>
      <c r="C122" s="608" t="s">
        <v>197</v>
      </c>
      <c r="D122" s="646" t="s">
        <v>471</v>
      </c>
      <c r="E122" s="647"/>
      <c r="F122" s="304" t="s">
        <v>158</v>
      </c>
      <c r="G122" s="311" t="s">
        <v>158</v>
      </c>
      <c r="H122" s="311" t="s">
        <v>158</v>
      </c>
      <c r="I122" s="548"/>
      <c r="J122" s="548"/>
    </row>
    <row r="123" spans="1:10" s="2" customFormat="1" ht="54" customHeight="1" x14ac:dyDescent="0.2">
      <c r="A123" s="933">
        <v>38</v>
      </c>
      <c r="B123" s="924" t="s">
        <v>143</v>
      </c>
      <c r="C123" s="557" t="s">
        <v>198</v>
      </c>
      <c r="D123" s="959" t="s">
        <v>472</v>
      </c>
      <c r="E123" s="924" t="s">
        <v>934</v>
      </c>
      <c r="F123" s="679" t="s">
        <v>158</v>
      </c>
      <c r="G123" s="680" t="s">
        <v>158</v>
      </c>
      <c r="H123" s="680" t="s">
        <v>158</v>
      </c>
      <c r="I123" s="548"/>
      <c r="J123" s="548"/>
    </row>
    <row r="124" spans="1:10" s="4" customFormat="1" ht="54" customHeight="1" x14ac:dyDescent="0.2">
      <c r="A124" s="934"/>
      <c r="B124" s="949"/>
      <c r="C124" s="557" t="s">
        <v>144</v>
      </c>
      <c r="D124" s="996"/>
      <c r="E124" s="925"/>
      <c r="F124" s="648"/>
      <c r="G124" s="649"/>
      <c r="H124" s="649"/>
      <c r="I124" s="619"/>
      <c r="J124" s="619"/>
    </row>
    <row r="125" spans="1:10" s="2" customFormat="1" ht="60" customHeight="1" x14ac:dyDescent="0.2">
      <c r="A125" s="934"/>
      <c r="B125" s="949"/>
      <c r="C125" s="613" t="s">
        <v>170</v>
      </c>
      <c r="D125" s="996"/>
      <c r="E125" s="925"/>
      <c r="F125" s="296" t="s">
        <v>158</v>
      </c>
      <c r="G125" s="316" t="s">
        <v>158</v>
      </c>
      <c r="H125" s="316" t="s">
        <v>158</v>
      </c>
      <c r="I125" s="548"/>
      <c r="J125" s="548"/>
    </row>
    <row r="126" spans="1:10" s="3" customFormat="1" ht="60" customHeight="1" x14ac:dyDescent="0.2">
      <c r="A126" s="933">
        <v>39</v>
      </c>
      <c r="B126" s="931" t="s">
        <v>145</v>
      </c>
      <c r="C126" s="610" t="s">
        <v>199</v>
      </c>
      <c r="D126" s="544" t="s">
        <v>543</v>
      </c>
      <c r="E126" s="637"/>
      <c r="F126" s="308" t="s">
        <v>158</v>
      </c>
      <c r="G126" s="314" t="s">
        <v>158</v>
      </c>
      <c r="H126" s="314" t="s">
        <v>158</v>
      </c>
      <c r="I126" s="556"/>
      <c r="J126" s="556"/>
    </row>
    <row r="127" spans="1:10" s="3" customFormat="1" ht="60" customHeight="1" x14ac:dyDescent="0.2">
      <c r="A127" s="935"/>
      <c r="B127" s="994"/>
      <c r="C127" s="585" t="s">
        <v>547</v>
      </c>
      <c r="D127" s="587" t="s">
        <v>544</v>
      </c>
      <c r="E127" s="650"/>
      <c r="F127" s="296" t="s">
        <v>158</v>
      </c>
      <c r="G127" s="316" t="s">
        <v>158</v>
      </c>
      <c r="H127" s="316" t="s">
        <v>158</v>
      </c>
      <c r="I127" s="556"/>
      <c r="J127" s="556"/>
    </row>
    <row r="128" spans="1:10" s="4" customFormat="1" ht="117" customHeight="1" x14ac:dyDescent="0.2">
      <c r="A128" s="988">
        <v>40</v>
      </c>
      <c r="B128" s="991" t="s">
        <v>146</v>
      </c>
      <c r="C128" s="651" t="s">
        <v>200</v>
      </c>
      <c r="D128" s="959" t="s">
        <v>473</v>
      </c>
      <c r="E128" s="652" t="s">
        <v>935</v>
      </c>
      <c r="F128" s="308" t="s">
        <v>158</v>
      </c>
      <c r="G128" s="314" t="s">
        <v>158</v>
      </c>
      <c r="H128" s="314" t="s">
        <v>158</v>
      </c>
      <c r="I128" s="619"/>
      <c r="J128" s="619"/>
    </row>
    <row r="129" spans="1:10" s="4" customFormat="1" ht="75" customHeight="1" x14ac:dyDescent="0.2">
      <c r="A129" s="989"/>
      <c r="B129" s="992"/>
      <c r="C129" s="616" t="s">
        <v>131</v>
      </c>
      <c r="D129" s="997"/>
      <c r="E129" s="653" t="s">
        <v>147</v>
      </c>
      <c r="F129" s="332" t="s">
        <v>158</v>
      </c>
      <c r="G129" s="333" t="s">
        <v>158</v>
      </c>
      <c r="H129" s="333" t="s">
        <v>158</v>
      </c>
      <c r="I129" s="619"/>
      <c r="J129" s="619"/>
    </row>
    <row r="130" spans="1:10" s="4" customFormat="1" ht="54" customHeight="1" x14ac:dyDescent="0.2">
      <c r="A130" s="990"/>
      <c r="B130" s="993"/>
      <c r="C130" s="620" t="s">
        <v>201</v>
      </c>
      <c r="D130" s="998"/>
      <c r="E130" s="654" t="s">
        <v>148</v>
      </c>
      <c r="F130" s="296" t="s">
        <v>158</v>
      </c>
      <c r="G130" s="316" t="s">
        <v>158</v>
      </c>
      <c r="H130" s="316" t="s">
        <v>158</v>
      </c>
      <c r="I130" s="619"/>
      <c r="J130" s="619"/>
    </row>
    <row r="131" spans="1:10" s="4" customFormat="1" ht="108.5" customHeight="1" x14ac:dyDescent="0.2">
      <c r="A131" s="988">
        <v>41</v>
      </c>
      <c r="B131" s="995" t="s">
        <v>640</v>
      </c>
      <c r="C131" s="651" t="s">
        <v>910</v>
      </c>
      <c r="D131" s="959" t="s">
        <v>545</v>
      </c>
      <c r="E131" s="655" t="s">
        <v>914</v>
      </c>
      <c r="F131" s="308" t="s">
        <v>158</v>
      </c>
      <c r="G131" s="314" t="s">
        <v>158</v>
      </c>
      <c r="H131" s="314" t="s">
        <v>158</v>
      </c>
      <c r="I131" s="619"/>
      <c r="J131" s="619"/>
    </row>
    <row r="132" spans="1:10" s="4" customFormat="1" ht="35" customHeight="1" x14ac:dyDescent="0.2">
      <c r="A132" s="989"/>
      <c r="B132" s="949"/>
      <c r="C132" s="656" t="s">
        <v>909</v>
      </c>
      <c r="D132" s="942"/>
      <c r="E132" s="657" t="s">
        <v>913</v>
      </c>
      <c r="F132" s="332" t="s">
        <v>158</v>
      </c>
      <c r="G132" s="333" t="s">
        <v>158</v>
      </c>
      <c r="H132" s="333" t="s">
        <v>158</v>
      </c>
      <c r="I132" s="619"/>
      <c r="J132" s="619"/>
    </row>
    <row r="133" spans="1:10" s="4" customFormat="1" ht="35" customHeight="1" x14ac:dyDescent="0.2">
      <c r="A133" s="948"/>
      <c r="B133" s="949"/>
      <c r="C133" s="616" t="s">
        <v>1092</v>
      </c>
      <c r="D133" s="942"/>
      <c r="E133" s="653" t="s">
        <v>912</v>
      </c>
      <c r="F133" s="332" t="s">
        <v>158</v>
      </c>
      <c r="G133" s="333" t="s">
        <v>158</v>
      </c>
      <c r="H133" s="333" t="s">
        <v>158</v>
      </c>
      <c r="I133" s="619"/>
      <c r="J133" s="619"/>
    </row>
    <row r="134" spans="1:10" s="4" customFormat="1" ht="35" customHeight="1" x14ac:dyDescent="0.2">
      <c r="A134" s="987"/>
      <c r="B134" s="927"/>
      <c r="C134" s="620" t="s">
        <v>1091</v>
      </c>
      <c r="D134" s="937"/>
      <c r="E134" s="654" t="s">
        <v>911</v>
      </c>
      <c r="F134" s="296" t="s">
        <v>158</v>
      </c>
      <c r="G134" s="316" t="s">
        <v>158</v>
      </c>
      <c r="H134" s="316" t="s">
        <v>158</v>
      </c>
      <c r="I134" s="619"/>
      <c r="J134" s="619"/>
    </row>
    <row r="135" spans="1:10" s="4" customFormat="1" ht="60" customHeight="1" x14ac:dyDescent="0.2">
      <c r="A135" s="658">
        <v>42</v>
      </c>
      <c r="B135" s="640" t="s">
        <v>149</v>
      </c>
      <c r="C135" s="659" t="s">
        <v>202</v>
      </c>
      <c r="D135" s="660" t="s">
        <v>474</v>
      </c>
      <c r="E135" s="661" t="s">
        <v>150</v>
      </c>
      <c r="F135" s="304" t="s">
        <v>158</v>
      </c>
      <c r="G135" s="311" t="s">
        <v>158</v>
      </c>
      <c r="H135" s="311" t="s">
        <v>158</v>
      </c>
      <c r="I135" s="619"/>
      <c r="J135" s="619"/>
    </row>
    <row r="136" spans="1:10" s="2" customFormat="1" ht="60" customHeight="1" x14ac:dyDescent="0.2">
      <c r="A136" s="933">
        <v>43</v>
      </c>
      <c r="B136" s="921" t="s">
        <v>151</v>
      </c>
      <c r="C136" s="578" t="s">
        <v>203</v>
      </c>
      <c r="D136" s="577" t="s">
        <v>475</v>
      </c>
      <c r="E136" s="578" t="s">
        <v>152</v>
      </c>
      <c r="F136" s="308" t="s">
        <v>158</v>
      </c>
      <c r="G136" s="314" t="s">
        <v>158</v>
      </c>
      <c r="H136" s="314" t="s">
        <v>158</v>
      </c>
      <c r="I136" s="548"/>
      <c r="J136" s="548"/>
    </row>
    <row r="137" spans="1:10" s="2" customFormat="1" ht="146" customHeight="1" x14ac:dyDescent="0.2">
      <c r="A137" s="935"/>
      <c r="B137" s="937"/>
      <c r="C137" s="586" t="s">
        <v>936</v>
      </c>
      <c r="D137" s="606" t="s">
        <v>476</v>
      </c>
      <c r="E137" s="662" t="s">
        <v>937</v>
      </c>
      <c r="F137" s="296" t="s">
        <v>158</v>
      </c>
      <c r="G137" s="316" t="s">
        <v>158</v>
      </c>
      <c r="H137" s="316" t="s">
        <v>158</v>
      </c>
      <c r="I137" s="548"/>
      <c r="J137" s="548"/>
    </row>
    <row r="138" spans="1:10" s="2" customFormat="1" ht="25.5" customHeight="1" x14ac:dyDescent="0.2">
      <c r="A138" s="928" t="s">
        <v>153</v>
      </c>
      <c r="B138" s="929"/>
      <c r="C138" s="929"/>
      <c r="D138" s="929"/>
      <c r="E138" s="929"/>
      <c r="F138" s="929"/>
      <c r="G138" s="929"/>
      <c r="H138" s="930"/>
      <c r="I138" s="548"/>
      <c r="J138" s="548"/>
    </row>
    <row r="139" spans="1:10" ht="60" customHeight="1" x14ac:dyDescent="0.2">
      <c r="A139" s="605">
        <v>44</v>
      </c>
      <c r="B139" s="663" t="s">
        <v>154</v>
      </c>
      <c r="C139" s="664" t="s">
        <v>204</v>
      </c>
      <c r="D139" s="665" t="s">
        <v>155</v>
      </c>
      <c r="E139" s="664" t="s">
        <v>156</v>
      </c>
      <c r="F139" s="304" t="s">
        <v>158</v>
      </c>
      <c r="G139" s="311" t="s">
        <v>158</v>
      </c>
      <c r="H139" s="311" t="s">
        <v>158</v>
      </c>
    </row>
    <row r="140" spans="1:10" s="2" customFormat="1" ht="25.5" customHeight="1" x14ac:dyDescent="0.2">
      <c r="A140" s="928" t="s">
        <v>46</v>
      </c>
      <c r="B140" s="929"/>
      <c r="C140" s="929"/>
      <c r="D140" s="929"/>
      <c r="E140" s="929"/>
      <c r="F140" s="929"/>
      <c r="G140" s="929"/>
      <c r="H140" s="930"/>
      <c r="I140" s="548"/>
      <c r="J140" s="548"/>
    </row>
    <row r="141" spans="1:10" s="2" customFormat="1" ht="80.25" customHeight="1" x14ac:dyDescent="0.2">
      <c r="A141" s="605">
        <v>45</v>
      </c>
      <c r="B141" s="608" t="s">
        <v>47</v>
      </c>
      <c r="C141" s="608" t="s">
        <v>102</v>
      </c>
      <c r="D141" s="609" t="s">
        <v>444</v>
      </c>
      <c r="E141" s="666"/>
      <c r="F141" s="304" t="s">
        <v>158</v>
      </c>
      <c r="G141" s="311" t="s">
        <v>158</v>
      </c>
      <c r="H141" s="311" t="s">
        <v>158</v>
      </c>
      <c r="I141" s="548"/>
      <c r="J141" s="548"/>
    </row>
    <row r="142" spans="1:10" s="2" customFormat="1" ht="39" customHeight="1" x14ac:dyDescent="0.2">
      <c r="A142" s="933">
        <v>46</v>
      </c>
      <c r="B142" s="924" t="s">
        <v>103</v>
      </c>
      <c r="C142" s="552" t="s">
        <v>67</v>
      </c>
      <c r="D142" s="580" t="s">
        <v>68</v>
      </c>
      <c r="E142" s="601"/>
      <c r="F142" s="308" t="s">
        <v>158</v>
      </c>
      <c r="G142" s="314" t="s">
        <v>158</v>
      </c>
      <c r="H142" s="314" t="s">
        <v>158</v>
      </c>
      <c r="I142" s="548"/>
      <c r="J142" s="548"/>
    </row>
    <row r="143" spans="1:10" s="2" customFormat="1" ht="39" customHeight="1" x14ac:dyDescent="0.2">
      <c r="A143" s="934"/>
      <c r="B143" s="925"/>
      <c r="C143" s="592" t="s">
        <v>401</v>
      </c>
      <c r="D143" s="667"/>
      <c r="E143" s="668"/>
      <c r="F143" s="332" t="s">
        <v>158</v>
      </c>
      <c r="G143" s="333" t="s">
        <v>158</v>
      </c>
      <c r="H143" s="333" t="s">
        <v>158</v>
      </c>
      <c r="I143" s="548"/>
      <c r="J143" s="548"/>
    </row>
    <row r="144" spans="1:10" s="2" customFormat="1" ht="39" customHeight="1" x14ac:dyDescent="0.2">
      <c r="A144" s="934"/>
      <c r="B144" s="925"/>
      <c r="C144" s="613" t="s">
        <v>107</v>
      </c>
      <c r="D144" s="669"/>
      <c r="E144" s="670"/>
      <c r="F144" s="331"/>
      <c r="G144" s="331"/>
      <c r="H144" s="330"/>
      <c r="I144" s="548"/>
      <c r="J144" s="548"/>
    </row>
    <row r="145" spans="1:10" s="2" customFormat="1" ht="30" customHeight="1" x14ac:dyDescent="0.2">
      <c r="A145" s="934"/>
      <c r="B145" s="925"/>
      <c r="C145" s="557" t="s">
        <v>104</v>
      </c>
      <c r="D145" s="581"/>
      <c r="E145" s="601"/>
      <c r="F145" s="919" t="s">
        <v>158</v>
      </c>
      <c r="G145" s="919" t="s">
        <v>158</v>
      </c>
      <c r="H145" s="919" t="s">
        <v>158</v>
      </c>
      <c r="I145" s="548"/>
      <c r="J145" s="548"/>
    </row>
    <row r="146" spans="1:10" s="2" customFormat="1" ht="15" customHeight="1" x14ac:dyDescent="0.2">
      <c r="A146" s="934"/>
      <c r="B146" s="925"/>
      <c r="C146" s="557" t="s">
        <v>69</v>
      </c>
      <c r="D146" s="581"/>
      <c r="E146" s="601"/>
      <c r="F146" s="920"/>
      <c r="G146" s="920"/>
      <c r="H146" s="920"/>
      <c r="I146" s="548"/>
      <c r="J146" s="548"/>
    </row>
    <row r="147" spans="1:10" s="2" customFormat="1" ht="15" customHeight="1" x14ac:dyDescent="0.2">
      <c r="A147" s="934"/>
      <c r="B147" s="925"/>
      <c r="C147" s="557" t="s">
        <v>70</v>
      </c>
      <c r="D147" s="581"/>
      <c r="E147" s="601"/>
      <c r="F147" s="920"/>
      <c r="G147" s="920"/>
      <c r="H147" s="920"/>
      <c r="I147" s="548"/>
      <c r="J147" s="548"/>
    </row>
    <row r="148" spans="1:10" s="2" customFormat="1" ht="30" customHeight="1" x14ac:dyDescent="0.2">
      <c r="A148" s="934"/>
      <c r="B148" s="925"/>
      <c r="C148" s="557" t="s">
        <v>105</v>
      </c>
      <c r="D148" s="581"/>
      <c r="E148" s="601"/>
      <c r="F148" s="550"/>
      <c r="G148" s="550"/>
      <c r="H148" s="550"/>
      <c r="I148" s="548"/>
      <c r="J148" s="548"/>
    </row>
    <row r="149" spans="1:10" s="2" customFormat="1" ht="15" customHeight="1" x14ac:dyDescent="0.2">
      <c r="A149" s="934"/>
      <c r="B149" s="925"/>
      <c r="C149" s="557" t="s">
        <v>71</v>
      </c>
      <c r="D149" s="581"/>
      <c r="E149" s="601"/>
      <c r="F149" s="550"/>
      <c r="G149" s="550"/>
      <c r="H149" s="550"/>
      <c r="I149" s="548"/>
      <c r="J149" s="548"/>
    </row>
    <row r="150" spans="1:10" s="2" customFormat="1" ht="15" customHeight="1" x14ac:dyDescent="0.2">
      <c r="A150" s="934"/>
      <c r="B150" s="925"/>
      <c r="C150" s="557" t="s">
        <v>72</v>
      </c>
      <c r="D150" s="581"/>
      <c r="E150" s="601"/>
      <c r="F150" s="560"/>
      <c r="G150" s="550"/>
      <c r="H150" s="550"/>
      <c r="I150" s="548"/>
      <c r="J150" s="548"/>
    </row>
    <row r="151" spans="1:10" s="2" customFormat="1" ht="30" customHeight="1" x14ac:dyDescent="0.2">
      <c r="A151" s="935"/>
      <c r="B151" s="936"/>
      <c r="C151" s="586" t="s">
        <v>106</v>
      </c>
      <c r="D151" s="628"/>
      <c r="E151" s="671"/>
      <c r="F151" s="296" t="s">
        <v>158</v>
      </c>
      <c r="G151" s="316" t="s">
        <v>158</v>
      </c>
      <c r="H151" s="316" t="s">
        <v>158</v>
      </c>
      <c r="I151" s="548"/>
      <c r="J151" s="548"/>
    </row>
    <row r="152" spans="1:10" s="2" customFormat="1" ht="15" customHeight="1" x14ac:dyDescent="0.2">
      <c r="A152" s="548" t="s">
        <v>98</v>
      </c>
      <c r="B152" s="672"/>
      <c r="C152" s="548"/>
      <c r="D152" s="548"/>
      <c r="E152" s="548"/>
      <c r="F152" s="548"/>
      <c r="G152" s="548"/>
      <c r="H152" s="548"/>
      <c r="I152" s="548"/>
      <c r="J152" s="548"/>
    </row>
    <row r="153" spans="1:10" s="2" customFormat="1" ht="15" customHeight="1" x14ac:dyDescent="0.2">
      <c r="A153" s="548"/>
      <c r="B153" s="673" t="s">
        <v>422</v>
      </c>
      <c r="C153" s="548"/>
      <c r="D153" s="548"/>
      <c r="E153" s="548"/>
      <c r="F153" s="548"/>
      <c r="G153" s="548"/>
      <c r="H153" s="548"/>
      <c r="I153" s="548"/>
      <c r="J153" s="548"/>
    </row>
    <row r="154" spans="1:10" s="2" customFormat="1" ht="15" customHeight="1" x14ac:dyDescent="0.2">
      <c r="A154" s="548"/>
      <c r="B154" s="548" t="s">
        <v>938</v>
      </c>
      <c r="C154" s="548"/>
      <c r="D154" s="548"/>
      <c r="E154" s="548"/>
      <c r="F154" s="548"/>
      <c r="G154" s="548"/>
      <c r="H154" s="548"/>
      <c r="I154" s="548"/>
      <c r="J154" s="548"/>
    </row>
    <row r="155" spans="1:10" s="5" customFormat="1" ht="15" customHeight="1" x14ac:dyDescent="0.2">
      <c r="A155" s="548"/>
      <c r="B155" s="674"/>
      <c r="C155" s="548" t="s">
        <v>939</v>
      </c>
      <c r="D155" s="548"/>
      <c r="E155" s="548"/>
      <c r="F155" s="548"/>
      <c r="G155" s="548"/>
      <c r="H155" s="548"/>
      <c r="I155" s="674"/>
      <c r="J155" s="674"/>
    </row>
    <row r="156" spans="1:10" s="2" customFormat="1" ht="15" customHeight="1" x14ac:dyDescent="0.2">
      <c r="A156" s="548"/>
      <c r="B156" s="673" t="s">
        <v>99</v>
      </c>
      <c r="C156" s="548"/>
      <c r="D156" s="548"/>
      <c r="E156" s="548"/>
      <c r="F156" s="548"/>
      <c r="G156" s="548"/>
      <c r="H156" s="548"/>
      <c r="I156" s="548"/>
      <c r="J156" s="548"/>
    </row>
    <row r="157" spans="1:10" s="2" customFormat="1" ht="15" customHeight="1" x14ac:dyDescent="0.2">
      <c r="A157" s="548" t="s">
        <v>100</v>
      </c>
      <c r="B157" s="672"/>
      <c r="C157" s="548"/>
      <c r="D157" s="548"/>
      <c r="E157" s="548"/>
      <c r="F157" s="548"/>
      <c r="G157" s="548"/>
      <c r="H157" s="548"/>
      <c r="I157" s="548"/>
      <c r="J157" s="548"/>
    </row>
    <row r="158" spans="1:10" s="2" customFormat="1" ht="15" customHeight="1" x14ac:dyDescent="0.2">
      <c r="A158" s="548"/>
      <c r="B158" s="673" t="s">
        <v>101</v>
      </c>
      <c r="C158" s="548"/>
      <c r="D158" s="548"/>
      <c r="E158" s="548"/>
      <c r="F158" s="548"/>
      <c r="G158" s="548"/>
      <c r="H158" s="548"/>
      <c r="I158" s="548"/>
      <c r="J158" s="548"/>
    </row>
    <row r="159" spans="1:10" s="2" customFormat="1" x14ac:dyDescent="0.2">
      <c r="A159" s="672"/>
      <c r="B159" s="673"/>
      <c r="C159" s="548"/>
      <c r="D159" s="675"/>
      <c r="E159" s="675"/>
      <c r="F159" s="548"/>
      <c r="G159" s="548"/>
      <c r="H159" s="548"/>
      <c r="I159" s="548"/>
      <c r="J159" s="548"/>
    </row>
    <row r="160" spans="1:10" s="2" customFormat="1" ht="12" customHeight="1" x14ac:dyDescent="0.2">
      <c r="A160" s="676" t="s">
        <v>289</v>
      </c>
      <c r="B160" s="673"/>
      <c r="C160" s="548"/>
      <c r="D160" s="675"/>
      <c r="E160" s="675"/>
      <c r="F160" s="548"/>
      <c r="G160" s="548"/>
      <c r="H160" s="548"/>
      <c r="I160" s="548"/>
      <c r="J160" s="548"/>
    </row>
    <row r="161" spans="1:10" s="2" customFormat="1" ht="12" customHeight="1" x14ac:dyDescent="0.2">
      <c r="A161" s="676" t="s">
        <v>940</v>
      </c>
      <c r="B161" s="673"/>
      <c r="C161" s="548"/>
      <c r="D161" s="675"/>
      <c r="E161" s="675"/>
      <c r="F161" s="548"/>
      <c r="G161" s="548"/>
      <c r="H161" s="548"/>
      <c r="I161" s="548"/>
      <c r="J161" s="548"/>
    </row>
    <row r="162" spans="1:10" ht="12" customHeight="1" x14ac:dyDescent="0.2">
      <c r="A162" s="681" t="s">
        <v>941</v>
      </c>
    </row>
    <row r="163" spans="1:10" ht="12" customHeight="1" x14ac:dyDescent="0.2">
      <c r="A163" s="677"/>
    </row>
  </sheetData>
  <mergeCells count="98">
    <mergeCell ref="D87:D92"/>
    <mergeCell ref="B96:B98"/>
    <mergeCell ref="A96:A98"/>
    <mergeCell ref="A101:A105"/>
    <mergeCell ref="B101:B105"/>
    <mergeCell ref="A131:A134"/>
    <mergeCell ref="B131:B134"/>
    <mergeCell ref="D131:D134"/>
    <mergeCell ref="D123:D125"/>
    <mergeCell ref="D96:D97"/>
    <mergeCell ref="D128:D130"/>
    <mergeCell ref="A115:A116"/>
    <mergeCell ref="A17:A23"/>
    <mergeCell ref="A128:A130"/>
    <mergeCell ref="B128:B130"/>
    <mergeCell ref="A123:A125"/>
    <mergeCell ref="B123:B125"/>
    <mergeCell ref="A126:A127"/>
    <mergeCell ref="B126:B127"/>
    <mergeCell ref="B106:B107"/>
    <mergeCell ref="A106:A107"/>
    <mergeCell ref="A87:A92"/>
    <mergeCell ref="A112:A114"/>
    <mergeCell ref="B112:B114"/>
    <mergeCell ref="A108:A111"/>
    <mergeCell ref="B108:B111"/>
    <mergeCell ref="A71:A76"/>
    <mergeCell ref="B117:B119"/>
    <mergeCell ref="B71:B76"/>
    <mergeCell ref="A78:A80"/>
    <mergeCell ref="A117:A119"/>
    <mergeCell ref="A81:A86"/>
    <mergeCell ref="B81:B86"/>
    <mergeCell ref="A1:H1"/>
    <mergeCell ref="A2:B2"/>
    <mergeCell ref="A3:B3"/>
    <mergeCell ref="A4:B4"/>
    <mergeCell ref="A10:A16"/>
    <mergeCell ref="F5:H5"/>
    <mergeCell ref="A5:B6"/>
    <mergeCell ref="C5:C6"/>
    <mergeCell ref="D5:D6"/>
    <mergeCell ref="A9:C9"/>
    <mergeCell ref="A7:C7"/>
    <mergeCell ref="E5:E6"/>
    <mergeCell ref="B10:B16"/>
    <mergeCell ref="E10:E13"/>
    <mergeCell ref="C4:H4"/>
    <mergeCell ref="C2:H2"/>
    <mergeCell ref="C3:H3"/>
    <mergeCell ref="H17:H18"/>
    <mergeCell ref="E19:E20"/>
    <mergeCell ref="B28:B30"/>
    <mergeCell ref="B17:B23"/>
    <mergeCell ref="D17:D18"/>
    <mergeCell ref="F17:F18"/>
    <mergeCell ref="G17:G18"/>
    <mergeCell ref="E17:E18"/>
    <mergeCell ref="A69:A70"/>
    <mergeCell ref="B69:B70"/>
    <mergeCell ref="E44:E46"/>
    <mergeCell ref="A34:A37"/>
    <mergeCell ref="B34:B37"/>
    <mergeCell ref="A42:A49"/>
    <mergeCell ref="E69:E70"/>
    <mergeCell ref="A54:H54"/>
    <mergeCell ref="A51:A53"/>
    <mergeCell ref="B40:B41"/>
    <mergeCell ref="B60:B61"/>
    <mergeCell ref="A58:A59"/>
    <mergeCell ref="B58:B59"/>
    <mergeCell ref="A60:A61"/>
    <mergeCell ref="E58:E59"/>
    <mergeCell ref="B51:B53"/>
    <mergeCell ref="B42:B49"/>
    <mergeCell ref="A50:H50"/>
    <mergeCell ref="A24:A27"/>
    <mergeCell ref="B24:B27"/>
    <mergeCell ref="E63:E64"/>
    <mergeCell ref="A63:A64"/>
    <mergeCell ref="B63:B64"/>
    <mergeCell ref="E60:E61"/>
    <mergeCell ref="F145:F147"/>
    <mergeCell ref="G145:G147"/>
    <mergeCell ref="H145:H147"/>
    <mergeCell ref="B78:B80"/>
    <mergeCell ref="E123:E125"/>
    <mergeCell ref="B115:B116"/>
    <mergeCell ref="A138:H138"/>
    <mergeCell ref="B87:B92"/>
    <mergeCell ref="E87:E92"/>
    <mergeCell ref="A142:A151"/>
    <mergeCell ref="B142:B151"/>
    <mergeCell ref="A140:H140"/>
    <mergeCell ref="A136:A137"/>
    <mergeCell ref="B136:B137"/>
    <mergeCell ref="D81:D86"/>
    <mergeCell ref="E117:E118"/>
  </mergeCells>
  <phoneticPr fontId="4"/>
  <dataValidations count="1">
    <dataValidation type="list" allowBlank="1" showInputMessage="1" showErrorMessage="1" sqref="F33:H38 F20:H20 F42:H42 F28:H28 F25:H25 F51:H53 F12:H12 F8:H8 F151:H151 F16:H17 F145:H147 F139:H139 F125:H137 F141:H143 F55:H123">
      <formula1>"□,■"</formula1>
    </dataValidation>
  </dataValidations>
  <pageMargins left="0.59055118110236227" right="0.59055118110236227" top="0.78740157480314965" bottom="0.59055118110236227" header="0.51181102362204722" footer="0.51181102362204722"/>
  <pageSetup paperSize="9" scale="89" fitToHeight="10" orientation="portrait" useFirstPageNumber="1" r:id="rId1"/>
  <headerFooter alignWithMargins="0"/>
  <rowBreaks count="5" manualBreakCount="5">
    <brk id="49" max="8" man="1"/>
    <brk id="80" max="8" man="1"/>
    <brk id="95" max="8" man="1"/>
    <brk id="114" max="8" man="1"/>
    <brk id="13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AC466"/>
  <sheetViews>
    <sheetView showGridLines="0" view="pageBreakPreview" topLeftCell="A52" zoomScaleNormal="100" zoomScaleSheetLayoutView="100" workbookViewId="0">
      <selection activeCell="F4" sqref="F4"/>
    </sheetView>
  </sheetViews>
  <sheetFormatPr defaultColWidth="9" defaultRowHeight="12" x14ac:dyDescent="0.2"/>
  <cols>
    <col min="1" max="1" width="3.26953125" style="6" customWidth="1"/>
    <col min="2" max="4" width="3.36328125" style="6" customWidth="1"/>
    <col min="5" max="5" width="4" style="6" customWidth="1"/>
    <col min="6" max="6" width="4.08984375" style="6" customWidth="1"/>
    <col min="7" max="7" width="4" style="6" customWidth="1"/>
    <col min="8" max="13" width="3.6328125" style="6" customWidth="1"/>
    <col min="14" max="18" width="3.36328125" style="6" customWidth="1"/>
    <col min="19" max="19" width="3.6328125" style="6" customWidth="1"/>
    <col min="20" max="22" width="3.36328125" style="6" customWidth="1"/>
    <col min="23" max="23" width="2.90625" style="6" customWidth="1"/>
    <col min="24" max="26" width="3.36328125" style="6" customWidth="1"/>
    <col min="27" max="32" width="3.08984375" style="6" customWidth="1"/>
    <col min="33" max="33" width="2.6328125" style="6" customWidth="1"/>
    <col min="34" max="16384" width="9" style="6"/>
  </cols>
  <sheetData>
    <row r="1" spans="1:29" ht="16.5" x14ac:dyDescent="0.2">
      <c r="A1" s="7"/>
      <c r="B1" s="7"/>
      <c r="C1" s="7"/>
      <c r="D1" s="7"/>
      <c r="E1" s="7"/>
      <c r="F1" s="7"/>
      <c r="G1" s="7"/>
      <c r="H1" s="7"/>
      <c r="I1" s="7"/>
      <c r="J1" s="7"/>
      <c r="K1" s="7"/>
      <c r="L1" s="7"/>
      <c r="M1" s="7"/>
      <c r="N1" s="7"/>
      <c r="O1" s="7"/>
      <c r="P1" s="7"/>
      <c r="Q1" s="7"/>
      <c r="R1" s="7"/>
      <c r="S1" s="7"/>
      <c r="T1" s="7"/>
      <c r="U1" s="7"/>
      <c r="V1" s="7"/>
      <c r="W1" s="7"/>
      <c r="X1" s="7"/>
      <c r="Y1" s="7"/>
      <c r="Z1" s="7"/>
      <c r="AA1" s="7"/>
    </row>
    <row r="2" spans="1:29" ht="18" customHeight="1" x14ac:dyDescent="0.2">
      <c r="A2" s="8" t="s">
        <v>524</v>
      </c>
    </row>
    <row r="3" spans="1:29" ht="15.75" customHeight="1" x14ac:dyDescent="0.2">
      <c r="B3" s="1052" t="s">
        <v>261</v>
      </c>
      <c r="C3" s="1053"/>
      <c r="D3" s="1053"/>
      <c r="E3" s="1054"/>
      <c r="F3" s="9" t="s">
        <v>262</v>
      </c>
      <c r="G3" s="10" t="s">
        <v>263</v>
      </c>
      <c r="H3" s="10" t="s">
        <v>264</v>
      </c>
      <c r="I3" s="10" t="s">
        <v>265</v>
      </c>
      <c r="J3" s="10" t="s">
        <v>266</v>
      </c>
      <c r="K3" s="10" t="s">
        <v>267</v>
      </c>
      <c r="L3" s="10" t="s">
        <v>268</v>
      </c>
      <c r="M3" s="11" t="s">
        <v>269</v>
      </c>
      <c r="N3" s="1052" t="s">
        <v>270</v>
      </c>
      <c r="O3" s="1053"/>
      <c r="P3" s="1053"/>
      <c r="Q3" s="1053"/>
      <c r="R3" s="1054"/>
      <c r="S3" s="1073"/>
      <c r="T3" s="1074"/>
      <c r="U3" s="1074"/>
      <c r="V3" s="1074"/>
      <c r="W3" s="1074"/>
      <c r="X3" s="1074"/>
      <c r="Y3" s="1074"/>
      <c r="Z3" s="1074"/>
      <c r="AA3" s="1074"/>
      <c r="AB3" s="1075"/>
    </row>
    <row r="4" spans="1:29" ht="18" customHeight="1" x14ac:dyDescent="0.2">
      <c r="B4" s="1055"/>
      <c r="C4" s="1056"/>
      <c r="D4" s="1056"/>
      <c r="E4" s="1057"/>
      <c r="F4" s="12"/>
      <c r="G4" s="13"/>
      <c r="H4" s="13"/>
      <c r="I4" s="13"/>
      <c r="J4" s="13"/>
      <c r="K4" s="13"/>
      <c r="L4" s="13"/>
      <c r="M4" s="14"/>
      <c r="N4" s="1055"/>
      <c r="O4" s="1056"/>
      <c r="P4" s="1056"/>
      <c r="Q4" s="1056"/>
      <c r="R4" s="1057"/>
      <c r="S4" s="1076"/>
      <c r="T4" s="1077"/>
      <c r="U4" s="1077"/>
      <c r="V4" s="1077"/>
      <c r="W4" s="1077"/>
      <c r="X4" s="1077"/>
      <c r="Y4" s="1077"/>
      <c r="Z4" s="1077"/>
      <c r="AA4" s="1077"/>
      <c r="AB4" s="1078"/>
    </row>
    <row r="5" spans="1:29" ht="18" customHeight="1" x14ac:dyDescent="0.2">
      <c r="B5" s="1052" t="s">
        <v>271</v>
      </c>
      <c r="C5" s="1053"/>
      <c r="D5" s="1053"/>
      <c r="E5" s="1054"/>
      <c r="F5" s="843" t="s">
        <v>272</v>
      </c>
      <c r="G5" s="845"/>
      <c r="H5" s="15"/>
      <c r="I5" s="16"/>
      <c r="J5" s="17" t="s">
        <v>52</v>
      </c>
      <c r="K5" s="16"/>
      <c r="L5" s="18"/>
      <c r="M5" s="843" t="s">
        <v>273</v>
      </c>
      <c r="N5" s="845"/>
      <c r="O5" s="15"/>
      <c r="P5" s="16"/>
      <c r="Q5" s="17" t="s">
        <v>53</v>
      </c>
      <c r="R5" s="16"/>
      <c r="S5" s="19"/>
      <c r="T5" s="1068" t="s">
        <v>274</v>
      </c>
      <c r="U5" s="1001"/>
      <c r="V5" s="20"/>
      <c r="W5" s="21"/>
      <c r="X5" s="22" t="s">
        <v>54</v>
      </c>
      <c r="Y5" s="1079"/>
      <c r="Z5" s="1080"/>
      <c r="AA5" s="1080"/>
      <c r="AB5" s="1081"/>
    </row>
    <row r="6" spans="1:29" ht="18" customHeight="1" x14ac:dyDescent="0.2">
      <c r="B6" s="1055"/>
      <c r="C6" s="1056"/>
      <c r="D6" s="1056"/>
      <c r="E6" s="1057"/>
      <c r="F6" s="843" t="s">
        <v>275</v>
      </c>
      <c r="G6" s="844"/>
      <c r="H6" s="844"/>
      <c r="I6" s="844"/>
      <c r="J6" s="844"/>
      <c r="K6" s="844"/>
      <c r="L6" s="844"/>
      <c r="M6" s="844"/>
      <c r="N6" s="845"/>
      <c r="O6" s="1082"/>
      <c r="P6" s="1083"/>
      <c r="Q6" s="1083"/>
      <c r="R6" s="1083"/>
      <c r="S6" s="1083"/>
      <c r="T6" s="1083"/>
      <c r="U6" s="1083"/>
      <c r="V6" s="1083"/>
      <c r="W6" s="1083"/>
      <c r="X6" s="1083"/>
      <c r="Y6" s="1083"/>
      <c r="Z6" s="1083"/>
      <c r="AA6" s="1083"/>
      <c r="AB6" s="1084"/>
    </row>
    <row r="7" spans="1:29" ht="24" customHeight="1" x14ac:dyDescent="0.2">
      <c r="B7" s="1069" t="s">
        <v>366</v>
      </c>
      <c r="C7" s="1070"/>
      <c r="D7" s="1070"/>
      <c r="E7" s="1071"/>
      <c r="F7" s="1079"/>
      <c r="G7" s="1080"/>
      <c r="H7" s="1080"/>
      <c r="I7" s="1080"/>
      <c r="J7" s="1080"/>
      <c r="K7" s="1080"/>
      <c r="L7" s="1080"/>
      <c r="M7" s="1080"/>
      <c r="N7" s="1080"/>
      <c r="O7" s="1080"/>
      <c r="P7" s="1080"/>
      <c r="Q7" s="1080"/>
      <c r="R7" s="1080"/>
      <c r="S7" s="1080"/>
      <c r="T7" s="1080"/>
      <c r="U7" s="1080"/>
      <c r="V7" s="1080"/>
      <c r="W7" s="1080"/>
      <c r="X7" s="1080"/>
      <c r="Y7" s="1080"/>
      <c r="Z7" s="1080"/>
      <c r="AA7" s="1080"/>
      <c r="AB7" s="1081"/>
    </row>
    <row r="8" spans="1:29" ht="6.75" customHeight="1" x14ac:dyDescent="0.2">
      <c r="B8" s="1072"/>
      <c r="C8" s="1072"/>
      <c r="D8" s="1072"/>
      <c r="E8" s="1072"/>
      <c r="F8" s="1072"/>
      <c r="G8" s="1072"/>
      <c r="H8" s="1072"/>
      <c r="I8" s="1072"/>
      <c r="J8" s="1059"/>
      <c r="K8" s="1059"/>
      <c r="L8" s="1059"/>
      <c r="M8" s="1059"/>
      <c r="N8" s="1059"/>
      <c r="O8" s="1059"/>
      <c r="P8" s="1059"/>
      <c r="Q8" s="1059"/>
      <c r="R8" s="1059"/>
      <c r="S8" s="1059"/>
      <c r="T8" s="1072"/>
      <c r="U8" s="1072"/>
      <c r="V8" s="1059"/>
      <c r="W8" s="1059"/>
      <c r="X8" s="1059"/>
      <c r="Y8" s="1059"/>
      <c r="Z8" s="1059"/>
      <c r="AA8" s="1059"/>
      <c r="AB8" s="1059"/>
      <c r="AC8" s="23"/>
    </row>
    <row r="9" spans="1:29" ht="5.25" customHeight="1" x14ac:dyDescent="0.2">
      <c r="B9" s="1072"/>
      <c r="C9" s="1072"/>
      <c r="D9" s="1072"/>
      <c r="E9" s="1072"/>
      <c r="F9" s="1059"/>
      <c r="G9" s="1059"/>
      <c r="H9" s="1059"/>
      <c r="I9" s="1059"/>
      <c r="J9" s="1060"/>
      <c r="K9" s="1060"/>
      <c r="L9" s="1060"/>
      <c r="M9" s="1060"/>
      <c r="N9" s="1060"/>
      <c r="O9" s="1060"/>
      <c r="P9" s="1060"/>
      <c r="Q9" s="1060"/>
      <c r="R9" s="1060"/>
      <c r="S9" s="1060"/>
      <c r="T9" s="1060"/>
      <c r="U9" s="1060"/>
      <c r="V9" s="1060"/>
      <c r="W9" s="1060"/>
      <c r="X9" s="1060"/>
      <c r="Y9" s="1060"/>
      <c r="Z9" s="1060"/>
      <c r="AA9" s="1060"/>
      <c r="AB9" s="1060"/>
    </row>
    <row r="10" spans="1:29" ht="3" customHeight="1" x14ac:dyDescent="0.2">
      <c r="B10" s="1067"/>
      <c r="C10" s="1067"/>
      <c r="D10" s="1067"/>
      <c r="E10" s="1067"/>
      <c r="F10" s="1067"/>
      <c r="G10" s="1067"/>
      <c r="H10" s="1067"/>
      <c r="I10" s="1067"/>
      <c r="J10" s="1067"/>
      <c r="K10" s="1067"/>
      <c r="L10" s="1067"/>
      <c r="M10" s="1067"/>
      <c r="N10" s="1067"/>
      <c r="O10" s="1067"/>
      <c r="P10" s="1067"/>
      <c r="Q10" s="1067"/>
      <c r="R10" s="1067"/>
      <c r="S10" s="1067"/>
      <c r="T10" s="1067"/>
      <c r="U10" s="1067"/>
      <c r="V10" s="1067"/>
      <c r="W10" s="1067"/>
      <c r="X10" s="1067"/>
      <c r="Y10" s="1067"/>
      <c r="Z10" s="1067"/>
      <c r="AA10" s="1067"/>
      <c r="AB10" s="1067"/>
    </row>
    <row r="11" spans="1:29" ht="3" customHeight="1" x14ac:dyDescent="0.2">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row>
    <row r="12" spans="1:29" ht="18" customHeight="1" x14ac:dyDescent="0.2">
      <c r="A12" s="8" t="s">
        <v>525</v>
      </c>
    </row>
    <row r="13" spans="1:29" ht="45.75" customHeight="1" x14ac:dyDescent="0.2">
      <c r="B13" s="1061" t="s">
        <v>516</v>
      </c>
      <c r="C13" s="1062"/>
      <c r="D13" s="1062"/>
      <c r="E13" s="1062"/>
      <c r="F13" s="1062"/>
      <c r="G13" s="1062"/>
      <c r="H13" s="1062"/>
      <c r="I13" s="1062"/>
      <c r="J13" s="1062"/>
      <c r="K13" s="1062"/>
      <c r="L13" s="1062"/>
      <c r="M13" s="1062"/>
      <c r="N13" s="1062"/>
      <c r="O13" s="1062"/>
      <c r="P13" s="1062"/>
      <c r="Q13" s="1062"/>
      <c r="R13" s="1062"/>
      <c r="S13" s="1062"/>
      <c r="T13" s="1062"/>
      <c r="U13" s="1062"/>
      <c r="V13" s="1062"/>
      <c r="W13" s="1062"/>
      <c r="X13" s="1062"/>
      <c r="Y13" s="1062"/>
      <c r="Z13" s="1062"/>
      <c r="AA13" s="1062"/>
      <c r="AB13" s="1063"/>
    </row>
    <row r="14" spans="1:29" ht="18" customHeight="1" x14ac:dyDescent="0.2">
      <c r="A14" s="6" t="s">
        <v>282</v>
      </c>
    </row>
    <row r="15" spans="1:29" ht="18" customHeight="1" x14ac:dyDescent="0.2">
      <c r="B15" s="1064" t="s">
        <v>287</v>
      </c>
      <c r="C15" s="1064"/>
      <c r="D15" s="1065"/>
      <c r="E15" s="1065"/>
      <c r="F15" s="1065"/>
      <c r="G15" s="1065"/>
      <c r="H15" s="1065"/>
      <c r="I15" s="1065"/>
      <c r="J15" s="1064" t="s">
        <v>362</v>
      </c>
      <c r="K15" s="1064"/>
      <c r="L15" s="1064"/>
      <c r="M15" s="1066"/>
      <c r="N15" s="1066"/>
      <c r="O15" s="1066"/>
      <c r="P15" s="1066"/>
      <c r="Q15" s="1066"/>
      <c r="R15" s="1058" t="s">
        <v>358</v>
      </c>
      <c r="S15" s="1058"/>
      <c r="T15" s="1058"/>
      <c r="U15" s="1058"/>
      <c r="V15" s="1058"/>
      <c r="W15" s="1058"/>
      <c r="X15" s="1058"/>
      <c r="Y15" s="304" t="s">
        <v>158</v>
      </c>
      <c r="Z15" s="762" t="s">
        <v>1073</v>
      </c>
      <c r="AA15" s="279" t="s">
        <v>158</v>
      </c>
      <c r="AB15" s="761" t="s">
        <v>1069</v>
      </c>
    </row>
    <row r="16" spans="1:29" ht="23.5" customHeight="1" x14ac:dyDescent="0.2">
      <c r="B16" s="1032" t="s">
        <v>108</v>
      </c>
      <c r="C16" s="1032"/>
      <c r="D16" s="1032"/>
      <c r="E16" s="1032"/>
      <c r="F16" s="1032"/>
      <c r="G16" s="679" t="s">
        <v>158</v>
      </c>
      <c r="H16" s="1125" t="s">
        <v>1074</v>
      </c>
      <c r="I16" s="771" t="s">
        <v>158</v>
      </c>
      <c r="J16" s="1034" t="s">
        <v>359</v>
      </c>
      <c r="K16" s="1035"/>
      <c r="L16" s="1036"/>
      <c r="M16" s="679" t="s">
        <v>158</v>
      </c>
      <c r="N16" s="1125" t="s">
        <v>1074</v>
      </c>
      <c r="O16" s="771" t="s">
        <v>158</v>
      </c>
      <c r="P16" s="1150" t="s">
        <v>360</v>
      </c>
      <c r="Q16" s="1151"/>
      <c r="R16" s="1152"/>
      <c r="S16" s="1040"/>
      <c r="T16" s="1041"/>
      <c r="U16" s="1041"/>
      <c r="V16" s="1041"/>
      <c r="W16" s="1041"/>
      <c r="X16" s="1041"/>
      <c r="Y16" s="1041"/>
      <c r="Z16" s="1041"/>
      <c r="AA16" s="1041"/>
      <c r="AB16" s="1042"/>
    </row>
    <row r="17" spans="1:29" ht="23.5" customHeight="1" x14ac:dyDescent="0.2">
      <c r="B17" s="1033"/>
      <c r="C17" s="1033"/>
      <c r="D17" s="1033"/>
      <c r="E17" s="1033"/>
      <c r="F17" s="1033"/>
      <c r="G17" s="770" t="s">
        <v>1072</v>
      </c>
      <c r="H17" s="1126"/>
      <c r="I17" s="772" t="s">
        <v>1069</v>
      </c>
      <c r="J17" s="1037"/>
      <c r="K17" s="1038"/>
      <c r="L17" s="1039"/>
      <c r="M17" s="770" t="s">
        <v>1072</v>
      </c>
      <c r="N17" s="1126"/>
      <c r="O17" s="772" t="s">
        <v>1069</v>
      </c>
      <c r="P17" s="1026" t="s">
        <v>356</v>
      </c>
      <c r="Q17" s="1027"/>
      <c r="R17" s="1028"/>
      <c r="S17" s="1029"/>
      <c r="T17" s="1030"/>
      <c r="U17" s="1030"/>
      <c r="V17" s="1030"/>
      <c r="W17" s="1030"/>
      <c r="X17" s="1030"/>
      <c r="Y17" s="1030"/>
      <c r="Z17" s="1030"/>
      <c r="AA17" s="1030"/>
      <c r="AB17" s="1031"/>
    </row>
    <row r="18" spans="1:29" ht="15" customHeight="1" x14ac:dyDescent="0.2">
      <c r="B18" s="25" t="s">
        <v>55</v>
      </c>
      <c r="C18" s="1025" t="s">
        <v>109</v>
      </c>
      <c r="D18" s="1025"/>
      <c r="E18" s="1025"/>
      <c r="F18" s="1025"/>
      <c r="G18" s="1025"/>
      <c r="H18" s="1025"/>
      <c r="I18" s="1025"/>
      <c r="J18" s="1025"/>
      <c r="K18" s="1025"/>
      <c r="L18" s="1025"/>
      <c r="M18" s="1025"/>
      <c r="N18" s="1025"/>
      <c r="O18" s="1025"/>
      <c r="P18" s="1025"/>
      <c r="Q18" s="1025"/>
      <c r="R18" s="1025"/>
      <c r="S18" s="1025"/>
      <c r="T18" s="1025"/>
      <c r="U18" s="1025"/>
      <c r="V18" s="1025"/>
      <c r="W18" s="1025"/>
      <c r="X18" s="1025"/>
      <c r="Y18" s="1025"/>
      <c r="Z18" s="1025"/>
      <c r="AA18" s="1025"/>
      <c r="AB18" s="1025"/>
    </row>
    <row r="19" spans="1:29" ht="18" customHeight="1" thickBot="1" x14ac:dyDescent="0.25">
      <c r="A19" s="6" t="s">
        <v>28</v>
      </c>
    </row>
    <row r="20" spans="1:29" ht="13.5" customHeight="1" x14ac:dyDescent="0.2">
      <c r="B20" s="1012" t="s">
        <v>77</v>
      </c>
      <c r="C20" s="1013"/>
      <c r="D20" s="1013"/>
      <c r="E20" s="1013"/>
      <c r="F20" s="1014"/>
      <c r="G20" s="1135"/>
      <c r="H20" s="1136"/>
      <c r="I20" s="1136"/>
      <c r="J20" s="1133" t="s">
        <v>1075</v>
      </c>
      <c r="K20" s="1005" t="s">
        <v>76</v>
      </c>
      <c r="L20" s="1006"/>
      <c r="M20" s="1006"/>
      <c r="N20" s="1006"/>
      <c r="O20" s="1007"/>
      <c r="P20" s="1153" t="s">
        <v>19</v>
      </c>
      <c r="Q20" s="1154"/>
      <c r="R20" s="1154"/>
      <c r="S20" s="1154"/>
      <c r="T20" s="1154"/>
      <c r="U20" s="1154"/>
      <c r="V20" s="1154"/>
      <c r="W20" s="1155"/>
      <c r="X20" s="1129"/>
      <c r="Y20" s="1130"/>
      <c r="Z20" s="1130"/>
      <c r="AA20" s="1130"/>
      <c r="AB20" s="1127" t="s">
        <v>1075</v>
      </c>
    </row>
    <row r="21" spans="1:29" ht="13.5" customHeight="1" thickBot="1" x14ac:dyDescent="0.25">
      <c r="B21" s="1015"/>
      <c r="C21" s="1016"/>
      <c r="D21" s="1016"/>
      <c r="E21" s="1016"/>
      <c r="F21" s="1017"/>
      <c r="G21" s="1137"/>
      <c r="H21" s="1138"/>
      <c r="I21" s="1138"/>
      <c r="J21" s="1134"/>
      <c r="K21" s="1008"/>
      <c r="L21" s="1009"/>
      <c r="M21" s="1009"/>
      <c r="N21" s="1009"/>
      <c r="O21" s="1010"/>
      <c r="P21" s="1156"/>
      <c r="Q21" s="1157"/>
      <c r="R21" s="1157"/>
      <c r="S21" s="1157"/>
      <c r="T21" s="1157"/>
      <c r="U21" s="1157"/>
      <c r="V21" s="1157"/>
      <c r="W21" s="1158"/>
      <c r="X21" s="1131"/>
      <c r="Y21" s="1132"/>
      <c r="Z21" s="1132"/>
      <c r="AA21" s="1132"/>
      <c r="AB21" s="1128"/>
    </row>
    <row r="22" spans="1:29" ht="36.75" customHeight="1" x14ac:dyDescent="0.2">
      <c r="B22" s="1011" t="s">
        <v>392</v>
      </c>
      <c r="C22" s="1011"/>
      <c r="D22" s="1011"/>
      <c r="E22" s="1011"/>
      <c r="F22" s="1011"/>
      <c r="G22" s="1019" t="s">
        <v>389</v>
      </c>
      <c r="H22" s="1020"/>
      <c r="I22" s="1020"/>
      <c r="J22" s="1021"/>
      <c r="K22" s="1002" t="s">
        <v>391</v>
      </c>
      <c r="L22" s="1003"/>
      <c r="M22" s="1018" t="s">
        <v>390</v>
      </c>
      <c r="N22" s="1002"/>
      <c r="O22" s="1003"/>
      <c r="P22" s="1018" t="s">
        <v>522</v>
      </c>
      <c r="Q22" s="1002"/>
      <c r="R22" s="1002"/>
      <c r="S22" s="1003"/>
      <c r="T22" s="1000" t="s">
        <v>363</v>
      </c>
      <c r="U22" s="1000"/>
      <c r="V22" s="1000"/>
      <c r="W22" s="1001"/>
      <c r="X22" s="1147" t="s">
        <v>393</v>
      </c>
      <c r="Y22" s="1148"/>
      <c r="Z22" s="1148"/>
      <c r="AA22" s="1148"/>
      <c r="AB22" s="1149"/>
    </row>
    <row r="23" spans="1:29" ht="17.25" customHeight="1" x14ac:dyDescent="0.2">
      <c r="B23" s="1004"/>
      <c r="C23" s="1004"/>
      <c r="D23" s="1004"/>
      <c r="E23" s="1004"/>
      <c r="F23" s="1004"/>
      <c r="G23" s="1022"/>
      <c r="H23" s="1023"/>
      <c r="I23" s="1023"/>
      <c r="J23" s="1024"/>
      <c r="K23" s="1023"/>
      <c r="L23" s="1024"/>
      <c r="M23" s="1022"/>
      <c r="N23" s="1023"/>
      <c r="O23" s="1024"/>
      <c r="P23" s="1049"/>
      <c r="Q23" s="1050"/>
      <c r="R23" s="1050"/>
      <c r="S23" s="1051"/>
      <c r="T23" s="1022"/>
      <c r="U23" s="1023"/>
      <c r="V23" s="1023"/>
      <c r="W23" s="1024"/>
      <c r="X23" s="306" t="s">
        <v>158</v>
      </c>
      <c r="Y23" s="757" t="s">
        <v>1072</v>
      </c>
      <c r="Z23" s="307" t="s">
        <v>1074</v>
      </c>
      <c r="AA23" s="307" t="s">
        <v>158</v>
      </c>
      <c r="AB23" s="763" t="s">
        <v>1069</v>
      </c>
    </row>
    <row r="24" spans="1:29" ht="17.25" customHeight="1" x14ac:dyDescent="0.2">
      <c r="B24" s="1108"/>
      <c r="C24" s="1108"/>
      <c r="D24" s="1108"/>
      <c r="E24" s="1108"/>
      <c r="F24" s="1108"/>
      <c r="G24" s="1043"/>
      <c r="H24" s="1044"/>
      <c r="I24" s="1044"/>
      <c r="J24" s="1045"/>
      <c r="K24" s="1044"/>
      <c r="L24" s="1045"/>
      <c r="M24" s="1043"/>
      <c r="N24" s="1044"/>
      <c r="O24" s="1045"/>
      <c r="P24" s="1046"/>
      <c r="Q24" s="1047"/>
      <c r="R24" s="1047"/>
      <c r="S24" s="1048"/>
      <c r="T24" s="1043"/>
      <c r="U24" s="1044"/>
      <c r="V24" s="1044"/>
      <c r="W24" s="1045"/>
      <c r="X24" s="313" t="s">
        <v>158</v>
      </c>
      <c r="Y24" s="774" t="s">
        <v>1072</v>
      </c>
      <c r="Z24" s="534" t="s">
        <v>1074</v>
      </c>
      <c r="AA24" s="534" t="s">
        <v>158</v>
      </c>
      <c r="AB24" s="764" t="s">
        <v>1069</v>
      </c>
    </row>
    <row r="25" spans="1:29" ht="17.25" customHeight="1" x14ac:dyDescent="0.2">
      <c r="B25" s="1119"/>
      <c r="C25" s="1119"/>
      <c r="D25" s="1119"/>
      <c r="E25" s="1119"/>
      <c r="F25" s="1119"/>
      <c r="G25" s="1124"/>
      <c r="H25" s="1112"/>
      <c r="I25" s="1112"/>
      <c r="J25" s="1113"/>
      <c r="K25" s="1112"/>
      <c r="L25" s="1113"/>
      <c r="M25" s="1120"/>
      <c r="N25" s="1030"/>
      <c r="O25" s="1031"/>
      <c r="P25" s="1144"/>
      <c r="Q25" s="1145"/>
      <c r="R25" s="1145"/>
      <c r="S25" s="1146"/>
      <c r="T25" s="1124"/>
      <c r="U25" s="1112"/>
      <c r="V25" s="1112"/>
      <c r="W25" s="1113"/>
      <c r="X25" s="296" t="s">
        <v>158</v>
      </c>
      <c r="Y25" s="758" t="s">
        <v>1072</v>
      </c>
      <c r="Z25" s="299" t="s">
        <v>1074</v>
      </c>
      <c r="AA25" s="299" t="s">
        <v>158</v>
      </c>
      <c r="AB25" s="773" t="s">
        <v>1069</v>
      </c>
    </row>
    <row r="26" spans="1:29" ht="16.5" customHeight="1" x14ac:dyDescent="0.2">
      <c r="B26" s="26" t="s">
        <v>2</v>
      </c>
      <c r="C26" s="26"/>
      <c r="D26" s="26"/>
      <c r="E26" s="26"/>
      <c r="F26" s="26"/>
      <c r="G26" s="26"/>
      <c r="H26" s="26"/>
      <c r="I26" s="26"/>
      <c r="J26" s="26"/>
      <c r="K26" s="26"/>
      <c r="L26" s="26"/>
      <c r="M26" s="26"/>
      <c r="N26" s="26"/>
      <c r="O26" s="26"/>
      <c r="P26" s="26"/>
      <c r="Q26" s="26"/>
      <c r="R26" s="27"/>
      <c r="S26" s="27"/>
      <c r="T26" s="27"/>
      <c r="U26" s="27"/>
      <c r="V26" s="26"/>
      <c r="W26" s="26"/>
      <c r="X26" s="26"/>
      <c r="Y26" s="26"/>
      <c r="Z26" s="26"/>
      <c r="AA26" s="26"/>
      <c r="AB26" s="26"/>
    </row>
    <row r="27" spans="1:29" ht="84.75" customHeight="1" x14ac:dyDescent="0.2">
      <c r="B27" s="23"/>
      <c r="C27" s="1121" t="s">
        <v>425</v>
      </c>
      <c r="D27" s="1122"/>
      <c r="E27" s="1122"/>
      <c r="F27" s="1122"/>
      <c r="G27" s="1122"/>
      <c r="H27" s="1122"/>
      <c r="I27" s="1122"/>
      <c r="J27" s="1122"/>
      <c r="K27" s="1122"/>
      <c r="L27" s="1122"/>
      <c r="M27" s="1122"/>
      <c r="N27" s="1122"/>
      <c r="O27" s="1122"/>
      <c r="P27" s="1122"/>
      <c r="Q27" s="1122"/>
      <c r="R27" s="1122"/>
      <c r="S27" s="1122"/>
      <c r="T27" s="1122"/>
      <c r="U27" s="1123"/>
      <c r="V27" s="28"/>
      <c r="W27" s="28"/>
      <c r="X27" s="28"/>
      <c r="Y27" s="28"/>
      <c r="Z27" s="28"/>
      <c r="AA27" s="28"/>
      <c r="AB27" s="28"/>
      <c r="AC27" s="28"/>
    </row>
    <row r="28" spans="1:29" ht="21.75" customHeight="1" x14ac:dyDescent="0.2">
      <c r="A28" s="6" t="s">
        <v>8</v>
      </c>
    </row>
    <row r="29" spans="1:29" ht="14.25" customHeight="1" thickBot="1" x14ac:dyDescent="0.25">
      <c r="B29" s="1090" t="s">
        <v>365</v>
      </c>
      <c r="C29" s="1091"/>
      <c r="D29" s="843" t="s">
        <v>292</v>
      </c>
      <c r="E29" s="844"/>
      <c r="F29" s="844"/>
      <c r="G29" s="845"/>
      <c r="H29" s="843" t="s">
        <v>293</v>
      </c>
      <c r="I29" s="844"/>
      <c r="J29" s="844"/>
      <c r="K29" s="845"/>
      <c r="L29" s="843" t="s">
        <v>294</v>
      </c>
      <c r="M29" s="844"/>
      <c r="N29" s="844"/>
      <c r="O29" s="845"/>
      <c r="P29" s="843" t="s">
        <v>295</v>
      </c>
      <c r="Q29" s="844"/>
      <c r="R29" s="844"/>
      <c r="S29" s="844"/>
      <c r="T29" s="1142"/>
      <c r="U29" s="1140"/>
      <c r="V29" s="1140"/>
      <c r="W29" s="1143"/>
      <c r="X29" s="1139" t="s">
        <v>281</v>
      </c>
      <c r="Y29" s="1140"/>
      <c r="Z29" s="1140"/>
      <c r="AA29" s="1141"/>
      <c r="AB29" s="29"/>
    </row>
    <row r="30" spans="1:29" ht="17.25" customHeight="1" thickTop="1" x14ac:dyDescent="0.2">
      <c r="B30" s="1092"/>
      <c r="C30" s="1093"/>
      <c r="D30" s="1111"/>
      <c r="E30" s="1110"/>
      <c r="F30" s="1110"/>
      <c r="G30" s="30" t="s">
        <v>291</v>
      </c>
      <c r="H30" s="1109"/>
      <c r="I30" s="1110"/>
      <c r="J30" s="1110"/>
      <c r="K30" s="30" t="s">
        <v>291</v>
      </c>
      <c r="L30" s="1109"/>
      <c r="M30" s="1110"/>
      <c r="N30" s="1110"/>
      <c r="O30" s="30" t="s">
        <v>291</v>
      </c>
      <c r="P30" s="1109"/>
      <c r="Q30" s="1110"/>
      <c r="R30" s="1110"/>
      <c r="S30" s="18" t="s">
        <v>291</v>
      </c>
      <c r="T30" s="31"/>
      <c r="U30" s="32"/>
      <c r="V30" s="32"/>
      <c r="W30" s="30"/>
      <c r="X30" s="1106"/>
      <c r="Y30" s="1107"/>
      <c r="Z30" s="1107"/>
      <c r="AA30" s="30" t="s">
        <v>291</v>
      </c>
      <c r="AB30" s="29"/>
    </row>
    <row r="31" spans="1:29" ht="13.5" customHeight="1" x14ac:dyDescent="0.2">
      <c r="B31" s="1114" t="s">
        <v>364</v>
      </c>
      <c r="C31" s="1115"/>
      <c r="D31" s="844" t="s">
        <v>296</v>
      </c>
      <c r="E31" s="844"/>
      <c r="F31" s="844"/>
      <c r="G31" s="845"/>
      <c r="H31" s="1097" t="s">
        <v>111</v>
      </c>
      <c r="I31" s="1098"/>
      <c r="J31" s="1098"/>
      <c r="K31" s="1099"/>
      <c r="L31" s="1097" t="s">
        <v>317</v>
      </c>
      <c r="M31" s="1098"/>
      <c r="N31" s="1098"/>
      <c r="O31" s="1099"/>
      <c r="P31" s="1094" t="s">
        <v>395</v>
      </c>
      <c r="Q31" s="1095"/>
      <c r="R31" s="1095"/>
      <c r="S31" s="1096"/>
      <c r="T31" s="1100" t="s">
        <v>110</v>
      </c>
      <c r="U31" s="1101"/>
      <c r="V31" s="1101"/>
      <c r="W31" s="1102"/>
      <c r="X31" s="1064" t="s">
        <v>112</v>
      </c>
      <c r="Y31" s="1064"/>
      <c r="Z31" s="1064"/>
      <c r="AA31" s="1064"/>
      <c r="AB31" s="29"/>
    </row>
    <row r="32" spans="1:29" ht="17.25" customHeight="1" x14ac:dyDescent="0.2">
      <c r="B32" s="1116"/>
      <c r="C32" s="1117"/>
      <c r="D32" s="1111"/>
      <c r="E32" s="1110"/>
      <c r="F32" s="1110"/>
      <c r="G32" s="30" t="s">
        <v>291</v>
      </c>
      <c r="H32" s="1086"/>
      <c r="I32" s="1087"/>
      <c r="J32" s="1087"/>
      <c r="K32" s="33" t="s">
        <v>291</v>
      </c>
      <c r="L32" s="1086"/>
      <c r="M32" s="1087"/>
      <c r="N32" s="1087"/>
      <c r="O32" s="33" t="s">
        <v>291</v>
      </c>
      <c r="P32" s="1088"/>
      <c r="Q32" s="1089"/>
      <c r="R32" s="32"/>
      <c r="S32" s="18" t="s">
        <v>291</v>
      </c>
      <c r="T32" s="1086"/>
      <c r="U32" s="1087"/>
      <c r="V32" s="1087"/>
      <c r="W32" s="18" t="s">
        <v>291</v>
      </c>
      <c r="X32" s="1087"/>
      <c r="Y32" s="1087"/>
      <c r="Z32" s="1087"/>
      <c r="AA32" s="18" t="s">
        <v>291</v>
      </c>
      <c r="AB32" s="29"/>
    </row>
    <row r="33" spans="1:29" ht="17.25" customHeight="1" x14ac:dyDescent="0.2">
      <c r="B33" s="1116"/>
      <c r="C33" s="1117"/>
      <c r="D33" s="1103" t="s">
        <v>496</v>
      </c>
      <c r="E33" s="1104"/>
      <c r="F33" s="1104"/>
      <c r="G33" s="1105"/>
      <c r="H33" s="29"/>
      <c r="I33" s="29"/>
      <c r="J33" s="29"/>
      <c r="K33" s="34"/>
      <c r="L33" s="29"/>
      <c r="M33" s="29"/>
      <c r="N33" s="29"/>
      <c r="O33" s="34"/>
      <c r="P33" s="35"/>
      <c r="Q33" s="35"/>
      <c r="R33" s="29"/>
      <c r="S33" s="23"/>
      <c r="T33" s="29"/>
      <c r="U33" s="29"/>
      <c r="V33" s="29"/>
      <c r="W33" s="23"/>
      <c r="X33" s="29"/>
      <c r="Y33" s="29"/>
      <c r="Z33" s="29"/>
      <c r="AA33" s="23"/>
      <c r="AB33" s="29"/>
    </row>
    <row r="34" spans="1:29" ht="17.25" customHeight="1" x14ac:dyDescent="0.2">
      <c r="B34" s="1018"/>
      <c r="C34" s="1003"/>
      <c r="D34" s="1118"/>
      <c r="E34" s="1087"/>
      <c r="F34" s="1087"/>
      <c r="G34" s="33" t="s">
        <v>291</v>
      </c>
      <c r="H34" s="29"/>
      <c r="I34" s="29"/>
      <c r="J34" s="29"/>
      <c r="K34" s="34"/>
      <c r="L34" s="29"/>
      <c r="M34" s="29"/>
      <c r="N34" s="29"/>
      <c r="O34" s="34"/>
      <c r="P34" s="35"/>
      <c r="Q34" s="35"/>
      <c r="R34" s="29"/>
      <c r="S34" s="23"/>
      <c r="T34" s="29"/>
      <c r="U34" s="29"/>
      <c r="V34" s="29"/>
      <c r="W34" s="23"/>
      <c r="X34" s="29"/>
      <c r="Y34" s="29"/>
      <c r="Z34" s="29"/>
      <c r="AA34" s="23"/>
      <c r="AB34" s="29"/>
    </row>
    <row r="35" spans="1:29" s="36" customFormat="1" ht="10.5" customHeight="1" x14ac:dyDescent="0.2">
      <c r="B35" s="37"/>
      <c r="C35" s="1085"/>
      <c r="D35" s="1085"/>
      <c r="E35" s="1085"/>
      <c r="F35" s="1085"/>
      <c r="G35" s="1085"/>
      <c r="H35" s="1085"/>
      <c r="I35" s="1085"/>
      <c r="J35" s="1085"/>
      <c r="K35" s="1085"/>
      <c r="L35" s="1085"/>
      <c r="M35" s="1085"/>
      <c r="N35" s="1085"/>
      <c r="O35" s="1085"/>
      <c r="P35" s="1085"/>
      <c r="Q35" s="1085"/>
      <c r="R35" s="1085"/>
      <c r="S35" s="1085"/>
      <c r="T35" s="1085"/>
      <c r="U35" s="1085"/>
      <c r="V35" s="1085"/>
      <c r="W35" s="1085"/>
      <c r="X35" s="1085"/>
      <c r="Y35" s="1085"/>
      <c r="Z35" s="1085"/>
      <c r="AA35" s="1085"/>
      <c r="AB35" s="1085"/>
      <c r="AC35" s="1085"/>
    </row>
    <row r="36" spans="1:29" s="36" customFormat="1" ht="10.5" customHeight="1" x14ac:dyDescent="0.2">
      <c r="B36" s="38" t="s">
        <v>361</v>
      </c>
      <c r="C36" s="36" t="s">
        <v>3</v>
      </c>
    </row>
    <row r="37" spans="1:29" s="36" customFormat="1" ht="10.5" customHeight="1" x14ac:dyDescent="0.2">
      <c r="B37" s="39" t="s">
        <v>56</v>
      </c>
      <c r="C37" s="36" t="s">
        <v>4</v>
      </c>
    </row>
    <row r="38" spans="1:29" s="36" customFormat="1" ht="21" customHeight="1" x14ac:dyDescent="0.2">
      <c r="B38" s="40" t="s">
        <v>57</v>
      </c>
      <c r="C38" s="1085" t="s">
        <v>181</v>
      </c>
      <c r="D38" s="1085"/>
      <c r="E38" s="1085"/>
      <c r="F38" s="1085"/>
      <c r="G38" s="1085"/>
      <c r="H38" s="1085"/>
      <c r="I38" s="1085"/>
      <c r="J38" s="1085"/>
      <c r="K38" s="1085"/>
      <c r="L38" s="1085"/>
      <c r="M38" s="1085"/>
      <c r="N38" s="1085"/>
      <c r="O38" s="1085"/>
      <c r="P38" s="1085"/>
      <c r="Q38" s="1085"/>
      <c r="R38" s="1085"/>
      <c r="S38" s="1085"/>
      <c r="T38" s="1085"/>
      <c r="U38" s="1085"/>
      <c r="V38" s="1085"/>
      <c r="W38" s="1085"/>
      <c r="X38" s="1085"/>
      <c r="Y38" s="1085"/>
      <c r="Z38" s="1085"/>
      <c r="AA38" s="1085"/>
      <c r="AB38" s="1085"/>
      <c r="AC38" s="28"/>
    </row>
    <row r="39" spans="1:29" s="36" customFormat="1" ht="10.5" customHeight="1" x14ac:dyDescent="0.2">
      <c r="B39" s="40" t="s">
        <v>58</v>
      </c>
      <c r="C39" s="36" t="s">
        <v>382</v>
      </c>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row>
    <row r="40" spans="1:29" s="36" customFormat="1" ht="10.5" customHeight="1" x14ac:dyDescent="0.2">
      <c r="B40" s="39" t="s">
        <v>59</v>
      </c>
      <c r="C40" s="36" t="s">
        <v>445</v>
      </c>
    </row>
    <row r="41" spans="1:29" s="36" customFormat="1" ht="6.75" customHeight="1" x14ac:dyDescent="0.2">
      <c r="B41" s="39"/>
    </row>
    <row r="42" spans="1:29" s="41" customFormat="1" ht="16.5" customHeight="1" x14ac:dyDescent="0.2">
      <c r="A42" s="8"/>
      <c r="B42" s="6"/>
      <c r="C42" s="6"/>
      <c r="D42" s="6"/>
      <c r="E42" s="6"/>
      <c r="F42" s="6"/>
      <c r="G42" s="6"/>
      <c r="H42" s="6"/>
      <c r="I42" s="6"/>
      <c r="J42" s="6"/>
      <c r="K42" s="6"/>
      <c r="L42" s="6"/>
      <c r="M42" s="6"/>
      <c r="N42" s="6"/>
      <c r="O42" s="6"/>
      <c r="P42" s="6"/>
      <c r="Q42" s="6"/>
      <c r="R42" s="6"/>
      <c r="S42" s="6"/>
      <c r="T42" s="6"/>
      <c r="U42" s="6"/>
      <c r="V42" s="6"/>
      <c r="W42" s="6"/>
      <c r="X42" s="6"/>
      <c r="Y42" s="6"/>
    </row>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sheetData>
  <mergeCells count="98">
    <mergeCell ref="P30:R30"/>
    <mergeCell ref="H16:H17"/>
    <mergeCell ref="N16:N17"/>
    <mergeCell ref="AB20:AB21"/>
    <mergeCell ref="X20:AA21"/>
    <mergeCell ref="J20:J21"/>
    <mergeCell ref="G20:I21"/>
    <mergeCell ref="X29:AA29"/>
    <mergeCell ref="T29:W29"/>
    <mergeCell ref="P29:S29"/>
    <mergeCell ref="P25:S25"/>
    <mergeCell ref="L29:O29"/>
    <mergeCell ref="X22:AB22"/>
    <mergeCell ref="P16:R16"/>
    <mergeCell ref="P20:W21"/>
    <mergeCell ref="P22:S22"/>
    <mergeCell ref="D31:G31"/>
    <mergeCell ref="G24:J24"/>
    <mergeCell ref="B24:F24"/>
    <mergeCell ref="L30:N30"/>
    <mergeCell ref="D30:F30"/>
    <mergeCell ref="H30:J30"/>
    <mergeCell ref="K25:L25"/>
    <mergeCell ref="H29:K29"/>
    <mergeCell ref="B31:C34"/>
    <mergeCell ref="D32:F32"/>
    <mergeCell ref="D34:F34"/>
    <mergeCell ref="B25:F25"/>
    <mergeCell ref="M25:O25"/>
    <mergeCell ref="C27:U27"/>
    <mergeCell ref="G25:J25"/>
    <mergeCell ref="T25:W25"/>
    <mergeCell ref="C38:AB38"/>
    <mergeCell ref="X31:AA31"/>
    <mergeCell ref="T32:V32"/>
    <mergeCell ref="P32:Q32"/>
    <mergeCell ref="B29:C30"/>
    <mergeCell ref="C35:AC35"/>
    <mergeCell ref="X32:Z32"/>
    <mergeCell ref="L32:N32"/>
    <mergeCell ref="P31:S31"/>
    <mergeCell ref="L31:O31"/>
    <mergeCell ref="H32:J32"/>
    <mergeCell ref="D29:G29"/>
    <mergeCell ref="H31:K31"/>
    <mergeCell ref="T31:W31"/>
    <mergeCell ref="D33:G33"/>
    <mergeCell ref="X30:Z30"/>
    <mergeCell ref="S3:AB4"/>
    <mergeCell ref="Y5:AB5"/>
    <mergeCell ref="O6:AB6"/>
    <mergeCell ref="T8:U8"/>
    <mergeCell ref="F7:AB7"/>
    <mergeCell ref="V8:AB8"/>
    <mergeCell ref="B10:AB10"/>
    <mergeCell ref="T5:U5"/>
    <mergeCell ref="B7:E7"/>
    <mergeCell ref="B8:E9"/>
    <mergeCell ref="F8:I8"/>
    <mergeCell ref="B3:E4"/>
    <mergeCell ref="N3:R4"/>
    <mergeCell ref="B5:E6"/>
    <mergeCell ref="R15:X15"/>
    <mergeCell ref="F6:N6"/>
    <mergeCell ref="F5:G5"/>
    <mergeCell ref="J8:K8"/>
    <mergeCell ref="L8:S8"/>
    <mergeCell ref="J9:AB9"/>
    <mergeCell ref="B13:AB13"/>
    <mergeCell ref="M5:N5"/>
    <mergeCell ref="B15:C15"/>
    <mergeCell ref="D15:I15"/>
    <mergeCell ref="J15:L15"/>
    <mergeCell ref="M15:Q15"/>
    <mergeCell ref="F9:I9"/>
    <mergeCell ref="T24:W24"/>
    <mergeCell ref="K23:L23"/>
    <mergeCell ref="P24:S24"/>
    <mergeCell ref="P23:S23"/>
    <mergeCell ref="K24:L24"/>
    <mergeCell ref="T23:W23"/>
    <mergeCell ref="M24:O24"/>
    <mergeCell ref="M23:O23"/>
    <mergeCell ref="C18:AB18"/>
    <mergeCell ref="P17:R17"/>
    <mergeCell ref="S17:AB17"/>
    <mergeCell ref="B16:F17"/>
    <mergeCell ref="J16:L17"/>
    <mergeCell ref="S16:AB16"/>
    <mergeCell ref="T22:W22"/>
    <mergeCell ref="K22:L22"/>
    <mergeCell ref="B23:F23"/>
    <mergeCell ref="K20:O21"/>
    <mergeCell ref="B22:F22"/>
    <mergeCell ref="B20:F21"/>
    <mergeCell ref="M22:O22"/>
    <mergeCell ref="G22:J22"/>
    <mergeCell ref="G23:J23"/>
  </mergeCells>
  <phoneticPr fontId="4"/>
  <dataValidations count="1">
    <dataValidation type="list" allowBlank="1" showInputMessage="1" showErrorMessage="1" sqref="Y15 AA15 G16 I16 M16 O16 X23:X25 AA23:AA25">
      <formula1>"□,■"</formula1>
    </dataValidation>
  </dataValidations>
  <printOptions horizontalCentered="1"/>
  <pageMargins left="0.78740157480314965" right="0.59055118110236227" top="0.59055118110236227" bottom="0.59055118110236227" header="0.19685039370078741" footer="0.23622047244094491"/>
  <pageSetup paperSize="9" scale="85"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2:AH200"/>
  <sheetViews>
    <sheetView showGridLines="0" view="pageBreakPreview" zoomScaleNormal="100" zoomScaleSheetLayoutView="100" workbookViewId="0">
      <selection activeCell="E6" sqref="E6"/>
    </sheetView>
  </sheetViews>
  <sheetFormatPr defaultColWidth="9" defaultRowHeight="12" x14ac:dyDescent="0.2"/>
  <cols>
    <col min="1" max="1" width="2.26953125" style="41" customWidth="1"/>
    <col min="2" max="2" width="3.7265625" style="41" customWidth="1"/>
    <col min="3" max="4" width="4.08984375" style="41" customWidth="1"/>
    <col min="5" max="5" width="5.81640625" style="171" customWidth="1"/>
    <col min="6" max="6" width="1.08984375" style="41" customWidth="1"/>
    <col min="7" max="7" width="3.453125" style="171" customWidth="1"/>
    <col min="8" max="8" width="1.08984375" style="247" customWidth="1"/>
    <col min="9" max="9" width="2.6328125" style="41" customWidth="1"/>
    <col min="10" max="10" width="3.7265625" style="41" customWidth="1"/>
    <col min="11" max="12" width="4.08984375" style="41" customWidth="1"/>
    <col min="13" max="13" width="5.453125" style="41" customWidth="1"/>
    <col min="14" max="14" width="1.08984375" style="41" customWidth="1"/>
    <col min="15" max="15" width="3.453125" style="171" customWidth="1"/>
    <col min="16" max="16" width="1.08984375" style="247" customWidth="1"/>
    <col min="17" max="17" width="2.6328125" style="41" customWidth="1"/>
    <col min="18" max="18" width="3.7265625" style="41" customWidth="1"/>
    <col min="19" max="20" width="4.08984375" style="41" customWidth="1"/>
    <col min="21" max="21" width="5.1796875" style="171" customWidth="1"/>
    <col min="22" max="22" width="1" style="41" customWidth="1"/>
    <col min="23" max="23" width="3.36328125" style="171" customWidth="1"/>
    <col min="24" max="24" width="1.1796875" style="41" customWidth="1"/>
    <col min="25" max="25" width="2.6328125" style="41" customWidth="1"/>
    <col min="26" max="27" width="3" style="41" customWidth="1"/>
    <col min="28" max="28" width="4.08984375" style="41" customWidth="1"/>
    <col min="29" max="31" width="4.26953125" style="41" customWidth="1"/>
    <col min="32" max="34" width="3.36328125" style="41" customWidth="1"/>
    <col min="35" max="39" width="12.36328125" style="41" customWidth="1"/>
    <col min="40" max="48" width="3.36328125" style="41" customWidth="1"/>
    <col min="49" max="16384" width="9" style="41"/>
  </cols>
  <sheetData>
    <row r="2" spans="1:31" x14ac:dyDescent="0.2">
      <c r="A2" s="8" t="s">
        <v>446</v>
      </c>
      <c r="B2" s="6"/>
      <c r="C2" s="6"/>
      <c r="D2" s="6"/>
      <c r="E2" s="234"/>
      <c r="F2" s="233"/>
      <c r="G2" s="234"/>
      <c r="H2" s="243"/>
      <c r="I2" s="6"/>
      <c r="J2" s="6"/>
      <c r="K2" s="6"/>
      <c r="L2" s="6"/>
      <c r="M2" s="6"/>
      <c r="N2" s="233"/>
      <c r="O2" s="234"/>
      <c r="P2" s="243"/>
      <c r="Q2" s="6"/>
      <c r="R2" s="6"/>
    </row>
    <row r="3" spans="1:31" x14ac:dyDescent="0.2">
      <c r="A3" s="8"/>
      <c r="B3" s="6"/>
      <c r="C3" s="6"/>
      <c r="D3" s="6"/>
      <c r="E3" s="234"/>
      <c r="F3" s="233"/>
      <c r="G3" s="234"/>
      <c r="H3" s="243"/>
      <c r="I3" s="6"/>
      <c r="J3" s="6"/>
      <c r="K3" s="6"/>
      <c r="L3" s="6"/>
      <c r="M3" s="6"/>
      <c r="N3" s="233"/>
      <c r="O3" s="234"/>
      <c r="P3" s="243"/>
      <c r="Q3" s="6"/>
      <c r="R3" s="6"/>
      <c r="S3" s="6"/>
    </row>
    <row r="4" spans="1:31" s="104" customFormat="1" ht="17.25" customHeight="1" thickBot="1" x14ac:dyDescent="0.25">
      <c r="A4" s="6" t="s">
        <v>526</v>
      </c>
      <c r="B4" s="6"/>
      <c r="C4" s="6"/>
      <c r="D4" s="6"/>
      <c r="E4" s="234"/>
      <c r="F4" s="233"/>
      <c r="G4" s="234"/>
      <c r="H4" s="243"/>
      <c r="I4" s="6"/>
      <c r="J4" s="6"/>
      <c r="K4" s="6"/>
      <c r="L4" s="6"/>
      <c r="M4" s="6"/>
      <c r="N4" s="233"/>
      <c r="O4" s="234"/>
      <c r="P4" s="243"/>
      <c r="Q4" s="6"/>
      <c r="R4" s="6"/>
      <c r="S4" s="6"/>
      <c r="T4" s="6"/>
      <c r="U4" s="234"/>
      <c r="V4" s="233"/>
      <c r="W4" s="234"/>
      <c r="X4" s="6"/>
      <c r="Y4" s="6"/>
      <c r="Z4" s="6"/>
      <c r="AA4" s="6"/>
      <c r="AB4" s="41"/>
      <c r="AC4" s="6"/>
      <c r="AD4" s="6"/>
      <c r="AE4" s="6"/>
    </row>
    <row r="5" spans="1:31" s="104" customFormat="1" ht="24.75" customHeight="1" x14ac:dyDescent="0.2">
      <c r="B5" s="1012" t="s">
        <v>302</v>
      </c>
      <c r="C5" s="1266"/>
      <c r="D5" s="1266"/>
      <c r="E5" s="1266"/>
      <c r="F5" s="1266"/>
      <c r="G5" s="1266"/>
      <c r="H5" s="1266"/>
      <c r="I5" s="1266"/>
      <c r="J5" s="1019" t="s">
        <v>304</v>
      </c>
      <c r="K5" s="1020"/>
      <c r="L5" s="1020"/>
      <c r="M5" s="1020"/>
      <c r="N5" s="1020"/>
      <c r="O5" s="1020"/>
      <c r="P5" s="1020"/>
      <c r="Q5" s="1021"/>
      <c r="R5" s="1020" t="s">
        <v>303</v>
      </c>
      <c r="S5" s="1020"/>
      <c r="T5" s="1020"/>
      <c r="U5" s="1020"/>
      <c r="V5" s="1020"/>
      <c r="W5" s="1020"/>
      <c r="X5" s="1020"/>
      <c r="Y5" s="1020"/>
      <c r="Z5" s="1019" t="s">
        <v>387</v>
      </c>
      <c r="AA5" s="1020"/>
      <c r="AB5" s="1263"/>
      <c r="AC5" s="1244"/>
      <c r="AD5" s="1244"/>
      <c r="AE5" s="1244"/>
    </row>
    <row r="6" spans="1:31" s="104" customFormat="1" ht="12.25" customHeight="1" x14ac:dyDescent="0.2">
      <c r="B6" s="1229" t="s">
        <v>436</v>
      </c>
      <c r="C6" s="1265"/>
      <c r="D6" s="1265"/>
      <c r="E6" s="248"/>
      <c r="F6" s="107" t="s">
        <v>574</v>
      </c>
      <c r="G6" s="235"/>
      <c r="H6" s="237" t="s">
        <v>576</v>
      </c>
      <c r="I6" s="107" t="s">
        <v>260</v>
      </c>
      <c r="J6" s="1238" t="s">
        <v>368</v>
      </c>
      <c r="K6" s="1239"/>
      <c r="L6" s="1231"/>
      <c r="M6" s="105"/>
      <c r="N6" s="107" t="s">
        <v>574</v>
      </c>
      <c r="O6" s="235"/>
      <c r="P6" s="237" t="s">
        <v>576</v>
      </c>
      <c r="Q6" s="108" t="s">
        <v>260</v>
      </c>
      <c r="R6" s="1250"/>
      <c r="S6" s="1250"/>
      <c r="T6" s="1250"/>
      <c r="U6" s="1250"/>
      <c r="V6" s="1250"/>
      <c r="W6" s="1250"/>
      <c r="X6" s="1250"/>
      <c r="Y6" s="1250"/>
      <c r="Z6" s="1111"/>
      <c r="AA6" s="1261"/>
      <c r="AB6" s="1262"/>
      <c r="AC6" s="23"/>
      <c r="AD6" s="23"/>
      <c r="AE6" s="23"/>
    </row>
    <row r="7" spans="1:31" s="104" customFormat="1" ht="12.25" customHeight="1" x14ac:dyDescent="0.2">
      <c r="B7" s="109" t="s">
        <v>60</v>
      </c>
      <c r="C7" s="1232" t="s">
        <v>369</v>
      </c>
      <c r="D7" s="1236"/>
      <c r="E7" s="249"/>
      <c r="F7" s="111" t="s">
        <v>575</v>
      </c>
      <c r="G7" s="238"/>
      <c r="H7" s="111" t="s">
        <v>578</v>
      </c>
      <c r="I7" s="111" t="s">
        <v>260</v>
      </c>
      <c r="J7" s="112" t="s">
        <v>60</v>
      </c>
      <c r="K7" s="1234" t="s">
        <v>369</v>
      </c>
      <c r="L7" s="1235"/>
      <c r="M7" s="110"/>
      <c r="N7" s="111" t="s">
        <v>575</v>
      </c>
      <c r="O7" s="238"/>
      <c r="P7" s="111" t="s">
        <v>578</v>
      </c>
      <c r="Q7" s="113" t="s">
        <v>260</v>
      </c>
      <c r="R7" s="1251"/>
      <c r="S7" s="1251"/>
      <c r="T7" s="1251"/>
      <c r="U7" s="1251"/>
      <c r="V7" s="1251"/>
      <c r="W7" s="1251"/>
      <c r="X7" s="1251"/>
      <c r="Y7" s="1251"/>
      <c r="Z7" s="114" t="s">
        <v>379</v>
      </c>
      <c r="AA7" s="34"/>
      <c r="AB7" s="115"/>
      <c r="AC7" s="23"/>
      <c r="AD7" s="23"/>
      <c r="AE7" s="23"/>
    </row>
    <row r="8" spans="1:31" s="104" customFormat="1" ht="12.25" customHeight="1" x14ac:dyDescent="0.2">
      <c r="B8" s="109"/>
      <c r="C8" s="1168" t="s">
        <v>370</v>
      </c>
      <c r="D8" s="1169"/>
      <c r="E8" s="249"/>
      <c r="F8" s="111" t="s">
        <v>574</v>
      </c>
      <c r="G8" s="238"/>
      <c r="H8" s="111" t="s">
        <v>576</v>
      </c>
      <c r="I8" s="111" t="s">
        <v>260</v>
      </c>
      <c r="J8" s="112"/>
      <c r="K8" s="1168" t="s">
        <v>370</v>
      </c>
      <c r="L8" s="1169"/>
      <c r="M8" s="110"/>
      <c r="N8" s="111" t="s">
        <v>574</v>
      </c>
      <c r="O8" s="238"/>
      <c r="P8" s="111" t="s">
        <v>576</v>
      </c>
      <c r="Q8" s="113" t="s">
        <v>260</v>
      </c>
      <c r="R8" s="1251"/>
      <c r="S8" s="1251"/>
      <c r="T8" s="1251"/>
      <c r="U8" s="1251"/>
      <c r="V8" s="1251"/>
      <c r="W8" s="1251"/>
      <c r="X8" s="1251"/>
      <c r="Y8" s="1251"/>
      <c r="Z8" s="1243"/>
      <c r="AA8" s="1244"/>
      <c r="AB8" s="1247" t="s">
        <v>308</v>
      </c>
      <c r="AC8" s="23"/>
      <c r="AD8" s="23"/>
      <c r="AE8" s="23"/>
    </row>
    <row r="9" spans="1:31" s="104" customFormat="1" ht="12.25" customHeight="1" x14ac:dyDescent="0.2">
      <c r="B9" s="109"/>
      <c r="C9" s="1168" t="s">
        <v>371</v>
      </c>
      <c r="D9" s="1169"/>
      <c r="E9" s="249"/>
      <c r="F9" s="111" t="s">
        <v>574</v>
      </c>
      <c r="G9" s="238"/>
      <c r="H9" s="111" t="s">
        <v>576</v>
      </c>
      <c r="I9" s="111" t="s">
        <v>260</v>
      </c>
      <c r="J9" s="112"/>
      <c r="K9" s="1168" t="s">
        <v>371</v>
      </c>
      <c r="L9" s="1169"/>
      <c r="M9" s="110"/>
      <c r="N9" s="111" t="s">
        <v>574</v>
      </c>
      <c r="O9" s="238"/>
      <c r="P9" s="111" t="s">
        <v>576</v>
      </c>
      <c r="Q9" s="113" t="s">
        <v>260</v>
      </c>
      <c r="R9" s="1251"/>
      <c r="S9" s="1251"/>
      <c r="T9" s="1251"/>
      <c r="U9" s="1251"/>
      <c r="V9" s="1251"/>
      <c r="W9" s="1251"/>
      <c r="X9" s="1251"/>
      <c r="Y9" s="1251"/>
      <c r="Z9" s="1245"/>
      <c r="AA9" s="1246"/>
      <c r="AB9" s="1248"/>
      <c r="AC9" s="23"/>
      <c r="AD9" s="23"/>
      <c r="AE9" s="23"/>
    </row>
    <row r="10" spans="1:31" s="104" customFormat="1" ht="12.25" customHeight="1" x14ac:dyDescent="0.2">
      <c r="B10" s="109"/>
      <c r="C10" s="1168" t="s">
        <v>372</v>
      </c>
      <c r="D10" s="1169"/>
      <c r="E10" s="249"/>
      <c r="F10" s="111" t="s">
        <v>574</v>
      </c>
      <c r="G10" s="238"/>
      <c r="H10" s="111" t="s">
        <v>576</v>
      </c>
      <c r="I10" s="111" t="s">
        <v>260</v>
      </c>
      <c r="J10" s="112"/>
      <c r="K10" s="1168" t="s">
        <v>372</v>
      </c>
      <c r="L10" s="1169"/>
      <c r="M10" s="110"/>
      <c r="N10" s="111" t="s">
        <v>574</v>
      </c>
      <c r="O10" s="238"/>
      <c r="P10" s="111" t="s">
        <v>576</v>
      </c>
      <c r="Q10" s="113" t="s">
        <v>260</v>
      </c>
      <c r="R10" s="1251"/>
      <c r="S10" s="1251"/>
      <c r="T10" s="1251"/>
      <c r="U10" s="1251"/>
      <c r="V10" s="1251"/>
      <c r="W10" s="1251"/>
      <c r="X10" s="1251"/>
      <c r="Y10" s="1251"/>
      <c r="Z10" s="116" t="s">
        <v>5</v>
      </c>
      <c r="AA10" s="117"/>
      <c r="AB10" s="118"/>
      <c r="AC10" s="23"/>
      <c r="AD10" s="23"/>
      <c r="AE10" s="23"/>
    </row>
    <row r="11" spans="1:31" s="104" customFormat="1" ht="12.25" customHeight="1" x14ac:dyDescent="0.2">
      <c r="B11" s="119"/>
      <c r="C11" s="1209"/>
      <c r="D11" s="1210"/>
      <c r="E11" s="250"/>
      <c r="F11" s="121"/>
      <c r="G11" s="236"/>
      <c r="H11" s="121"/>
      <c r="I11" s="121"/>
      <c r="J11" s="122"/>
      <c r="K11" s="1209"/>
      <c r="L11" s="1210"/>
      <c r="M11" s="120"/>
      <c r="N11" s="121"/>
      <c r="O11" s="236"/>
      <c r="P11" s="121"/>
      <c r="Q11" s="123"/>
      <c r="R11" s="1252"/>
      <c r="S11" s="1252"/>
      <c r="T11" s="1252"/>
      <c r="U11" s="1252"/>
      <c r="V11" s="1252"/>
      <c r="W11" s="1252"/>
      <c r="X11" s="1252"/>
      <c r="Y11" s="1252"/>
      <c r="Z11" s="1243"/>
      <c r="AA11" s="1244"/>
      <c r="AB11" s="1249" t="s">
        <v>291</v>
      </c>
      <c r="AC11" s="23"/>
      <c r="AD11" s="23"/>
      <c r="AE11" s="23"/>
    </row>
    <row r="12" spans="1:31" s="104" customFormat="1" ht="12.25" customHeight="1" x14ac:dyDescent="0.2">
      <c r="B12" s="1229" t="s">
        <v>437</v>
      </c>
      <c r="C12" s="1264"/>
      <c r="D12" s="1265"/>
      <c r="E12" s="248"/>
      <c r="F12" s="107" t="s">
        <v>574</v>
      </c>
      <c r="G12" s="235"/>
      <c r="H12" s="106" t="s">
        <v>576</v>
      </c>
      <c r="I12" s="107" t="s">
        <v>260</v>
      </c>
      <c r="J12" s="1238" t="s">
        <v>374</v>
      </c>
      <c r="K12" s="1239"/>
      <c r="L12" s="1231"/>
      <c r="M12" s="105"/>
      <c r="N12" s="107" t="s">
        <v>574</v>
      </c>
      <c r="O12" s="235"/>
      <c r="P12" s="106" t="s">
        <v>576</v>
      </c>
      <c r="Q12" s="108" t="s">
        <v>260</v>
      </c>
      <c r="R12" s="1267" t="s">
        <v>375</v>
      </c>
      <c r="S12" s="1268"/>
      <c r="T12" s="1231"/>
      <c r="U12" s="262"/>
      <c r="V12" s="107" t="s">
        <v>574</v>
      </c>
      <c r="W12" s="235"/>
      <c r="X12" s="106" t="s">
        <v>576</v>
      </c>
      <c r="Y12" s="108" t="s">
        <v>260</v>
      </c>
      <c r="Z12" s="1245"/>
      <c r="AA12" s="1246"/>
      <c r="AB12" s="1248"/>
      <c r="AC12" s="23"/>
      <c r="AD12" s="23"/>
      <c r="AE12" s="23"/>
    </row>
    <row r="13" spans="1:31" s="104" customFormat="1" ht="12.25" customHeight="1" x14ac:dyDescent="0.2">
      <c r="B13" s="109" t="s">
        <v>60</v>
      </c>
      <c r="C13" s="1232" t="s">
        <v>369</v>
      </c>
      <c r="D13" s="1233"/>
      <c r="E13" s="249"/>
      <c r="F13" s="111" t="s">
        <v>574</v>
      </c>
      <c r="G13" s="238"/>
      <c r="H13" s="111" t="s">
        <v>576</v>
      </c>
      <c r="I13" s="111" t="s">
        <v>260</v>
      </c>
      <c r="J13" s="112" t="s">
        <v>60</v>
      </c>
      <c r="K13" s="1234" t="s">
        <v>369</v>
      </c>
      <c r="L13" s="1235"/>
      <c r="M13" s="110"/>
      <c r="N13" s="111" t="s">
        <v>574</v>
      </c>
      <c r="O13" s="238"/>
      <c r="P13" s="111" t="s">
        <v>576</v>
      </c>
      <c r="Q13" s="113" t="s">
        <v>260</v>
      </c>
      <c r="R13" s="124" t="s">
        <v>60</v>
      </c>
      <c r="S13" s="1234" t="s">
        <v>369</v>
      </c>
      <c r="T13" s="1235"/>
      <c r="U13" s="249"/>
      <c r="V13" s="111" t="s">
        <v>574</v>
      </c>
      <c r="W13" s="238"/>
      <c r="X13" s="111" t="s">
        <v>576</v>
      </c>
      <c r="Y13" s="113" t="s">
        <v>260</v>
      </c>
      <c r="Z13" s="114"/>
      <c r="AA13" s="34"/>
      <c r="AB13" s="115"/>
      <c r="AC13" s="23"/>
      <c r="AD13" s="23"/>
      <c r="AE13" s="23"/>
    </row>
    <row r="14" spans="1:31" s="104" customFormat="1" ht="12.25" customHeight="1" x14ac:dyDescent="0.2">
      <c r="B14" s="109"/>
      <c r="C14" s="1168" t="s">
        <v>370</v>
      </c>
      <c r="D14" s="1169"/>
      <c r="E14" s="249"/>
      <c r="F14" s="111" t="s">
        <v>574</v>
      </c>
      <c r="G14" s="238"/>
      <c r="H14" s="111" t="s">
        <v>576</v>
      </c>
      <c r="I14" s="111" t="s">
        <v>260</v>
      </c>
      <c r="J14" s="112"/>
      <c r="K14" s="1168" t="s">
        <v>370</v>
      </c>
      <c r="L14" s="1169"/>
      <c r="M14" s="110"/>
      <c r="N14" s="111" t="s">
        <v>574</v>
      </c>
      <c r="O14" s="238"/>
      <c r="P14" s="111" t="s">
        <v>576</v>
      </c>
      <c r="Q14" s="113" t="s">
        <v>260</v>
      </c>
      <c r="R14" s="124"/>
      <c r="S14" s="1168" t="s">
        <v>370</v>
      </c>
      <c r="T14" s="1169"/>
      <c r="U14" s="249"/>
      <c r="V14" s="111" t="s">
        <v>574</v>
      </c>
      <c r="W14" s="238"/>
      <c r="X14" s="111" t="s">
        <v>576</v>
      </c>
      <c r="Y14" s="113" t="s">
        <v>260</v>
      </c>
      <c r="Z14" s="114"/>
      <c r="AA14" s="34"/>
      <c r="AB14" s="115"/>
      <c r="AC14" s="23"/>
      <c r="AD14" s="23"/>
      <c r="AE14" s="23"/>
    </row>
    <row r="15" spans="1:31" s="104" customFormat="1" ht="12.25" customHeight="1" x14ac:dyDescent="0.2">
      <c r="B15" s="109"/>
      <c r="C15" s="1168" t="s">
        <v>371</v>
      </c>
      <c r="D15" s="1169"/>
      <c r="E15" s="249"/>
      <c r="F15" s="111" t="s">
        <v>574</v>
      </c>
      <c r="G15" s="238"/>
      <c r="H15" s="111" t="s">
        <v>576</v>
      </c>
      <c r="I15" s="111" t="s">
        <v>260</v>
      </c>
      <c r="J15" s="112"/>
      <c r="K15" s="1168" t="s">
        <v>371</v>
      </c>
      <c r="L15" s="1169"/>
      <c r="M15" s="110"/>
      <c r="N15" s="111" t="s">
        <v>574</v>
      </c>
      <c r="O15" s="238"/>
      <c r="P15" s="111" t="s">
        <v>576</v>
      </c>
      <c r="Q15" s="113" t="s">
        <v>260</v>
      </c>
      <c r="R15" s="124"/>
      <c r="S15" s="1168" t="s">
        <v>371</v>
      </c>
      <c r="T15" s="1169"/>
      <c r="U15" s="249"/>
      <c r="V15" s="111" t="s">
        <v>574</v>
      </c>
      <c r="W15" s="238"/>
      <c r="X15" s="111" t="s">
        <v>576</v>
      </c>
      <c r="Y15" s="113" t="s">
        <v>260</v>
      </c>
      <c r="Z15" s="114"/>
      <c r="AA15" s="34"/>
      <c r="AB15" s="115"/>
      <c r="AC15" s="23"/>
      <c r="AD15" s="23"/>
      <c r="AE15" s="23"/>
    </row>
    <row r="16" spans="1:31" s="104" customFormat="1" ht="12.25" customHeight="1" x14ac:dyDescent="0.2">
      <c r="B16" s="109"/>
      <c r="C16" s="1168" t="s">
        <v>372</v>
      </c>
      <c r="D16" s="1169"/>
      <c r="E16" s="249"/>
      <c r="F16" s="111" t="s">
        <v>574</v>
      </c>
      <c r="G16" s="238"/>
      <c r="H16" s="111" t="s">
        <v>576</v>
      </c>
      <c r="I16" s="111" t="s">
        <v>260</v>
      </c>
      <c r="J16" s="112"/>
      <c r="K16" s="1168" t="s">
        <v>372</v>
      </c>
      <c r="L16" s="1169"/>
      <c r="M16" s="110"/>
      <c r="N16" s="111" t="s">
        <v>574</v>
      </c>
      <c r="O16" s="238"/>
      <c r="P16" s="111" t="s">
        <v>576</v>
      </c>
      <c r="Q16" s="113" t="s">
        <v>260</v>
      </c>
      <c r="R16" s="124"/>
      <c r="S16" s="1168" t="s">
        <v>372</v>
      </c>
      <c r="T16" s="1169"/>
      <c r="U16" s="249"/>
      <c r="V16" s="111" t="s">
        <v>574</v>
      </c>
      <c r="W16" s="238"/>
      <c r="X16" s="111" t="s">
        <v>576</v>
      </c>
      <c r="Y16" s="113" t="s">
        <v>260</v>
      </c>
      <c r="Z16" s="114"/>
      <c r="AA16" s="34"/>
      <c r="AB16" s="115"/>
      <c r="AC16" s="23"/>
      <c r="AD16" s="23"/>
      <c r="AE16" s="23"/>
    </row>
    <row r="17" spans="2:31" s="104" customFormat="1" ht="12.25" customHeight="1" x14ac:dyDescent="0.2">
      <c r="B17" s="119"/>
      <c r="C17" s="1209"/>
      <c r="D17" s="1210"/>
      <c r="E17" s="250"/>
      <c r="F17" s="121"/>
      <c r="G17" s="236"/>
      <c r="H17" s="121"/>
      <c r="I17" s="121"/>
      <c r="J17" s="122"/>
      <c r="K17" s="1209"/>
      <c r="L17" s="1210"/>
      <c r="M17" s="120"/>
      <c r="N17" s="121"/>
      <c r="O17" s="236"/>
      <c r="P17" s="121"/>
      <c r="Q17" s="123"/>
      <c r="R17" s="125"/>
      <c r="S17" s="1209"/>
      <c r="T17" s="1210"/>
      <c r="U17" s="250"/>
      <c r="V17" s="121"/>
      <c r="W17" s="236"/>
      <c r="X17" s="121"/>
      <c r="Y17" s="123"/>
      <c r="Z17" s="114"/>
      <c r="AA17" s="34"/>
      <c r="AB17" s="115"/>
      <c r="AC17" s="23"/>
      <c r="AD17" s="23"/>
      <c r="AE17" s="23"/>
    </row>
    <row r="18" spans="2:31" s="104" customFormat="1" ht="12.25" customHeight="1" x14ac:dyDescent="0.2">
      <c r="B18" s="1229" t="s">
        <v>367</v>
      </c>
      <c r="C18" s="1230"/>
      <c r="D18" s="1231"/>
      <c r="E18" s="248"/>
      <c r="F18" s="107" t="s">
        <v>574</v>
      </c>
      <c r="G18" s="235"/>
      <c r="H18" s="106" t="s">
        <v>576</v>
      </c>
      <c r="I18" s="107" t="s">
        <v>260</v>
      </c>
      <c r="J18" s="1238" t="s">
        <v>377</v>
      </c>
      <c r="K18" s="1239"/>
      <c r="L18" s="1231"/>
      <c r="M18" s="105"/>
      <c r="N18" s="107" t="s">
        <v>574</v>
      </c>
      <c r="O18" s="235"/>
      <c r="P18" s="106" t="s">
        <v>576</v>
      </c>
      <c r="Q18" s="108" t="s">
        <v>260</v>
      </c>
      <c r="R18" s="1242" t="s">
        <v>378</v>
      </c>
      <c r="S18" s="1230"/>
      <c r="T18" s="1231"/>
      <c r="U18" s="262"/>
      <c r="V18" s="261" t="s">
        <v>574</v>
      </c>
      <c r="W18" s="228"/>
      <c r="X18" s="106" t="s">
        <v>576</v>
      </c>
      <c r="Y18" s="108" t="s">
        <v>260</v>
      </c>
      <c r="Z18" s="1240"/>
      <c r="AA18" s="1237"/>
      <c r="AB18" s="1241"/>
      <c r="AC18" s="1237"/>
      <c r="AD18" s="1237"/>
      <c r="AE18" s="1237"/>
    </row>
    <row r="19" spans="2:31" s="104" customFormat="1" ht="12.25" customHeight="1" x14ac:dyDescent="0.2">
      <c r="B19" s="109" t="s">
        <v>60</v>
      </c>
      <c r="C19" s="1184" t="s">
        <v>369</v>
      </c>
      <c r="D19" s="1184"/>
      <c r="E19" s="249"/>
      <c r="F19" s="111" t="s">
        <v>574</v>
      </c>
      <c r="G19" s="238"/>
      <c r="H19" s="111" t="s">
        <v>576</v>
      </c>
      <c r="I19" s="111" t="s">
        <v>260</v>
      </c>
      <c r="J19" s="112" t="s">
        <v>60</v>
      </c>
      <c r="K19" s="1184" t="s">
        <v>369</v>
      </c>
      <c r="L19" s="1184"/>
      <c r="M19" s="110"/>
      <c r="N19" s="111" t="s">
        <v>574</v>
      </c>
      <c r="O19" s="238"/>
      <c r="P19" s="111" t="s">
        <v>576</v>
      </c>
      <c r="Q19" s="113" t="s">
        <v>260</v>
      </c>
      <c r="R19" s="124" t="s">
        <v>60</v>
      </c>
      <c r="S19" s="1184" t="s">
        <v>369</v>
      </c>
      <c r="T19" s="1184"/>
      <c r="U19" s="249"/>
      <c r="V19" s="111" t="s">
        <v>574</v>
      </c>
      <c r="W19" s="238"/>
      <c r="X19" s="111" t="s">
        <v>576</v>
      </c>
      <c r="Y19" s="113" t="s">
        <v>260</v>
      </c>
      <c r="Z19" s="114"/>
      <c r="AA19" s="34"/>
      <c r="AB19" s="115"/>
      <c r="AC19" s="23"/>
      <c r="AD19" s="23"/>
      <c r="AE19" s="23"/>
    </row>
    <row r="20" spans="2:31" s="104" customFormat="1" ht="12.25" customHeight="1" x14ac:dyDescent="0.2">
      <c r="B20" s="109"/>
      <c r="C20" s="1168" t="s">
        <v>370</v>
      </c>
      <c r="D20" s="1169"/>
      <c r="E20" s="249"/>
      <c r="F20" s="111" t="s">
        <v>574</v>
      </c>
      <c r="G20" s="238"/>
      <c r="H20" s="111" t="s">
        <v>576</v>
      </c>
      <c r="I20" s="111" t="s">
        <v>260</v>
      </c>
      <c r="J20" s="112"/>
      <c r="K20" s="1168" t="s">
        <v>370</v>
      </c>
      <c r="L20" s="1169"/>
      <c r="M20" s="110"/>
      <c r="N20" s="111" t="s">
        <v>574</v>
      </c>
      <c r="O20" s="238"/>
      <c r="P20" s="111" t="s">
        <v>576</v>
      </c>
      <c r="Q20" s="113" t="s">
        <v>260</v>
      </c>
      <c r="R20" s="124"/>
      <c r="S20" s="1168" t="s">
        <v>370</v>
      </c>
      <c r="T20" s="1169"/>
      <c r="U20" s="249"/>
      <c r="V20" s="111" t="s">
        <v>574</v>
      </c>
      <c r="W20" s="238"/>
      <c r="X20" s="111" t="s">
        <v>576</v>
      </c>
      <c r="Y20" s="113" t="s">
        <v>260</v>
      </c>
      <c r="Z20" s="114"/>
      <c r="AA20" s="34"/>
      <c r="AB20" s="115"/>
      <c r="AC20" s="23"/>
      <c r="AD20" s="23"/>
      <c r="AE20" s="23"/>
    </row>
    <row r="21" spans="2:31" s="104" customFormat="1" ht="12.25" customHeight="1" x14ac:dyDescent="0.2">
      <c r="B21" s="109"/>
      <c r="C21" s="1168" t="s">
        <v>371</v>
      </c>
      <c r="D21" s="1169"/>
      <c r="E21" s="249"/>
      <c r="F21" s="111" t="s">
        <v>574</v>
      </c>
      <c r="G21" s="238"/>
      <c r="H21" s="111" t="s">
        <v>576</v>
      </c>
      <c r="I21" s="111" t="s">
        <v>260</v>
      </c>
      <c r="J21" s="112"/>
      <c r="K21" s="1168" t="s">
        <v>371</v>
      </c>
      <c r="L21" s="1169"/>
      <c r="M21" s="110"/>
      <c r="N21" s="111" t="s">
        <v>574</v>
      </c>
      <c r="O21" s="238"/>
      <c r="P21" s="111" t="s">
        <v>576</v>
      </c>
      <c r="Q21" s="113" t="s">
        <v>260</v>
      </c>
      <c r="R21" s="124"/>
      <c r="S21" s="1168" t="s">
        <v>371</v>
      </c>
      <c r="T21" s="1169"/>
      <c r="U21" s="249"/>
      <c r="V21" s="111" t="s">
        <v>574</v>
      </c>
      <c r="W21" s="238"/>
      <c r="X21" s="111" t="s">
        <v>576</v>
      </c>
      <c r="Y21" s="113" t="s">
        <v>260</v>
      </c>
      <c r="Z21" s="114"/>
      <c r="AA21" s="34"/>
      <c r="AB21" s="115"/>
      <c r="AC21" s="23"/>
      <c r="AD21" s="23"/>
      <c r="AE21" s="23"/>
    </row>
    <row r="22" spans="2:31" s="104" customFormat="1" ht="12.25" customHeight="1" x14ac:dyDescent="0.2">
      <c r="B22" s="109"/>
      <c r="C22" s="1168" t="s">
        <v>372</v>
      </c>
      <c r="D22" s="1169"/>
      <c r="E22" s="249"/>
      <c r="F22" s="111" t="s">
        <v>574</v>
      </c>
      <c r="G22" s="238"/>
      <c r="H22" s="111" t="s">
        <v>576</v>
      </c>
      <c r="I22" s="111" t="s">
        <v>260</v>
      </c>
      <c r="J22" s="112"/>
      <c r="K22" s="1168" t="s">
        <v>372</v>
      </c>
      <c r="L22" s="1169"/>
      <c r="M22" s="110"/>
      <c r="N22" s="111" t="s">
        <v>574</v>
      </c>
      <c r="O22" s="238"/>
      <c r="P22" s="111" t="s">
        <v>576</v>
      </c>
      <c r="Q22" s="113" t="s">
        <v>260</v>
      </c>
      <c r="R22" s="124"/>
      <c r="S22" s="1168" t="s">
        <v>372</v>
      </c>
      <c r="T22" s="1169"/>
      <c r="U22" s="249"/>
      <c r="V22" s="111" t="s">
        <v>574</v>
      </c>
      <c r="W22" s="238"/>
      <c r="X22" s="111" t="s">
        <v>576</v>
      </c>
      <c r="Y22" s="113" t="s">
        <v>260</v>
      </c>
      <c r="Z22" s="114"/>
      <c r="AA22" s="34"/>
      <c r="AB22" s="115"/>
      <c r="AC22" s="23"/>
      <c r="AD22" s="23"/>
      <c r="AE22" s="23"/>
    </row>
    <row r="23" spans="2:31" s="104" customFormat="1" ht="12.25" customHeight="1" x14ac:dyDescent="0.2">
      <c r="B23" s="119"/>
      <c r="C23" s="1209"/>
      <c r="D23" s="1210"/>
      <c r="E23" s="250"/>
      <c r="F23" s="121"/>
      <c r="G23" s="236"/>
      <c r="H23" s="121"/>
      <c r="I23" s="121"/>
      <c r="J23" s="122"/>
      <c r="K23" s="1209"/>
      <c r="L23" s="1210"/>
      <c r="M23" s="120"/>
      <c r="N23" s="121"/>
      <c r="O23" s="236"/>
      <c r="P23" s="121"/>
      <c r="Q23" s="123"/>
      <c r="R23" s="125"/>
      <c r="S23" s="1209"/>
      <c r="T23" s="1210"/>
      <c r="U23" s="250"/>
      <c r="V23" s="121"/>
      <c r="W23" s="236"/>
      <c r="X23" s="121"/>
      <c r="Y23" s="123"/>
      <c r="Z23" s="114"/>
      <c r="AA23" s="34"/>
      <c r="AB23" s="115"/>
      <c r="AC23" s="23"/>
      <c r="AD23" s="23"/>
      <c r="AE23" s="23"/>
    </row>
    <row r="24" spans="2:31" s="104" customFormat="1" ht="12.25" customHeight="1" x14ac:dyDescent="0.2">
      <c r="B24" s="1229" t="s">
        <v>373</v>
      </c>
      <c r="C24" s="1230"/>
      <c r="D24" s="1231"/>
      <c r="E24" s="248"/>
      <c r="F24" s="107" t="s">
        <v>574</v>
      </c>
      <c r="G24" s="235"/>
      <c r="H24" s="106" t="s">
        <v>576</v>
      </c>
      <c r="I24" s="107" t="s">
        <v>260</v>
      </c>
      <c r="J24" s="1170" t="s">
        <v>439</v>
      </c>
      <c r="K24" s="1171"/>
      <c r="L24" s="1172"/>
      <c r="M24" s="105"/>
      <c r="N24" s="107" t="s">
        <v>574</v>
      </c>
      <c r="O24" s="235"/>
      <c r="P24" s="106" t="s">
        <v>576</v>
      </c>
      <c r="Q24" s="108" t="s">
        <v>260</v>
      </c>
      <c r="R24" s="1220"/>
      <c r="S24" s="1221"/>
      <c r="T24" s="1221"/>
      <c r="U24" s="1221"/>
      <c r="V24" s="1221"/>
      <c r="W24" s="1221"/>
      <c r="X24" s="1221"/>
      <c r="Y24" s="1222"/>
      <c r="Z24" s="126"/>
      <c r="AA24" s="127"/>
      <c r="AB24" s="128"/>
      <c r="AC24" s="127"/>
    </row>
    <row r="25" spans="2:31" s="104" customFormat="1" ht="12.25" customHeight="1" x14ac:dyDescent="0.2">
      <c r="B25" s="109" t="s">
        <v>60</v>
      </c>
      <c r="C25" s="1184" t="s">
        <v>369</v>
      </c>
      <c r="D25" s="1184"/>
      <c r="E25" s="249"/>
      <c r="F25" s="111" t="s">
        <v>574</v>
      </c>
      <c r="G25" s="238"/>
      <c r="H25" s="111" t="s">
        <v>576</v>
      </c>
      <c r="I25" s="111" t="s">
        <v>260</v>
      </c>
      <c r="J25" s="112" t="s">
        <v>60</v>
      </c>
      <c r="K25" s="1184" t="s">
        <v>369</v>
      </c>
      <c r="L25" s="1184"/>
      <c r="M25" s="110"/>
      <c r="N25" s="111" t="s">
        <v>574</v>
      </c>
      <c r="O25" s="238"/>
      <c r="P25" s="111" t="s">
        <v>576</v>
      </c>
      <c r="Q25" s="113" t="s">
        <v>260</v>
      </c>
      <c r="R25" s="1223"/>
      <c r="S25" s="1224"/>
      <c r="T25" s="1224"/>
      <c r="U25" s="1224"/>
      <c r="V25" s="1224"/>
      <c r="W25" s="1224"/>
      <c r="X25" s="1224"/>
      <c r="Y25" s="1225"/>
      <c r="Z25" s="126"/>
      <c r="AA25" s="127"/>
      <c r="AB25" s="128"/>
      <c r="AC25" s="127"/>
    </row>
    <row r="26" spans="2:31" s="104" customFormat="1" ht="12.25" customHeight="1" x14ac:dyDescent="0.2">
      <c r="B26" s="109"/>
      <c r="C26" s="1168" t="s">
        <v>370</v>
      </c>
      <c r="D26" s="1169"/>
      <c r="E26" s="249"/>
      <c r="F26" s="111" t="s">
        <v>574</v>
      </c>
      <c r="G26" s="238"/>
      <c r="H26" s="111" t="s">
        <v>576</v>
      </c>
      <c r="I26" s="111" t="s">
        <v>260</v>
      </c>
      <c r="J26" s="112"/>
      <c r="K26" s="1168" t="s">
        <v>370</v>
      </c>
      <c r="L26" s="1169"/>
      <c r="M26" s="110"/>
      <c r="N26" s="111" t="s">
        <v>574</v>
      </c>
      <c r="O26" s="238"/>
      <c r="P26" s="111" t="s">
        <v>576</v>
      </c>
      <c r="Q26" s="113" t="s">
        <v>260</v>
      </c>
      <c r="R26" s="1223"/>
      <c r="S26" s="1224"/>
      <c r="T26" s="1224"/>
      <c r="U26" s="1224"/>
      <c r="V26" s="1224"/>
      <c r="W26" s="1224"/>
      <c r="X26" s="1224"/>
      <c r="Y26" s="1225"/>
      <c r="Z26" s="126"/>
      <c r="AA26" s="127"/>
      <c r="AB26" s="128"/>
    </row>
    <row r="27" spans="2:31" s="104" customFormat="1" ht="12.25" customHeight="1" x14ac:dyDescent="0.2">
      <c r="B27" s="109"/>
      <c r="C27" s="1168" t="s">
        <v>371</v>
      </c>
      <c r="D27" s="1169"/>
      <c r="E27" s="249"/>
      <c r="F27" s="111" t="s">
        <v>574</v>
      </c>
      <c r="G27" s="238"/>
      <c r="H27" s="111" t="s">
        <v>576</v>
      </c>
      <c r="I27" s="111" t="s">
        <v>260</v>
      </c>
      <c r="J27" s="112"/>
      <c r="K27" s="1168" t="s">
        <v>371</v>
      </c>
      <c r="L27" s="1169"/>
      <c r="M27" s="110"/>
      <c r="N27" s="111" t="s">
        <v>574</v>
      </c>
      <c r="O27" s="238"/>
      <c r="P27" s="111" t="s">
        <v>576</v>
      </c>
      <c r="Q27" s="113" t="s">
        <v>260</v>
      </c>
      <c r="R27" s="1223"/>
      <c r="S27" s="1224"/>
      <c r="T27" s="1224"/>
      <c r="U27" s="1224"/>
      <c r="V27" s="1224"/>
      <c r="W27" s="1224"/>
      <c r="X27" s="1224"/>
      <c r="Y27" s="1225"/>
      <c r="Z27" s="126"/>
      <c r="AA27" s="127"/>
      <c r="AB27" s="128"/>
      <c r="AC27" s="127"/>
    </row>
    <row r="28" spans="2:31" s="104" customFormat="1" ht="12.25" customHeight="1" x14ac:dyDescent="0.2">
      <c r="B28" s="109"/>
      <c r="C28" s="1168" t="s">
        <v>372</v>
      </c>
      <c r="D28" s="1169"/>
      <c r="E28" s="249"/>
      <c r="F28" s="111" t="s">
        <v>574</v>
      </c>
      <c r="G28" s="238"/>
      <c r="H28" s="111" t="s">
        <v>576</v>
      </c>
      <c r="I28" s="111" t="s">
        <v>260</v>
      </c>
      <c r="J28" s="112"/>
      <c r="K28" s="1168" t="s">
        <v>372</v>
      </c>
      <c r="L28" s="1169"/>
      <c r="M28" s="110"/>
      <c r="N28" s="111" t="s">
        <v>574</v>
      </c>
      <c r="O28" s="238"/>
      <c r="P28" s="111" t="s">
        <v>576</v>
      </c>
      <c r="Q28" s="113" t="s">
        <v>260</v>
      </c>
      <c r="R28" s="1223"/>
      <c r="S28" s="1224"/>
      <c r="T28" s="1224"/>
      <c r="U28" s="1224"/>
      <c r="V28" s="1224"/>
      <c r="W28" s="1224"/>
      <c r="X28" s="1224"/>
      <c r="Y28" s="1225"/>
      <c r="Z28" s="126"/>
      <c r="AA28" s="127"/>
      <c r="AB28" s="128"/>
      <c r="AC28" s="127"/>
    </row>
    <row r="29" spans="2:31" s="104" customFormat="1" ht="12.25" customHeight="1" x14ac:dyDescent="0.2">
      <c r="B29" s="119"/>
      <c r="C29" s="1209"/>
      <c r="D29" s="1210"/>
      <c r="E29" s="250"/>
      <c r="F29" s="121"/>
      <c r="G29" s="236"/>
      <c r="H29" s="121"/>
      <c r="I29" s="121"/>
      <c r="J29" s="122"/>
      <c r="K29" s="1209"/>
      <c r="L29" s="1210"/>
      <c r="M29" s="120"/>
      <c r="N29" s="121"/>
      <c r="O29" s="236"/>
      <c r="P29" s="121"/>
      <c r="Q29" s="123"/>
      <c r="R29" s="1223"/>
      <c r="S29" s="1224"/>
      <c r="T29" s="1224"/>
      <c r="U29" s="1224"/>
      <c r="V29" s="1224"/>
      <c r="W29" s="1224"/>
      <c r="X29" s="1224"/>
      <c r="Y29" s="1225"/>
      <c r="Z29" s="126"/>
      <c r="AA29" s="127"/>
      <c r="AB29" s="128"/>
      <c r="AC29" s="127"/>
    </row>
    <row r="30" spans="2:31" s="104" customFormat="1" ht="12.25" customHeight="1" x14ac:dyDescent="0.2">
      <c r="B30" s="1229" t="s">
        <v>376</v>
      </c>
      <c r="C30" s="1230"/>
      <c r="D30" s="1231"/>
      <c r="E30" s="248"/>
      <c r="F30" s="107" t="s">
        <v>574</v>
      </c>
      <c r="G30" s="235"/>
      <c r="H30" s="106" t="s">
        <v>576</v>
      </c>
      <c r="I30" s="107" t="s">
        <v>260</v>
      </c>
      <c r="J30" s="1211"/>
      <c r="K30" s="1212"/>
      <c r="L30" s="1212"/>
      <c r="M30" s="1212"/>
      <c r="N30" s="1212"/>
      <c r="O30" s="1212"/>
      <c r="P30" s="1212"/>
      <c r="Q30" s="1213"/>
      <c r="R30" s="1223"/>
      <c r="S30" s="1224"/>
      <c r="T30" s="1224"/>
      <c r="U30" s="1224"/>
      <c r="V30" s="1224"/>
      <c r="W30" s="1224"/>
      <c r="X30" s="1224"/>
      <c r="Y30" s="1225"/>
      <c r="Z30" s="126"/>
      <c r="AA30" s="127"/>
      <c r="AB30" s="128"/>
      <c r="AC30" s="127"/>
    </row>
    <row r="31" spans="2:31" s="104" customFormat="1" ht="12.25" customHeight="1" x14ac:dyDescent="0.2">
      <c r="B31" s="109" t="s">
        <v>60</v>
      </c>
      <c r="C31" s="1184" t="s">
        <v>369</v>
      </c>
      <c r="D31" s="1184"/>
      <c r="E31" s="249"/>
      <c r="F31" s="111" t="s">
        <v>574</v>
      </c>
      <c r="G31" s="238"/>
      <c r="H31" s="111" t="s">
        <v>576</v>
      </c>
      <c r="I31" s="111" t="s">
        <v>260</v>
      </c>
      <c r="J31" s="1214"/>
      <c r="K31" s="1215"/>
      <c r="L31" s="1215"/>
      <c r="M31" s="1215"/>
      <c r="N31" s="1215"/>
      <c r="O31" s="1215"/>
      <c r="P31" s="1215"/>
      <c r="Q31" s="1216"/>
      <c r="R31" s="1223"/>
      <c r="S31" s="1224"/>
      <c r="T31" s="1224"/>
      <c r="U31" s="1224"/>
      <c r="V31" s="1224"/>
      <c r="W31" s="1224"/>
      <c r="X31" s="1224"/>
      <c r="Y31" s="1225"/>
      <c r="Z31" s="126"/>
      <c r="AA31" s="127"/>
      <c r="AB31" s="128"/>
      <c r="AC31" s="127"/>
    </row>
    <row r="32" spans="2:31" s="104" customFormat="1" ht="12.25" customHeight="1" x14ac:dyDescent="0.2">
      <c r="B32" s="109"/>
      <c r="C32" s="1168" t="s">
        <v>370</v>
      </c>
      <c r="D32" s="1169"/>
      <c r="E32" s="249"/>
      <c r="F32" s="111" t="s">
        <v>574</v>
      </c>
      <c r="G32" s="238"/>
      <c r="H32" s="111" t="s">
        <v>576</v>
      </c>
      <c r="I32" s="111" t="s">
        <v>260</v>
      </c>
      <c r="J32" s="1214"/>
      <c r="K32" s="1215"/>
      <c r="L32" s="1215"/>
      <c r="M32" s="1215"/>
      <c r="N32" s="1215"/>
      <c r="O32" s="1215"/>
      <c r="P32" s="1215"/>
      <c r="Q32" s="1216"/>
      <c r="R32" s="1223"/>
      <c r="S32" s="1224"/>
      <c r="T32" s="1224"/>
      <c r="U32" s="1224"/>
      <c r="V32" s="1224"/>
      <c r="W32" s="1224"/>
      <c r="X32" s="1224"/>
      <c r="Y32" s="1225"/>
      <c r="Z32" s="126"/>
      <c r="AA32" s="127"/>
      <c r="AB32" s="128"/>
    </row>
    <row r="33" spans="2:31" s="104" customFormat="1" ht="12.25" customHeight="1" x14ac:dyDescent="0.2">
      <c r="B33" s="109"/>
      <c r="C33" s="1168" t="s">
        <v>371</v>
      </c>
      <c r="D33" s="1169"/>
      <c r="E33" s="249"/>
      <c r="F33" s="111" t="s">
        <v>574</v>
      </c>
      <c r="G33" s="238"/>
      <c r="H33" s="111" t="s">
        <v>576</v>
      </c>
      <c r="I33" s="111" t="s">
        <v>260</v>
      </c>
      <c r="J33" s="1214"/>
      <c r="K33" s="1215"/>
      <c r="L33" s="1215"/>
      <c r="M33" s="1215"/>
      <c r="N33" s="1215"/>
      <c r="O33" s="1215"/>
      <c r="P33" s="1215"/>
      <c r="Q33" s="1216"/>
      <c r="R33" s="1223"/>
      <c r="S33" s="1224"/>
      <c r="T33" s="1224"/>
      <c r="U33" s="1224"/>
      <c r="V33" s="1224"/>
      <c r="W33" s="1224"/>
      <c r="X33" s="1224"/>
      <c r="Y33" s="1225"/>
      <c r="Z33" s="126"/>
      <c r="AA33" s="127"/>
      <c r="AB33" s="128"/>
      <c r="AC33" s="127"/>
    </row>
    <row r="34" spans="2:31" s="104" customFormat="1" ht="12.25" customHeight="1" x14ac:dyDescent="0.2">
      <c r="B34" s="109"/>
      <c r="C34" s="1168" t="s">
        <v>372</v>
      </c>
      <c r="D34" s="1169"/>
      <c r="E34" s="249"/>
      <c r="F34" s="111" t="s">
        <v>574</v>
      </c>
      <c r="G34" s="238"/>
      <c r="H34" s="111" t="s">
        <v>576</v>
      </c>
      <c r="I34" s="111" t="s">
        <v>260</v>
      </c>
      <c r="J34" s="1214"/>
      <c r="K34" s="1215"/>
      <c r="L34" s="1215"/>
      <c r="M34" s="1215"/>
      <c r="N34" s="1215"/>
      <c r="O34" s="1215"/>
      <c r="P34" s="1215"/>
      <c r="Q34" s="1216"/>
      <c r="R34" s="1223"/>
      <c r="S34" s="1224"/>
      <c r="T34" s="1224"/>
      <c r="U34" s="1224"/>
      <c r="V34" s="1224"/>
      <c r="W34" s="1224"/>
      <c r="X34" s="1224"/>
      <c r="Y34" s="1225"/>
      <c r="Z34" s="126"/>
      <c r="AA34" s="127"/>
      <c r="AB34" s="128"/>
      <c r="AC34" s="127"/>
    </row>
    <row r="35" spans="2:31" s="104" customFormat="1" ht="12.25" customHeight="1" x14ac:dyDescent="0.2">
      <c r="B35" s="119"/>
      <c r="C35" s="1209"/>
      <c r="D35" s="1210"/>
      <c r="E35" s="250"/>
      <c r="F35" s="121"/>
      <c r="G35" s="236"/>
      <c r="H35" s="121"/>
      <c r="I35" s="121"/>
      <c r="J35" s="1214"/>
      <c r="K35" s="1215"/>
      <c r="L35" s="1215"/>
      <c r="M35" s="1215"/>
      <c r="N35" s="1215"/>
      <c r="O35" s="1215"/>
      <c r="P35" s="1215"/>
      <c r="Q35" s="1216"/>
      <c r="R35" s="1223"/>
      <c r="S35" s="1224"/>
      <c r="T35" s="1224"/>
      <c r="U35" s="1224"/>
      <c r="V35" s="1224"/>
      <c r="W35" s="1224"/>
      <c r="X35" s="1224"/>
      <c r="Y35" s="1225"/>
      <c r="Z35" s="126"/>
      <c r="AA35" s="127"/>
      <c r="AB35" s="128"/>
      <c r="AC35" s="127"/>
    </row>
    <row r="36" spans="2:31" s="104" customFormat="1" ht="12.25" customHeight="1" x14ac:dyDescent="0.2">
      <c r="B36" s="1206" t="s">
        <v>438</v>
      </c>
      <c r="C36" s="1172"/>
      <c r="D36" s="1172"/>
      <c r="E36" s="248"/>
      <c r="F36" s="107" t="s">
        <v>574</v>
      </c>
      <c r="G36" s="235"/>
      <c r="H36" s="106" t="s">
        <v>576</v>
      </c>
      <c r="I36" s="107" t="s">
        <v>260</v>
      </c>
      <c r="J36" s="1214"/>
      <c r="K36" s="1215"/>
      <c r="L36" s="1215"/>
      <c r="M36" s="1215"/>
      <c r="N36" s="1215"/>
      <c r="O36" s="1215"/>
      <c r="P36" s="1215"/>
      <c r="Q36" s="1216"/>
      <c r="R36" s="1223"/>
      <c r="S36" s="1224"/>
      <c r="T36" s="1224"/>
      <c r="U36" s="1224"/>
      <c r="V36" s="1224"/>
      <c r="W36" s="1224"/>
      <c r="X36" s="1224"/>
      <c r="Y36" s="1225"/>
      <c r="Z36" s="126"/>
      <c r="AA36" s="127"/>
      <c r="AB36" s="128"/>
      <c r="AC36" s="127"/>
    </row>
    <row r="37" spans="2:31" s="104" customFormat="1" ht="12.25" customHeight="1" x14ac:dyDescent="0.2">
      <c r="B37" s="109" t="s">
        <v>60</v>
      </c>
      <c r="C37" s="1184" t="s">
        <v>369</v>
      </c>
      <c r="D37" s="1184"/>
      <c r="E37" s="249"/>
      <c r="F37" s="111" t="s">
        <v>574</v>
      </c>
      <c r="G37" s="238"/>
      <c r="H37" s="111" t="s">
        <v>576</v>
      </c>
      <c r="I37" s="111" t="s">
        <v>260</v>
      </c>
      <c r="J37" s="1214"/>
      <c r="K37" s="1215"/>
      <c r="L37" s="1215"/>
      <c r="M37" s="1215"/>
      <c r="N37" s="1215"/>
      <c r="O37" s="1215"/>
      <c r="P37" s="1215"/>
      <c r="Q37" s="1216"/>
      <c r="R37" s="1223"/>
      <c r="S37" s="1224"/>
      <c r="T37" s="1224"/>
      <c r="U37" s="1224"/>
      <c r="V37" s="1224"/>
      <c r="W37" s="1224"/>
      <c r="X37" s="1224"/>
      <c r="Y37" s="1225"/>
      <c r="Z37" s="126"/>
      <c r="AA37" s="127"/>
      <c r="AB37" s="128"/>
      <c r="AC37" s="127"/>
    </row>
    <row r="38" spans="2:31" s="104" customFormat="1" ht="12.25" customHeight="1" x14ac:dyDescent="0.2">
      <c r="B38" s="109"/>
      <c r="C38" s="1168" t="s">
        <v>370</v>
      </c>
      <c r="D38" s="1169"/>
      <c r="E38" s="249"/>
      <c r="F38" s="111" t="s">
        <v>574</v>
      </c>
      <c r="G38" s="238"/>
      <c r="H38" s="111" t="s">
        <v>576</v>
      </c>
      <c r="I38" s="111" t="s">
        <v>260</v>
      </c>
      <c r="J38" s="1214"/>
      <c r="K38" s="1215"/>
      <c r="L38" s="1215"/>
      <c r="M38" s="1215"/>
      <c r="N38" s="1215"/>
      <c r="O38" s="1215"/>
      <c r="P38" s="1215"/>
      <c r="Q38" s="1216"/>
      <c r="R38" s="1223"/>
      <c r="S38" s="1224"/>
      <c r="T38" s="1224"/>
      <c r="U38" s="1224"/>
      <c r="V38" s="1224"/>
      <c r="W38" s="1224"/>
      <c r="X38" s="1224"/>
      <c r="Y38" s="1225"/>
      <c r="Z38" s="126"/>
      <c r="AA38" s="127"/>
      <c r="AB38" s="128"/>
    </row>
    <row r="39" spans="2:31" s="104" customFormat="1" ht="12.25" customHeight="1" x14ac:dyDescent="0.2">
      <c r="B39" s="109"/>
      <c r="C39" s="1168" t="s">
        <v>371</v>
      </c>
      <c r="D39" s="1169"/>
      <c r="E39" s="249"/>
      <c r="F39" s="111" t="s">
        <v>574</v>
      </c>
      <c r="G39" s="238"/>
      <c r="H39" s="111" t="s">
        <v>576</v>
      </c>
      <c r="I39" s="111" t="s">
        <v>260</v>
      </c>
      <c r="J39" s="1214"/>
      <c r="K39" s="1215"/>
      <c r="L39" s="1215"/>
      <c r="M39" s="1215"/>
      <c r="N39" s="1215"/>
      <c r="O39" s="1215"/>
      <c r="P39" s="1215"/>
      <c r="Q39" s="1216"/>
      <c r="R39" s="1223"/>
      <c r="S39" s="1224"/>
      <c r="T39" s="1224"/>
      <c r="U39" s="1224"/>
      <c r="V39" s="1224"/>
      <c r="W39" s="1224"/>
      <c r="X39" s="1224"/>
      <c r="Y39" s="1225"/>
      <c r="Z39" s="126"/>
      <c r="AA39" s="127"/>
      <c r="AB39" s="128"/>
      <c r="AC39" s="127"/>
    </row>
    <row r="40" spans="2:31" s="104" customFormat="1" ht="12.25" customHeight="1" x14ac:dyDescent="0.2">
      <c r="B40" s="109"/>
      <c r="C40" s="1168" t="s">
        <v>372</v>
      </c>
      <c r="D40" s="1169"/>
      <c r="E40" s="249"/>
      <c r="F40" s="111" t="s">
        <v>574</v>
      </c>
      <c r="G40" s="238"/>
      <c r="H40" s="111" t="s">
        <v>576</v>
      </c>
      <c r="I40" s="111" t="s">
        <v>260</v>
      </c>
      <c r="J40" s="1214"/>
      <c r="K40" s="1215"/>
      <c r="L40" s="1215"/>
      <c r="M40" s="1215"/>
      <c r="N40" s="1215"/>
      <c r="O40" s="1215"/>
      <c r="P40" s="1215"/>
      <c r="Q40" s="1216"/>
      <c r="R40" s="1223"/>
      <c r="S40" s="1224"/>
      <c r="T40" s="1224"/>
      <c r="U40" s="1224"/>
      <c r="V40" s="1224"/>
      <c r="W40" s="1224"/>
      <c r="X40" s="1224"/>
      <c r="Y40" s="1225"/>
      <c r="Z40" s="126"/>
      <c r="AA40" s="127"/>
      <c r="AB40" s="128"/>
      <c r="AC40" s="127"/>
    </row>
    <row r="41" spans="2:31" s="104" customFormat="1" ht="12.25" customHeight="1" thickBot="1" x14ac:dyDescent="0.25">
      <c r="B41" s="119"/>
      <c r="C41" s="1209"/>
      <c r="D41" s="1210"/>
      <c r="E41" s="250"/>
      <c r="F41" s="121"/>
      <c r="G41" s="236"/>
      <c r="H41" s="121"/>
      <c r="I41" s="121"/>
      <c r="J41" s="1217"/>
      <c r="K41" s="1218"/>
      <c r="L41" s="1218"/>
      <c r="M41" s="1218"/>
      <c r="N41" s="1218"/>
      <c r="O41" s="1218"/>
      <c r="P41" s="1218"/>
      <c r="Q41" s="1219"/>
      <c r="R41" s="1226"/>
      <c r="S41" s="1227"/>
      <c r="T41" s="1227"/>
      <c r="U41" s="1227"/>
      <c r="V41" s="1227"/>
      <c r="W41" s="1227"/>
      <c r="X41" s="1227"/>
      <c r="Y41" s="1228"/>
      <c r="Z41" s="126"/>
      <c r="AA41" s="127"/>
      <c r="AB41" s="128"/>
      <c r="AC41" s="127"/>
    </row>
    <row r="42" spans="2:31" s="104" customFormat="1" ht="12.25" customHeight="1" thickTop="1" x14ac:dyDescent="0.2">
      <c r="B42" s="1207" t="s">
        <v>281</v>
      </c>
      <c r="C42" s="1193"/>
      <c r="D42" s="1194"/>
      <c r="E42" s="1198">
        <f>E6+E12+E18+E24+E30+E36</f>
        <v>0</v>
      </c>
      <c r="F42" s="1159" t="s">
        <v>575</v>
      </c>
      <c r="G42" s="1161">
        <f>G6+G12+G18+G24+G30+G36</f>
        <v>0</v>
      </c>
      <c r="H42" s="1163" t="s">
        <v>578</v>
      </c>
      <c r="I42" s="1161" t="s">
        <v>260</v>
      </c>
      <c r="J42" s="1192" t="s">
        <v>281</v>
      </c>
      <c r="K42" s="1193"/>
      <c r="L42" s="1194"/>
      <c r="M42" s="1198">
        <f>M6+M12+M18+M24</f>
        <v>0</v>
      </c>
      <c r="N42" s="1159" t="s">
        <v>575</v>
      </c>
      <c r="O42" s="1161">
        <f>O6+O12+O18+O24</f>
        <v>0</v>
      </c>
      <c r="P42" s="1163" t="s">
        <v>578</v>
      </c>
      <c r="Q42" s="1253" t="s">
        <v>260</v>
      </c>
      <c r="R42" s="1255" t="s">
        <v>281</v>
      </c>
      <c r="S42" s="1256"/>
      <c r="T42" s="1257"/>
      <c r="U42" s="1198">
        <f>U12+U18</f>
        <v>0</v>
      </c>
      <c r="V42" s="1159" t="s">
        <v>575</v>
      </c>
      <c r="W42" s="1161">
        <f>W12+W18</f>
        <v>0</v>
      </c>
      <c r="X42" s="1163" t="s">
        <v>578</v>
      </c>
      <c r="Y42" s="1161" t="s">
        <v>260</v>
      </c>
      <c r="Z42" s="1186">
        <f>Z8</f>
        <v>0</v>
      </c>
      <c r="AA42" s="1187"/>
      <c r="AB42" s="1188"/>
      <c r="AC42" s="1182"/>
      <c r="AD42" s="1183"/>
      <c r="AE42" s="117"/>
    </row>
    <row r="43" spans="2:31" s="104" customFormat="1" ht="12.25" customHeight="1" x14ac:dyDescent="0.2">
      <c r="B43" s="1208"/>
      <c r="C43" s="1196"/>
      <c r="D43" s="1197"/>
      <c r="E43" s="1199"/>
      <c r="F43" s="1160"/>
      <c r="G43" s="1162"/>
      <c r="H43" s="1164"/>
      <c r="I43" s="1185"/>
      <c r="J43" s="1195"/>
      <c r="K43" s="1196"/>
      <c r="L43" s="1197"/>
      <c r="M43" s="1199"/>
      <c r="N43" s="1160"/>
      <c r="O43" s="1162"/>
      <c r="P43" s="1164"/>
      <c r="Q43" s="1254"/>
      <c r="R43" s="1258"/>
      <c r="S43" s="1259"/>
      <c r="T43" s="1260"/>
      <c r="U43" s="1199"/>
      <c r="V43" s="1160"/>
      <c r="W43" s="1162"/>
      <c r="X43" s="1164"/>
      <c r="Y43" s="1185"/>
      <c r="Z43" s="1189"/>
      <c r="AA43" s="1190"/>
      <c r="AB43" s="1191"/>
      <c r="AC43" s="117"/>
      <c r="AD43" s="1180"/>
      <c r="AE43" s="1181"/>
    </row>
    <row r="44" spans="2:31" s="104" customFormat="1" ht="12.25" customHeight="1" x14ac:dyDescent="0.2">
      <c r="B44" s="109" t="s">
        <v>60</v>
      </c>
      <c r="C44" s="1184" t="s">
        <v>369</v>
      </c>
      <c r="D44" s="1184"/>
      <c r="E44" s="249">
        <f>E7+E13+E19+E25+E31+E37</f>
        <v>0</v>
      </c>
      <c r="F44" s="111" t="s">
        <v>575</v>
      </c>
      <c r="G44" s="238">
        <f>G7+G13+G19+G25+G31+G37</f>
        <v>0</v>
      </c>
      <c r="H44" s="111" t="s">
        <v>577</v>
      </c>
      <c r="I44" s="111" t="s">
        <v>260</v>
      </c>
      <c r="J44" s="112" t="s">
        <v>60</v>
      </c>
      <c r="K44" s="1184" t="s">
        <v>369</v>
      </c>
      <c r="L44" s="1184"/>
      <c r="M44" s="249">
        <f>M7+M13+M19+M25</f>
        <v>0</v>
      </c>
      <c r="N44" s="111" t="s">
        <v>575</v>
      </c>
      <c r="O44" s="238">
        <f>O7+O13+O19+O25</f>
        <v>0</v>
      </c>
      <c r="P44" s="111" t="s">
        <v>577</v>
      </c>
      <c r="Q44" s="113" t="s">
        <v>260</v>
      </c>
      <c r="R44" s="124" t="s">
        <v>60</v>
      </c>
      <c r="S44" s="1184" t="s">
        <v>369</v>
      </c>
      <c r="T44" s="1184"/>
      <c r="U44" s="249">
        <f>U13+U19</f>
        <v>0</v>
      </c>
      <c r="V44" s="111" t="s">
        <v>574</v>
      </c>
      <c r="W44" s="238">
        <f>W13+W19</f>
        <v>0</v>
      </c>
      <c r="X44" s="111" t="s">
        <v>576</v>
      </c>
      <c r="Y44" s="111" t="s">
        <v>260</v>
      </c>
      <c r="Z44" s="114"/>
      <c r="AA44" s="34"/>
      <c r="AB44" s="115"/>
      <c r="AC44" s="23"/>
      <c r="AD44" s="23"/>
      <c r="AE44" s="23"/>
    </row>
    <row r="45" spans="2:31" s="104" customFormat="1" ht="12.25" customHeight="1" x14ac:dyDescent="0.2">
      <c r="B45" s="109"/>
      <c r="C45" s="1168" t="s">
        <v>370</v>
      </c>
      <c r="D45" s="1169"/>
      <c r="E45" s="249">
        <f>E8+E14+E20+E26+E32+E38</f>
        <v>0</v>
      </c>
      <c r="F45" s="111" t="s">
        <v>575</v>
      </c>
      <c r="G45" s="238">
        <f>G8+G14+G20+G26+G32+G38</f>
        <v>0</v>
      </c>
      <c r="H45" s="111" t="s">
        <v>577</v>
      </c>
      <c r="I45" s="111" t="s">
        <v>260</v>
      </c>
      <c r="J45" s="112"/>
      <c r="K45" s="1168" t="s">
        <v>370</v>
      </c>
      <c r="L45" s="1169"/>
      <c r="M45" s="249">
        <f>M8+M14+M20+M26</f>
        <v>0</v>
      </c>
      <c r="N45" s="111" t="s">
        <v>575</v>
      </c>
      <c r="O45" s="238">
        <f>O8+O14+O20+O26</f>
        <v>0</v>
      </c>
      <c r="P45" s="111" t="s">
        <v>577</v>
      </c>
      <c r="Q45" s="113" t="s">
        <v>260</v>
      </c>
      <c r="R45" s="124"/>
      <c r="S45" s="1168" t="s">
        <v>370</v>
      </c>
      <c r="T45" s="1169"/>
      <c r="U45" s="249">
        <f t="shared" ref="U45:U47" si="0">U14+U20</f>
        <v>0</v>
      </c>
      <c r="V45" s="111" t="s">
        <v>574</v>
      </c>
      <c r="W45" s="238">
        <f>W14+W20</f>
        <v>0</v>
      </c>
      <c r="X45" s="111" t="s">
        <v>576</v>
      </c>
      <c r="Y45" s="111" t="s">
        <v>260</v>
      </c>
      <c r="Z45" s="114"/>
      <c r="AA45" s="34"/>
      <c r="AB45" s="115"/>
      <c r="AC45" s="23"/>
      <c r="AD45" s="23"/>
      <c r="AE45" s="23"/>
    </row>
    <row r="46" spans="2:31" s="104" customFormat="1" ht="12.25" customHeight="1" x14ac:dyDescent="0.2">
      <c r="B46" s="109"/>
      <c r="C46" s="1168" t="s">
        <v>371</v>
      </c>
      <c r="D46" s="1169"/>
      <c r="E46" s="249">
        <f>E9+E15+E21+E27+E33+E39</f>
        <v>0</v>
      </c>
      <c r="F46" s="111" t="s">
        <v>575</v>
      </c>
      <c r="G46" s="238">
        <f>G9+G15+G21+G27+G33+G39</f>
        <v>0</v>
      </c>
      <c r="H46" s="111" t="s">
        <v>577</v>
      </c>
      <c r="I46" s="111" t="s">
        <v>260</v>
      </c>
      <c r="J46" s="112"/>
      <c r="K46" s="1168" t="s">
        <v>371</v>
      </c>
      <c r="L46" s="1169"/>
      <c r="M46" s="249">
        <f>M9+M15+M21+M27</f>
        <v>0</v>
      </c>
      <c r="N46" s="111" t="s">
        <v>575</v>
      </c>
      <c r="O46" s="238">
        <f>O9+O15+O21+O27</f>
        <v>0</v>
      </c>
      <c r="P46" s="111" t="s">
        <v>577</v>
      </c>
      <c r="Q46" s="113" t="s">
        <v>260</v>
      </c>
      <c r="R46" s="124"/>
      <c r="S46" s="1168" t="s">
        <v>371</v>
      </c>
      <c r="T46" s="1169"/>
      <c r="U46" s="249">
        <f t="shared" si="0"/>
        <v>0</v>
      </c>
      <c r="V46" s="111" t="s">
        <v>574</v>
      </c>
      <c r="W46" s="238">
        <f>W15+W21</f>
        <v>0</v>
      </c>
      <c r="X46" s="111" t="s">
        <v>576</v>
      </c>
      <c r="Y46" s="111" t="s">
        <v>260</v>
      </c>
      <c r="Z46" s="114"/>
      <c r="AA46" s="34"/>
      <c r="AB46" s="115"/>
      <c r="AC46" s="23"/>
      <c r="AD46" s="23"/>
      <c r="AE46" s="23"/>
    </row>
    <row r="47" spans="2:31" s="104" customFormat="1" ht="12.25" customHeight="1" x14ac:dyDescent="0.2">
      <c r="B47" s="109"/>
      <c r="C47" s="1168" t="s">
        <v>372</v>
      </c>
      <c r="D47" s="1169"/>
      <c r="E47" s="249">
        <f>E10+E16+E22+E28+E34+E40</f>
        <v>0</v>
      </c>
      <c r="F47" s="111" t="s">
        <v>575</v>
      </c>
      <c r="G47" s="238">
        <f>G10+G16+G22+G28+G34+G40</f>
        <v>0</v>
      </c>
      <c r="H47" s="111" t="s">
        <v>577</v>
      </c>
      <c r="I47" s="111" t="s">
        <v>260</v>
      </c>
      <c r="J47" s="112"/>
      <c r="K47" s="1168" t="s">
        <v>372</v>
      </c>
      <c r="L47" s="1169"/>
      <c r="M47" s="249">
        <f>M10+M16+M22+M28</f>
        <v>0</v>
      </c>
      <c r="N47" s="111" t="s">
        <v>575</v>
      </c>
      <c r="O47" s="238">
        <f>O10+O16+O22+O28</f>
        <v>0</v>
      </c>
      <c r="P47" s="111" t="s">
        <v>577</v>
      </c>
      <c r="Q47" s="113" t="s">
        <v>260</v>
      </c>
      <c r="R47" s="124"/>
      <c r="S47" s="1168" t="s">
        <v>372</v>
      </c>
      <c r="T47" s="1169"/>
      <c r="U47" s="249">
        <f t="shared" si="0"/>
        <v>0</v>
      </c>
      <c r="V47" s="111" t="s">
        <v>574</v>
      </c>
      <c r="W47" s="238">
        <f>W16+W22</f>
        <v>0</v>
      </c>
      <c r="X47" s="111" t="s">
        <v>576</v>
      </c>
      <c r="Y47" s="111" t="s">
        <v>260</v>
      </c>
      <c r="Z47" s="114"/>
      <c r="AA47" s="34"/>
      <c r="AB47" s="115"/>
      <c r="AC47" s="23"/>
      <c r="AD47" s="23"/>
      <c r="AE47" s="23"/>
    </row>
    <row r="48" spans="2:31" s="104" customFormat="1" ht="12.25" customHeight="1" thickBot="1" x14ac:dyDescent="0.25">
      <c r="B48" s="129"/>
      <c r="C48" s="1204"/>
      <c r="D48" s="1205"/>
      <c r="E48" s="251"/>
      <c r="F48" s="131"/>
      <c r="G48" s="239"/>
      <c r="H48" s="131"/>
      <c r="I48" s="131"/>
      <c r="J48" s="132"/>
      <c r="K48" s="1204"/>
      <c r="L48" s="1205"/>
      <c r="M48" s="130"/>
      <c r="N48" s="131"/>
      <c r="O48" s="239"/>
      <c r="P48" s="131"/>
      <c r="Q48" s="133"/>
      <c r="R48" s="134"/>
      <c r="S48" s="1204"/>
      <c r="T48" s="1205"/>
      <c r="U48" s="251"/>
      <c r="V48" s="131"/>
      <c r="W48" s="239"/>
      <c r="X48" s="131"/>
      <c r="Y48" s="131"/>
      <c r="Z48" s="135"/>
      <c r="AA48" s="136"/>
      <c r="AB48" s="137"/>
    </row>
    <row r="49" spans="2:34" s="104" customFormat="1" ht="13.5" customHeight="1" x14ac:dyDescent="0.2">
      <c r="B49" s="138"/>
      <c r="C49" s="138"/>
      <c r="D49" s="139"/>
      <c r="E49" s="240"/>
      <c r="F49" s="227"/>
      <c r="G49" s="240"/>
      <c r="H49" s="227"/>
      <c r="I49" s="140"/>
      <c r="J49" s="138"/>
      <c r="K49" s="138"/>
      <c r="L49" s="141" t="s">
        <v>380</v>
      </c>
      <c r="M49" s="142"/>
      <c r="N49" s="252"/>
      <c r="O49" s="253"/>
      <c r="P49" s="256"/>
      <c r="Q49" s="143" t="s">
        <v>9</v>
      </c>
      <c r="R49" s="142"/>
      <c r="S49" s="142"/>
      <c r="T49" s="142"/>
      <c r="U49" s="263"/>
      <c r="V49" s="1165" t="s">
        <v>381</v>
      </c>
      <c r="W49" s="1166"/>
      <c r="X49" s="1166"/>
      <c r="Y49" s="1166"/>
      <c r="Z49" s="1166"/>
      <c r="AA49" s="1166"/>
      <c r="AB49" s="1167"/>
    </row>
    <row r="50" spans="2:34" s="104" customFormat="1" ht="6.75" customHeight="1" x14ac:dyDescent="0.2">
      <c r="B50" s="144"/>
      <c r="C50" s="144"/>
      <c r="D50" s="145"/>
      <c r="E50" s="232"/>
      <c r="F50" s="230"/>
      <c r="G50" s="232"/>
      <c r="H50" s="230"/>
      <c r="I50" s="23"/>
      <c r="J50" s="144"/>
      <c r="K50" s="144"/>
      <c r="L50" s="147"/>
      <c r="M50" s="148"/>
      <c r="N50" s="254"/>
      <c r="O50" s="255"/>
      <c r="P50" s="257"/>
      <c r="Q50" s="149"/>
      <c r="R50" s="148"/>
      <c r="S50" s="148"/>
      <c r="T50" s="148"/>
      <c r="U50" s="264"/>
      <c r="V50" s="1173" t="s">
        <v>579</v>
      </c>
      <c r="W50" s="1174"/>
      <c r="X50" s="1174"/>
      <c r="Y50" s="1174"/>
      <c r="Z50" s="1174"/>
      <c r="AA50" s="1174"/>
      <c r="AB50" s="1175"/>
    </row>
    <row r="51" spans="2:34" s="104" customFormat="1" ht="12.75" customHeight="1" x14ac:dyDescent="0.2">
      <c r="B51" s="144"/>
      <c r="C51" s="144"/>
      <c r="D51" s="145"/>
      <c r="E51" s="232"/>
      <c r="F51" s="230"/>
      <c r="G51" s="232"/>
      <c r="H51" s="230"/>
      <c r="I51" s="23"/>
      <c r="J51" s="144"/>
      <c r="K51" s="144"/>
      <c r="L51" s="147"/>
      <c r="M51" s="148"/>
      <c r="N51" s="254"/>
      <c r="O51" s="255"/>
      <c r="P51" s="257"/>
      <c r="Q51" s="150"/>
      <c r="R51" s="151"/>
      <c r="S51" s="151"/>
      <c r="T51" s="151"/>
      <c r="U51" s="265"/>
      <c r="V51" s="1176"/>
      <c r="W51" s="1177"/>
      <c r="X51" s="1177"/>
      <c r="Y51" s="1177"/>
      <c r="Z51" s="1177"/>
      <c r="AA51" s="1177"/>
      <c r="AB51" s="1178"/>
    </row>
    <row r="52" spans="2:34" s="104" customFormat="1" ht="24" customHeight="1" thickBot="1" x14ac:dyDescent="0.25">
      <c r="B52" s="152"/>
      <c r="C52" s="152"/>
      <c r="D52" s="145"/>
      <c r="E52" s="232"/>
      <c r="F52" s="230"/>
      <c r="G52" s="232"/>
      <c r="H52" s="230"/>
      <c r="I52" s="153"/>
      <c r="J52" s="152"/>
      <c r="K52" s="152"/>
      <c r="L52" s="154"/>
      <c r="M52" s="155"/>
      <c r="N52" s="258"/>
      <c r="O52" s="259"/>
      <c r="P52" s="260"/>
      <c r="Q52" s="1203">
        <f>E42+M42+U42+Z42</f>
        <v>0</v>
      </c>
      <c r="R52" s="1201"/>
      <c r="S52" s="1201"/>
      <c r="T52" s="267">
        <f>G42+O42+W42</f>
        <v>0</v>
      </c>
      <c r="U52" s="266"/>
      <c r="V52" s="1200"/>
      <c r="W52" s="1201"/>
      <c r="X52" s="1201"/>
      <c r="Y52" s="1201"/>
      <c r="Z52" s="1201"/>
      <c r="AA52" s="1201"/>
      <c r="AB52" s="1202"/>
      <c r="AC52" s="117"/>
      <c r="AD52" s="1180"/>
      <c r="AE52" s="1181"/>
    </row>
    <row r="53" spans="2:34" s="104" customFormat="1" ht="6" customHeight="1" thickTop="1" x14ac:dyDescent="0.2">
      <c r="B53" s="156"/>
      <c r="C53" s="157"/>
      <c r="D53" s="23"/>
      <c r="E53" s="232"/>
      <c r="F53" s="231"/>
      <c r="G53" s="232"/>
      <c r="H53" s="230"/>
      <c r="I53" s="23"/>
      <c r="J53" s="23"/>
      <c r="K53" s="23"/>
      <c r="L53" s="23"/>
      <c r="M53" s="23"/>
      <c r="N53" s="231"/>
      <c r="O53" s="232"/>
      <c r="P53" s="230"/>
      <c r="Q53" s="23"/>
      <c r="R53" s="23"/>
      <c r="S53" s="23"/>
      <c r="T53" s="117"/>
      <c r="U53" s="229"/>
      <c r="V53" s="229"/>
      <c r="W53" s="229"/>
      <c r="X53" s="117"/>
      <c r="Y53" s="117"/>
      <c r="Z53" s="117"/>
      <c r="AA53" s="117"/>
      <c r="AB53" s="14"/>
      <c r="AC53" s="117"/>
      <c r="AD53" s="117"/>
      <c r="AE53" s="117"/>
    </row>
    <row r="54" spans="2:34" s="163" customFormat="1" ht="12" customHeight="1" x14ac:dyDescent="0.15">
      <c r="B54" s="158" t="s">
        <v>361</v>
      </c>
      <c r="C54" s="159" t="s">
        <v>18</v>
      </c>
      <c r="D54" s="160"/>
      <c r="E54" s="162"/>
      <c r="F54" s="160"/>
      <c r="G54" s="162"/>
      <c r="H54" s="244"/>
      <c r="I54" s="160"/>
      <c r="J54" s="160"/>
      <c r="K54" s="160"/>
      <c r="L54" s="160"/>
      <c r="M54" s="160"/>
      <c r="N54" s="160"/>
      <c r="O54" s="162"/>
      <c r="P54" s="244"/>
      <c r="Q54" s="160"/>
      <c r="R54" s="160"/>
      <c r="S54" s="160"/>
      <c r="T54" s="161"/>
      <c r="U54" s="161"/>
      <c r="V54" s="161"/>
      <c r="W54" s="161"/>
      <c r="X54" s="161"/>
      <c r="Y54" s="161"/>
      <c r="Z54" s="161"/>
      <c r="AA54" s="161"/>
      <c r="AB54" s="162"/>
      <c r="AC54" s="161"/>
      <c r="AD54" s="161"/>
      <c r="AE54" s="161"/>
    </row>
    <row r="55" spans="2:34" s="163" customFormat="1" ht="12" customHeight="1" x14ac:dyDescent="0.15">
      <c r="B55" s="164" t="s">
        <v>573</v>
      </c>
      <c r="C55" s="159"/>
      <c r="D55" s="160"/>
      <c r="E55" s="162"/>
      <c r="F55" s="160"/>
      <c r="G55" s="162"/>
      <c r="H55" s="244"/>
      <c r="I55" s="160"/>
      <c r="J55" s="160"/>
      <c r="K55" s="160"/>
      <c r="L55" s="160"/>
      <c r="M55" s="160"/>
      <c r="N55" s="160"/>
      <c r="O55" s="162"/>
      <c r="P55" s="244"/>
      <c r="Q55" s="160"/>
      <c r="R55" s="160"/>
      <c r="S55" s="160"/>
      <c r="T55" s="161"/>
      <c r="U55" s="161"/>
      <c r="V55" s="161"/>
      <c r="W55" s="161"/>
      <c r="X55" s="161"/>
      <c r="Y55" s="161"/>
      <c r="Z55" s="161"/>
      <c r="AA55" s="161"/>
      <c r="AB55" s="162"/>
      <c r="AC55" s="161"/>
      <c r="AD55" s="161"/>
      <c r="AE55" s="161"/>
    </row>
    <row r="56" spans="2:34" s="165" customFormat="1" ht="12" customHeight="1" x14ac:dyDescent="0.2">
      <c r="B56" s="1179" t="s">
        <v>440</v>
      </c>
      <c r="C56" s="1179"/>
      <c r="D56" s="1179"/>
      <c r="E56" s="1179"/>
      <c r="F56" s="1179"/>
      <c r="G56" s="1179"/>
      <c r="H56" s="1179"/>
      <c r="I56" s="1179"/>
      <c r="J56" s="1179"/>
      <c r="K56" s="1179"/>
      <c r="L56" s="1179"/>
      <c r="M56" s="1179"/>
      <c r="N56" s="1179"/>
      <c r="O56" s="1179"/>
      <c r="P56" s="1179"/>
      <c r="Q56" s="1179"/>
      <c r="R56" s="1179"/>
      <c r="S56" s="1179"/>
      <c r="T56" s="1179"/>
      <c r="U56" s="1179"/>
      <c r="V56" s="1179"/>
      <c r="W56" s="1179"/>
      <c r="X56" s="1179"/>
      <c r="Y56" s="1179"/>
      <c r="Z56" s="1179"/>
      <c r="AA56" s="1179"/>
      <c r="AB56" s="1179"/>
      <c r="AC56" s="161"/>
      <c r="AD56" s="161"/>
      <c r="AE56" s="161"/>
      <c r="AF56" s="161"/>
      <c r="AG56" s="161"/>
      <c r="AH56" s="162"/>
    </row>
    <row r="57" spans="2:34" s="165" customFormat="1" ht="12" customHeight="1" x14ac:dyDescent="0.2">
      <c r="B57" s="1179" t="s">
        <v>441</v>
      </c>
      <c r="C57" s="1179"/>
      <c r="D57" s="1179"/>
      <c r="E57" s="1179"/>
      <c r="F57" s="1179"/>
      <c r="G57" s="1179"/>
      <c r="H57" s="1179"/>
      <c r="I57" s="1179"/>
      <c r="J57" s="1179"/>
      <c r="K57" s="1179"/>
      <c r="L57" s="1179"/>
      <c r="M57" s="1179"/>
      <c r="N57" s="1179"/>
      <c r="O57" s="1179"/>
      <c r="P57" s="1179"/>
      <c r="Q57" s="1179"/>
      <c r="R57" s="1179"/>
      <c r="S57" s="1179"/>
      <c r="T57" s="1179"/>
      <c r="U57" s="1179"/>
      <c r="V57" s="1179"/>
      <c r="W57" s="1179"/>
      <c r="X57" s="1179"/>
      <c r="Y57" s="1179"/>
      <c r="Z57" s="1179"/>
      <c r="AA57" s="1179"/>
      <c r="AB57" s="1179"/>
      <c r="AC57" s="161"/>
      <c r="AD57" s="161"/>
      <c r="AE57" s="161"/>
      <c r="AF57" s="161"/>
      <c r="AG57" s="161"/>
      <c r="AH57" s="162"/>
    </row>
    <row r="58" spans="2:34" s="165" customFormat="1" ht="12" customHeight="1" x14ac:dyDescent="0.2">
      <c r="B58" s="1179" t="s">
        <v>442</v>
      </c>
      <c r="C58" s="1179"/>
      <c r="D58" s="1179"/>
      <c r="E58" s="1179"/>
      <c r="F58" s="1179"/>
      <c r="G58" s="1179"/>
      <c r="H58" s="1179"/>
      <c r="I58" s="1179"/>
      <c r="J58" s="1179"/>
      <c r="K58" s="1179"/>
      <c r="L58" s="1179"/>
      <c r="M58" s="1179"/>
      <c r="N58" s="1179"/>
      <c r="O58" s="1179"/>
      <c r="P58" s="1179"/>
      <c r="Q58" s="1179"/>
      <c r="R58" s="1179"/>
      <c r="S58" s="1179"/>
      <c r="T58" s="1179"/>
      <c r="U58" s="1179"/>
      <c r="V58" s="1179"/>
      <c r="W58" s="1179"/>
      <c r="X58" s="1179"/>
      <c r="Y58" s="1179"/>
      <c r="Z58" s="1179"/>
      <c r="AA58" s="1179"/>
      <c r="AB58" s="1179"/>
      <c r="AC58" s="161"/>
      <c r="AD58" s="161"/>
      <c r="AE58" s="161"/>
      <c r="AF58" s="161"/>
      <c r="AG58" s="161"/>
      <c r="AH58" s="162"/>
    </row>
    <row r="59" spans="2:34" s="165" customFormat="1" ht="12" customHeight="1" x14ac:dyDescent="0.2">
      <c r="B59" s="1179" t="s">
        <v>443</v>
      </c>
      <c r="C59" s="1179"/>
      <c r="D59" s="1179"/>
      <c r="E59" s="1179"/>
      <c r="F59" s="1179"/>
      <c r="G59" s="1179"/>
      <c r="H59" s="1179"/>
      <c r="I59" s="1179"/>
      <c r="J59" s="1179"/>
      <c r="K59" s="1179"/>
      <c r="L59" s="1179"/>
      <c r="M59" s="1179"/>
      <c r="N59" s="1179"/>
      <c r="O59" s="1179"/>
      <c r="P59" s="1179"/>
      <c r="Q59" s="1179"/>
      <c r="R59" s="1179"/>
      <c r="S59" s="1179"/>
      <c r="T59" s="1179"/>
      <c r="U59" s="1179"/>
      <c r="V59" s="1179"/>
      <c r="W59" s="1179"/>
      <c r="X59" s="1179"/>
      <c r="Y59" s="1179"/>
      <c r="Z59" s="1179"/>
      <c r="AA59" s="1179"/>
      <c r="AB59" s="1179"/>
      <c r="AC59" s="161"/>
      <c r="AD59" s="161"/>
      <c r="AE59" s="161"/>
      <c r="AF59" s="161"/>
      <c r="AG59" s="161"/>
      <c r="AH59" s="162"/>
    </row>
    <row r="60" spans="2:34" s="163" customFormat="1" ht="12" customHeight="1" x14ac:dyDescent="0.15">
      <c r="B60" s="158" t="s">
        <v>20</v>
      </c>
      <c r="C60" s="159" t="s">
        <v>21</v>
      </c>
      <c r="D60" s="160"/>
      <c r="E60" s="162"/>
      <c r="F60" s="160"/>
      <c r="G60" s="162"/>
      <c r="H60" s="244"/>
      <c r="I60" s="160"/>
      <c r="J60" s="160"/>
      <c r="K60" s="160"/>
      <c r="L60" s="160"/>
      <c r="M60" s="160"/>
      <c r="N60" s="160"/>
      <c r="O60" s="162"/>
      <c r="P60" s="244"/>
      <c r="Q60" s="160"/>
      <c r="R60" s="160"/>
      <c r="S60" s="160"/>
      <c r="T60" s="161"/>
      <c r="U60" s="161"/>
      <c r="V60" s="161"/>
      <c r="W60" s="161"/>
      <c r="X60" s="161"/>
      <c r="Y60" s="161"/>
      <c r="Z60" s="161"/>
      <c r="AA60" s="161"/>
      <c r="AB60" s="162"/>
      <c r="AC60" s="161"/>
      <c r="AD60" s="161"/>
      <c r="AE60" s="161"/>
    </row>
    <row r="61" spans="2:34" s="104" customFormat="1" ht="12.25" customHeight="1" x14ac:dyDescent="0.2">
      <c r="B61" s="23"/>
      <c r="C61" s="23"/>
      <c r="D61" s="23"/>
      <c r="E61" s="241"/>
      <c r="G61" s="241"/>
      <c r="H61" s="245"/>
      <c r="O61" s="241"/>
      <c r="P61" s="245"/>
      <c r="U61" s="241"/>
      <c r="W61" s="241"/>
    </row>
    <row r="62" spans="2:34" s="104" customFormat="1" ht="12.25" customHeight="1" x14ac:dyDescent="0.2">
      <c r="B62" s="117"/>
      <c r="C62" s="117"/>
      <c r="D62" s="117"/>
      <c r="E62" s="241"/>
      <c r="G62" s="241"/>
      <c r="H62" s="245"/>
      <c r="O62" s="241"/>
      <c r="P62" s="245"/>
      <c r="U62" s="241"/>
      <c r="W62" s="241"/>
    </row>
    <row r="63" spans="2:34" s="104" customFormat="1" ht="12.25" customHeight="1" x14ac:dyDescent="0.2">
      <c r="B63" s="23"/>
      <c r="C63" s="23"/>
      <c r="D63" s="23"/>
      <c r="E63" s="241"/>
      <c r="G63" s="241"/>
      <c r="H63" s="245"/>
      <c r="O63" s="241"/>
      <c r="P63" s="245"/>
      <c r="U63" s="241"/>
      <c r="W63" s="241"/>
    </row>
    <row r="64" spans="2:34" s="104" customFormat="1" ht="12.25" customHeight="1" x14ac:dyDescent="0.2">
      <c r="B64" s="23"/>
      <c r="C64" s="23"/>
      <c r="D64" s="23"/>
      <c r="E64" s="241"/>
      <c r="G64" s="241"/>
      <c r="H64" s="245"/>
      <c r="O64" s="241"/>
      <c r="P64" s="245"/>
      <c r="U64" s="241"/>
      <c r="W64" s="241"/>
    </row>
    <row r="65" spans="2:30" s="104" customFormat="1" ht="15" customHeight="1" x14ac:dyDescent="0.2">
      <c r="E65" s="241"/>
      <c r="G65" s="241"/>
      <c r="H65" s="245"/>
      <c r="O65" s="241"/>
      <c r="P65" s="245"/>
      <c r="U65" s="241"/>
      <c r="W65" s="241"/>
    </row>
    <row r="66" spans="2:30" s="104" customFormat="1" ht="29.25" customHeight="1" x14ac:dyDescent="0.2">
      <c r="E66" s="241"/>
      <c r="G66" s="241"/>
      <c r="H66" s="245"/>
      <c r="O66" s="241"/>
      <c r="P66" s="245"/>
      <c r="U66" s="241"/>
      <c r="W66" s="241"/>
    </row>
    <row r="67" spans="2:30" s="104" customFormat="1" ht="22.5" customHeight="1" x14ac:dyDescent="0.2">
      <c r="E67" s="241"/>
      <c r="G67" s="241"/>
      <c r="H67" s="245"/>
      <c r="O67" s="241"/>
      <c r="P67" s="245"/>
      <c r="U67" s="241"/>
      <c r="W67" s="241"/>
    </row>
    <row r="68" spans="2:30" s="104" customFormat="1" ht="33.75" customHeight="1" x14ac:dyDescent="0.2">
      <c r="E68" s="241"/>
      <c r="G68" s="241"/>
      <c r="H68" s="245"/>
      <c r="O68" s="241"/>
      <c r="P68" s="245"/>
      <c r="U68" s="241"/>
      <c r="W68" s="241"/>
    </row>
    <row r="69" spans="2:30" ht="18" customHeight="1" x14ac:dyDescent="0.2">
      <c r="B69" s="166"/>
      <c r="C69" s="167"/>
      <c r="D69" s="168"/>
      <c r="E69" s="242"/>
      <c r="F69" s="168"/>
      <c r="G69" s="242"/>
      <c r="H69" s="246"/>
      <c r="I69" s="168"/>
      <c r="J69" s="168"/>
      <c r="K69" s="168"/>
      <c r="L69" s="168"/>
      <c r="M69" s="168"/>
      <c r="N69" s="168"/>
      <c r="O69" s="242"/>
      <c r="P69" s="246"/>
      <c r="Q69" s="168"/>
      <c r="R69" s="168"/>
      <c r="S69" s="168"/>
      <c r="T69" s="168"/>
      <c r="U69" s="242"/>
      <c r="V69" s="168"/>
      <c r="W69" s="242"/>
      <c r="X69" s="168"/>
      <c r="Y69" s="168"/>
      <c r="Z69" s="168"/>
      <c r="AA69" s="168"/>
      <c r="AB69" s="168"/>
      <c r="AC69" s="117"/>
      <c r="AD69" s="117"/>
    </row>
    <row r="70" spans="2:30" ht="18" customHeight="1" x14ac:dyDescent="0.2"/>
    <row r="71" spans="2:30" ht="18" customHeight="1" x14ac:dyDescent="0.2"/>
    <row r="72" spans="2:30" ht="18" customHeight="1" x14ac:dyDescent="0.2"/>
    <row r="73" spans="2:30" ht="18" customHeight="1" x14ac:dyDescent="0.2"/>
    <row r="74" spans="2:30" ht="18" customHeight="1" x14ac:dyDescent="0.2"/>
    <row r="75" spans="2:30" ht="18" customHeight="1" x14ac:dyDescent="0.2"/>
    <row r="76" spans="2:30" ht="18" customHeight="1" x14ac:dyDescent="0.2"/>
    <row r="77" spans="2:30" ht="18" customHeight="1" x14ac:dyDescent="0.2"/>
    <row r="78" spans="2:30" ht="18" customHeight="1" x14ac:dyDescent="0.2"/>
    <row r="79" spans="2:30" ht="18" customHeight="1" x14ac:dyDescent="0.2"/>
    <row r="80" spans="2:3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sheetData>
  <mergeCells count="132">
    <mergeCell ref="C41:D41"/>
    <mergeCell ref="C40:D40"/>
    <mergeCell ref="S45:T45"/>
    <mergeCell ref="C44:D44"/>
    <mergeCell ref="K44:L44"/>
    <mergeCell ref="Q42:Q43"/>
    <mergeCell ref="R42:T43"/>
    <mergeCell ref="AC5:AE5"/>
    <mergeCell ref="Z6:AB6"/>
    <mergeCell ref="Z5:AB5"/>
    <mergeCell ref="R5:Y5"/>
    <mergeCell ref="J12:L12"/>
    <mergeCell ref="B12:D12"/>
    <mergeCell ref="J5:Q5"/>
    <mergeCell ref="B5:I5"/>
    <mergeCell ref="R12:T12"/>
    <mergeCell ref="K9:L9"/>
    <mergeCell ref="K10:L10"/>
    <mergeCell ref="K11:L11"/>
    <mergeCell ref="J6:L6"/>
    <mergeCell ref="B6:D6"/>
    <mergeCell ref="C9:D9"/>
    <mergeCell ref="C10:D10"/>
    <mergeCell ref="C11:D11"/>
    <mergeCell ref="K7:L7"/>
    <mergeCell ref="C7:D7"/>
    <mergeCell ref="C8:D8"/>
    <mergeCell ref="K8:L8"/>
    <mergeCell ref="AC18:AE18"/>
    <mergeCell ref="K15:L15"/>
    <mergeCell ref="C16:D16"/>
    <mergeCell ref="K16:L16"/>
    <mergeCell ref="K17:L17"/>
    <mergeCell ref="C15:D15"/>
    <mergeCell ref="C17:D17"/>
    <mergeCell ref="J18:L18"/>
    <mergeCell ref="S15:T15"/>
    <mergeCell ref="S16:T16"/>
    <mergeCell ref="S17:T17"/>
    <mergeCell ref="Z18:AB18"/>
    <mergeCell ref="R18:T18"/>
    <mergeCell ref="Z8:AA9"/>
    <mergeCell ref="Z11:AA12"/>
    <mergeCell ref="AB8:AB9"/>
    <mergeCell ref="AB11:AB12"/>
    <mergeCell ref="R6:Y11"/>
    <mergeCell ref="C20:D20"/>
    <mergeCell ref="K20:L20"/>
    <mergeCell ref="C21:D21"/>
    <mergeCell ref="K21:L21"/>
    <mergeCell ref="C22:D22"/>
    <mergeCell ref="S19:T19"/>
    <mergeCell ref="C13:D13"/>
    <mergeCell ref="K13:L13"/>
    <mergeCell ref="C14:D14"/>
    <mergeCell ref="K14:L14"/>
    <mergeCell ref="C19:D19"/>
    <mergeCell ref="K19:L19"/>
    <mergeCell ref="B18:D18"/>
    <mergeCell ref="S13:T13"/>
    <mergeCell ref="S14:T14"/>
    <mergeCell ref="S20:T20"/>
    <mergeCell ref="S21:T21"/>
    <mergeCell ref="C25:D25"/>
    <mergeCell ref="K25:L25"/>
    <mergeCell ref="C26:D26"/>
    <mergeCell ref="K26:L26"/>
    <mergeCell ref="C39:D39"/>
    <mergeCell ref="K27:L27"/>
    <mergeCell ref="C29:D29"/>
    <mergeCell ref="K29:L29"/>
    <mergeCell ref="B30:D30"/>
    <mergeCell ref="C31:D31"/>
    <mergeCell ref="C28:D28"/>
    <mergeCell ref="C47:D47"/>
    <mergeCell ref="K47:L47"/>
    <mergeCell ref="S46:T46"/>
    <mergeCell ref="K46:L46"/>
    <mergeCell ref="C46:D46"/>
    <mergeCell ref="K22:L22"/>
    <mergeCell ref="B36:D36"/>
    <mergeCell ref="C37:D37"/>
    <mergeCell ref="C27:D27"/>
    <mergeCell ref="B42:D43"/>
    <mergeCell ref="K28:L28"/>
    <mergeCell ref="C35:D35"/>
    <mergeCell ref="C32:D32"/>
    <mergeCell ref="C33:D33"/>
    <mergeCell ref="C34:D34"/>
    <mergeCell ref="J30:Q41"/>
    <mergeCell ref="C38:D38"/>
    <mergeCell ref="H42:H43"/>
    <mergeCell ref="I42:I43"/>
    <mergeCell ref="S23:T23"/>
    <mergeCell ref="R24:Y41"/>
    <mergeCell ref="C23:D23"/>
    <mergeCell ref="K23:L23"/>
    <mergeCell ref="B24:D24"/>
    <mergeCell ref="V50:AB51"/>
    <mergeCell ref="B58:AB58"/>
    <mergeCell ref="B59:AB59"/>
    <mergeCell ref="AD52:AE52"/>
    <mergeCell ref="B56:AB56"/>
    <mergeCell ref="B57:AB57"/>
    <mergeCell ref="AC42:AD42"/>
    <mergeCell ref="AD43:AE43"/>
    <mergeCell ref="S44:T44"/>
    <mergeCell ref="Y42:Y43"/>
    <mergeCell ref="Z42:AB43"/>
    <mergeCell ref="X42:X43"/>
    <mergeCell ref="J42:L43"/>
    <mergeCell ref="C45:D45"/>
    <mergeCell ref="K45:L45"/>
    <mergeCell ref="E42:E43"/>
    <mergeCell ref="M42:M43"/>
    <mergeCell ref="U42:U43"/>
    <mergeCell ref="V52:AB52"/>
    <mergeCell ref="Q52:S52"/>
    <mergeCell ref="S47:T47"/>
    <mergeCell ref="C48:D48"/>
    <mergeCell ref="K48:L48"/>
    <mergeCell ref="S48:T48"/>
    <mergeCell ref="F42:F43"/>
    <mergeCell ref="G42:G43"/>
    <mergeCell ref="N42:N43"/>
    <mergeCell ref="O42:O43"/>
    <mergeCell ref="P42:P43"/>
    <mergeCell ref="V42:V43"/>
    <mergeCell ref="W42:W43"/>
    <mergeCell ref="V49:AB49"/>
    <mergeCell ref="S22:T22"/>
    <mergeCell ref="J24:L24"/>
  </mergeCells>
  <phoneticPr fontId="4"/>
  <printOptions horizontalCentered="1"/>
  <pageMargins left="0.39370078740157483" right="0.39370078740157483" top="0.59055118110236227" bottom="0.59055118110236227" header="0.43307086614173229" footer="0.23622047244094491"/>
  <pageSetup paperSize="9" orientation="portrait"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AH231"/>
  <sheetViews>
    <sheetView showGridLines="0" view="pageBreakPreview" topLeftCell="A82" zoomScaleNormal="100" zoomScaleSheetLayoutView="100" workbookViewId="0">
      <selection activeCell="D4" sqref="D4:E4"/>
    </sheetView>
  </sheetViews>
  <sheetFormatPr defaultColWidth="9" defaultRowHeight="12" x14ac:dyDescent="0.2"/>
  <cols>
    <col min="1" max="1" width="4.453125" style="6" customWidth="1"/>
    <col min="2" max="15" width="4.26953125" style="6" customWidth="1"/>
    <col min="16" max="16" width="4.453125" style="6" customWidth="1"/>
    <col min="17" max="18" width="4.26953125" style="6" customWidth="1"/>
    <col min="19" max="19" width="6.6328125" style="6" customWidth="1"/>
    <col min="20" max="20" width="4.7265625" style="6" customWidth="1"/>
    <col min="21" max="22" width="4.26953125" style="6" customWidth="1"/>
    <col min="23" max="23" width="9.90625" style="6" customWidth="1"/>
    <col min="24" max="25" width="3.36328125" style="6" customWidth="1"/>
    <col min="26" max="30" width="12.36328125" style="6" customWidth="1"/>
    <col min="31" max="39" width="3.36328125" style="6" customWidth="1"/>
    <col min="40" max="16384" width="9" style="6"/>
  </cols>
  <sheetData>
    <row r="1" spans="1:34" s="41" customFormat="1" ht="20.25" customHeight="1" thickBot="1" x14ac:dyDescent="0.25">
      <c r="A1" s="1287" t="s">
        <v>527</v>
      </c>
      <c r="B1" s="1287"/>
      <c r="C1" s="1287"/>
      <c r="D1" s="1287"/>
      <c r="E1" s="1287"/>
      <c r="F1" s="1287"/>
      <c r="G1" s="1287"/>
      <c r="H1" s="1287"/>
      <c r="I1" s="1287"/>
      <c r="J1" s="1287"/>
      <c r="K1" s="1287"/>
      <c r="L1" s="1287"/>
      <c r="M1" s="6"/>
      <c r="N1" s="6"/>
      <c r="O1" s="6"/>
      <c r="P1" s="6"/>
      <c r="Q1" s="6"/>
      <c r="R1" s="6"/>
      <c r="S1" s="6"/>
      <c r="T1" s="6"/>
      <c r="U1" s="6"/>
      <c r="V1" s="6"/>
      <c r="W1" s="6"/>
      <c r="X1" s="6"/>
      <c r="Y1" s="6"/>
    </row>
    <row r="2" spans="1:34" s="41" customFormat="1" ht="13.5" customHeight="1" thickBot="1" x14ac:dyDescent="0.25">
      <c r="A2" s="6"/>
      <c r="B2" s="169" t="s">
        <v>253</v>
      </c>
      <c r="C2" s="170"/>
      <c r="D2" s="170"/>
      <c r="E2" s="170"/>
      <c r="F2" s="170"/>
      <c r="G2" s="170"/>
      <c r="H2" s="170"/>
      <c r="I2" s="170"/>
      <c r="J2" s="170"/>
      <c r="K2" s="170"/>
      <c r="L2" s="170"/>
      <c r="M2" s="170"/>
      <c r="N2" s="170"/>
      <c r="O2" s="170"/>
      <c r="P2" s="1303" t="s">
        <v>815</v>
      </c>
      <c r="Q2" s="1304"/>
      <c r="R2" s="1304"/>
      <c r="S2" s="1305"/>
      <c r="T2" s="1354" t="s">
        <v>182</v>
      </c>
      <c r="U2" s="1355"/>
      <c r="V2" s="1355"/>
      <c r="W2" s="1356"/>
      <c r="Y2" s="23"/>
      <c r="Z2" s="6"/>
      <c r="AA2" s="6"/>
      <c r="AB2" s="6"/>
      <c r="AC2" s="6"/>
      <c r="AD2" s="6"/>
      <c r="AH2" s="171"/>
    </row>
    <row r="3" spans="1:34" s="41" customFormat="1" ht="15" customHeight="1" thickTop="1" x14ac:dyDescent="0.2">
      <c r="A3" s="6"/>
      <c r="B3" s="1361" t="s">
        <v>254</v>
      </c>
      <c r="C3" s="1362"/>
      <c r="D3" s="1363" t="s">
        <v>255</v>
      </c>
      <c r="E3" s="1369"/>
      <c r="F3" s="1363" t="s">
        <v>256</v>
      </c>
      <c r="G3" s="1369"/>
      <c r="H3" s="1363" t="s">
        <v>257</v>
      </c>
      <c r="I3" s="1363"/>
      <c r="J3" s="1363" t="s">
        <v>258</v>
      </c>
      <c r="K3" s="1363"/>
      <c r="L3" s="1011" t="s">
        <v>283</v>
      </c>
      <c r="M3" s="1368"/>
      <c r="N3" s="1000" t="s">
        <v>276</v>
      </c>
      <c r="O3" s="1000"/>
      <c r="P3" s="1306"/>
      <c r="Q3" s="1307"/>
      <c r="R3" s="1307"/>
      <c r="S3" s="1308"/>
      <c r="T3" s="1357"/>
      <c r="U3" s="1358"/>
      <c r="V3" s="1358"/>
      <c r="W3" s="1359"/>
      <c r="X3" s="6"/>
      <c r="Y3" s="6"/>
      <c r="Z3" s="6"/>
      <c r="AA3" s="6"/>
      <c r="AB3" s="6"/>
      <c r="AC3" s="6"/>
    </row>
    <row r="4" spans="1:34" s="41" customFormat="1" ht="23.25" customHeight="1" thickBot="1" x14ac:dyDescent="0.25">
      <c r="A4" s="6"/>
      <c r="B4" s="1366"/>
      <c r="C4" s="1367"/>
      <c r="D4" s="1360"/>
      <c r="E4" s="1367"/>
      <c r="F4" s="1360"/>
      <c r="G4" s="1367"/>
      <c r="H4" s="1360"/>
      <c r="I4" s="1360"/>
      <c r="J4" s="1360"/>
      <c r="K4" s="1360"/>
      <c r="L4" s="1360"/>
      <c r="M4" s="1364"/>
      <c r="N4" s="1365"/>
      <c r="O4" s="1365"/>
      <c r="P4" s="1309"/>
      <c r="Q4" s="1310"/>
      <c r="R4" s="1310"/>
      <c r="S4" s="1311"/>
      <c r="T4" s="1370"/>
      <c r="U4" s="1371"/>
      <c r="V4" s="1371"/>
      <c r="W4" s="1372"/>
      <c r="X4" s="172"/>
      <c r="Y4" s="95"/>
      <c r="Z4" s="95"/>
      <c r="AA4" s="95"/>
      <c r="AB4" s="173"/>
      <c r="AC4" s="173"/>
    </row>
    <row r="5" spans="1:34" ht="13" x14ac:dyDescent="0.2">
      <c r="B5" s="174" t="s">
        <v>396</v>
      </c>
      <c r="C5" s="175"/>
      <c r="D5" s="176"/>
      <c r="E5" s="176"/>
      <c r="F5" s="176"/>
      <c r="G5" s="177"/>
      <c r="H5" s="177"/>
      <c r="I5" s="178"/>
      <c r="J5" s="178"/>
      <c r="K5" s="178"/>
      <c r="L5" s="178"/>
      <c r="M5" s="178"/>
      <c r="N5" s="178"/>
      <c r="O5" s="178"/>
      <c r="P5" s="178"/>
      <c r="Q5" s="117"/>
      <c r="R5" s="23"/>
      <c r="S5" s="23"/>
      <c r="T5" s="23"/>
      <c r="U5" s="23"/>
      <c r="V5" s="23"/>
      <c r="W5" s="23"/>
      <c r="X5" s="23"/>
      <c r="Y5" s="23"/>
      <c r="Z5" s="23"/>
      <c r="AA5" s="23"/>
    </row>
    <row r="6" spans="1:34" x14ac:dyDescent="0.2">
      <c r="A6" s="6" t="s">
        <v>61</v>
      </c>
      <c r="B6" s="174" t="s">
        <v>498</v>
      </c>
      <c r="C6" s="174"/>
      <c r="D6" s="179"/>
      <c r="E6" s="179"/>
      <c r="F6" s="179"/>
      <c r="G6" s="179"/>
      <c r="H6" s="179"/>
      <c r="I6" s="179"/>
      <c r="J6" s="179"/>
      <c r="K6" s="179"/>
      <c r="L6" s="179"/>
      <c r="M6" s="179"/>
      <c r="N6" s="179"/>
      <c r="O6" s="179"/>
      <c r="P6" s="179"/>
      <c r="R6" s="23"/>
      <c r="S6" s="23"/>
      <c r="T6" s="23"/>
      <c r="U6" s="180"/>
      <c r="V6" s="180"/>
      <c r="W6" s="180"/>
      <c r="X6" s="180"/>
      <c r="Y6" s="180"/>
      <c r="Z6" s="180"/>
      <c r="AA6" s="180"/>
    </row>
    <row r="7" spans="1:34" ht="9.75" customHeight="1" x14ac:dyDescent="0.2">
      <c r="B7" s="181"/>
      <c r="C7" s="182"/>
      <c r="D7" s="182"/>
      <c r="E7" s="183"/>
      <c r="F7" s="183"/>
      <c r="G7" s="183"/>
      <c r="H7" s="183"/>
      <c r="I7" s="183"/>
      <c r="J7" s="183"/>
      <c r="K7" s="183"/>
      <c r="L7" s="183"/>
      <c r="M7" s="183"/>
      <c r="N7" s="183"/>
      <c r="O7" s="183"/>
      <c r="P7" s="183"/>
      <c r="Q7" s="184"/>
      <c r="R7" s="184"/>
      <c r="S7" s="184"/>
      <c r="T7" s="117"/>
      <c r="U7" s="117"/>
      <c r="V7" s="117"/>
      <c r="W7" s="117"/>
      <c r="X7" s="117"/>
      <c r="Y7" s="14"/>
    </row>
    <row r="8" spans="1:34" ht="13.5" customHeight="1" x14ac:dyDescent="0.2">
      <c r="A8" s="1316" t="s">
        <v>528</v>
      </c>
      <c r="B8" s="1316"/>
      <c r="C8" s="1316"/>
      <c r="D8" s="1316"/>
      <c r="E8" s="1316"/>
      <c r="F8" s="1316"/>
      <c r="G8" s="1316"/>
      <c r="H8" s="1316"/>
      <c r="I8" s="1316"/>
      <c r="J8" s="1316"/>
      <c r="K8" s="1316"/>
      <c r="L8" s="1316"/>
      <c r="M8" s="1316"/>
      <c r="N8" s="1316"/>
      <c r="O8" s="1317"/>
      <c r="P8" s="185"/>
      <c r="Q8" s="185"/>
      <c r="R8" s="185"/>
      <c r="S8" s="185"/>
      <c r="T8" s="185"/>
      <c r="U8" s="185"/>
      <c r="V8" s="185"/>
      <c r="W8" s="185"/>
      <c r="X8" s="185"/>
      <c r="Y8" s="117"/>
      <c r="Z8" s="117"/>
      <c r="AA8" s="117"/>
      <c r="AB8" s="117"/>
      <c r="AC8" s="117"/>
      <c r="AD8" s="14"/>
    </row>
    <row r="9" spans="1:34" ht="36" customHeight="1" x14ac:dyDescent="0.2">
      <c r="B9" s="1323" t="s">
        <v>499</v>
      </c>
      <c r="C9" s="1323"/>
      <c r="D9" s="1323"/>
      <c r="E9" s="1323"/>
      <c r="F9" s="1323"/>
      <c r="G9" s="1323"/>
      <c r="H9" s="1323"/>
      <c r="I9" s="1323"/>
      <c r="J9" s="1323"/>
      <c r="K9" s="1323"/>
      <c r="L9" s="1323"/>
      <c r="M9" s="1323"/>
      <c r="N9" s="1323"/>
      <c r="O9" s="1323"/>
      <c r="P9" s="1323"/>
      <c r="Q9" s="1323"/>
      <c r="R9" s="1323"/>
      <c r="S9" s="1323"/>
      <c r="T9" s="1323"/>
      <c r="U9" s="1323"/>
      <c r="V9" s="1323"/>
      <c r="W9" s="1323"/>
      <c r="X9" s="186"/>
      <c r="Y9" s="186"/>
      <c r="Z9" s="186"/>
      <c r="AA9" s="186"/>
      <c r="AB9" s="117"/>
      <c r="AC9" s="117"/>
      <c r="AD9" s="117"/>
      <c r="AE9" s="14"/>
    </row>
    <row r="10" spans="1:34" ht="21" customHeight="1" x14ac:dyDescent="0.2">
      <c r="B10" s="186" t="s">
        <v>299</v>
      </c>
      <c r="C10" s="187"/>
      <c r="D10" s="187"/>
      <c r="E10" s="187"/>
      <c r="F10" s="187"/>
      <c r="G10" s="187"/>
      <c r="H10" s="187"/>
      <c r="I10" s="187"/>
      <c r="J10" s="187"/>
      <c r="K10" s="187"/>
      <c r="L10" s="187"/>
      <c r="M10" s="187"/>
      <c r="N10" s="187"/>
      <c r="O10" s="187"/>
      <c r="P10" s="187"/>
      <c r="Q10" s="187"/>
      <c r="R10" s="187"/>
      <c r="S10" s="187"/>
      <c r="T10" s="187"/>
      <c r="U10" s="187"/>
      <c r="V10" s="187"/>
      <c r="W10" s="187"/>
      <c r="X10" s="184"/>
      <c r="Y10" s="184"/>
      <c r="Z10" s="117"/>
      <c r="AA10" s="117"/>
      <c r="AB10" s="117"/>
      <c r="AC10" s="117"/>
      <c r="AD10" s="117"/>
      <c r="AE10" s="14"/>
    </row>
    <row r="11" spans="1:34" ht="15" customHeight="1" x14ac:dyDescent="0.2">
      <c r="B11" s="1318" t="s">
        <v>297</v>
      </c>
      <c r="C11" s="1322"/>
      <c r="D11" s="1344" t="s">
        <v>284</v>
      </c>
      <c r="E11" s="1345"/>
      <c r="F11" s="1345"/>
      <c r="G11" s="1345"/>
      <c r="H11" s="1345"/>
      <c r="I11" s="1345"/>
      <c r="J11" s="1345"/>
      <c r="K11" s="1345"/>
      <c r="L11" s="1345"/>
      <c r="M11" s="1345"/>
      <c r="N11" s="1345"/>
      <c r="O11" s="1345"/>
      <c r="P11" s="1346"/>
      <c r="Q11" s="1341" t="s">
        <v>244</v>
      </c>
      <c r="R11" s="1342"/>
      <c r="S11" s="1343"/>
      <c r="T11" s="1338" t="s">
        <v>344</v>
      </c>
      <c r="U11" s="1339"/>
      <c r="V11" s="1339"/>
      <c r="W11" s="1340"/>
      <c r="X11" s="1337"/>
      <c r="Y11" s="1337"/>
      <c r="Z11" s="1337"/>
      <c r="AA11" s="1337"/>
      <c r="AB11" s="117"/>
      <c r="AC11" s="117"/>
      <c r="AD11" s="117"/>
      <c r="AE11" s="14"/>
    </row>
    <row r="12" spans="1:34" ht="24.75" customHeight="1" x14ac:dyDescent="0.2">
      <c r="B12" s="1318" t="s">
        <v>298</v>
      </c>
      <c r="C12" s="1322"/>
      <c r="D12" s="1118" t="s">
        <v>285</v>
      </c>
      <c r="E12" s="1272"/>
      <c r="F12" s="1272"/>
      <c r="G12" s="1272"/>
      <c r="H12" s="1272"/>
      <c r="I12" s="1272"/>
      <c r="J12" s="1272"/>
      <c r="K12" s="1272"/>
      <c r="L12" s="1272"/>
      <c r="M12" s="1272"/>
      <c r="N12" s="1272"/>
      <c r="O12" s="1272"/>
      <c r="P12" s="1276"/>
      <c r="Q12" s="1338" t="s">
        <v>247</v>
      </c>
      <c r="R12" s="1339"/>
      <c r="S12" s="1340"/>
      <c r="T12" s="1313" t="s">
        <v>62</v>
      </c>
      <c r="U12" s="1314"/>
      <c r="V12" s="1314"/>
      <c r="W12" s="1315"/>
      <c r="X12" s="1180"/>
      <c r="Y12" s="1180"/>
      <c r="Z12" s="1180"/>
      <c r="AA12" s="1180"/>
      <c r="AB12" s="117"/>
      <c r="AC12" s="117"/>
      <c r="AD12" s="117"/>
      <c r="AE12" s="14"/>
    </row>
    <row r="13" spans="1:34" s="188" customFormat="1" ht="20.25" customHeight="1" x14ac:dyDescent="0.2">
      <c r="B13" s="189" t="s">
        <v>338</v>
      </c>
      <c r="C13" s="187"/>
      <c r="D13" s="187"/>
      <c r="E13" s="187"/>
      <c r="F13" s="187"/>
      <c r="G13" s="187"/>
      <c r="H13" s="187"/>
      <c r="I13" s="187"/>
      <c r="J13" s="187"/>
      <c r="K13" s="187"/>
      <c r="L13" s="187"/>
      <c r="M13" s="187"/>
      <c r="N13" s="187"/>
      <c r="O13" s="187"/>
      <c r="P13" s="187"/>
      <c r="Q13" s="187"/>
      <c r="R13" s="187"/>
      <c r="S13" s="187"/>
      <c r="T13" s="187"/>
      <c r="U13" s="187"/>
      <c r="V13" s="187"/>
      <c r="W13" s="187"/>
      <c r="X13" s="184"/>
      <c r="Y13" s="184"/>
      <c r="Z13" s="190"/>
      <c r="AA13" s="190"/>
      <c r="AB13" s="190"/>
      <c r="AC13" s="190"/>
      <c r="AD13" s="190"/>
      <c r="AE13" s="191"/>
    </row>
    <row r="14" spans="1:34" ht="15" customHeight="1" x14ac:dyDescent="0.2">
      <c r="B14" s="1320" t="s">
        <v>297</v>
      </c>
      <c r="C14" s="1321"/>
      <c r="D14" s="1331" t="s">
        <v>284</v>
      </c>
      <c r="E14" s="1332"/>
      <c r="F14" s="1332"/>
      <c r="G14" s="1332"/>
      <c r="H14" s="1332"/>
      <c r="I14" s="1332"/>
      <c r="J14" s="1332"/>
      <c r="K14" s="1332"/>
      <c r="L14" s="1332"/>
      <c r="M14" s="1332"/>
      <c r="N14" s="1332"/>
      <c r="O14" s="1332"/>
      <c r="P14" s="1333"/>
      <c r="Q14" s="1334" t="s">
        <v>244</v>
      </c>
      <c r="R14" s="1335"/>
      <c r="S14" s="1336"/>
      <c r="T14" s="1097" t="s">
        <v>344</v>
      </c>
      <c r="U14" s="1098"/>
      <c r="V14" s="1098"/>
      <c r="W14" s="1099"/>
      <c r="X14" s="1337"/>
      <c r="Y14" s="1337"/>
      <c r="Z14" s="1337"/>
      <c r="AA14" s="1337"/>
      <c r="AB14" s="117"/>
      <c r="AC14" s="117"/>
      <c r="AD14" s="117"/>
      <c r="AE14" s="14"/>
    </row>
    <row r="15" spans="1:34" ht="24.75" customHeight="1" x14ac:dyDescent="0.2">
      <c r="B15" s="1318"/>
      <c r="C15" s="1319"/>
      <c r="D15" s="1118"/>
      <c r="E15" s="1272"/>
      <c r="F15" s="1272"/>
      <c r="G15" s="1272"/>
      <c r="H15" s="1272"/>
      <c r="I15" s="1272"/>
      <c r="J15" s="1272"/>
      <c r="K15" s="1272"/>
      <c r="L15" s="1272"/>
      <c r="M15" s="1272"/>
      <c r="N15" s="1272"/>
      <c r="O15" s="1272"/>
      <c r="P15" s="1276"/>
      <c r="Q15" s="1338"/>
      <c r="R15" s="1339"/>
      <c r="S15" s="1340"/>
      <c r="T15" s="1313"/>
      <c r="U15" s="1314"/>
      <c r="V15" s="1314"/>
      <c r="W15" s="1315"/>
      <c r="X15" s="184"/>
      <c r="Y15" s="184"/>
      <c r="Z15" s="184"/>
      <c r="AA15" s="184"/>
      <c r="AB15" s="117"/>
      <c r="AC15" s="117"/>
      <c r="AD15" s="117"/>
      <c r="AE15" s="14"/>
    </row>
    <row r="16" spans="1:34" s="188" customFormat="1" ht="20.25" customHeight="1" x14ac:dyDescent="0.2">
      <c r="B16" s="189" t="s">
        <v>337</v>
      </c>
      <c r="C16" s="187"/>
      <c r="D16" s="187"/>
      <c r="E16" s="187"/>
      <c r="F16" s="187"/>
      <c r="G16" s="187"/>
      <c r="H16" s="187"/>
      <c r="I16" s="187"/>
      <c r="J16" s="187"/>
      <c r="K16" s="187"/>
      <c r="L16" s="187"/>
      <c r="M16" s="187"/>
      <c r="N16" s="187"/>
      <c r="O16" s="187"/>
      <c r="P16" s="187"/>
      <c r="Q16" s="187"/>
      <c r="R16" s="187"/>
      <c r="S16" s="187"/>
      <c r="T16" s="187"/>
      <c r="U16" s="187"/>
      <c r="V16" s="187"/>
      <c r="W16" s="187"/>
      <c r="X16" s="184"/>
      <c r="Y16" s="184"/>
      <c r="Z16" s="190"/>
      <c r="AA16" s="190"/>
      <c r="AB16" s="190"/>
      <c r="AC16" s="190"/>
      <c r="AD16" s="190"/>
      <c r="AE16" s="191"/>
    </row>
    <row r="17" spans="1:31" ht="15" customHeight="1" x14ac:dyDescent="0.2">
      <c r="B17" s="1320" t="s">
        <v>297</v>
      </c>
      <c r="C17" s="1321"/>
      <c r="D17" s="1331" t="s">
        <v>284</v>
      </c>
      <c r="E17" s="1332"/>
      <c r="F17" s="1332"/>
      <c r="G17" s="1332"/>
      <c r="H17" s="1332"/>
      <c r="I17" s="1332"/>
      <c r="J17" s="1332"/>
      <c r="K17" s="1332"/>
      <c r="L17" s="1332"/>
      <c r="M17" s="1332"/>
      <c r="N17" s="1332"/>
      <c r="O17" s="1332"/>
      <c r="P17" s="1333"/>
      <c r="Q17" s="1334" t="s">
        <v>244</v>
      </c>
      <c r="R17" s="1335"/>
      <c r="S17" s="1336"/>
      <c r="T17" s="1097" t="s">
        <v>344</v>
      </c>
      <c r="U17" s="1098"/>
      <c r="V17" s="1098"/>
      <c r="W17" s="1099"/>
      <c r="X17" s="1337"/>
      <c r="Y17" s="1337"/>
      <c r="Z17" s="1337"/>
      <c r="AA17" s="1337"/>
      <c r="AB17" s="117"/>
      <c r="AC17" s="117"/>
      <c r="AD17" s="117"/>
      <c r="AE17" s="14"/>
    </row>
    <row r="18" spans="1:31" ht="24.75" customHeight="1" x14ac:dyDescent="0.2">
      <c r="B18" s="1318"/>
      <c r="C18" s="1319"/>
      <c r="D18" s="1118"/>
      <c r="E18" s="1272"/>
      <c r="F18" s="1272"/>
      <c r="G18" s="1272"/>
      <c r="H18" s="1272"/>
      <c r="I18" s="1272"/>
      <c r="J18" s="1272"/>
      <c r="K18" s="1272"/>
      <c r="L18" s="1272"/>
      <c r="M18" s="1272"/>
      <c r="N18" s="1272"/>
      <c r="O18" s="1272"/>
      <c r="P18" s="1276"/>
      <c r="Q18" s="1338"/>
      <c r="R18" s="1339"/>
      <c r="S18" s="1340"/>
      <c r="T18" s="1313"/>
      <c r="U18" s="1314"/>
      <c r="V18" s="1314"/>
      <c r="W18" s="1315"/>
      <c r="X18" s="184"/>
      <c r="Y18" s="184"/>
      <c r="Z18" s="184"/>
      <c r="AA18" s="184"/>
      <c r="AB18" s="117"/>
      <c r="AC18" s="117"/>
      <c r="AD18" s="117"/>
      <c r="AE18" s="14"/>
    </row>
    <row r="19" spans="1:31" ht="18" customHeight="1" x14ac:dyDescent="0.2">
      <c r="B19" s="192"/>
      <c r="C19" s="192"/>
      <c r="D19" s="184"/>
      <c r="E19" s="184"/>
      <c r="F19" s="184"/>
      <c r="G19" s="184"/>
      <c r="H19" s="184"/>
      <c r="I19" s="184"/>
      <c r="J19" s="184"/>
      <c r="K19" s="184"/>
      <c r="L19" s="184"/>
      <c r="M19" s="184"/>
      <c r="N19" s="184"/>
      <c r="O19" s="184"/>
      <c r="P19" s="184"/>
      <c r="Q19" s="184"/>
      <c r="R19" s="184"/>
      <c r="S19" s="184"/>
      <c r="T19" s="193"/>
      <c r="U19" s="193"/>
      <c r="V19" s="193"/>
      <c r="W19" s="193"/>
      <c r="X19" s="117"/>
      <c r="Y19" s="14"/>
      <c r="Z19" s="23"/>
      <c r="AA19" s="23"/>
    </row>
    <row r="20" spans="1:31" ht="15" customHeight="1" x14ac:dyDescent="0.2">
      <c r="A20" s="6" t="s">
        <v>500</v>
      </c>
      <c r="B20" s="194"/>
      <c r="C20" s="194"/>
      <c r="D20" s="194"/>
      <c r="E20" s="23"/>
      <c r="F20" s="23"/>
      <c r="G20" s="23"/>
      <c r="H20" s="117"/>
      <c r="I20" s="117"/>
      <c r="J20" s="117"/>
      <c r="K20" s="117"/>
      <c r="L20" s="117"/>
      <c r="M20" s="14"/>
      <c r="N20" s="14"/>
      <c r="O20" s="117"/>
      <c r="P20" s="117"/>
      <c r="Q20" s="117"/>
      <c r="R20" s="117"/>
      <c r="S20" s="117"/>
      <c r="T20" s="23"/>
      <c r="X20" s="117"/>
      <c r="Y20" s="14"/>
      <c r="Z20" s="23"/>
      <c r="AA20" s="23"/>
    </row>
    <row r="21" spans="1:31" s="23" customFormat="1" ht="24" customHeight="1" x14ac:dyDescent="0.2">
      <c r="A21" s="6"/>
      <c r="B21" s="1097" t="s">
        <v>251</v>
      </c>
      <c r="C21" s="1098"/>
      <c r="D21" s="1099"/>
      <c r="E21" s="195" t="s">
        <v>249</v>
      </c>
      <c r="F21" s="196"/>
      <c r="G21" s="196"/>
      <c r="H21" s="197"/>
      <c r="I21" s="195" t="s">
        <v>250</v>
      </c>
      <c r="J21" s="196"/>
      <c r="K21" s="196"/>
      <c r="L21" s="197"/>
      <c r="M21" s="1273" t="s">
        <v>402</v>
      </c>
      <c r="N21" s="1324"/>
      <c r="O21" s="1324"/>
      <c r="P21" s="1274"/>
      <c r="Q21" s="1273" t="s">
        <v>252</v>
      </c>
      <c r="R21" s="1324"/>
      <c r="S21" s="1324"/>
      <c r="T21" s="1274"/>
      <c r="U21" s="6"/>
      <c r="V21" s="6"/>
      <c r="W21" s="6"/>
      <c r="X21" s="117"/>
      <c r="Y21" s="14"/>
    </row>
    <row r="22" spans="1:31" s="23" customFormat="1" ht="23.25" customHeight="1" x14ac:dyDescent="0.2">
      <c r="A22" s="6"/>
      <c r="B22" s="1097" t="s">
        <v>248</v>
      </c>
      <c r="C22" s="1098"/>
      <c r="D22" s="1099"/>
      <c r="E22" s="1347"/>
      <c r="F22" s="1348"/>
      <c r="G22" s="1348"/>
      <c r="H22" s="198" t="s">
        <v>316</v>
      </c>
      <c r="I22" s="1347"/>
      <c r="J22" s="1348"/>
      <c r="K22" s="1348"/>
      <c r="L22" s="198" t="s">
        <v>316</v>
      </c>
      <c r="M22" s="1347"/>
      <c r="N22" s="1348"/>
      <c r="O22" s="1348"/>
      <c r="P22" s="198" t="s">
        <v>316</v>
      </c>
      <c r="Q22" s="1347"/>
      <c r="R22" s="1348"/>
      <c r="S22" s="1348"/>
      <c r="T22" s="198" t="s">
        <v>316</v>
      </c>
      <c r="U22" s="6"/>
      <c r="V22" s="6"/>
      <c r="W22" s="6"/>
      <c r="X22" s="117"/>
      <c r="Y22" s="14"/>
    </row>
    <row r="23" spans="1:31" s="23" customFormat="1" ht="18" customHeight="1" x14ac:dyDescent="0.2">
      <c r="A23" s="6"/>
      <c r="B23" s="199"/>
      <c r="C23" s="6"/>
      <c r="D23" s="6"/>
      <c r="E23" s="6"/>
      <c r="F23" s="6"/>
      <c r="G23" s="6"/>
      <c r="H23" s="6"/>
      <c r="I23" s="6"/>
      <c r="J23" s="6"/>
      <c r="K23" s="6"/>
      <c r="L23" s="6"/>
      <c r="M23" s="6"/>
      <c r="N23" s="6"/>
      <c r="O23" s="6"/>
      <c r="P23" s="6"/>
      <c r="Q23" s="6"/>
      <c r="R23" s="6"/>
      <c r="S23" s="6"/>
      <c r="T23" s="6"/>
      <c r="U23" s="6"/>
      <c r="V23" s="6"/>
      <c r="W23" s="6"/>
    </row>
    <row r="24" spans="1:31" ht="16.5" customHeight="1" x14ac:dyDescent="0.2">
      <c r="A24" s="1287" t="s">
        <v>529</v>
      </c>
      <c r="B24" s="1287"/>
      <c r="C24" s="1287"/>
      <c r="D24" s="1287"/>
      <c r="E24" s="1287"/>
      <c r="F24" s="1287"/>
      <c r="G24" s="1287"/>
      <c r="H24" s="1287"/>
      <c r="I24" s="1287"/>
      <c r="J24" s="1287"/>
      <c r="K24" s="1287"/>
      <c r="L24" s="1287"/>
      <c r="M24" s="1287"/>
      <c r="N24" s="1287"/>
      <c r="O24" s="1287"/>
      <c r="P24" s="1287"/>
      <c r="Q24" s="1287"/>
      <c r="R24" s="1287"/>
      <c r="S24" s="1287"/>
      <c r="T24" s="1287"/>
      <c r="U24" s="1287"/>
      <c r="V24" s="1287"/>
      <c r="W24" s="1287"/>
      <c r="X24" s="23"/>
      <c r="Y24" s="23"/>
      <c r="Z24" s="23"/>
      <c r="AA24" s="23"/>
    </row>
    <row r="25" spans="1:31" ht="48.75" customHeight="1" x14ac:dyDescent="0.2">
      <c r="B25" s="1325" t="s">
        <v>518</v>
      </c>
      <c r="C25" s="1326"/>
      <c r="D25" s="1326"/>
      <c r="E25" s="1326"/>
      <c r="F25" s="1326"/>
      <c r="G25" s="1326"/>
      <c r="H25" s="1326"/>
      <c r="I25" s="1326"/>
      <c r="J25" s="1326"/>
      <c r="K25" s="1326"/>
      <c r="L25" s="1326"/>
      <c r="M25" s="1326"/>
      <c r="N25" s="1326"/>
      <c r="O25" s="1326"/>
      <c r="P25" s="1326"/>
      <c r="Q25" s="1326"/>
      <c r="R25" s="1326"/>
      <c r="S25" s="1326"/>
      <c r="T25" s="1326"/>
      <c r="U25" s="1326"/>
      <c r="V25" s="1326"/>
      <c r="W25" s="1327"/>
      <c r="X25" s="23"/>
      <c r="Y25" s="23"/>
      <c r="Z25" s="23"/>
      <c r="AA25" s="23"/>
    </row>
    <row r="26" spans="1:31" ht="7.5" customHeight="1" x14ac:dyDescent="0.2">
      <c r="B26" s="192"/>
      <c r="C26" s="200"/>
      <c r="D26" s="200"/>
      <c r="E26" s="184"/>
      <c r="F26" s="184"/>
      <c r="G26" s="184"/>
      <c r="H26" s="184"/>
      <c r="I26" s="184"/>
      <c r="J26" s="184"/>
      <c r="K26" s="184"/>
      <c r="L26" s="184"/>
      <c r="M26" s="184"/>
      <c r="N26" s="184"/>
      <c r="O26" s="184"/>
      <c r="P26" s="184"/>
      <c r="Q26" s="184"/>
      <c r="R26" s="184"/>
      <c r="S26" s="184"/>
      <c r="T26" s="117"/>
      <c r="U26" s="117"/>
      <c r="V26" s="117"/>
      <c r="W26" s="117"/>
      <c r="X26" s="23"/>
      <c r="Y26" s="23"/>
      <c r="Z26" s="23"/>
      <c r="AA26" s="23"/>
    </row>
    <row r="27" spans="1:31" ht="38.25" customHeight="1" x14ac:dyDescent="0.2">
      <c r="A27" s="23"/>
      <c r="B27" s="1114" t="s">
        <v>345</v>
      </c>
      <c r="C27" s="1115"/>
      <c r="D27" s="1328"/>
      <c r="E27" s="1329"/>
      <c r="F27" s="1329"/>
      <c r="G27" s="1329"/>
      <c r="H27" s="1329"/>
      <c r="I27" s="1329"/>
      <c r="J27" s="1329"/>
      <c r="K27" s="1329"/>
      <c r="L27" s="1330"/>
      <c r="M27" s="1114" t="s">
        <v>349</v>
      </c>
      <c r="N27" s="1115"/>
      <c r="O27" s="1328"/>
      <c r="P27" s="1329"/>
      <c r="Q27" s="1329"/>
      <c r="R27" s="1329"/>
      <c r="S27" s="1329"/>
      <c r="T27" s="1329"/>
      <c r="U27" s="1329"/>
      <c r="V27" s="1329"/>
      <c r="W27" s="1330"/>
      <c r="X27" s="117"/>
      <c r="Y27" s="23"/>
      <c r="Z27" s="23"/>
      <c r="AA27" s="23"/>
      <c r="AB27" s="23"/>
    </row>
    <row r="28" spans="1:31" ht="18" customHeight="1" x14ac:dyDescent="0.2">
      <c r="A28" s="23"/>
      <c r="B28" s="1352" t="s">
        <v>354</v>
      </c>
      <c r="C28" s="1353"/>
      <c r="D28" s="1349"/>
      <c r="E28" s="1350"/>
      <c r="F28" s="1350"/>
      <c r="G28" s="1350"/>
      <c r="H28" s="1350"/>
      <c r="I28" s="1350"/>
      <c r="J28" s="1350"/>
      <c r="K28" s="1350"/>
      <c r="L28" s="1351"/>
      <c r="M28" s="1352" t="s">
        <v>354</v>
      </c>
      <c r="N28" s="1353"/>
      <c r="O28" s="1349"/>
      <c r="P28" s="1350"/>
      <c r="Q28" s="1350"/>
      <c r="R28" s="1350"/>
      <c r="S28" s="1350"/>
      <c r="T28" s="1350"/>
      <c r="U28" s="1350"/>
      <c r="V28" s="1350"/>
      <c r="W28" s="1351"/>
      <c r="X28" s="117"/>
      <c r="Y28" s="23"/>
      <c r="Z28" s="23"/>
      <c r="AA28" s="23"/>
      <c r="AB28" s="23"/>
    </row>
    <row r="29" spans="1:31" ht="38.25" customHeight="1" x14ac:dyDescent="0.2">
      <c r="A29" s="23"/>
      <c r="B29" s="1114" t="s">
        <v>346</v>
      </c>
      <c r="C29" s="1115"/>
      <c r="D29" s="1328"/>
      <c r="E29" s="1329"/>
      <c r="F29" s="1329"/>
      <c r="G29" s="1329"/>
      <c r="H29" s="1329"/>
      <c r="I29" s="1329"/>
      <c r="J29" s="1329"/>
      <c r="K29" s="1329"/>
      <c r="L29" s="1330"/>
      <c r="M29" s="1114" t="s">
        <v>350</v>
      </c>
      <c r="N29" s="1115"/>
      <c r="O29" s="1328"/>
      <c r="P29" s="1329"/>
      <c r="Q29" s="1329"/>
      <c r="R29" s="1329"/>
      <c r="S29" s="1329"/>
      <c r="T29" s="1329"/>
      <c r="U29" s="1329"/>
      <c r="V29" s="1329"/>
      <c r="W29" s="1330"/>
      <c r="X29" s="117"/>
      <c r="Y29" s="23"/>
      <c r="Z29" s="23"/>
      <c r="AA29" s="23"/>
      <c r="AB29" s="23"/>
    </row>
    <row r="30" spans="1:31" ht="18" customHeight="1" x14ac:dyDescent="0.2">
      <c r="A30" s="23"/>
      <c r="B30" s="1352" t="s">
        <v>354</v>
      </c>
      <c r="C30" s="1353"/>
      <c r="D30" s="1349"/>
      <c r="E30" s="1350"/>
      <c r="F30" s="1350"/>
      <c r="G30" s="1350"/>
      <c r="H30" s="1350"/>
      <c r="I30" s="1350"/>
      <c r="J30" s="1350"/>
      <c r="K30" s="1350"/>
      <c r="L30" s="1351"/>
      <c r="M30" s="1352" t="s">
        <v>354</v>
      </c>
      <c r="N30" s="1353"/>
      <c r="O30" s="1349"/>
      <c r="P30" s="1350"/>
      <c r="Q30" s="1350"/>
      <c r="R30" s="1350"/>
      <c r="S30" s="1350"/>
      <c r="T30" s="1350"/>
      <c r="U30" s="1350"/>
      <c r="V30" s="1350"/>
      <c r="W30" s="1351"/>
      <c r="X30" s="117"/>
      <c r="Y30" s="23"/>
      <c r="Z30" s="23"/>
      <c r="AA30" s="23"/>
      <c r="AB30" s="23"/>
    </row>
    <row r="31" spans="1:31" ht="38.25" customHeight="1" x14ac:dyDescent="0.2">
      <c r="A31" s="23"/>
      <c r="B31" s="1114" t="s">
        <v>347</v>
      </c>
      <c r="C31" s="1115"/>
      <c r="D31" s="1328"/>
      <c r="E31" s="1329"/>
      <c r="F31" s="1329"/>
      <c r="G31" s="1329"/>
      <c r="H31" s="1329"/>
      <c r="I31" s="1329"/>
      <c r="J31" s="1329"/>
      <c r="K31" s="1329"/>
      <c r="L31" s="1330"/>
      <c r="M31" s="1114" t="s">
        <v>351</v>
      </c>
      <c r="N31" s="1115"/>
      <c r="O31" s="1328"/>
      <c r="P31" s="1329"/>
      <c r="Q31" s="1329"/>
      <c r="R31" s="1329"/>
      <c r="S31" s="1329"/>
      <c r="T31" s="1329"/>
      <c r="U31" s="1329"/>
      <c r="V31" s="1329"/>
      <c r="W31" s="1330"/>
      <c r="X31" s="117"/>
      <c r="Y31" s="23"/>
      <c r="Z31" s="23"/>
      <c r="AA31" s="23"/>
      <c r="AB31" s="23"/>
    </row>
    <row r="32" spans="1:31" ht="18" customHeight="1" x14ac:dyDescent="0.2">
      <c r="A32" s="23"/>
      <c r="B32" s="1352" t="s">
        <v>354</v>
      </c>
      <c r="C32" s="1353"/>
      <c r="D32" s="1349"/>
      <c r="E32" s="1350"/>
      <c r="F32" s="1350"/>
      <c r="G32" s="1350"/>
      <c r="H32" s="1350"/>
      <c r="I32" s="1350"/>
      <c r="J32" s="1350"/>
      <c r="K32" s="1350"/>
      <c r="L32" s="1351"/>
      <c r="M32" s="1352" t="s">
        <v>354</v>
      </c>
      <c r="N32" s="1353"/>
      <c r="O32" s="1349"/>
      <c r="P32" s="1350"/>
      <c r="Q32" s="1350"/>
      <c r="R32" s="1350"/>
      <c r="S32" s="1350"/>
      <c r="T32" s="1350"/>
      <c r="U32" s="1350"/>
      <c r="V32" s="1350"/>
      <c r="W32" s="1351"/>
      <c r="X32" s="117"/>
      <c r="Y32" s="23"/>
      <c r="Z32" s="23"/>
      <c r="AA32" s="23"/>
      <c r="AB32" s="23"/>
    </row>
    <row r="33" spans="1:28" ht="38.25" customHeight="1" x14ac:dyDescent="0.2">
      <c r="A33" s="23"/>
      <c r="B33" s="1114" t="s">
        <v>348</v>
      </c>
      <c r="C33" s="1115"/>
      <c r="D33" s="1328"/>
      <c r="E33" s="1329"/>
      <c r="F33" s="1329"/>
      <c r="G33" s="1329"/>
      <c r="H33" s="1329"/>
      <c r="I33" s="1329"/>
      <c r="J33" s="1329"/>
      <c r="K33" s="1329"/>
      <c r="L33" s="1330"/>
      <c r="M33" s="1114" t="s">
        <v>352</v>
      </c>
      <c r="N33" s="1115"/>
      <c r="O33" s="1328"/>
      <c r="P33" s="1329"/>
      <c r="Q33" s="1329"/>
      <c r="R33" s="1329"/>
      <c r="S33" s="1329"/>
      <c r="T33" s="1329"/>
      <c r="U33" s="1329"/>
      <c r="V33" s="1329"/>
      <c r="W33" s="1330"/>
      <c r="X33" s="117"/>
      <c r="Y33" s="23"/>
      <c r="Z33" s="23"/>
      <c r="AA33" s="23"/>
      <c r="AB33" s="23"/>
    </row>
    <row r="34" spans="1:28" ht="18" customHeight="1" x14ac:dyDescent="0.2">
      <c r="A34" s="23"/>
      <c r="B34" s="1352" t="s">
        <v>354</v>
      </c>
      <c r="C34" s="1353"/>
      <c r="D34" s="1349"/>
      <c r="E34" s="1350"/>
      <c r="F34" s="1350"/>
      <c r="G34" s="1350"/>
      <c r="H34" s="1350"/>
      <c r="I34" s="1350"/>
      <c r="J34" s="1350"/>
      <c r="K34" s="1350"/>
      <c r="L34" s="1351"/>
      <c r="M34" s="1352" t="s">
        <v>354</v>
      </c>
      <c r="N34" s="1353"/>
      <c r="O34" s="1349"/>
      <c r="P34" s="1350"/>
      <c r="Q34" s="1350"/>
      <c r="R34" s="1350"/>
      <c r="S34" s="1350"/>
      <c r="T34" s="1350"/>
      <c r="U34" s="1350"/>
      <c r="V34" s="1350"/>
      <c r="W34" s="1351"/>
      <c r="X34" s="117"/>
      <c r="Y34" s="23"/>
      <c r="Z34" s="23"/>
      <c r="AA34" s="23"/>
      <c r="AB34" s="23"/>
    </row>
    <row r="35" spans="1:28" ht="38.25" customHeight="1" x14ac:dyDescent="0.2">
      <c r="A35" s="23"/>
      <c r="B35" s="1114" t="s">
        <v>355</v>
      </c>
      <c r="C35" s="1115"/>
      <c r="D35" s="1328"/>
      <c r="E35" s="1329"/>
      <c r="F35" s="1329"/>
      <c r="G35" s="1329"/>
      <c r="H35" s="1329"/>
      <c r="I35" s="1329"/>
      <c r="J35" s="1329"/>
      <c r="K35" s="1329"/>
      <c r="L35" s="1330"/>
      <c r="M35" s="1114" t="s">
        <v>353</v>
      </c>
      <c r="N35" s="1115"/>
      <c r="O35" s="1328"/>
      <c r="P35" s="1329"/>
      <c r="Q35" s="1329"/>
      <c r="R35" s="1329"/>
      <c r="S35" s="1329"/>
      <c r="T35" s="1329"/>
      <c r="U35" s="1329"/>
      <c r="V35" s="1329"/>
      <c r="W35" s="1330"/>
      <c r="X35" s="117"/>
      <c r="Y35" s="23"/>
      <c r="Z35" s="23"/>
      <c r="AA35" s="23"/>
      <c r="AB35" s="23"/>
    </row>
    <row r="36" spans="1:28" ht="18" customHeight="1" x14ac:dyDescent="0.2">
      <c r="A36" s="23"/>
      <c r="B36" s="1352" t="s">
        <v>354</v>
      </c>
      <c r="C36" s="1353"/>
      <c r="D36" s="1349"/>
      <c r="E36" s="1350"/>
      <c r="F36" s="1350"/>
      <c r="G36" s="1350"/>
      <c r="H36" s="1350"/>
      <c r="I36" s="1350"/>
      <c r="J36" s="1350"/>
      <c r="K36" s="1350"/>
      <c r="L36" s="1351"/>
      <c r="M36" s="1352" t="s">
        <v>354</v>
      </c>
      <c r="N36" s="1353"/>
      <c r="O36" s="1349"/>
      <c r="P36" s="1350"/>
      <c r="Q36" s="1350"/>
      <c r="R36" s="1350"/>
      <c r="S36" s="1350"/>
      <c r="T36" s="1350"/>
      <c r="U36" s="1350"/>
      <c r="V36" s="1350"/>
      <c r="W36" s="1351"/>
      <c r="X36" s="117"/>
      <c r="Y36" s="23"/>
      <c r="Z36" s="23"/>
      <c r="AA36" s="23"/>
      <c r="AB36" s="23"/>
    </row>
    <row r="37" spans="1:28" ht="15" customHeight="1" x14ac:dyDescent="0.2">
      <c r="B37" s="1312" t="s">
        <v>394</v>
      </c>
      <c r="C37" s="1312"/>
      <c r="D37" s="1312"/>
      <c r="E37" s="1312"/>
      <c r="F37" s="1312"/>
      <c r="G37" s="1312"/>
      <c r="H37" s="1312"/>
      <c r="I37" s="1312"/>
      <c r="J37" s="1312"/>
      <c r="K37" s="1312"/>
      <c r="L37" s="1312"/>
      <c r="M37" s="1312"/>
      <c r="N37" s="1312"/>
      <c r="O37" s="1312"/>
      <c r="P37" s="1312"/>
      <c r="Q37" s="1312"/>
      <c r="R37" s="1312"/>
      <c r="S37" s="1312"/>
      <c r="T37" s="1312"/>
      <c r="U37" s="1312"/>
      <c r="V37" s="1312"/>
      <c r="W37" s="1312"/>
      <c r="X37" s="23"/>
      <c r="Y37" s="23"/>
      <c r="Z37" s="23"/>
      <c r="AA37" s="23"/>
    </row>
    <row r="38" spans="1:28" s="521" customFormat="1" ht="15" customHeight="1" x14ac:dyDescent="0.2">
      <c r="B38" s="752"/>
      <c r="C38" s="752"/>
      <c r="D38" s="752"/>
      <c r="E38" s="752"/>
      <c r="F38" s="752"/>
      <c r="G38" s="752"/>
      <c r="H38" s="752"/>
      <c r="I38" s="752"/>
      <c r="J38" s="752"/>
      <c r="K38" s="752"/>
      <c r="L38" s="752"/>
      <c r="M38" s="752"/>
      <c r="N38" s="752"/>
      <c r="O38" s="752"/>
      <c r="P38" s="752"/>
      <c r="Q38" s="752"/>
      <c r="R38" s="752"/>
      <c r="S38" s="752"/>
      <c r="T38" s="752"/>
      <c r="U38" s="752"/>
      <c r="V38" s="752"/>
      <c r="W38" s="752"/>
      <c r="X38" s="515"/>
      <c r="Y38" s="515"/>
      <c r="Z38" s="515"/>
      <c r="AA38" s="515"/>
    </row>
    <row r="39" spans="1:28" s="521" customFormat="1" ht="15" customHeight="1" x14ac:dyDescent="0.2">
      <c r="B39" s="752"/>
      <c r="C39" s="752"/>
      <c r="D39" s="752"/>
      <c r="E39" s="752"/>
      <c r="F39" s="752"/>
      <c r="G39" s="752"/>
      <c r="H39" s="752"/>
      <c r="I39" s="752"/>
      <c r="J39" s="752"/>
      <c r="K39" s="752"/>
      <c r="L39" s="752"/>
      <c r="M39" s="752"/>
      <c r="N39" s="752"/>
      <c r="O39" s="752"/>
      <c r="P39" s="752"/>
      <c r="Q39" s="752"/>
      <c r="R39" s="752"/>
      <c r="S39" s="752"/>
      <c r="T39" s="752"/>
      <c r="U39" s="752"/>
      <c r="V39" s="752"/>
      <c r="W39" s="752"/>
      <c r="X39" s="515"/>
      <c r="Y39" s="515"/>
      <c r="Z39" s="515"/>
      <c r="AA39" s="515"/>
    </row>
    <row r="40" spans="1:28" s="521" customFormat="1" ht="13.5" customHeight="1" x14ac:dyDescent="0.2">
      <c r="A40" s="1287" t="s">
        <v>530</v>
      </c>
      <c r="B40" s="1287"/>
      <c r="C40" s="1287"/>
      <c r="D40" s="1287"/>
      <c r="E40" s="1287"/>
      <c r="F40" s="1287"/>
      <c r="G40" s="1287"/>
      <c r="H40" s="1287"/>
      <c r="I40" s="1287"/>
      <c r="J40" s="1287"/>
      <c r="K40" s="1287"/>
      <c r="L40" s="1287"/>
      <c r="M40" s="1287"/>
      <c r="N40" s="1287"/>
      <c r="O40" s="1287"/>
      <c r="P40" s="1287"/>
      <c r="Q40" s="1287"/>
      <c r="R40" s="1287"/>
      <c r="S40" s="1287"/>
      <c r="T40" s="1287"/>
      <c r="U40" s="1287"/>
      <c r="V40" s="1287"/>
    </row>
    <row r="41" spans="1:28" s="521" customFormat="1" ht="13.5" customHeight="1" x14ac:dyDescent="0.2">
      <c r="B41" s="521" t="s">
        <v>10</v>
      </c>
    </row>
    <row r="42" spans="1:28" s="521" customFormat="1" ht="27" customHeight="1" x14ac:dyDescent="0.2">
      <c r="B42" s="1064"/>
      <c r="C42" s="1064"/>
      <c r="D42" s="843" t="s">
        <v>240</v>
      </c>
      <c r="E42" s="844"/>
      <c r="F42" s="844"/>
      <c r="G42" s="844"/>
      <c r="H42" s="844"/>
      <c r="I42" s="844"/>
      <c r="J42" s="844"/>
      <c r="K42" s="844"/>
      <c r="L42" s="1301"/>
      <c r="M42" s="1298" t="s">
        <v>241</v>
      </c>
      <c r="N42" s="1298"/>
      <c r="O42" s="1298"/>
      <c r="P42" s="1302" t="s">
        <v>13</v>
      </c>
      <c r="Q42" s="1302"/>
      <c r="R42" s="1302"/>
      <c r="S42" s="1289" t="s">
        <v>384</v>
      </c>
      <c r="T42" s="1290"/>
      <c r="U42" s="1290"/>
      <c r="V42" s="1291"/>
    </row>
    <row r="43" spans="1:28" s="521" customFormat="1" ht="33.75" customHeight="1" x14ac:dyDescent="0.2">
      <c r="A43" s="515"/>
      <c r="B43" s="1281" t="s">
        <v>339</v>
      </c>
      <c r="C43" s="1281"/>
      <c r="D43" s="1079"/>
      <c r="E43" s="1080"/>
      <c r="F43" s="1080"/>
      <c r="G43" s="1080"/>
      <c r="H43" s="1080"/>
      <c r="I43" s="1080"/>
      <c r="J43" s="1080"/>
      <c r="K43" s="1080"/>
      <c r="L43" s="1286"/>
      <c r="M43" s="1299"/>
      <c r="N43" s="1089"/>
      <c r="O43" s="1300"/>
      <c r="P43" s="1295"/>
      <c r="Q43" s="1295"/>
      <c r="R43" s="1295"/>
      <c r="S43" s="1282"/>
      <c r="T43" s="1283"/>
      <c r="U43" s="1283"/>
      <c r="V43" s="1284"/>
    </row>
    <row r="44" spans="1:28" s="521" customFormat="1" ht="33.75" customHeight="1" x14ac:dyDescent="0.2">
      <c r="A44" s="515"/>
      <c r="B44" s="1273" t="s">
        <v>63</v>
      </c>
      <c r="C44" s="1274"/>
      <c r="D44" s="1079"/>
      <c r="E44" s="1080"/>
      <c r="F44" s="1080"/>
      <c r="G44" s="1080"/>
      <c r="H44" s="1080"/>
      <c r="I44" s="1080"/>
      <c r="J44" s="1080"/>
      <c r="K44" s="1080"/>
      <c r="L44" s="1286"/>
      <c r="M44" s="1299"/>
      <c r="N44" s="1089"/>
      <c r="O44" s="1300"/>
      <c r="P44" s="1295"/>
      <c r="Q44" s="1295"/>
      <c r="R44" s="1295"/>
      <c r="S44" s="1282"/>
      <c r="T44" s="1283"/>
      <c r="U44" s="1283"/>
      <c r="V44" s="1284"/>
    </row>
    <row r="45" spans="1:28" s="521" customFormat="1" ht="33.75" customHeight="1" x14ac:dyDescent="0.2">
      <c r="A45" s="515"/>
      <c r="B45" s="1273" t="s">
        <v>340</v>
      </c>
      <c r="C45" s="1274"/>
      <c r="D45" s="1079"/>
      <c r="E45" s="1080"/>
      <c r="F45" s="1080"/>
      <c r="G45" s="1080"/>
      <c r="H45" s="1080"/>
      <c r="I45" s="1080"/>
      <c r="J45" s="1080"/>
      <c r="K45" s="1080"/>
      <c r="L45" s="1286"/>
      <c r="M45" s="1299"/>
      <c r="N45" s="1089"/>
      <c r="O45" s="1300"/>
      <c r="P45" s="519"/>
      <c r="Q45" s="513"/>
      <c r="R45" s="518"/>
      <c r="S45" s="520"/>
      <c r="T45" s="514"/>
      <c r="U45" s="514"/>
      <c r="V45" s="201"/>
    </row>
    <row r="46" spans="1:28" s="521" customFormat="1" ht="33.75" customHeight="1" x14ac:dyDescent="0.2">
      <c r="A46" s="515"/>
      <c r="B46" s="1273" t="s">
        <v>64</v>
      </c>
      <c r="C46" s="1274"/>
      <c r="D46" s="1079"/>
      <c r="E46" s="1080"/>
      <c r="F46" s="1080"/>
      <c r="G46" s="1080"/>
      <c r="H46" s="1080"/>
      <c r="I46" s="1080"/>
      <c r="J46" s="1080"/>
      <c r="K46" s="1080"/>
      <c r="L46" s="1286"/>
      <c r="M46" s="1080"/>
      <c r="N46" s="1080"/>
      <c r="O46" s="1286"/>
      <c r="P46" s="1285"/>
      <c r="Q46" s="1080"/>
      <c r="R46" s="1286"/>
      <c r="S46" s="1285"/>
      <c r="T46" s="1080"/>
      <c r="U46" s="1080"/>
      <c r="V46" s="1081"/>
    </row>
    <row r="47" spans="1:28" s="521" customFormat="1" ht="33.75" customHeight="1" x14ac:dyDescent="0.2">
      <c r="A47" s="515"/>
      <c r="B47" s="1281" t="s">
        <v>65</v>
      </c>
      <c r="C47" s="1281"/>
      <c r="D47" s="1079"/>
      <c r="E47" s="1080"/>
      <c r="F47" s="1080"/>
      <c r="G47" s="1080"/>
      <c r="H47" s="1080"/>
      <c r="I47" s="1080"/>
      <c r="J47" s="1080"/>
      <c r="K47" s="1080"/>
      <c r="L47" s="1286"/>
      <c r="M47" s="1299"/>
      <c r="N47" s="1089"/>
      <c r="O47" s="1300"/>
      <c r="P47" s="1295"/>
      <c r="Q47" s="1295"/>
      <c r="R47" s="1295"/>
      <c r="S47" s="1282"/>
      <c r="T47" s="1283"/>
      <c r="U47" s="1283"/>
      <c r="V47" s="1284"/>
    </row>
    <row r="48" spans="1:28" s="521" customFormat="1" ht="12" customHeight="1" x14ac:dyDescent="0.2">
      <c r="A48" s="515"/>
      <c r="B48" s="202"/>
      <c r="C48" s="203"/>
      <c r="D48" s="515"/>
      <c r="E48" s="29"/>
      <c r="F48" s="29"/>
      <c r="G48" s="29"/>
      <c r="H48" s="29"/>
      <c r="I48" s="29"/>
      <c r="J48" s="29"/>
      <c r="K48" s="29"/>
      <c r="L48" s="29"/>
      <c r="M48" s="29"/>
      <c r="N48" s="29"/>
      <c r="O48" s="29"/>
      <c r="P48" s="516"/>
      <c r="Q48" s="516"/>
      <c r="R48" s="516"/>
      <c r="S48" s="515"/>
      <c r="T48" s="29"/>
      <c r="U48" s="29"/>
      <c r="V48" s="29"/>
    </row>
    <row r="49" spans="1:29" s="521" customFormat="1" ht="13.5" customHeight="1" x14ac:dyDescent="0.2">
      <c r="A49" s="515"/>
      <c r="B49" s="515"/>
      <c r="C49" s="515"/>
      <c r="D49" s="515"/>
      <c r="E49" s="515"/>
      <c r="F49" s="515"/>
      <c r="G49" s="515"/>
      <c r="H49" s="515"/>
      <c r="I49" s="515"/>
      <c r="J49" s="515"/>
      <c r="K49" s="515"/>
      <c r="L49" s="515"/>
      <c r="M49" s="515"/>
      <c r="N49" s="515"/>
      <c r="O49" s="515"/>
      <c r="P49" s="515"/>
      <c r="Q49" s="515"/>
      <c r="R49" s="515"/>
      <c r="S49" s="515"/>
      <c r="T49" s="515"/>
      <c r="U49" s="515"/>
      <c r="V49" s="515"/>
    </row>
    <row r="50" spans="1:29" s="204" customFormat="1" ht="36" customHeight="1" x14ac:dyDescent="0.2">
      <c r="A50" s="1288" t="s">
        <v>531</v>
      </c>
      <c r="B50" s="1288"/>
      <c r="C50" s="1288"/>
      <c r="D50" s="1288"/>
      <c r="E50" s="1288"/>
      <c r="F50" s="1288"/>
      <c r="G50" s="1288"/>
      <c r="H50" s="1288"/>
      <c r="I50" s="1288"/>
      <c r="J50" s="1288"/>
      <c r="K50" s="1288"/>
      <c r="L50" s="1288"/>
      <c r="M50" s="1288"/>
      <c r="N50" s="1288"/>
      <c r="O50" s="1288"/>
      <c r="P50" s="1288"/>
      <c r="Q50" s="1288"/>
      <c r="R50" s="1288"/>
      <c r="S50" s="1288"/>
      <c r="T50" s="1288"/>
      <c r="U50" s="1288"/>
      <c r="V50" s="1288"/>
      <c r="W50" s="521"/>
    </row>
    <row r="51" spans="1:29" s="521" customFormat="1" ht="30" customHeight="1" x14ac:dyDescent="0.2">
      <c r="B51" s="1296" t="s">
        <v>418</v>
      </c>
      <c r="C51" s="1296"/>
      <c r="D51" s="1296"/>
      <c r="E51" s="1296"/>
      <c r="F51" s="1296"/>
      <c r="G51" s="1296"/>
      <c r="H51" s="1296"/>
      <c r="I51" s="1296"/>
      <c r="J51" s="1296"/>
      <c r="K51" s="1296"/>
      <c r="L51" s="1296"/>
      <c r="M51" s="1296"/>
      <c r="N51" s="1296"/>
      <c r="O51" s="1296"/>
      <c r="P51" s="1296"/>
      <c r="Q51" s="1296"/>
      <c r="R51" s="1296"/>
      <c r="S51" s="1296"/>
      <c r="T51" s="1296"/>
      <c r="U51" s="1296"/>
      <c r="V51" s="1296"/>
    </row>
    <row r="52" spans="1:29" s="521" customFormat="1" ht="27" customHeight="1" x14ac:dyDescent="0.2">
      <c r="B52" s="1064"/>
      <c r="C52" s="1064"/>
      <c r="D52" s="1097" t="s">
        <v>240</v>
      </c>
      <c r="E52" s="1098"/>
      <c r="F52" s="1098"/>
      <c r="G52" s="1098"/>
      <c r="H52" s="1098"/>
      <c r="I52" s="1098"/>
      <c r="J52" s="1098"/>
      <c r="K52" s="1098"/>
      <c r="L52" s="1098"/>
      <c r="M52" s="1098"/>
      <c r="N52" s="1098"/>
      <c r="O52" s="1297"/>
      <c r="P52" s="1298" t="s">
        <v>417</v>
      </c>
      <c r="Q52" s="1298"/>
      <c r="R52" s="1298"/>
      <c r="S52" s="1289" t="s">
        <v>384</v>
      </c>
      <c r="T52" s="1290"/>
      <c r="U52" s="1290"/>
      <c r="V52" s="1291"/>
    </row>
    <row r="53" spans="1:29" s="521" customFormat="1" ht="34.5" customHeight="1" x14ac:dyDescent="0.2">
      <c r="A53" s="515"/>
      <c r="B53" s="1281" t="s">
        <v>339</v>
      </c>
      <c r="C53" s="1281"/>
      <c r="D53" s="1079"/>
      <c r="E53" s="1080"/>
      <c r="F53" s="1080"/>
      <c r="G53" s="1080"/>
      <c r="H53" s="1080"/>
      <c r="I53" s="1080"/>
      <c r="J53" s="1080"/>
      <c r="K53" s="1080"/>
      <c r="L53" s="1080"/>
      <c r="M53" s="1080"/>
      <c r="N53" s="1080"/>
      <c r="O53" s="1286"/>
      <c r="P53" s="1295"/>
      <c r="Q53" s="1295"/>
      <c r="R53" s="1295"/>
      <c r="S53" s="1282"/>
      <c r="T53" s="1283"/>
      <c r="U53" s="1283"/>
      <c r="V53" s="1284"/>
    </row>
    <row r="54" spans="1:29" s="521" customFormat="1" ht="34.5" customHeight="1" x14ac:dyDescent="0.2">
      <c r="A54" s="515"/>
      <c r="B54" s="1281" t="s">
        <v>63</v>
      </c>
      <c r="C54" s="1281"/>
      <c r="D54" s="1079"/>
      <c r="E54" s="1080"/>
      <c r="F54" s="1080"/>
      <c r="G54" s="1080"/>
      <c r="H54" s="1080"/>
      <c r="I54" s="1080"/>
      <c r="J54" s="1080"/>
      <c r="K54" s="1080"/>
      <c r="L54" s="1080"/>
      <c r="M54" s="1080"/>
      <c r="N54" s="1080"/>
      <c r="O54" s="1286"/>
      <c r="P54" s="1295"/>
      <c r="Q54" s="1295"/>
      <c r="R54" s="1295"/>
      <c r="S54" s="1282"/>
      <c r="T54" s="1283"/>
      <c r="U54" s="1283"/>
      <c r="V54" s="1284"/>
    </row>
    <row r="55" spans="1:29" s="521" customFormat="1" ht="34.5" customHeight="1" x14ac:dyDescent="0.2">
      <c r="A55" s="515"/>
      <c r="B55" s="1281" t="s">
        <v>66</v>
      </c>
      <c r="C55" s="1281"/>
      <c r="D55" s="1079"/>
      <c r="E55" s="1080"/>
      <c r="F55" s="1080"/>
      <c r="G55" s="1080"/>
      <c r="H55" s="1080"/>
      <c r="I55" s="1080"/>
      <c r="J55" s="1080"/>
      <c r="K55" s="1080"/>
      <c r="L55" s="1080"/>
      <c r="M55" s="1080"/>
      <c r="N55" s="1080"/>
      <c r="O55" s="1286"/>
      <c r="P55" s="519"/>
      <c r="Q55" s="513"/>
      <c r="R55" s="518"/>
      <c r="S55" s="520"/>
      <c r="T55" s="514"/>
      <c r="U55" s="514"/>
      <c r="V55" s="201"/>
    </row>
    <row r="56" spans="1:29" s="521" customFormat="1" ht="34.5" customHeight="1" x14ac:dyDescent="0.2">
      <c r="A56" s="515"/>
      <c r="B56" s="1281" t="s">
        <v>64</v>
      </c>
      <c r="C56" s="1281"/>
      <c r="D56" s="1079"/>
      <c r="E56" s="1080"/>
      <c r="F56" s="1080"/>
      <c r="G56" s="1080"/>
      <c r="H56" s="1080"/>
      <c r="I56" s="1080"/>
      <c r="J56" s="1080"/>
      <c r="K56" s="1080"/>
      <c r="L56" s="1080"/>
      <c r="M56" s="1080"/>
      <c r="N56" s="1080"/>
      <c r="O56" s="1286"/>
      <c r="P56" s="519"/>
      <c r="Q56" s="513"/>
      <c r="R56" s="518"/>
      <c r="S56" s="520"/>
      <c r="T56" s="514"/>
      <c r="U56" s="514"/>
      <c r="V56" s="201"/>
    </row>
    <row r="57" spans="1:29" s="521" customFormat="1" ht="33.75" customHeight="1" x14ac:dyDescent="0.2">
      <c r="A57" s="515"/>
      <c r="B57" s="1273" t="s">
        <v>245</v>
      </c>
      <c r="C57" s="1274"/>
      <c r="D57" s="1079"/>
      <c r="E57" s="1080"/>
      <c r="F57" s="1080"/>
      <c r="G57" s="1080"/>
      <c r="H57" s="1080"/>
      <c r="I57" s="1080"/>
      <c r="J57" s="1080"/>
      <c r="K57" s="1080"/>
      <c r="L57" s="1080"/>
      <c r="M57" s="1080"/>
      <c r="N57" s="1080"/>
      <c r="O57" s="1286"/>
      <c r="P57" s="1285"/>
      <c r="Q57" s="1080"/>
      <c r="R57" s="1286"/>
      <c r="S57" s="1275"/>
      <c r="T57" s="1272"/>
      <c r="U57" s="1272"/>
      <c r="V57" s="1276"/>
    </row>
    <row r="58" spans="1:29" s="521" customFormat="1" ht="12.75" customHeight="1" x14ac:dyDescent="0.2">
      <c r="A58" s="515"/>
      <c r="B58" s="203"/>
      <c r="C58" s="203"/>
      <c r="D58" s="515"/>
      <c r="E58" s="515"/>
      <c r="F58" s="515"/>
      <c r="G58" s="515"/>
      <c r="H58" s="515"/>
      <c r="I58" s="515"/>
      <c r="J58" s="515"/>
      <c r="K58" s="515"/>
      <c r="L58" s="515"/>
      <c r="M58" s="515"/>
      <c r="N58" s="515"/>
      <c r="O58" s="515"/>
      <c r="P58" s="516"/>
      <c r="Q58" s="516"/>
      <c r="R58" s="516"/>
      <c r="S58" s="515"/>
      <c r="T58" s="515"/>
      <c r="U58" s="515"/>
      <c r="V58" s="515"/>
    </row>
    <row r="59" spans="1:29" s="205" customFormat="1" ht="12" customHeight="1" x14ac:dyDescent="0.2">
      <c r="A59" s="1287" t="s">
        <v>533</v>
      </c>
      <c r="B59" s="1287"/>
      <c r="C59" s="1287"/>
      <c r="D59" s="1287"/>
      <c r="E59" s="1287"/>
      <c r="F59" s="1287"/>
      <c r="G59" s="1287"/>
      <c r="H59" s="1287"/>
      <c r="I59" s="1287"/>
      <c r="J59" s="1287"/>
      <c r="K59" s="1287"/>
      <c r="L59" s="1287"/>
      <c r="M59" s="1287"/>
      <c r="N59" s="1287"/>
      <c r="O59" s="1287"/>
      <c r="P59" s="1287"/>
      <c r="Q59" s="1287"/>
      <c r="R59" s="1287"/>
      <c r="S59" s="1287"/>
      <c r="T59" s="1287"/>
      <c r="U59" s="1287"/>
      <c r="V59" s="1287"/>
      <c r="W59" s="515"/>
      <c r="X59" s="516"/>
      <c r="Y59" s="516"/>
      <c r="Z59" s="516"/>
      <c r="AA59" s="516"/>
      <c r="AB59" s="515"/>
      <c r="AC59" s="521"/>
    </row>
    <row r="60" spans="1:29" s="205" customFormat="1" ht="13.5" customHeight="1" x14ac:dyDescent="0.2">
      <c r="A60" s="521"/>
      <c r="B60" s="1288" t="s">
        <v>532</v>
      </c>
      <c r="C60" s="1287"/>
      <c r="D60" s="1287"/>
      <c r="E60" s="1287"/>
      <c r="F60" s="1287"/>
      <c r="G60" s="1287"/>
      <c r="H60" s="1287"/>
      <c r="I60" s="1287"/>
      <c r="J60" s="1287"/>
      <c r="K60" s="1287"/>
      <c r="L60" s="1287"/>
      <c r="M60" s="1287"/>
      <c r="N60" s="1287"/>
      <c r="O60" s="1287"/>
      <c r="P60" s="1287"/>
      <c r="Q60" s="1287"/>
      <c r="R60" s="1287"/>
      <c r="S60" s="1287"/>
      <c r="T60" s="1287"/>
      <c r="U60" s="1287"/>
      <c r="V60" s="1287"/>
      <c r="W60" s="515"/>
      <c r="X60" s="516"/>
      <c r="Y60" s="516"/>
      <c r="Z60" s="516"/>
      <c r="AA60" s="516"/>
      <c r="AB60" s="515"/>
      <c r="AC60" s="521"/>
    </row>
    <row r="61" spans="1:29" s="205" customFormat="1" ht="15" customHeight="1" x14ac:dyDescent="0.2">
      <c r="A61" s="521"/>
      <c r="B61" s="1077"/>
      <c r="C61" s="1077"/>
      <c r="D61" s="1077"/>
      <c r="E61" s="1077"/>
      <c r="F61" s="1077"/>
      <c r="G61" s="1077"/>
      <c r="H61" s="1077"/>
      <c r="I61" s="1077"/>
      <c r="J61" s="1077"/>
      <c r="K61" s="1077"/>
      <c r="L61" s="1077"/>
      <c r="M61" s="1077"/>
      <c r="N61" s="1077"/>
      <c r="O61" s="1077"/>
      <c r="P61" s="1077"/>
      <c r="Q61" s="1077"/>
      <c r="R61" s="1077"/>
      <c r="S61" s="1077"/>
      <c r="T61" s="1077"/>
      <c r="U61" s="1077"/>
      <c r="V61" s="1077"/>
      <c r="W61" s="515"/>
      <c r="X61" s="516"/>
      <c r="Y61" s="516"/>
      <c r="Z61" s="516"/>
      <c r="AA61" s="516"/>
      <c r="AB61" s="515"/>
      <c r="AC61" s="521"/>
    </row>
    <row r="62" spans="1:29" s="205" customFormat="1" ht="27" customHeight="1" x14ac:dyDescent="0.2">
      <c r="A62" s="521"/>
      <c r="B62" s="1064"/>
      <c r="C62" s="1064"/>
      <c r="D62" s="1097" t="s">
        <v>385</v>
      </c>
      <c r="E62" s="1292"/>
      <c r="F62" s="1292"/>
      <c r="G62" s="1292"/>
      <c r="H62" s="1292"/>
      <c r="I62" s="1292"/>
      <c r="J62" s="1292"/>
      <c r="K62" s="1292"/>
      <c r="L62" s="1292"/>
      <c r="M62" s="1292"/>
      <c r="N62" s="1293"/>
      <c r="O62" s="1294" t="s">
        <v>383</v>
      </c>
      <c r="P62" s="1292"/>
      <c r="Q62" s="1292"/>
      <c r="R62" s="1293"/>
      <c r="S62" s="1289" t="s">
        <v>384</v>
      </c>
      <c r="T62" s="1290"/>
      <c r="U62" s="1290"/>
      <c r="V62" s="1291"/>
      <c r="W62" s="516"/>
      <c r="X62" s="516"/>
      <c r="Y62" s="516"/>
      <c r="Z62" s="516"/>
      <c r="AA62" s="515"/>
      <c r="AB62" s="521"/>
    </row>
    <row r="63" spans="1:29" s="204" customFormat="1" ht="34.5" customHeight="1" x14ac:dyDescent="0.2">
      <c r="A63" s="515"/>
      <c r="B63" s="1281" t="s">
        <v>339</v>
      </c>
      <c r="C63" s="1281"/>
      <c r="D63" s="1118"/>
      <c r="E63" s="1277"/>
      <c r="F63" s="1277"/>
      <c r="G63" s="1277"/>
      <c r="H63" s="1277"/>
      <c r="I63" s="1277"/>
      <c r="J63" s="1277"/>
      <c r="K63" s="1277"/>
      <c r="L63" s="1277"/>
      <c r="M63" s="1277"/>
      <c r="N63" s="1278"/>
      <c r="O63" s="279" t="s">
        <v>158</v>
      </c>
      <c r="P63" s="760" t="s">
        <v>1068</v>
      </c>
      <c r="Q63" s="279" t="s">
        <v>158</v>
      </c>
      <c r="R63" s="766" t="s">
        <v>1069</v>
      </c>
      <c r="S63" s="1282"/>
      <c r="T63" s="1283"/>
      <c r="U63" s="1283"/>
      <c r="V63" s="1284"/>
    </row>
    <row r="64" spans="1:29" s="204" customFormat="1" ht="34.5" customHeight="1" x14ac:dyDescent="0.2">
      <c r="A64" s="515"/>
      <c r="B64" s="1281" t="s">
        <v>63</v>
      </c>
      <c r="C64" s="1281"/>
      <c r="D64" s="1118"/>
      <c r="E64" s="1277"/>
      <c r="F64" s="1277"/>
      <c r="G64" s="1277"/>
      <c r="H64" s="1277"/>
      <c r="I64" s="1277"/>
      <c r="J64" s="1277"/>
      <c r="K64" s="1277"/>
      <c r="L64" s="1277"/>
      <c r="M64" s="1277"/>
      <c r="N64" s="1278"/>
      <c r="O64" s="279" t="s">
        <v>158</v>
      </c>
      <c r="P64" s="760" t="s">
        <v>1068</v>
      </c>
      <c r="Q64" s="279" t="s">
        <v>158</v>
      </c>
      <c r="R64" s="766" t="s">
        <v>1069</v>
      </c>
      <c r="S64" s="1282"/>
      <c r="T64" s="1283"/>
      <c r="U64" s="1283"/>
      <c r="V64" s="1284"/>
      <c r="W64" s="521"/>
    </row>
    <row r="65" spans="1:24" s="204" customFormat="1" ht="34.5" customHeight="1" x14ac:dyDescent="0.2">
      <c r="A65" s="515"/>
      <c r="B65" s="1273" t="s">
        <v>340</v>
      </c>
      <c r="C65" s="1274"/>
      <c r="D65" s="1118"/>
      <c r="E65" s="1277"/>
      <c r="F65" s="1277"/>
      <c r="G65" s="1277"/>
      <c r="H65" s="1277"/>
      <c r="I65" s="1277"/>
      <c r="J65" s="1277"/>
      <c r="K65" s="1277"/>
      <c r="L65" s="1277"/>
      <c r="M65" s="1277"/>
      <c r="N65" s="1278"/>
      <c r="O65" s="279" t="s">
        <v>158</v>
      </c>
      <c r="P65" s="760" t="s">
        <v>1068</v>
      </c>
      <c r="Q65" s="279" t="s">
        <v>158</v>
      </c>
      <c r="R65" s="766" t="s">
        <v>1069</v>
      </c>
      <c r="S65" s="1275"/>
      <c r="T65" s="1272"/>
      <c r="U65" s="1272"/>
      <c r="V65" s="1276"/>
      <c r="W65" s="521"/>
    </row>
    <row r="66" spans="1:24" s="204" customFormat="1" ht="33.75" customHeight="1" x14ac:dyDescent="0.2">
      <c r="A66" s="515"/>
      <c r="B66" s="1273" t="s">
        <v>246</v>
      </c>
      <c r="C66" s="1274"/>
      <c r="D66" s="1118"/>
      <c r="E66" s="1277"/>
      <c r="F66" s="1277"/>
      <c r="G66" s="1277"/>
      <c r="H66" s="1277"/>
      <c r="I66" s="1277"/>
      <c r="J66" s="1277"/>
      <c r="K66" s="1277"/>
      <c r="L66" s="1277"/>
      <c r="M66" s="1277"/>
      <c r="N66" s="1278"/>
      <c r="O66" s="279" t="s">
        <v>158</v>
      </c>
      <c r="P66" s="760" t="s">
        <v>1068</v>
      </c>
      <c r="Q66" s="279" t="s">
        <v>158</v>
      </c>
      <c r="R66" s="766" t="s">
        <v>1069</v>
      </c>
      <c r="S66" s="1275"/>
      <c r="T66" s="1272"/>
      <c r="U66" s="1272"/>
      <c r="V66" s="1276"/>
    </row>
    <row r="67" spans="1:24" s="204" customFormat="1" ht="12.75" customHeight="1" x14ac:dyDescent="0.2">
      <c r="A67" s="515"/>
      <c r="B67" s="516"/>
      <c r="C67" s="516"/>
      <c r="D67" s="516"/>
      <c r="E67" s="516"/>
      <c r="F67" s="516"/>
      <c r="G67" s="516"/>
      <c r="H67" s="516"/>
      <c r="I67" s="516"/>
      <c r="J67" s="515"/>
      <c r="K67" s="516"/>
      <c r="L67" s="516"/>
      <c r="M67" s="516"/>
      <c r="N67" s="516"/>
      <c r="O67" s="515"/>
      <c r="P67" s="516"/>
      <c r="Q67" s="516"/>
      <c r="R67" s="516"/>
      <c r="S67" s="516"/>
      <c r="T67" s="516"/>
      <c r="U67" s="515"/>
      <c r="V67" s="516"/>
      <c r="W67" s="207"/>
      <c r="X67" s="521"/>
    </row>
    <row r="68" spans="1:24" s="204" customFormat="1" ht="16.5" customHeight="1" x14ac:dyDescent="0.2">
      <c r="A68" s="521" t="s">
        <v>447</v>
      </c>
      <c r="B68" s="521"/>
      <c r="C68" s="521"/>
      <c r="D68" s="521"/>
      <c r="E68" s="521"/>
      <c r="F68" s="521"/>
      <c r="G68" s="521"/>
      <c r="H68" s="521"/>
      <c r="I68" s="521"/>
      <c r="J68" s="521"/>
      <c r="K68" s="521"/>
      <c r="L68" s="521"/>
      <c r="M68" s="521"/>
      <c r="N68" s="521"/>
      <c r="O68" s="521"/>
      <c r="P68" s="521"/>
      <c r="Q68" s="521"/>
      <c r="R68" s="521"/>
      <c r="S68" s="521"/>
      <c r="T68" s="521"/>
      <c r="U68" s="521"/>
      <c r="V68" s="521"/>
      <c r="W68" s="521"/>
      <c r="X68" s="521"/>
    </row>
    <row r="69" spans="1:24" s="204" customFormat="1" ht="26.25" customHeight="1" x14ac:dyDescent="0.2">
      <c r="A69" s="521"/>
      <c r="B69" s="1269" t="s">
        <v>341</v>
      </c>
      <c r="C69" s="1270"/>
      <c r="D69" s="1270"/>
      <c r="E69" s="1270"/>
      <c r="F69" s="1270"/>
      <c r="G69" s="1270"/>
      <c r="H69" s="1270"/>
      <c r="I69" s="1270"/>
      <c r="J69" s="1270"/>
      <c r="K69" s="1270"/>
      <c r="L69" s="1270"/>
      <c r="M69" s="1270"/>
      <c r="N69" s="1270"/>
      <c r="O69" s="1270"/>
      <c r="P69" s="1271"/>
      <c r="Q69" s="279" t="s">
        <v>158</v>
      </c>
      <c r="R69" s="769" t="s">
        <v>1071</v>
      </c>
      <c r="S69" s="760"/>
      <c r="T69" s="279" t="s">
        <v>158</v>
      </c>
      <c r="U69" s="1279" t="s">
        <v>1070</v>
      </c>
      <c r="V69" s="1280"/>
      <c r="W69" s="521"/>
      <c r="X69" s="521"/>
    </row>
    <row r="70" spans="1:24" s="204" customFormat="1" ht="26.25" customHeight="1" x14ac:dyDescent="0.2">
      <c r="A70" s="521"/>
      <c r="B70" s="1269" t="s">
        <v>342</v>
      </c>
      <c r="C70" s="1270"/>
      <c r="D70" s="1270"/>
      <c r="E70" s="1270"/>
      <c r="F70" s="1270"/>
      <c r="G70" s="1270"/>
      <c r="H70" s="1270"/>
      <c r="I70" s="1270"/>
      <c r="J70" s="1270"/>
      <c r="K70" s="1270"/>
      <c r="L70" s="1270"/>
      <c r="M70" s="1270"/>
      <c r="N70" s="1270"/>
      <c r="O70" s="1270"/>
      <c r="P70" s="1271"/>
      <c r="Q70" s="1118"/>
      <c r="R70" s="1272"/>
      <c r="S70" s="1272"/>
      <c r="T70" s="1080" t="s">
        <v>291</v>
      </c>
      <c r="U70" s="1080"/>
      <c r="V70" s="1081"/>
      <c r="W70" s="521"/>
    </row>
    <row r="71" spans="1:24" s="204" customFormat="1" ht="26.25" customHeight="1" x14ac:dyDescent="0.2">
      <c r="A71" s="521"/>
      <c r="B71" s="1269" t="s">
        <v>343</v>
      </c>
      <c r="C71" s="1270"/>
      <c r="D71" s="1270"/>
      <c r="E71" s="1270"/>
      <c r="F71" s="1270"/>
      <c r="G71" s="1270"/>
      <c r="H71" s="1270"/>
      <c r="I71" s="1270"/>
      <c r="J71" s="1270"/>
      <c r="K71" s="1270"/>
      <c r="L71" s="1270"/>
      <c r="M71" s="1270"/>
      <c r="N71" s="1270"/>
      <c r="O71" s="1270"/>
      <c r="P71" s="1271"/>
      <c r="Q71" s="1118"/>
      <c r="R71" s="1272"/>
      <c r="S71" s="1272"/>
      <c r="T71" s="1080" t="s">
        <v>260</v>
      </c>
      <c r="U71" s="1080"/>
      <c r="V71" s="1081"/>
      <c r="W71" s="521"/>
    </row>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sheetData>
  <mergeCells count="177">
    <mergeCell ref="M22:O22"/>
    <mergeCell ref="I22:K22"/>
    <mergeCell ref="E22:G22"/>
    <mergeCell ref="T2:W3"/>
    <mergeCell ref="J4:K4"/>
    <mergeCell ref="B3:C3"/>
    <mergeCell ref="J3:K3"/>
    <mergeCell ref="L4:M4"/>
    <mergeCell ref="N3:O3"/>
    <mergeCell ref="N4:O4"/>
    <mergeCell ref="B4:C4"/>
    <mergeCell ref="D4:E4"/>
    <mergeCell ref="F4:G4"/>
    <mergeCell ref="H3:I3"/>
    <mergeCell ref="L3:M3"/>
    <mergeCell ref="D3:E3"/>
    <mergeCell ref="F3:G3"/>
    <mergeCell ref="H4:I4"/>
    <mergeCell ref="T4:W4"/>
    <mergeCell ref="M36:N36"/>
    <mergeCell ref="O29:W29"/>
    <mergeCell ref="O30:W30"/>
    <mergeCell ref="O32:W32"/>
    <mergeCell ref="O33:W33"/>
    <mergeCell ref="O31:W31"/>
    <mergeCell ref="O35:W35"/>
    <mergeCell ref="O34:W34"/>
    <mergeCell ref="M34:N34"/>
    <mergeCell ref="M35:N35"/>
    <mergeCell ref="M33:N33"/>
    <mergeCell ref="O36:W36"/>
    <mergeCell ref="M32:N32"/>
    <mergeCell ref="D36:L36"/>
    <mergeCell ref="B35:C35"/>
    <mergeCell ref="D34:L34"/>
    <mergeCell ref="B32:C32"/>
    <mergeCell ref="B36:C36"/>
    <mergeCell ref="B33:C33"/>
    <mergeCell ref="B34:C34"/>
    <mergeCell ref="D35:L35"/>
    <mergeCell ref="D33:L33"/>
    <mergeCell ref="D32:L32"/>
    <mergeCell ref="D28:L28"/>
    <mergeCell ref="O27:W27"/>
    <mergeCell ref="O28:W28"/>
    <mergeCell ref="B28:C28"/>
    <mergeCell ref="B31:C31"/>
    <mergeCell ref="M27:N27"/>
    <mergeCell ref="B30:C30"/>
    <mergeCell ref="M29:N29"/>
    <mergeCell ref="B29:C29"/>
    <mergeCell ref="D29:L29"/>
    <mergeCell ref="D30:L30"/>
    <mergeCell ref="M30:N30"/>
    <mergeCell ref="M31:N31"/>
    <mergeCell ref="D31:L31"/>
    <mergeCell ref="B27:C27"/>
    <mergeCell ref="M28:N28"/>
    <mergeCell ref="B25:W25"/>
    <mergeCell ref="D27:L27"/>
    <mergeCell ref="X12:AA12"/>
    <mergeCell ref="D14:P14"/>
    <mergeCell ref="Q14:S14"/>
    <mergeCell ref="T14:W14"/>
    <mergeCell ref="X14:AA14"/>
    <mergeCell ref="X11:AA11"/>
    <mergeCell ref="B18:C18"/>
    <mergeCell ref="T18:W18"/>
    <mergeCell ref="X17:AA17"/>
    <mergeCell ref="Q15:S15"/>
    <mergeCell ref="B11:C11"/>
    <mergeCell ref="T11:W11"/>
    <mergeCell ref="Q11:S11"/>
    <mergeCell ref="Q12:S12"/>
    <mergeCell ref="D11:P11"/>
    <mergeCell ref="D12:P12"/>
    <mergeCell ref="D18:P18"/>
    <mergeCell ref="Q18:S18"/>
    <mergeCell ref="B14:C14"/>
    <mergeCell ref="D17:P17"/>
    <mergeCell ref="Q17:S17"/>
    <mergeCell ref="Q22:S22"/>
    <mergeCell ref="A40:V40"/>
    <mergeCell ref="B42:C42"/>
    <mergeCell ref="D42:L42"/>
    <mergeCell ref="M42:O42"/>
    <mergeCell ref="P42:R42"/>
    <mergeCell ref="S42:V42"/>
    <mergeCell ref="P2:S3"/>
    <mergeCell ref="P4:S4"/>
    <mergeCell ref="A1:L1"/>
    <mergeCell ref="A24:W24"/>
    <mergeCell ref="B37:W37"/>
    <mergeCell ref="T12:W12"/>
    <mergeCell ref="A8:O8"/>
    <mergeCell ref="B15:C15"/>
    <mergeCell ref="T15:W15"/>
    <mergeCell ref="B17:C17"/>
    <mergeCell ref="T17:W17"/>
    <mergeCell ref="B12:C12"/>
    <mergeCell ref="D15:P15"/>
    <mergeCell ref="B9:W9"/>
    <mergeCell ref="Q21:T21"/>
    <mergeCell ref="B21:D21"/>
    <mergeCell ref="M21:P21"/>
    <mergeCell ref="B22:D22"/>
    <mergeCell ref="B44:C44"/>
    <mergeCell ref="D44:L44"/>
    <mergeCell ref="M44:O44"/>
    <mergeCell ref="P44:R44"/>
    <mergeCell ref="S44:V44"/>
    <mergeCell ref="B43:C43"/>
    <mergeCell ref="D43:L43"/>
    <mergeCell ref="M43:O43"/>
    <mergeCell ref="P43:R43"/>
    <mergeCell ref="S43:V43"/>
    <mergeCell ref="P46:R46"/>
    <mergeCell ref="S46:V46"/>
    <mergeCell ref="B47:C47"/>
    <mergeCell ref="D47:L47"/>
    <mergeCell ref="M47:O47"/>
    <mergeCell ref="P47:R47"/>
    <mergeCell ref="S47:V47"/>
    <mergeCell ref="B45:C45"/>
    <mergeCell ref="D45:L45"/>
    <mergeCell ref="M45:O45"/>
    <mergeCell ref="B46:C46"/>
    <mergeCell ref="D46:L46"/>
    <mergeCell ref="M46:O46"/>
    <mergeCell ref="S53:V53"/>
    <mergeCell ref="B54:C54"/>
    <mergeCell ref="D54:O54"/>
    <mergeCell ref="P54:R54"/>
    <mergeCell ref="S54:V54"/>
    <mergeCell ref="A50:V50"/>
    <mergeCell ref="B51:V51"/>
    <mergeCell ref="B52:C52"/>
    <mergeCell ref="D52:O52"/>
    <mergeCell ref="P52:R52"/>
    <mergeCell ref="S52:V52"/>
    <mergeCell ref="B55:C55"/>
    <mergeCell ref="D55:O55"/>
    <mergeCell ref="B56:C56"/>
    <mergeCell ref="D56:O56"/>
    <mergeCell ref="B57:C57"/>
    <mergeCell ref="D57:O57"/>
    <mergeCell ref="B53:C53"/>
    <mergeCell ref="D53:O53"/>
    <mergeCell ref="P53:R53"/>
    <mergeCell ref="B63:C63"/>
    <mergeCell ref="S63:V63"/>
    <mergeCell ref="B64:C64"/>
    <mergeCell ref="S64:V64"/>
    <mergeCell ref="P57:R57"/>
    <mergeCell ref="S57:V57"/>
    <mergeCell ref="A59:V59"/>
    <mergeCell ref="B60:V61"/>
    <mergeCell ref="B62:C62"/>
    <mergeCell ref="S62:V62"/>
    <mergeCell ref="D62:N62"/>
    <mergeCell ref="O62:R62"/>
    <mergeCell ref="D63:N63"/>
    <mergeCell ref="D64:N64"/>
    <mergeCell ref="B71:P71"/>
    <mergeCell ref="Q71:S71"/>
    <mergeCell ref="T71:V71"/>
    <mergeCell ref="B69:P69"/>
    <mergeCell ref="B70:P70"/>
    <mergeCell ref="Q70:S70"/>
    <mergeCell ref="T70:V70"/>
    <mergeCell ref="B65:C65"/>
    <mergeCell ref="S65:V65"/>
    <mergeCell ref="B66:C66"/>
    <mergeCell ref="S66:V66"/>
    <mergeCell ref="D65:N65"/>
    <mergeCell ref="D66:N66"/>
    <mergeCell ref="U69:V69"/>
  </mergeCells>
  <phoneticPr fontId="4"/>
  <dataValidations count="1">
    <dataValidation type="list" allowBlank="1" showInputMessage="1" showErrorMessage="1" sqref="O63:O66 Q63:Q66 Q69 T69">
      <formula1>"□,■"</formula1>
    </dataValidation>
  </dataValidations>
  <printOptions horizontalCentered="1"/>
  <pageMargins left="0.59055118110236227" right="0.39370078740157483" top="0.59055118110236227" bottom="0.59055118110236227" header="0.51181102362204722" footer="0.39370078740157483"/>
  <pageSetup paperSize="9" scale="88" fitToHeight="0" orientation="portrait" verticalDpi="200" r:id="rId1"/>
  <headerFooter alignWithMargins="0"/>
  <rowBreaks count="1" manualBreakCount="1">
    <brk id="38"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C219"/>
  <sheetViews>
    <sheetView showGridLines="0" view="pageBreakPreview" zoomScaleNormal="100" workbookViewId="0">
      <selection activeCell="S4" sqref="S4:V4"/>
    </sheetView>
  </sheetViews>
  <sheetFormatPr defaultColWidth="9" defaultRowHeight="12" x14ac:dyDescent="0.2"/>
  <cols>
    <col min="1" max="1" width="4.453125" style="6" customWidth="1"/>
    <col min="2" max="15" width="4.26953125" style="6" customWidth="1"/>
    <col min="16" max="16" width="4.453125" style="6" customWidth="1"/>
    <col min="17" max="19" width="4.26953125" style="6" customWidth="1"/>
    <col min="20" max="20" width="4.7265625" style="6" customWidth="1"/>
    <col min="21" max="22" width="4.26953125" style="6" customWidth="1"/>
    <col min="23" max="23" width="6.6328125" style="6" customWidth="1"/>
    <col min="24" max="25" width="3.36328125" style="6" customWidth="1"/>
    <col min="26" max="30" width="4.26953125" style="6" customWidth="1"/>
    <col min="31" max="39" width="3.36328125" style="6" customWidth="1"/>
    <col min="40" max="16384" width="9" style="6"/>
  </cols>
  <sheetData>
    <row r="1" spans="1:27" ht="21" customHeight="1" x14ac:dyDescent="0.2">
      <c r="A1" s="1449" t="s">
        <v>259</v>
      </c>
      <c r="B1" s="1449"/>
      <c r="C1" s="1449"/>
      <c r="D1" s="1449"/>
      <c r="E1" s="1449"/>
      <c r="F1" s="1449"/>
      <c r="G1" s="1449"/>
      <c r="H1" s="1449"/>
      <c r="I1" s="1449"/>
      <c r="J1" s="1449"/>
      <c r="K1" s="1449"/>
      <c r="L1" s="1449"/>
      <c r="M1" s="1449"/>
      <c r="N1" s="1449"/>
      <c r="O1" s="1449"/>
      <c r="P1" s="1449"/>
      <c r="Q1" s="1449"/>
      <c r="R1" s="1449"/>
      <c r="S1" s="1449"/>
      <c r="T1" s="1449"/>
      <c r="U1" s="1449"/>
      <c r="V1" s="1449"/>
    </row>
    <row r="2" spans="1:27" ht="18" customHeight="1" x14ac:dyDescent="0.2">
      <c r="A2" s="1287" t="s">
        <v>534</v>
      </c>
      <c r="B2" s="1287"/>
      <c r="C2" s="1287"/>
      <c r="D2" s="1287"/>
      <c r="E2" s="1287"/>
      <c r="F2" s="1287"/>
      <c r="G2" s="1287"/>
      <c r="H2" s="1287"/>
      <c r="I2" s="1287"/>
      <c r="J2" s="1287"/>
      <c r="K2" s="1287"/>
      <c r="L2" s="1287"/>
      <c r="M2" s="1287"/>
      <c r="N2" s="1287"/>
      <c r="O2" s="1287"/>
      <c r="P2" s="1287"/>
      <c r="Q2" s="1287"/>
      <c r="R2" s="1287"/>
      <c r="S2" s="1287"/>
      <c r="T2" s="1287"/>
      <c r="U2" s="1287"/>
      <c r="V2" s="1287"/>
    </row>
    <row r="3" spans="1:27" ht="15.75" customHeight="1" x14ac:dyDescent="0.2">
      <c r="B3" s="843" t="s">
        <v>278</v>
      </c>
      <c r="C3" s="844"/>
      <c r="D3" s="844"/>
      <c r="E3" s="844"/>
      <c r="F3" s="844"/>
      <c r="G3" s="844"/>
      <c r="H3" s="845"/>
      <c r="I3" s="843" t="s">
        <v>279</v>
      </c>
      <c r="J3" s="1462"/>
      <c r="K3" s="1462"/>
      <c r="L3" s="1462"/>
      <c r="M3" s="1462"/>
      <c r="N3" s="1462"/>
      <c r="O3" s="1462"/>
      <c r="P3" s="1462"/>
      <c r="Q3" s="1462"/>
      <c r="R3" s="1463"/>
      <c r="S3" s="843" t="s">
        <v>280</v>
      </c>
      <c r="T3" s="844"/>
      <c r="U3" s="844"/>
      <c r="V3" s="845"/>
    </row>
    <row r="4" spans="1:27" ht="26.25" customHeight="1" x14ac:dyDescent="0.2">
      <c r="B4" s="1454" t="s">
        <v>242</v>
      </c>
      <c r="C4" s="1455"/>
      <c r="D4" s="1455"/>
      <c r="E4" s="1455"/>
      <c r="F4" s="1455"/>
      <c r="G4" s="1455"/>
      <c r="H4" s="1456"/>
      <c r="I4" s="1410" t="s">
        <v>7</v>
      </c>
      <c r="J4" s="1411"/>
      <c r="K4" s="1411"/>
      <c r="L4" s="1411"/>
      <c r="M4" s="1411"/>
      <c r="N4" s="1411"/>
      <c r="O4" s="1411"/>
      <c r="P4" s="1411"/>
      <c r="Q4" s="1411"/>
      <c r="R4" s="1412"/>
      <c r="S4" s="1410" t="s">
        <v>243</v>
      </c>
      <c r="T4" s="1411"/>
      <c r="U4" s="1411"/>
      <c r="V4" s="1412"/>
    </row>
    <row r="5" spans="1:27" ht="26.25" customHeight="1" x14ac:dyDescent="0.2">
      <c r="B5" s="1457"/>
      <c r="C5" s="1458"/>
      <c r="D5" s="1458"/>
      <c r="E5" s="1458"/>
      <c r="F5" s="1458"/>
      <c r="G5" s="1458"/>
      <c r="H5" s="1459"/>
      <c r="I5" s="1413"/>
      <c r="J5" s="1414"/>
      <c r="K5" s="1414"/>
      <c r="L5" s="1414"/>
      <c r="M5" s="1414"/>
      <c r="N5" s="1414"/>
      <c r="O5" s="1414"/>
      <c r="P5" s="1414"/>
      <c r="Q5" s="1414"/>
      <c r="R5" s="1415"/>
      <c r="S5" s="1413" t="s">
        <v>243</v>
      </c>
      <c r="T5" s="1414"/>
      <c r="U5" s="1414"/>
      <c r="V5" s="1415"/>
    </row>
    <row r="6" spans="1:27" x14ac:dyDescent="0.2">
      <c r="A6" s="1439"/>
      <c r="B6" s="1439"/>
      <c r="C6" s="1439"/>
      <c r="D6" s="1439"/>
      <c r="E6" s="1439"/>
      <c r="F6" s="1439"/>
      <c r="G6" s="1439"/>
      <c r="H6" s="1439"/>
      <c r="I6" s="1439"/>
      <c r="J6" s="1439"/>
      <c r="K6" s="1439"/>
      <c r="L6" s="1439"/>
      <c r="M6" s="1439"/>
      <c r="N6" s="1439"/>
      <c r="O6" s="1439"/>
      <c r="P6" s="1439"/>
      <c r="Q6" s="1439"/>
      <c r="R6" s="1439"/>
      <c r="S6" s="1439"/>
      <c r="T6" s="1439"/>
      <c r="U6" s="1439"/>
      <c r="V6" s="1439"/>
    </row>
    <row r="7" spans="1:27" ht="18" customHeight="1" x14ac:dyDescent="0.2">
      <c r="A7" s="1287" t="s">
        <v>277</v>
      </c>
      <c r="B7" s="1287"/>
      <c r="C7" s="1287"/>
      <c r="D7" s="1287"/>
      <c r="E7" s="1287"/>
      <c r="F7" s="1287"/>
      <c r="G7" s="1287"/>
      <c r="H7" s="1287"/>
      <c r="I7" s="1287"/>
      <c r="J7" s="1287"/>
      <c r="K7" s="1287"/>
      <c r="L7" s="1287"/>
      <c r="M7" s="1287"/>
      <c r="N7" s="1287"/>
      <c r="O7" s="1287"/>
      <c r="P7" s="1287"/>
      <c r="Q7" s="1287"/>
      <c r="R7" s="1287"/>
      <c r="S7" s="1287"/>
      <c r="T7" s="1287"/>
      <c r="U7" s="1287"/>
      <c r="V7" s="1287"/>
    </row>
    <row r="8" spans="1:27" ht="16.5" customHeight="1" x14ac:dyDescent="0.2">
      <c r="A8" s="1435"/>
      <c r="B8" s="1052" t="s">
        <v>11</v>
      </c>
      <c r="C8" s="1416"/>
      <c r="D8" s="1416"/>
      <c r="E8" s="1416"/>
      <c r="F8" s="1416"/>
      <c r="G8" s="1416"/>
      <c r="H8" s="1417"/>
      <c r="I8" s="843" t="s">
        <v>356</v>
      </c>
      <c r="J8" s="844"/>
      <c r="K8" s="844"/>
      <c r="L8" s="1428"/>
      <c r="M8" s="843" t="s">
        <v>1078</v>
      </c>
      <c r="N8" s="1427"/>
      <c r="O8" s="1427"/>
      <c r="P8" s="1427"/>
      <c r="Q8" s="1427"/>
      <c r="R8" s="1427"/>
      <c r="S8" s="1427"/>
      <c r="T8" s="1427"/>
      <c r="U8" s="1427"/>
      <c r="V8" s="1428"/>
      <c r="W8" s="23"/>
    </row>
    <row r="9" spans="1:27" ht="24.75" customHeight="1" x14ac:dyDescent="0.2">
      <c r="A9" s="1435"/>
      <c r="B9" s="1418"/>
      <c r="C9" s="1419"/>
      <c r="D9" s="1419"/>
      <c r="E9" s="1419"/>
      <c r="F9" s="1419"/>
      <c r="G9" s="1419"/>
      <c r="H9" s="1420"/>
      <c r="I9" s="1460"/>
      <c r="J9" s="1125"/>
      <c r="K9" s="1125"/>
      <c r="L9" s="1461"/>
      <c r="M9" s="1243"/>
      <c r="N9" s="1446"/>
      <c r="O9" s="1446"/>
      <c r="P9" s="1446"/>
      <c r="Q9" s="1446"/>
      <c r="R9" s="1446"/>
      <c r="S9" s="1446"/>
      <c r="T9" s="1446"/>
      <c r="U9" s="1446"/>
      <c r="V9" s="1446"/>
      <c r="W9" s="23"/>
      <c r="X9" s="23"/>
      <c r="Y9" s="23"/>
      <c r="Z9" s="23"/>
      <c r="AA9" s="23"/>
    </row>
    <row r="10" spans="1:27" ht="24" customHeight="1" x14ac:dyDescent="0.2">
      <c r="A10" s="1435"/>
      <c r="B10" s="1442" t="s">
        <v>519</v>
      </c>
      <c r="C10" s="1443"/>
      <c r="D10" s="1443"/>
      <c r="E10" s="1443"/>
      <c r="F10" s="1443"/>
      <c r="G10" s="1443"/>
      <c r="H10" s="1444"/>
      <c r="I10" s="759"/>
      <c r="J10" s="756"/>
      <c r="K10" s="756"/>
      <c r="L10" s="756"/>
      <c r="M10" s="1089"/>
      <c r="N10" s="1427"/>
      <c r="O10" s="1427"/>
      <c r="P10" s="1427"/>
      <c r="Q10" s="1427"/>
      <c r="R10" s="756" t="s">
        <v>1079</v>
      </c>
      <c r="S10" s="776"/>
      <c r="T10" s="776"/>
      <c r="U10" s="776"/>
      <c r="V10" s="777"/>
      <c r="W10" s="23"/>
      <c r="X10" s="23"/>
      <c r="Y10" s="23"/>
      <c r="Z10" s="23"/>
      <c r="AA10" s="23"/>
    </row>
    <row r="11" spans="1:27" ht="24" customHeight="1" x14ac:dyDescent="0.2">
      <c r="A11" s="1435"/>
      <c r="B11" s="843" t="s">
        <v>300</v>
      </c>
      <c r="C11" s="844"/>
      <c r="D11" s="844"/>
      <c r="E11" s="844"/>
      <c r="F11" s="844"/>
      <c r="G11" s="844"/>
      <c r="H11" s="845"/>
      <c r="I11" s="775"/>
      <c r="J11" s="21"/>
      <c r="K11" s="775"/>
      <c r="L11" s="299" t="s">
        <v>158</v>
      </c>
      <c r="M11" s="775" t="s">
        <v>1076</v>
      </c>
      <c r="N11" s="775"/>
      <c r="O11" s="775"/>
      <c r="P11" s="775" t="s">
        <v>24</v>
      </c>
      <c r="Q11" s="775"/>
      <c r="R11" s="299" t="s">
        <v>158</v>
      </c>
      <c r="S11" s="775" t="s">
        <v>1077</v>
      </c>
      <c r="T11" s="775"/>
      <c r="U11" s="21"/>
      <c r="V11" s="773"/>
      <c r="W11" s="14"/>
      <c r="X11" s="23"/>
      <c r="Y11" s="23"/>
      <c r="Z11" s="23"/>
      <c r="AA11" s="23"/>
    </row>
    <row r="12" spans="1:27" ht="10.5" customHeight="1" x14ac:dyDescent="0.2">
      <c r="A12" s="1435"/>
      <c r="B12" s="1125"/>
      <c r="C12" s="1436"/>
      <c r="D12" s="1436"/>
      <c r="E12" s="1436"/>
      <c r="F12" s="1436"/>
      <c r="G12" s="1436"/>
      <c r="H12" s="1436"/>
      <c r="I12" s="1436"/>
      <c r="J12" s="1436"/>
      <c r="K12" s="1436"/>
      <c r="L12" s="1436"/>
      <c r="M12" s="1436"/>
      <c r="N12" s="1436"/>
      <c r="O12" s="1436"/>
      <c r="P12" s="1436"/>
      <c r="Q12" s="1436"/>
      <c r="R12" s="1436"/>
      <c r="S12" s="1437"/>
      <c r="T12" s="1437"/>
      <c r="U12" s="1437"/>
      <c r="V12" s="1437"/>
      <c r="W12" s="204"/>
      <c r="X12" s="23"/>
      <c r="Y12" s="23"/>
      <c r="Z12" s="23"/>
      <c r="AA12" s="23"/>
    </row>
    <row r="13" spans="1:27" ht="21" customHeight="1" x14ac:dyDescent="0.2">
      <c r="A13" s="1287" t="s">
        <v>386</v>
      </c>
      <c r="B13" s="1287"/>
      <c r="C13" s="1287"/>
      <c r="D13" s="1287"/>
      <c r="E13" s="1287"/>
      <c r="F13" s="1287"/>
      <c r="G13" s="1287"/>
      <c r="H13" s="1287"/>
      <c r="I13" s="1287"/>
      <c r="J13" s="1287"/>
      <c r="K13" s="1287"/>
      <c r="L13" s="1287"/>
      <c r="M13" s="1287"/>
      <c r="N13" s="1287"/>
      <c r="O13" s="1287"/>
      <c r="P13" s="1287"/>
      <c r="Q13" s="1287"/>
      <c r="R13" s="1287"/>
      <c r="S13" s="1287"/>
      <c r="T13" s="1287"/>
      <c r="U13" s="1287"/>
      <c r="V13" s="1287"/>
      <c r="X13" s="23"/>
      <c r="Y13" s="23"/>
      <c r="Z13" s="23"/>
      <c r="AA13" s="23"/>
    </row>
    <row r="14" spans="1:27" ht="24.75" customHeight="1" x14ac:dyDescent="0.2">
      <c r="B14" s="1097" t="s">
        <v>520</v>
      </c>
      <c r="C14" s="1098"/>
      <c r="D14" s="1098"/>
      <c r="E14" s="1098"/>
      <c r="F14" s="1098"/>
      <c r="G14" s="1098"/>
      <c r="H14" s="1099"/>
      <c r="I14" s="759"/>
      <c r="J14" s="756"/>
      <c r="K14" s="756"/>
      <c r="L14" s="756"/>
      <c r="M14" s="1089"/>
      <c r="N14" s="1427"/>
      <c r="O14" s="1427"/>
      <c r="P14" s="1427"/>
      <c r="Q14" s="1427"/>
      <c r="R14" s="756" t="s">
        <v>1079</v>
      </c>
      <c r="S14" s="776"/>
      <c r="T14" s="776"/>
      <c r="U14" s="776"/>
      <c r="V14" s="777"/>
      <c r="W14" s="204"/>
      <c r="X14" s="23"/>
      <c r="Y14" s="23"/>
      <c r="Z14" s="23"/>
      <c r="AA14" s="23"/>
    </row>
    <row r="15" spans="1:27" ht="24" customHeight="1" x14ac:dyDescent="0.2">
      <c r="B15" s="1097" t="s">
        <v>521</v>
      </c>
      <c r="C15" s="1098"/>
      <c r="D15" s="1098"/>
      <c r="E15" s="1098"/>
      <c r="F15" s="1098"/>
      <c r="G15" s="1098"/>
      <c r="H15" s="1099"/>
      <c r="I15" s="759"/>
      <c r="J15" s="756"/>
      <c r="K15" s="756"/>
      <c r="L15" s="756"/>
      <c r="M15" s="1089"/>
      <c r="N15" s="1427"/>
      <c r="O15" s="1427"/>
      <c r="P15" s="1427"/>
      <c r="Q15" s="1427"/>
      <c r="R15" s="756" t="s">
        <v>1079</v>
      </c>
      <c r="S15" s="776"/>
      <c r="T15" s="776"/>
      <c r="U15" s="776"/>
      <c r="V15" s="777"/>
      <c r="W15" s="204"/>
      <c r="X15" s="117"/>
      <c r="Y15" s="14"/>
      <c r="Z15" s="23"/>
      <c r="AA15" s="23"/>
    </row>
    <row r="16" spans="1:27" ht="24" customHeight="1" x14ac:dyDescent="0.2">
      <c r="B16" s="843" t="s">
        <v>300</v>
      </c>
      <c r="C16" s="844"/>
      <c r="D16" s="844"/>
      <c r="E16" s="844"/>
      <c r="F16" s="844"/>
      <c r="G16" s="844"/>
      <c r="H16" s="845"/>
      <c r="I16" s="775"/>
      <c r="J16" s="21"/>
      <c r="K16" s="775"/>
      <c r="L16" s="299" t="s">
        <v>158</v>
      </c>
      <c r="M16" s="775" t="s">
        <v>1076</v>
      </c>
      <c r="N16" s="775"/>
      <c r="O16" s="775"/>
      <c r="P16" s="775" t="s">
        <v>24</v>
      </c>
      <c r="Q16" s="775"/>
      <c r="R16" s="299" t="s">
        <v>158</v>
      </c>
      <c r="S16" s="775" t="s">
        <v>1077</v>
      </c>
      <c r="T16" s="775"/>
      <c r="U16" s="21"/>
      <c r="V16" s="773"/>
      <c r="W16" s="204"/>
    </row>
    <row r="17" spans="1:29" ht="24" customHeight="1" x14ac:dyDescent="0.2">
      <c r="B17" s="1064" t="s">
        <v>301</v>
      </c>
      <c r="C17" s="1064"/>
      <c r="D17" s="1064"/>
      <c r="E17" s="1064"/>
      <c r="F17" s="1064"/>
      <c r="G17" s="1064"/>
      <c r="H17" s="1064"/>
      <c r="I17" s="1079"/>
      <c r="J17" s="1080"/>
      <c r="K17" s="1080"/>
      <c r="L17" s="1080"/>
      <c r="M17" s="1080"/>
      <c r="N17" s="1080"/>
      <c r="O17" s="1080"/>
      <c r="P17" s="1080"/>
      <c r="Q17" s="1080"/>
      <c r="R17" s="1080"/>
      <c r="S17" s="1427"/>
      <c r="T17" s="1427"/>
      <c r="U17" s="1427"/>
      <c r="V17" s="1428"/>
      <c r="W17" s="199"/>
    </row>
    <row r="18" spans="1:29" ht="17.25" customHeight="1" x14ac:dyDescent="0.2">
      <c r="B18" s="1074"/>
      <c r="C18" s="1074"/>
      <c r="D18" s="1074"/>
      <c r="E18" s="1074"/>
      <c r="F18" s="1074"/>
      <c r="G18" s="1074"/>
      <c r="H18" s="1074"/>
      <c r="I18" s="1438"/>
      <c r="J18" s="1438"/>
      <c r="K18" s="1438"/>
      <c r="L18" s="1438"/>
      <c r="M18" s="1438"/>
      <c r="N18" s="1438"/>
      <c r="O18" s="1438"/>
      <c r="P18" s="1438"/>
      <c r="Q18" s="1438"/>
      <c r="R18" s="1438"/>
      <c r="S18" s="1438"/>
      <c r="T18" s="1438"/>
      <c r="U18" s="1438"/>
      <c r="V18" s="1438"/>
    </row>
    <row r="19" spans="1:29" ht="12" customHeight="1" x14ac:dyDescent="0.2">
      <c r="A19" s="1439"/>
      <c r="B19" s="1439"/>
      <c r="C19" s="1439"/>
      <c r="D19" s="1439"/>
      <c r="E19" s="1439"/>
      <c r="F19" s="1439"/>
      <c r="G19" s="1439"/>
      <c r="H19" s="1439"/>
      <c r="I19" s="1439"/>
      <c r="J19" s="1439"/>
      <c r="K19" s="1439"/>
      <c r="L19" s="1439"/>
      <c r="M19" s="1439"/>
      <c r="N19" s="1439"/>
      <c r="O19" s="1439"/>
      <c r="P19" s="1439"/>
      <c r="Q19" s="1439"/>
      <c r="R19" s="1439"/>
      <c r="S19" s="1439"/>
      <c r="T19" s="1439"/>
      <c r="U19" s="1439"/>
      <c r="V19" s="1439"/>
    </row>
    <row r="20" spans="1:29" ht="21" customHeight="1" x14ac:dyDescent="0.2">
      <c r="A20" s="1287" t="s">
        <v>580</v>
      </c>
      <c r="B20" s="1287"/>
      <c r="C20" s="1287"/>
      <c r="D20" s="1287"/>
      <c r="E20" s="1287"/>
      <c r="F20" s="1287"/>
      <c r="G20" s="1287"/>
      <c r="H20" s="1287"/>
      <c r="I20" s="1287"/>
      <c r="J20" s="1287"/>
      <c r="K20" s="1287"/>
      <c r="L20" s="1287"/>
      <c r="M20" s="1287"/>
      <c r="N20" s="1287"/>
      <c r="O20" s="1287"/>
      <c r="P20" s="1287"/>
      <c r="Q20" s="1287"/>
      <c r="R20" s="1287"/>
      <c r="S20" s="1287"/>
      <c r="T20" s="1287"/>
      <c r="U20" s="1287"/>
      <c r="V20" s="1287"/>
    </row>
    <row r="21" spans="1:29" ht="18" customHeight="1" x14ac:dyDescent="0.2">
      <c r="B21" s="1281" t="s">
        <v>310</v>
      </c>
      <c r="C21" s="1064"/>
      <c r="D21" s="1064"/>
      <c r="E21" s="1064"/>
      <c r="F21" s="1064"/>
      <c r="G21" s="1064"/>
      <c r="H21" s="1273" t="s">
        <v>318</v>
      </c>
      <c r="I21" s="1447"/>
      <c r="J21" s="1448"/>
      <c r="K21" s="1281" t="s">
        <v>312</v>
      </c>
      <c r="L21" s="1281"/>
      <c r="M21" s="1281"/>
      <c r="N21" s="1281"/>
      <c r="O21" s="1281"/>
      <c r="P21" s="1281"/>
      <c r="Q21" s="1281" t="s">
        <v>91</v>
      </c>
      <c r="R21" s="1281"/>
      <c r="S21" s="1281"/>
      <c r="T21" s="1281"/>
      <c r="U21" s="1281"/>
      <c r="V21" s="1281"/>
    </row>
    <row r="22" spans="1:29" ht="48" customHeight="1" x14ac:dyDescent="0.2">
      <c r="B22" s="1445" t="s">
        <v>311</v>
      </c>
      <c r="C22" s="1064"/>
      <c r="D22" s="1064"/>
      <c r="E22" s="1281" t="s">
        <v>113</v>
      </c>
      <c r="F22" s="1064"/>
      <c r="G22" s="1064"/>
      <c r="H22" s="1273" t="s">
        <v>319</v>
      </c>
      <c r="I22" s="1447"/>
      <c r="J22" s="1448"/>
      <c r="K22" s="1432" t="s">
        <v>94</v>
      </c>
      <c r="L22" s="1433"/>
      <c r="M22" s="1433"/>
      <c r="N22" s="1434"/>
      <c r="O22" s="1440" t="s">
        <v>93</v>
      </c>
      <c r="P22" s="1441"/>
      <c r="Q22" s="1432" t="s">
        <v>92</v>
      </c>
      <c r="R22" s="1433"/>
      <c r="S22" s="1433"/>
      <c r="T22" s="1434"/>
      <c r="U22" s="1440" t="s">
        <v>93</v>
      </c>
      <c r="V22" s="1441"/>
    </row>
    <row r="23" spans="1:29" ht="19.5" customHeight="1" x14ac:dyDescent="0.2">
      <c r="B23" s="1066"/>
      <c r="C23" s="1066"/>
      <c r="D23" s="1066"/>
      <c r="E23" s="1066"/>
      <c r="F23" s="1066"/>
      <c r="G23" s="1066"/>
      <c r="H23" s="1079"/>
      <c r="I23" s="1080"/>
      <c r="J23" s="1081"/>
      <c r="K23" s="1450"/>
      <c r="L23" s="1451"/>
      <c r="M23" s="1451"/>
      <c r="N23" s="1451"/>
      <c r="O23" s="1452" t="s">
        <v>305</v>
      </c>
      <c r="P23" s="1453"/>
      <c r="Q23" s="1450"/>
      <c r="R23" s="1451"/>
      <c r="S23" s="1451"/>
      <c r="T23" s="1451"/>
      <c r="U23" s="1452" t="s">
        <v>305</v>
      </c>
      <c r="V23" s="1453"/>
    </row>
    <row r="24" spans="1:29" ht="15.75" customHeight="1" x14ac:dyDescent="0.2">
      <c r="B24" s="1074" t="s">
        <v>357</v>
      </c>
      <c r="C24" s="1074"/>
      <c r="D24" s="1074"/>
      <c r="E24" s="1074"/>
      <c r="F24" s="1074"/>
      <c r="G24" s="1074"/>
      <c r="H24" s="1074"/>
      <c r="I24" s="1074"/>
      <c r="J24" s="1074"/>
      <c r="K24" s="1074"/>
      <c r="L24" s="1074"/>
      <c r="M24" s="1074"/>
      <c r="N24" s="1074"/>
      <c r="O24" s="1074"/>
      <c r="P24" s="1074"/>
      <c r="Q24" s="1074"/>
      <c r="R24" s="1074"/>
      <c r="S24" s="1074"/>
      <c r="T24" s="1074"/>
      <c r="U24" s="1074"/>
      <c r="V24" s="1074"/>
    </row>
    <row r="25" spans="1:29" ht="15" customHeight="1" x14ac:dyDescent="0.2">
      <c r="B25" s="1465" t="s">
        <v>12</v>
      </c>
      <c r="C25" s="1465"/>
      <c r="D25" s="1465"/>
      <c r="E25" s="1465"/>
      <c r="F25" s="1465"/>
      <c r="G25" s="1465"/>
      <c r="H25" s="1465"/>
      <c r="I25" s="1465"/>
      <c r="J25" s="1465"/>
      <c r="K25" s="1465"/>
      <c r="L25" s="1465"/>
      <c r="M25" s="1465"/>
      <c r="N25" s="1465"/>
      <c r="O25" s="1465"/>
      <c r="P25" s="1465"/>
      <c r="Q25" s="1465"/>
      <c r="R25" s="1465"/>
      <c r="S25" s="1465"/>
      <c r="T25" s="1465"/>
      <c r="U25" s="1465"/>
      <c r="V25" s="1465"/>
    </row>
    <row r="26" spans="1:29" ht="13.5" customHeight="1" x14ac:dyDescent="0.2">
      <c r="A26" s="1464"/>
      <c r="B26" s="1464"/>
      <c r="C26" s="1464"/>
      <c r="D26" s="1464"/>
      <c r="E26" s="1464"/>
      <c r="F26" s="1464"/>
      <c r="G26" s="1464"/>
      <c r="H26" s="1464"/>
      <c r="I26" s="1464"/>
      <c r="J26" s="1464"/>
      <c r="K26" s="1464"/>
      <c r="L26" s="1464"/>
      <c r="M26" s="1464"/>
      <c r="N26" s="1464"/>
      <c r="O26" s="1464"/>
      <c r="P26" s="1464"/>
      <c r="Q26" s="1464"/>
      <c r="R26" s="1464"/>
      <c r="S26" s="1464"/>
      <c r="T26" s="1464"/>
      <c r="U26" s="1464"/>
      <c r="V26" s="1464"/>
      <c r="W26" s="204"/>
    </row>
    <row r="27" spans="1:29" ht="12.75" customHeight="1" x14ac:dyDescent="0.2">
      <c r="A27" s="1244"/>
      <c r="B27" s="1244"/>
      <c r="C27" s="1244"/>
      <c r="D27" s="1244"/>
      <c r="E27" s="1244"/>
      <c r="F27" s="1244"/>
      <c r="G27" s="1244"/>
      <c r="H27" s="1244"/>
      <c r="I27" s="1244"/>
      <c r="J27" s="1244"/>
      <c r="K27" s="1244"/>
      <c r="L27" s="1244"/>
      <c r="M27" s="1244"/>
      <c r="N27" s="1244"/>
      <c r="O27" s="1244"/>
      <c r="P27" s="1244"/>
      <c r="Q27" s="1244"/>
      <c r="R27" s="1244"/>
      <c r="S27" s="1244"/>
      <c r="T27" s="1244"/>
      <c r="U27" s="1244"/>
      <c r="V27" s="1244"/>
    </row>
    <row r="28" spans="1:29" ht="21" customHeight="1" x14ac:dyDescent="0.2">
      <c r="A28" s="1466" t="s">
        <v>435</v>
      </c>
      <c r="B28" s="1466"/>
      <c r="C28" s="1466"/>
      <c r="D28" s="1466"/>
      <c r="E28" s="1466"/>
      <c r="F28" s="1466"/>
      <c r="G28" s="1466"/>
      <c r="H28" s="1467"/>
      <c r="I28" s="1467"/>
      <c r="J28" s="208"/>
      <c r="K28" s="208"/>
      <c r="L28" s="208"/>
      <c r="M28" s="208"/>
      <c r="N28" s="208"/>
      <c r="O28" s="208"/>
      <c r="P28" s="208"/>
      <c r="Q28" s="208"/>
      <c r="R28" s="208"/>
      <c r="S28" s="208"/>
      <c r="T28" s="208"/>
      <c r="U28" s="208"/>
      <c r="V28" s="209"/>
      <c r="W28" s="209"/>
      <c r="X28" s="209"/>
      <c r="Y28" s="209"/>
      <c r="Z28" s="209"/>
      <c r="AA28" s="209"/>
    </row>
    <row r="29" spans="1:29" s="205" customFormat="1" ht="30.75" customHeight="1" x14ac:dyDescent="0.2">
      <c r="A29" s="210"/>
      <c r="B29" s="1383" t="s">
        <v>649</v>
      </c>
      <c r="C29" s="1384"/>
      <c r="D29" s="1384"/>
      <c r="E29" s="1384"/>
      <c r="F29" s="1384"/>
      <c r="G29" s="1384"/>
      <c r="H29" s="1384"/>
      <c r="I29" s="1277"/>
      <c r="J29" s="1277"/>
      <c r="K29" s="1431"/>
      <c r="L29" s="759"/>
      <c r="M29" s="760"/>
      <c r="N29" s="279" t="s">
        <v>158</v>
      </c>
      <c r="O29" s="760" t="s">
        <v>1076</v>
      </c>
      <c r="P29" s="760"/>
      <c r="Q29" s="760" t="s">
        <v>24</v>
      </c>
      <c r="R29" s="760"/>
      <c r="S29" s="279" t="s">
        <v>158</v>
      </c>
      <c r="T29" s="760" t="s">
        <v>1077</v>
      </c>
      <c r="U29" s="765"/>
      <c r="V29" s="761"/>
      <c r="W29" s="211"/>
      <c r="X29" s="211"/>
      <c r="Y29" s="211"/>
      <c r="Z29" s="211"/>
      <c r="AA29" s="211"/>
      <c r="AB29" s="23"/>
      <c r="AC29" s="6"/>
    </row>
    <row r="30" spans="1:29" s="205" customFormat="1" ht="30.75" customHeight="1" x14ac:dyDescent="0.2">
      <c r="A30" s="208"/>
      <c r="B30" s="1383" t="s">
        <v>17</v>
      </c>
      <c r="C30" s="1384"/>
      <c r="D30" s="1384"/>
      <c r="E30" s="1384"/>
      <c r="F30" s="1384"/>
      <c r="G30" s="1384"/>
      <c r="H30" s="1384"/>
      <c r="I30" s="1277"/>
      <c r="J30" s="1277"/>
      <c r="K30" s="1431"/>
      <c r="L30" s="1089"/>
      <c r="M30" s="1427"/>
      <c r="N30" s="1427"/>
      <c r="O30" s="1427"/>
      <c r="P30" s="1427"/>
      <c r="Q30" s="1427"/>
      <c r="R30" s="1427"/>
      <c r="S30" s="1427"/>
      <c r="T30" s="1427"/>
      <c r="U30" s="1427"/>
      <c r="V30" s="1428"/>
      <c r="W30" s="211"/>
      <c r="X30" s="211"/>
      <c r="Y30" s="211"/>
      <c r="Z30" s="211"/>
      <c r="AA30" s="211"/>
      <c r="AB30" s="23"/>
      <c r="AC30" s="6"/>
    </row>
    <row r="31" spans="1:29" s="204" customFormat="1" ht="24" customHeight="1" x14ac:dyDescent="0.2">
      <c r="A31" s="23"/>
      <c r="B31" s="1383" t="s">
        <v>570</v>
      </c>
      <c r="C31" s="1384"/>
      <c r="D31" s="1384"/>
      <c r="E31" s="1384"/>
      <c r="F31" s="1384"/>
      <c r="G31" s="1384"/>
      <c r="H31" s="1384"/>
      <c r="I31" s="1277"/>
      <c r="J31" s="1277"/>
      <c r="K31" s="1431"/>
      <c r="L31" s="759"/>
      <c r="M31" s="760"/>
      <c r="N31" s="279" t="s">
        <v>158</v>
      </c>
      <c r="O31" s="760" t="s">
        <v>1076</v>
      </c>
      <c r="P31" s="760"/>
      <c r="Q31" s="760" t="s">
        <v>24</v>
      </c>
      <c r="R31" s="760"/>
      <c r="S31" s="279" t="s">
        <v>158</v>
      </c>
      <c r="T31" s="760" t="s">
        <v>1077</v>
      </c>
      <c r="U31" s="765"/>
      <c r="V31" s="761"/>
    </row>
    <row r="32" spans="1:29" s="205" customFormat="1" ht="24" customHeight="1" x14ac:dyDescent="0.2">
      <c r="A32" s="212"/>
      <c r="B32" s="1383" t="s">
        <v>568</v>
      </c>
      <c r="C32" s="1384"/>
      <c r="D32" s="1384"/>
      <c r="E32" s="1384"/>
      <c r="F32" s="1384"/>
      <c r="G32" s="1384"/>
      <c r="H32" s="1384"/>
      <c r="I32" s="1277"/>
      <c r="J32" s="1277"/>
      <c r="K32" s="1431"/>
      <c r="L32" s="759"/>
      <c r="M32" s="760"/>
      <c r="N32" s="279" t="s">
        <v>158</v>
      </c>
      <c r="O32" s="760" t="s">
        <v>1076</v>
      </c>
      <c r="P32" s="760"/>
      <c r="Q32" s="760" t="s">
        <v>24</v>
      </c>
      <c r="R32" s="760"/>
      <c r="S32" s="279" t="s">
        <v>158</v>
      </c>
      <c r="T32" s="760" t="s">
        <v>1077</v>
      </c>
      <c r="U32" s="765"/>
      <c r="V32" s="761"/>
      <c r="W32" s="14"/>
      <c r="X32" s="14"/>
      <c r="Y32" s="14"/>
      <c r="Z32" s="14"/>
      <c r="AA32" s="23"/>
      <c r="AB32" s="6"/>
    </row>
    <row r="33" spans="1:28" s="204" customFormat="1" ht="24" customHeight="1" x14ac:dyDescent="0.2">
      <c r="A33" s="23"/>
      <c r="B33" s="1383" t="s">
        <v>562</v>
      </c>
      <c r="C33" s="1384"/>
      <c r="D33" s="1384"/>
      <c r="E33" s="1384"/>
      <c r="F33" s="1384"/>
      <c r="G33" s="1384"/>
      <c r="H33" s="1384"/>
      <c r="I33" s="1277"/>
      <c r="J33" s="1277"/>
      <c r="K33" s="1431"/>
      <c r="L33" s="759"/>
      <c r="M33" s="760"/>
      <c r="N33" s="279" t="s">
        <v>158</v>
      </c>
      <c r="O33" s="760" t="s">
        <v>1076</v>
      </c>
      <c r="P33" s="760"/>
      <c r="Q33" s="760" t="s">
        <v>24</v>
      </c>
      <c r="R33" s="760"/>
      <c r="S33" s="279" t="s">
        <v>158</v>
      </c>
      <c r="T33" s="760" t="s">
        <v>1077</v>
      </c>
      <c r="U33" s="765"/>
      <c r="V33" s="761"/>
    </row>
    <row r="34" spans="1:28" s="204" customFormat="1" ht="24" customHeight="1" x14ac:dyDescent="0.2">
      <c r="A34" s="186"/>
      <c r="B34" s="1383" t="s">
        <v>569</v>
      </c>
      <c r="C34" s="1384"/>
      <c r="D34" s="1384"/>
      <c r="E34" s="1384"/>
      <c r="F34" s="1384"/>
      <c r="G34" s="1384"/>
      <c r="H34" s="1384"/>
      <c r="I34" s="1277"/>
      <c r="J34" s="1277"/>
      <c r="K34" s="1431"/>
      <c r="L34" s="759"/>
      <c r="M34" s="760"/>
      <c r="N34" s="279" t="s">
        <v>158</v>
      </c>
      <c r="O34" s="760" t="s">
        <v>1076</v>
      </c>
      <c r="P34" s="760"/>
      <c r="Q34" s="760" t="s">
        <v>24</v>
      </c>
      <c r="R34" s="760"/>
      <c r="S34" s="279" t="s">
        <v>158</v>
      </c>
      <c r="T34" s="760" t="s">
        <v>1077</v>
      </c>
      <c r="U34" s="765"/>
      <c r="V34" s="761"/>
      <c r="W34" s="6"/>
    </row>
    <row r="35" spans="1:28" s="204" customFormat="1" ht="24" customHeight="1" x14ac:dyDescent="0.2">
      <c r="A35" s="23"/>
      <c r="B35" s="14"/>
      <c r="C35" s="14"/>
      <c r="D35" s="14"/>
      <c r="E35" s="14"/>
      <c r="F35" s="14"/>
      <c r="G35" s="14"/>
      <c r="H35" s="14"/>
      <c r="I35" s="14"/>
      <c r="J35" s="23"/>
      <c r="K35" s="23"/>
      <c r="L35" s="23"/>
      <c r="M35" s="23"/>
      <c r="N35" s="14"/>
      <c r="O35" s="23"/>
      <c r="P35" s="23"/>
      <c r="Q35" s="23"/>
      <c r="R35" s="23"/>
      <c r="S35" s="23"/>
      <c r="T35" s="29"/>
      <c r="U35" s="207"/>
      <c r="V35" s="207"/>
    </row>
    <row r="36" spans="1:28" s="205" customFormat="1" ht="22.5" customHeight="1" x14ac:dyDescent="0.2">
      <c r="A36" s="1287" t="s">
        <v>1064</v>
      </c>
      <c r="B36" s="1287"/>
      <c r="C36" s="1287"/>
      <c r="D36" s="1287"/>
      <c r="E36" s="1287"/>
      <c r="F36" s="1287"/>
      <c r="G36" s="1287"/>
      <c r="H36" s="1287"/>
    </row>
    <row r="37" spans="1:28" s="205" customFormat="1" ht="21.75" customHeight="1" x14ac:dyDescent="0.2">
      <c r="B37" s="1383" t="s">
        <v>568</v>
      </c>
      <c r="C37" s="1384"/>
      <c r="D37" s="1384"/>
      <c r="E37" s="1384"/>
      <c r="F37" s="1384"/>
      <c r="G37" s="1384"/>
      <c r="H37" s="1384"/>
      <c r="I37" s="1277"/>
      <c r="J37" s="1277"/>
      <c r="K37" s="1431"/>
      <c r="L37" s="759"/>
      <c r="M37" s="760"/>
      <c r="N37" s="279" t="s">
        <v>158</v>
      </c>
      <c r="O37" s="760" t="s">
        <v>1076</v>
      </c>
      <c r="P37" s="760"/>
      <c r="Q37" s="760" t="s">
        <v>24</v>
      </c>
      <c r="R37" s="760"/>
      <c r="S37" s="279" t="s">
        <v>158</v>
      </c>
      <c r="T37" s="760" t="s">
        <v>1077</v>
      </c>
      <c r="U37" s="765"/>
      <c r="V37" s="761"/>
    </row>
    <row r="38" spans="1:28" s="205" customFormat="1" ht="21.75" customHeight="1" x14ac:dyDescent="0.2">
      <c r="B38" s="1383" t="s">
        <v>650</v>
      </c>
      <c r="C38" s="1384"/>
      <c r="D38" s="1384"/>
      <c r="E38" s="1384"/>
      <c r="F38" s="1384"/>
      <c r="G38" s="1384"/>
      <c r="H38" s="1384"/>
      <c r="I38" s="1277"/>
      <c r="J38" s="1277"/>
      <c r="K38" s="1277"/>
      <c r="L38" s="759"/>
      <c r="M38" s="760"/>
      <c r="N38" s="279" t="s">
        <v>158</v>
      </c>
      <c r="O38" s="760" t="s">
        <v>1076</v>
      </c>
      <c r="P38" s="760"/>
      <c r="Q38" s="760" t="s">
        <v>24</v>
      </c>
      <c r="R38" s="760"/>
      <c r="S38" s="279" t="s">
        <v>158</v>
      </c>
      <c r="T38" s="760" t="s">
        <v>1077</v>
      </c>
      <c r="U38" s="765"/>
      <c r="V38" s="761"/>
    </row>
    <row r="39" spans="1:28" s="205" customFormat="1" ht="21.75" customHeight="1" x14ac:dyDescent="0.2">
      <c r="B39" s="1383" t="s">
        <v>651</v>
      </c>
      <c r="C39" s="1384"/>
      <c r="D39" s="1384"/>
      <c r="E39" s="1384"/>
      <c r="F39" s="1384"/>
      <c r="G39" s="1384"/>
      <c r="H39" s="1384"/>
      <c r="I39" s="1277"/>
      <c r="J39" s="1277"/>
      <c r="K39" s="1277"/>
      <c r="L39" s="759"/>
      <c r="M39" s="760"/>
      <c r="N39" s="279" t="s">
        <v>158</v>
      </c>
      <c r="O39" s="760" t="s">
        <v>1076</v>
      </c>
      <c r="P39" s="760"/>
      <c r="Q39" s="760" t="s">
        <v>24</v>
      </c>
      <c r="R39" s="760"/>
      <c r="S39" s="279" t="s">
        <v>158</v>
      </c>
      <c r="T39" s="760" t="s">
        <v>1077</v>
      </c>
      <c r="U39" s="765"/>
      <c r="V39" s="761"/>
    </row>
    <row r="40" spans="1:28" s="204" customFormat="1" ht="24" customHeight="1" x14ac:dyDescent="0.2">
      <c r="A40" s="23"/>
      <c r="B40" s="14"/>
      <c r="C40" s="14"/>
      <c r="D40" s="14"/>
      <c r="E40" s="14"/>
      <c r="F40" s="14"/>
      <c r="G40" s="14"/>
      <c r="H40" s="14"/>
      <c r="I40" s="14"/>
      <c r="J40" s="23"/>
      <c r="K40" s="14"/>
      <c r="L40" s="14"/>
      <c r="M40" s="14"/>
      <c r="N40" s="14"/>
      <c r="O40" s="14"/>
      <c r="P40" s="14"/>
      <c r="Q40" s="14"/>
      <c r="R40" s="14"/>
      <c r="S40" s="14"/>
      <c r="T40" s="14"/>
      <c r="U40" s="207"/>
      <c r="V40" s="207"/>
    </row>
    <row r="41" spans="1:28" s="188" customFormat="1" ht="18" customHeight="1" x14ac:dyDescent="0.2">
      <c r="A41" s="214"/>
    </row>
    <row r="42" spans="1:28" s="218" customFormat="1" ht="19.5" customHeight="1" x14ac:dyDescent="0.2">
      <c r="A42" s="216" t="s">
        <v>1065</v>
      </c>
      <c r="B42" s="217"/>
      <c r="C42" s="217"/>
    </row>
    <row r="43" spans="1:28" s="218" customFormat="1" ht="24.75" customHeight="1" x14ac:dyDescent="0.2">
      <c r="A43" s="216"/>
      <c r="B43" s="1424" t="s">
        <v>560</v>
      </c>
      <c r="C43" s="1425"/>
      <c r="D43" s="1425"/>
      <c r="E43" s="1425"/>
      <c r="F43" s="1425"/>
      <c r="G43" s="1425"/>
      <c r="H43" s="1425"/>
      <c r="I43" s="1425"/>
      <c r="J43" s="1425"/>
      <c r="K43" s="1426"/>
      <c r="L43" s="759"/>
      <c r="M43" s="760"/>
      <c r="N43" s="279" t="s">
        <v>158</v>
      </c>
      <c r="O43" s="760" t="s">
        <v>1076</v>
      </c>
      <c r="P43" s="760"/>
      <c r="Q43" s="760" t="s">
        <v>24</v>
      </c>
      <c r="R43" s="760"/>
      <c r="S43" s="279" t="s">
        <v>158</v>
      </c>
      <c r="T43" s="760" t="s">
        <v>1077</v>
      </c>
      <c r="U43" s="765"/>
      <c r="V43" s="761"/>
      <c r="W43" s="219"/>
      <c r="X43" s="217"/>
      <c r="Y43" s="217"/>
    </row>
    <row r="44" spans="1:28" s="218" customFormat="1" ht="24.75" customHeight="1" x14ac:dyDescent="0.2">
      <c r="A44" s="216"/>
      <c r="B44" s="969" t="s">
        <v>561</v>
      </c>
      <c r="C44" s="1427"/>
      <c r="D44" s="1427"/>
      <c r="E44" s="1427"/>
      <c r="F44" s="1427"/>
      <c r="G44" s="1427"/>
      <c r="H44" s="1427"/>
      <c r="I44" s="1427"/>
      <c r="J44" s="1427"/>
      <c r="K44" s="1428"/>
      <c r="L44" s="759"/>
      <c r="M44" s="760"/>
      <c r="N44" s="279" t="s">
        <v>158</v>
      </c>
      <c r="O44" s="760" t="s">
        <v>1076</v>
      </c>
      <c r="P44" s="760"/>
      <c r="Q44" s="760" t="s">
        <v>24</v>
      </c>
      <c r="R44" s="760"/>
      <c r="S44" s="279" t="s">
        <v>158</v>
      </c>
      <c r="T44" s="760" t="s">
        <v>1077</v>
      </c>
      <c r="U44" s="765"/>
      <c r="V44" s="761"/>
      <c r="W44" s="219"/>
      <c r="X44" s="217"/>
      <c r="Y44" s="217"/>
    </row>
    <row r="45" spans="1:28" s="218" customFormat="1" ht="24.75" customHeight="1" x14ac:dyDescent="0.2">
      <c r="A45" s="216"/>
      <c r="B45" s="1424" t="s">
        <v>562</v>
      </c>
      <c r="C45" s="1425"/>
      <c r="D45" s="1425"/>
      <c r="E45" s="1425"/>
      <c r="F45" s="1425"/>
      <c r="G45" s="1425"/>
      <c r="H45" s="1425"/>
      <c r="I45" s="1425"/>
      <c r="J45" s="1425"/>
      <c r="K45" s="1426"/>
      <c r="L45" s="759"/>
      <c r="M45" s="760"/>
      <c r="N45" s="279" t="s">
        <v>158</v>
      </c>
      <c r="O45" s="760" t="s">
        <v>1076</v>
      </c>
      <c r="P45" s="760"/>
      <c r="Q45" s="760" t="s">
        <v>24</v>
      </c>
      <c r="R45" s="760"/>
      <c r="S45" s="279" t="s">
        <v>158</v>
      </c>
      <c r="T45" s="760" t="s">
        <v>1077</v>
      </c>
      <c r="U45" s="765"/>
      <c r="V45" s="761"/>
      <c r="W45" s="219"/>
      <c r="X45" s="217"/>
      <c r="Y45" s="217"/>
    </row>
    <row r="46" spans="1:28" s="218" customFormat="1" ht="24.75" customHeight="1" x14ac:dyDescent="0.2">
      <c r="A46" s="216"/>
      <c r="B46" s="1429" t="s">
        <v>563</v>
      </c>
      <c r="C46" s="1427"/>
      <c r="D46" s="1427"/>
      <c r="E46" s="1427"/>
      <c r="F46" s="1427"/>
      <c r="G46" s="1428"/>
      <c r="H46" s="1430" t="s">
        <v>564</v>
      </c>
      <c r="I46" s="1427"/>
      <c r="J46" s="1427"/>
      <c r="K46" s="1428"/>
      <c r="L46" s="1430"/>
      <c r="M46" s="1277"/>
      <c r="N46" s="1277"/>
      <c r="O46" s="1277"/>
      <c r="P46" s="1277"/>
      <c r="Q46" s="1277"/>
      <c r="R46" s="1277"/>
      <c r="S46" s="1277"/>
      <c r="T46" s="1277"/>
      <c r="U46" s="1277"/>
      <c r="V46" s="1431"/>
      <c r="W46" s="217"/>
      <c r="X46" s="217"/>
      <c r="Y46" s="217"/>
    </row>
    <row r="47" spans="1:28" s="218" customFormat="1" ht="15.75" customHeight="1" x14ac:dyDescent="0.2">
      <c r="A47" s="216"/>
      <c r="B47" s="217"/>
      <c r="C47" s="217"/>
      <c r="D47" s="217"/>
      <c r="E47" s="217"/>
      <c r="F47" s="217"/>
      <c r="G47" s="217"/>
      <c r="H47" s="217"/>
      <c r="I47" s="217"/>
      <c r="J47" s="217"/>
      <c r="K47" s="217"/>
      <c r="L47" s="217"/>
      <c r="M47" s="217"/>
      <c r="N47" s="217"/>
      <c r="O47" s="217"/>
      <c r="P47" s="217"/>
      <c r="Q47" s="217"/>
      <c r="R47" s="217"/>
      <c r="S47" s="217"/>
      <c r="T47" s="217"/>
      <c r="U47" s="217"/>
      <c r="V47" s="217"/>
      <c r="W47" s="217"/>
      <c r="X47" s="217"/>
      <c r="Y47" s="217"/>
    </row>
    <row r="48" spans="1:28" s="218" customFormat="1" ht="7.5" customHeight="1" x14ac:dyDescent="0.2">
      <c r="A48" s="216"/>
      <c r="B48" s="220"/>
      <c r="C48" s="220"/>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row>
    <row r="49" spans="1:29" s="220" customFormat="1" ht="19.5" customHeight="1" x14ac:dyDescent="0.2">
      <c r="A49" s="216" t="s">
        <v>1066</v>
      </c>
    </row>
    <row r="50" spans="1:29" s="220" customFormat="1" ht="24.75" customHeight="1" x14ac:dyDescent="0.2">
      <c r="B50" s="969" t="s">
        <v>561</v>
      </c>
      <c r="C50" s="1427"/>
      <c r="D50" s="1427"/>
      <c r="E50" s="1427"/>
      <c r="F50" s="1427"/>
      <c r="G50" s="1427"/>
      <c r="H50" s="1427"/>
      <c r="I50" s="1427"/>
      <c r="J50" s="1427"/>
      <c r="K50" s="1428"/>
      <c r="L50" s="759"/>
      <c r="M50" s="760"/>
      <c r="N50" s="279" t="s">
        <v>158</v>
      </c>
      <c r="O50" s="760" t="s">
        <v>1076</v>
      </c>
      <c r="P50" s="760"/>
      <c r="Q50" s="760" t="s">
        <v>24</v>
      </c>
      <c r="R50" s="760"/>
      <c r="S50" s="279" t="s">
        <v>158</v>
      </c>
      <c r="T50" s="760" t="s">
        <v>1077</v>
      </c>
      <c r="U50" s="765"/>
      <c r="V50" s="761"/>
      <c r="W50" s="522"/>
      <c r="X50" s="221"/>
      <c r="Y50" s="221"/>
      <c r="Z50" s="221"/>
      <c r="AA50" s="221"/>
      <c r="AB50" s="221"/>
      <c r="AC50" s="222"/>
    </row>
    <row r="51" spans="1:29" s="220" customFormat="1" ht="24.75" customHeight="1" x14ac:dyDescent="0.2">
      <c r="B51" s="1429" t="s">
        <v>565</v>
      </c>
      <c r="C51" s="1427"/>
      <c r="D51" s="1427"/>
      <c r="E51" s="1427"/>
      <c r="F51" s="1427"/>
      <c r="G51" s="1428"/>
      <c r="H51" s="1430" t="s">
        <v>564</v>
      </c>
      <c r="I51" s="1427"/>
      <c r="J51" s="1427"/>
      <c r="K51" s="1428"/>
      <c r="L51" s="1430"/>
      <c r="M51" s="1277"/>
      <c r="N51" s="1277"/>
      <c r="O51" s="1277"/>
      <c r="P51" s="1277"/>
      <c r="Q51" s="1277"/>
      <c r="R51" s="1277"/>
      <c r="S51" s="1277"/>
      <c r="T51" s="1277"/>
      <c r="U51" s="1277"/>
      <c r="V51" s="1431"/>
      <c r="W51" s="223"/>
      <c r="X51" s="223"/>
      <c r="Y51" s="223"/>
      <c r="Z51" s="223"/>
      <c r="AA51" s="223"/>
      <c r="AB51" s="223"/>
      <c r="AC51" s="222"/>
    </row>
    <row r="52" spans="1:29" s="224" customFormat="1" ht="24.75" customHeight="1" x14ac:dyDescent="0.2">
      <c r="B52" s="225"/>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6"/>
    </row>
    <row r="53" spans="1:29" s="205" customFormat="1" ht="22.5" customHeight="1" x14ac:dyDescent="0.2">
      <c r="A53" s="1287" t="s">
        <v>1067</v>
      </c>
      <c r="B53" s="1287"/>
      <c r="C53" s="1287"/>
      <c r="D53" s="1287"/>
      <c r="E53" s="1287"/>
      <c r="F53" s="1287"/>
      <c r="G53" s="1287"/>
      <c r="H53" s="1287"/>
    </row>
    <row r="54" spans="1:29" s="205" customFormat="1" ht="22.5" customHeight="1" thickBot="1" x14ac:dyDescent="0.25">
      <c r="A54" s="517"/>
      <c r="B54" s="1396" t="s">
        <v>566</v>
      </c>
      <c r="C54" s="1397"/>
      <c r="D54" s="1397"/>
      <c r="E54" s="1397"/>
      <c r="F54" s="1397"/>
      <c r="G54" s="1397"/>
      <c r="H54" s="1397"/>
      <c r="I54" s="1397"/>
      <c r="J54" s="1397"/>
      <c r="K54" s="1397"/>
      <c r="L54" s="1397"/>
      <c r="M54" s="1397"/>
      <c r="N54" s="1397"/>
      <c r="O54" s="1397"/>
      <c r="P54" s="1397"/>
      <c r="Q54" s="1397"/>
      <c r="R54" s="1397"/>
      <c r="S54" s="1397"/>
      <c r="T54" s="1397"/>
      <c r="U54" s="1398"/>
      <c r="V54" s="1399"/>
    </row>
    <row r="55" spans="1:29" s="205" customFormat="1" ht="13.5" thickTop="1" x14ac:dyDescent="0.2">
      <c r="A55" s="517"/>
      <c r="B55" s="1400" t="s">
        <v>426</v>
      </c>
      <c r="C55" s="1401"/>
      <c r="D55" s="1401"/>
      <c r="E55" s="1401"/>
      <c r="F55" s="1401"/>
      <c r="G55" s="1401"/>
      <c r="H55" s="1401"/>
      <c r="I55" s="1401"/>
      <c r="J55" s="1401"/>
      <c r="K55" s="1401"/>
      <c r="L55" s="1401"/>
      <c r="M55" s="1401"/>
      <c r="N55" s="1401"/>
      <c r="O55" s="1401"/>
      <c r="P55" s="1401"/>
      <c r="Q55" s="1401"/>
      <c r="R55" s="1401"/>
      <c r="S55" s="1401"/>
      <c r="T55" s="1401"/>
      <c r="U55" s="1402"/>
      <c r="V55" s="1403"/>
    </row>
    <row r="56" spans="1:29" s="205" customFormat="1" ht="13" x14ac:dyDescent="0.2">
      <c r="B56" s="753" t="s">
        <v>427</v>
      </c>
      <c r="C56" s="1392" t="s">
        <v>428</v>
      </c>
      <c r="D56" s="1392"/>
      <c r="E56" s="1393" t="s">
        <v>429</v>
      </c>
      <c r="F56" s="1394"/>
      <c r="G56" s="1395"/>
      <c r="H56" s="1393" t="s">
        <v>430</v>
      </c>
      <c r="I56" s="1394"/>
      <c r="J56" s="1395"/>
      <c r="K56" s="1404" t="s">
        <v>431</v>
      </c>
      <c r="L56" s="1405"/>
      <c r="M56" s="1405"/>
      <c r="N56" s="1405"/>
      <c r="O56" s="1405"/>
      <c r="P56" s="1405"/>
      <c r="Q56" s="1405"/>
      <c r="R56" s="1405"/>
      <c r="S56" s="1405"/>
      <c r="T56" s="1405"/>
      <c r="U56" s="1406"/>
      <c r="V56" s="1407"/>
    </row>
    <row r="57" spans="1:29" s="205" customFormat="1" ht="46.5" customHeight="1" x14ac:dyDescent="0.2">
      <c r="B57" s="215"/>
      <c r="C57" s="1382"/>
      <c r="D57" s="1382"/>
      <c r="E57" s="1389"/>
      <c r="F57" s="1390"/>
      <c r="G57" s="1391"/>
      <c r="H57" s="1389"/>
      <c r="I57" s="1390"/>
      <c r="J57" s="1391"/>
      <c r="K57" s="1382"/>
      <c r="L57" s="1382"/>
      <c r="M57" s="1382"/>
      <c r="N57" s="1382"/>
      <c r="O57" s="1382"/>
      <c r="P57" s="1382"/>
      <c r="Q57" s="1382"/>
      <c r="R57" s="1382"/>
      <c r="S57" s="1382"/>
      <c r="T57" s="1382"/>
      <c r="U57" s="1381"/>
      <c r="V57" s="1381"/>
    </row>
    <row r="58" spans="1:29" s="205" customFormat="1" ht="45" customHeight="1" x14ac:dyDescent="0.2">
      <c r="B58" s="215"/>
      <c r="C58" s="1382"/>
      <c r="D58" s="1382"/>
      <c r="E58" s="1389"/>
      <c r="F58" s="1390"/>
      <c r="G58" s="1391"/>
      <c r="H58" s="1389"/>
      <c r="I58" s="1390"/>
      <c r="J58" s="1391"/>
      <c r="K58" s="1382"/>
      <c r="L58" s="1382"/>
      <c r="M58" s="1382"/>
      <c r="N58" s="1382"/>
      <c r="O58" s="1382"/>
      <c r="P58" s="1382"/>
      <c r="Q58" s="1382"/>
      <c r="R58" s="1382"/>
      <c r="S58" s="1382"/>
      <c r="T58" s="1382"/>
      <c r="U58" s="1381"/>
      <c r="V58" s="1381"/>
    </row>
    <row r="59" spans="1:29" s="205" customFormat="1" ht="48" customHeight="1" thickBot="1" x14ac:dyDescent="0.25">
      <c r="B59" s="754"/>
      <c r="C59" s="1408"/>
      <c r="D59" s="1409"/>
      <c r="E59" s="1408"/>
      <c r="F59" s="1421"/>
      <c r="G59" s="1409"/>
      <c r="H59" s="1408"/>
      <c r="I59" s="1421"/>
      <c r="J59" s="1409"/>
      <c r="K59" s="1422"/>
      <c r="L59" s="1422"/>
      <c r="M59" s="1422"/>
      <c r="N59" s="1422"/>
      <c r="O59" s="1422"/>
      <c r="P59" s="1422"/>
      <c r="Q59" s="1422"/>
      <c r="R59" s="1422"/>
      <c r="S59" s="1422"/>
      <c r="T59" s="1422"/>
      <c r="U59" s="1423"/>
      <c r="V59" s="1423"/>
    </row>
    <row r="60" spans="1:29" s="205" customFormat="1" ht="13.5" thickTop="1" x14ac:dyDescent="0.2">
      <c r="B60" s="1385" t="s">
        <v>432</v>
      </c>
      <c r="C60" s="1386"/>
      <c r="D60" s="1386"/>
      <c r="E60" s="1386"/>
      <c r="F60" s="1386"/>
      <c r="G60" s="1386"/>
      <c r="H60" s="1386"/>
      <c r="I60" s="1386"/>
      <c r="J60" s="1386"/>
      <c r="K60" s="1386"/>
      <c r="L60" s="1386"/>
      <c r="M60" s="1386"/>
      <c r="N60" s="1386"/>
      <c r="O60" s="1386"/>
      <c r="P60" s="1386"/>
      <c r="Q60" s="1386"/>
      <c r="R60" s="1386"/>
      <c r="S60" s="1386"/>
      <c r="T60" s="1386"/>
      <c r="U60" s="1387"/>
      <c r="V60" s="1388"/>
    </row>
    <row r="61" spans="1:29" s="205" customFormat="1" ht="17.5" customHeight="1" x14ac:dyDescent="0.2">
      <c r="B61" s="1373" t="s">
        <v>433</v>
      </c>
      <c r="C61" s="1373"/>
      <c r="D61" s="1373"/>
      <c r="E61" s="1380"/>
      <c r="F61" s="1380"/>
      <c r="G61" s="1380"/>
      <c r="H61" s="1380"/>
      <c r="I61" s="1380"/>
      <c r="J61" s="1380"/>
      <c r="K61" s="1380"/>
      <c r="L61" s="1380"/>
      <c r="M61" s="1380"/>
      <c r="N61" s="1380"/>
      <c r="O61" s="1380"/>
      <c r="P61" s="1380"/>
      <c r="Q61" s="1380"/>
      <c r="R61" s="1380"/>
      <c r="S61" s="1380"/>
      <c r="T61" s="1380"/>
      <c r="U61" s="1381"/>
      <c r="V61" s="1381"/>
    </row>
    <row r="62" spans="1:29" s="205" customFormat="1" ht="18" customHeight="1" x14ac:dyDescent="0.2">
      <c r="B62" s="1374" t="s">
        <v>434</v>
      </c>
      <c r="C62" s="1375"/>
      <c r="D62" s="1376"/>
      <c r="E62" s="1382"/>
      <c r="F62" s="1382"/>
      <c r="G62" s="1382"/>
      <c r="H62" s="1382"/>
      <c r="I62" s="1382"/>
      <c r="J62" s="1382"/>
      <c r="K62" s="1382"/>
      <c r="L62" s="1382"/>
      <c r="M62" s="1382"/>
      <c r="N62" s="1382"/>
      <c r="O62" s="1382"/>
      <c r="P62" s="1382"/>
      <c r="Q62" s="1382"/>
      <c r="R62" s="1382"/>
      <c r="S62" s="1382"/>
      <c r="T62" s="1382"/>
      <c r="U62" s="1381"/>
      <c r="V62" s="1381"/>
    </row>
    <row r="63" spans="1:29" s="205" customFormat="1" ht="18.75" customHeight="1" x14ac:dyDescent="0.2">
      <c r="B63" s="1377"/>
      <c r="C63" s="1378"/>
      <c r="D63" s="1379"/>
      <c r="E63" s="1382"/>
      <c r="F63" s="1382"/>
      <c r="G63" s="1382"/>
      <c r="H63" s="1382"/>
      <c r="I63" s="1382"/>
      <c r="J63" s="1382"/>
      <c r="K63" s="1382"/>
      <c r="L63" s="1382"/>
      <c r="M63" s="1382"/>
      <c r="N63" s="1382"/>
      <c r="O63" s="1382"/>
      <c r="P63" s="1382"/>
      <c r="Q63" s="1382"/>
      <c r="R63" s="1382"/>
      <c r="S63" s="1382"/>
      <c r="T63" s="1382"/>
      <c r="U63" s="1381"/>
      <c r="V63" s="1381"/>
    </row>
    <row r="64" spans="1:29" s="205" customFormat="1" ht="13" x14ac:dyDescent="0.2"/>
    <row r="65" spans="1:24" s="204" customFormat="1" ht="24" customHeight="1" x14ac:dyDescent="0.2">
      <c r="A65" s="23"/>
      <c r="B65" s="14"/>
      <c r="C65" s="14"/>
      <c r="D65" s="14"/>
      <c r="E65" s="14"/>
      <c r="F65" s="14"/>
      <c r="G65" s="14"/>
      <c r="H65" s="14"/>
      <c r="I65" s="14"/>
      <c r="J65" s="14"/>
      <c r="K65" s="14"/>
      <c r="L65" s="14"/>
      <c r="M65" s="14"/>
      <c r="N65" s="14"/>
      <c r="O65" s="14"/>
      <c r="P65" s="14"/>
      <c r="Q65" s="14"/>
      <c r="R65" s="14"/>
      <c r="S65" s="14"/>
      <c r="T65" s="14"/>
      <c r="U65" s="207"/>
      <c r="V65" s="207"/>
      <c r="W65" s="199"/>
    </row>
    <row r="66" spans="1:24" s="204" customFormat="1" ht="17.25" customHeight="1" x14ac:dyDescent="0.2">
      <c r="A66" s="23"/>
      <c r="B66" s="23"/>
      <c r="C66" s="23"/>
      <c r="D66" s="23"/>
      <c r="E66" s="23"/>
      <c r="F66" s="23"/>
      <c r="G66" s="23"/>
      <c r="H66" s="23"/>
      <c r="I66" s="23"/>
      <c r="J66" s="23"/>
      <c r="K66" s="23"/>
      <c r="L66" s="23"/>
      <c r="M66" s="23"/>
      <c r="N66" s="23"/>
      <c r="O66" s="23"/>
      <c r="P66" s="23"/>
      <c r="Q66" s="23"/>
      <c r="R66" s="23"/>
      <c r="S66" s="23"/>
      <c r="T66" s="23"/>
      <c r="U66" s="23"/>
      <c r="V66" s="23"/>
      <c r="W66" s="6"/>
    </row>
    <row r="67" spans="1:24" s="204" customFormat="1" ht="12" customHeight="1" x14ac:dyDescent="0.2"/>
    <row r="68" spans="1:24" s="204" customFormat="1" ht="18" customHeight="1" x14ac:dyDescent="0.2">
      <c r="A68" s="186"/>
      <c r="B68" s="186"/>
      <c r="C68" s="186"/>
      <c r="D68" s="186"/>
      <c r="E68" s="186"/>
      <c r="F68" s="186"/>
      <c r="G68" s="186"/>
      <c r="H68" s="186"/>
      <c r="I68" s="186"/>
      <c r="J68" s="186"/>
      <c r="K68" s="186"/>
      <c r="L68" s="186"/>
      <c r="M68" s="186"/>
      <c r="N68" s="186"/>
      <c r="O68" s="186"/>
      <c r="P68" s="186"/>
      <c r="Q68" s="186"/>
      <c r="R68" s="186"/>
      <c r="S68" s="186"/>
      <c r="T68" s="186"/>
      <c r="U68" s="186"/>
      <c r="V68" s="186"/>
      <c r="W68" s="6"/>
    </row>
    <row r="69" spans="1:24" s="204" customFormat="1" ht="18" customHeight="1" x14ac:dyDescent="0.2">
      <c r="A69" s="23"/>
      <c r="B69" s="14"/>
      <c r="C69" s="14"/>
      <c r="D69" s="14"/>
      <c r="E69" s="14"/>
      <c r="F69" s="14"/>
      <c r="G69" s="14"/>
      <c r="H69" s="14"/>
      <c r="I69" s="213"/>
      <c r="J69" s="213"/>
      <c r="K69" s="14"/>
      <c r="L69" s="29"/>
      <c r="M69" s="29"/>
      <c r="N69" s="29"/>
      <c r="O69" s="29"/>
      <c r="P69" s="29"/>
      <c r="Q69" s="14"/>
      <c r="R69" s="14"/>
      <c r="S69" s="14"/>
      <c r="T69" s="14"/>
      <c r="U69" s="14"/>
      <c r="V69" s="14"/>
      <c r="W69" s="207"/>
      <c r="X69" s="6"/>
    </row>
    <row r="70" spans="1:24" s="204" customFormat="1" ht="48.75" customHeight="1" x14ac:dyDescent="0.2">
      <c r="A70" s="23"/>
      <c r="B70" s="14"/>
      <c r="C70" s="14"/>
      <c r="D70" s="14"/>
      <c r="E70" s="14"/>
      <c r="F70" s="14"/>
      <c r="G70" s="14"/>
      <c r="H70" s="14"/>
      <c r="I70" s="213"/>
      <c r="J70" s="213"/>
      <c r="K70" s="14"/>
      <c r="L70" s="29"/>
      <c r="M70" s="29"/>
      <c r="N70" s="29"/>
      <c r="O70" s="14"/>
      <c r="P70" s="191"/>
      <c r="Q70" s="14"/>
      <c r="R70" s="191"/>
      <c r="S70" s="191"/>
      <c r="T70" s="207"/>
      <c r="U70" s="14"/>
      <c r="V70" s="191"/>
      <c r="W70" s="6"/>
      <c r="X70" s="6"/>
    </row>
    <row r="71" spans="1:24" s="204" customFormat="1" ht="20.25" customHeight="1" x14ac:dyDescent="0.2">
      <c r="A71" s="23"/>
      <c r="B71" s="14"/>
      <c r="C71" s="14"/>
      <c r="D71" s="14"/>
      <c r="E71" s="14"/>
      <c r="F71" s="14"/>
      <c r="G71" s="14"/>
      <c r="H71" s="14"/>
      <c r="I71" s="14"/>
      <c r="J71" s="14"/>
      <c r="K71" s="14"/>
      <c r="L71" s="29"/>
      <c r="M71" s="29"/>
      <c r="N71" s="29"/>
      <c r="O71" s="146"/>
      <c r="P71" s="207"/>
      <c r="Q71" s="23"/>
      <c r="R71" s="207"/>
      <c r="S71" s="207"/>
      <c r="T71" s="207"/>
      <c r="U71" s="146"/>
      <c r="V71" s="207"/>
      <c r="W71" s="6"/>
      <c r="X71" s="6"/>
    </row>
    <row r="72" spans="1:24" s="204" customFormat="1" ht="20.25" customHeight="1" x14ac:dyDescent="0.2">
      <c r="A72" s="23"/>
      <c r="B72" s="23"/>
      <c r="C72" s="23"/>
      <c r="D72" s="23"/>
      <c r="E72" s="23"/>
      <c r="F72" s="23"/>
      <c r="G72" s="23"/>
      <c r="H72" s="23"/>
      <c r="I72" s="23"/>
      <c r="J72" s="23"/>
      <c r="K72" s="23"/>
      <c r="L72" s="23"/>
      <c r="M72" s="23"/>
      <c r="N72" s="23"/>
      <c r="O72" s="23"/>
      <c r="P72" s="23"/>
      <c r="Q72" s="23"/>
      <c r="R72" s="23"/>
      <c r="S72" s="23"/>
      <c r="T72" s="23"/>
      <c r="U72" s="23"/>
      <c r="V72" s="23"/>
      <c r="W72" s="6"/>
    </row>
    <row r="73" spans="1:24" s="204" customFormat="1" ht="19.5" customHeight="1" x14ac:dyDescent="0.2">
      <c r="A73" s="23"/>
      <c r="B73" s="206"/>
      <c r="C73" s="206"/>
      <c r="D73" s="206"/>
      <c r="E73" s="206"/>
      <c r="F73" s="206"/>
      <c r="G73" s="206"/>
      <c r="H73" s="206"/>
      <c r="I73" s="206"/>
      <c r="J73" s="206"/>
      <c r="K73" s="206"/>
      <c r="L73" s="206"/>
      <c r="M73" s="206"/>
      <c r="N73" s="206"/>
      <c r="O73" s="206"/>
      <c r="P73" s="206"/>
      <c r="Q73" s="206"/>
      <c r="R73" s="23"/>
      <c r="S73" s="23"/>
      <c r="T73" s="23"/>
      <c r="U73" s="23"/>
      <c r="V73" s="23"/>
      <c r="W73" s="6"/>
    </row>
    <row r="74" spans="1:24" s="204" customFormat="1" ht="23.25" customHeight="1" x14ac:dyDescent="0.2">
      <c r="A74" s="188"/>
      <c r="B74" s="188"/>
      <c r="C74" s="188"/>
      <c r="D74" s="188"/>
      <c r="E74" s="188"/>
      <c r="F74" s="188"/>
      <c r="G74" s="188"/>
      <c r="H74" s="188"/>
      <c r="I74" s="188"/>
      <c r="J74" s="188"/>
      <c r="K74" s="188"/>
      <c r="L74" s="188"/>
      <c r="M74" s="188"/>
      <c r="N74" s="188"/>
      <c r="O74" s="188"/>
      <c r="P74" s="188"/>
      <c r="Q74" s="188"/>
      <c r="R74" s="188"/>
      <c r="S74" s="188"/>
      <c r="T74" s="188"/>
      <c r="U74" s="188"/>
      <c r="V74" s="188"/>
    </row>
    <row r="75" spans="1:24" s="204" customFormat="1" ht="18" customHeight="1" x14ac:dyDescent="0.2">
      <c r="A75" s="188"/>
      <c r="B75" s="188"/>
      <c r="C75" s="188"/>
      <c r="D75" s="188"/>
      <c r="E75" s="188"/>
      <c r="F75" s="188"/>
      <c r="G75" s="188"/>
      <c r="H75" s="188"/>
      <c r="I75" s="188"/>
      <c r="J75" s="188"/>
      <c r="K75" s="188"/>
      <c r="L75" s="188"/>
      <c r="M75" s="188"/>
      <c r="N75" s="188"/>
      <c r="O75" s="188"/>
      <c r="P75" s="188"/>
      <c r="Q75" s="188"/>
      <c r="R75" s="188"/>
      <c r="S75" s="188"/>
      <c r="T75" s="188"/>
      <c r="U75" s="188"/>
      <c r="V75" s="188"/>
    </row>
    <row r="76" spans="1:24" s="204" customFormat="1" ht="15.75" customHeight="1" x14ac:dyDescent="0.2">
      <c r="A76" s="188"/>
      <c r="B76" s="188"/>
      <c r="C76" s="188"/>
      <c r="D76" s="188"/>
      <c r="E76" s="188"/>
      <c r="F76" s="188"/>
      <c r="G76" s="188"/>
      <c r="H76" s="188"/>
      <c r="I76" s="188"/>
      <c r="J76" s="188"/>
      <c r="K76" s="188"/>
      <c r="L76" s="188"/>
      <c r="M76" s="188"/>
      <c r="N76" s="188"/>
      <c r="O76" s="188"/>
      <c r="P76" s="188"/>
      <c r="Q76" s="188"/>
      <c r="R76" s="188"/>
      <c r="S76" s="188"/>
      <c r="T76" s="188"/>
      <c r="U76" s="188"/>
      <c r="V76" s="188"/>
    </row>
    <row r="77" spans="1:24" ht="18" customHeight="1" x14ac:dyDescent="0.2">
      <c r="A77" s="188"/>
      <c r="B77" s="188"/>
      <c r="C77" s="188"/>
      <c r="D77" s="188"/>
      <c r="E77" s="188"/>
      <c r="F77" s="188"/>
      <c r="G77" s="188"/>
      <c r="H77" s="188"/>
      <c r="I77" s="188"/>
      <c r="J77" s="188"/>
      <c r="K77" s="188"/>
      <c r="L77" s="188"/>
      <c r="M77" s="188"/>
      <c r="N77" s="188"/>
      <c r="O77" s="188"/>
      <c r="P77" s="188"/>
      <c r="Q77" s="188"/>
      <c r="R77" s="188"/>
      <c r="S77" s="188"/>
      <c r="T77" s="188"/>
      <c r="U77" s="188"/>
      <c r="V77" s="188"/>
      <c r="W77" s="204"/>
    </row>
    <row r="78" spans="1:24" ht="18" customHeight="1" x14ac:dyDescent="0.2">
      <c r="A78" s="188"/>
      <c r="B78" s="188"/>
      <c r="C78" s="188"/>
      <c r="D78" s="188"/>
      <c r="E78" s="188"/>
      <c r="F78" s="188"/>
      <c r="G78" s="188"/>
      <c r="H78" s="188"/>
      <c r="I78" s="188"/>
      <c r="J78" s="188"/>
      <c r="K78" s="188"/>
      <c r="L78" s="188"/>
      <c r="M78" s="188"/>
      <c r="N78" s="188"/>
      <c r="O78" s="188"/>
      <c r="P78" s="188"/>
      <c r="Q78" s="188"/>
      <c r="R78" s="188"/>
      <c r="S78" s="188"/>
      <c r="T78" s="188"/>
      <c r="U78" s="188"/>
      <c r="V78" s="188"/>
      <c r="W78" s="204"/>
    </row>
    <row r="79" spans="1:24" ht="18" customHeight="1" x14ac:dyDescent="0.2">
      <c r="A79" s="188"/>
      <c r="B79" s="188"/>
      <c r="C79" s="188"/>
      <c r="D79" s="188"/>
      <c r="E79" s="188"/>
      <c r="F79" s="188"/>
      <c r="G79" s="188"/>
      <c r="H79" s="188"/>
      <c r="I79" s="188"/>
      <c r="J79" s="188"/>
      <c r="K79" s="188"/>
      <c r="L79" s="188"/>
      <c r="M79" s="188"/>
      <c r="N79" s="188"/>
      <c r="O79" s="188"/>
      <c r="P79" s="188"/>
      <c r="Q79" s="188"/>
      <c r="R79" s="188"/>
      <c r="S79" s="188"/>
      <c r="T79" s="188"/>
      <c r="U79" s="188"/>
      <c r="V79" s="188"/>
      <c r="W79" s="204"/>
    </row>
    <row r="80" spans="1:24" ht="18" customHeight="1" x14ac:dyDescent="0.2">
      <c r="A80" s="188"/>
      <c r="B80" s="188"/>
      <c r="C80" s="188"/>
      <c r="D80" s="188"/>
      <c r="E80" s="188"/>
      <c r="F80" s="188"/>
      <c r="G80" s="188"/>
      <c r="H80" s="188"/>
      <c r="I80" s="188"/>
      <c r="J80" s="188"/>
      <c r="K80" s="188"/>
      <c r="L80" s="188"/>
      <c r="M80" s="188"/>
      <c r="N80" s="188"/>
      <c r="O80" s="188"/>
      <c r="P80" s="188"/>
      <c r="Q80" s="188"/>
      <c r="R80" s="188"/>
      <c r="S80" s="188"/>
      <c r="T80" s="188"/>
      <c r="U80" s="188"/>
      <c r="V80" s="188"/>
      <c r="W80" s="204"/>
    </row>
    <row r="81" spans="1:23" ht="18" customHeight="1" x14ac:dyDescent="0.2">
      <c r="A81" s="188"/>
      <c r="B81" s="188"/>
      <c r="C81" s="188"/>
      <c r="D81" s="188"/>
      <c r="E81" s="188"/>
      <c r="F81" s="188"/>
      <c r="G81" s="188"/>
      <c r="H81" s="188"/>
      <c r="I81" s="188"/>
      <c r="J81" s="188"/>
      <c r="K81" s="188"/>
      <c r="L81" s="188"/>
      <c r="M81" s="188"/>
      <c r="N81" s="188"/>
      <c r="O81" s="188"/>
      <c r="P81" s="188"/>
      <c r="Q81" s="188"/>
      <c r="R81" s="188"/>
      <c r="S81" s="188"/>
      <c r="T81" s="188"/>
      <c r="U81" s="188"/>
      <c r="V81" s="188"/>
      <c r="W81" s="204"/>
    </row>
    <row r="82" spans="1:23" ht="18" customHeight="1" x14ac:dyDescent="0.2">
      <c r="A82" s="204"/>
      <c r="B82" s="204"/>
      <c r="C82" s="204"/>
      <c r="D82" s="204"/>
      <c r="E82" s="204"/>
      <c r="F82" s="204"/>
      <c r="G82" s="204"/>
      <c r="H82" s="204"/>
      <c r="I82" s="204"/>
      <c r="J82" s="204"/>
      <c r="K82" s="204"/>
      <c r="L82" s="204"/>
      <c r="M82" s="204"/>
      <c r="N82" s="204"/>
      <c r="O82" s="204"/>
      <c r="P82" s="204"/>
      <c r="Q82" s="204"/>
      <c r="R82" s="204"/>
      <c r="S82" s="204"/>
      <c r="T82" s="204"/>
      <c r="U82" s="204"/>
      <c r="V82" s="204"/>
      <c r="W82" s="204"/>
    </row>
    <row r="83" spans="1:23" ht="18" customHeight="1" x14ac:dyDescent="0.2">
      <c r="A83" s="204"/>
      <c r="B83" s="204"/>
      <c r="C83" s="204"/>
      <c r="D83" s="204"/>
      <c r="E83" s="204"/>
      <c r="F83" s="204"/>
      <c r="G83" s="204"/>
      <c r="H83" s="204"/>
      <c r="I83" s="204"/>
      <c r="J83" s="204"/>
      <c r="K83" s="204"/>
      <c r="L83" s="204"/>
      <c r="M83" s="204"/>
      <c r="N83" s="204"/>
      <c r="O83" s="204"/>
      <c r="P83" s="204"/>
      <c r="Q83" s="204"/>
      <c r="R83" s="204"/>
      <c r="S83" s="204"/>
      <c r="T83" s="204"/>
      <c r="U83" s="204"/>
      <c r="V83" s="204"/>
      <c r="W83" s="204"/>
    </row>
    <row r="84" spans="1:23" ht="18" customHeight="1" x14ac:dyDescent="0.2">
      <c r="A84" s="204"/>
      <c r="B84" s="204"/>
      <c r="C84" s="204"/>
      <c r="D84" s="204"/>
      <c r="E84" s="204"/>
      <c r="F84" s="204"/>
      <c r="G84" s="204"/>
      <c r="H84" s="204"/>
      <c r="I84" s="204"/>
      <c r="J84" s="204"/>
      <c r="K84" s="204"/>
      <c r="L84" s="204"/>
      <c r="M84" s="204"/>
      <c r="N84" s="204"/>
      <c r="O84" s="204"/>
      <c r="P84" s="204"/>
      <c r="Q84" s="204"/>
      <c r="R84" s="204"/>
      <c r="S84" s="204"/>
      <c r="T84" s="204"/>
      <c r="U84" s="204"/>
      <c r="V84" s="204"/>
      <c r="W84" s="204"/>
    </row>
    <row r="85" spans="1:23" ht="18" customHeight="1" x14ac:dyDescent="0.2">
      <c r="A85" s="204"/>
      <c r="B85" s="204"/>
      <c r="C85" s="204"/>
      <c r="D85" s="204"/>
      <c r="E85" s="204"/>
      <c r="F85" s="204"/>
      <c r="G85" s="204"/>
      <c r="H85" s="204"/>
      <c r="I85" s="204"/>
      <c r="J85" s="204"/>
      <c r="K85" s="204"/>
      <c r="L85" s="204"/>
      <c r="M85" s="204"/>
      <c r="N85" s="204"/>
      <c r="O85" s="204"/>
      <c r="P85" s="204"/>
      <c r="Q85" s="204"/>
      <c r="R85" s="204"/>
      <c r="S85" s="204"/>
      <c r="T85" s="204"/>
      <c r="U85" s="204"/>
      <c r="V85" s="204"/>
      <c r="W85" s="204"/>
    </row>
    <row r="86" spans="1:23" ht="18" customHeight="1" x14ac:dyDescent="0.2">
      <c r="A86" s="204"/>
      <c r="B86" s="204"/>
      <c r="C86" s="204"/>
      <c r="D86" s="204"/>
      <c r="E86" s="204"/>
      <c r="F86" s="204"/>
      <c r="G86" s="204"/>
      <c r="H86" s="204"/>
      <c r="I86" s="204"/>
      <c r="J86" s="204"/>
      <c r="K86" s="204"/>
      <c r="L86" s="204"/>
      <c r="M86" s="204"/>
      <c r="N86" s="204"/>
      <c r="O86" s="204"/>
      <c r="P86" s="204"/>
      <c r="Q86" s="204"/>
      <c r="R86" s="204"/>
      <c r="S86" s="204"/>
      <c r="T86" s="204"/>
      <c r="U86" s="204"/>
      <c r="V86" s="204"/>
      <c r="W86" s="204"/>
    </row>
    <row r="87" spans="1:23" ht="18" customHeight="1" x14ac:dyDescent="0.2">
      <c r="A87" s="204"/>
      <c r="B87" s="204"/>
      <c r="C87" s="204"/>
      <c r="D87" s="204"/>
      <c r="E87" s="204"/>
      <c r="F87" s="204"/>
      <c r="G87" s="204"/>
      <c r="H87" s="204"/>
      <c r="I87" s="204"/>
      <c r="J87" s="204"/>
      <c r="K87" s="204"/>
      <c r="L87" s="204"/>
      <c r="M87" s="204"/>
      <c r="N87" s="204"/>
      <c r="O87" s="204"/>
      <c r="P87" s="204"/>
      <c r="Q87" s="204"/>
      <c r="R87" s="204"/>
      <c r="S87" s="204"/>
      <c r="T87" s="204"/>
      <c r="U87" s="204"/>
      <c r="V87" s="204"/>
      <c r="W87" s="204"/>
    </row>
    <row r="88" spans="1:23" ht="18" customHeight="1" x14ac:dyDescent="0.2">
      <c r="A88" s="204"/>
      <c r="B88" s="204"/>
      <c r="C88" s="204"/>
      <c r="D88" s="204"/>
      <c r="E88" s="204"/>
      <c r="F88" s="204"/>
      <c r="G88" s="204"/>
      <c r="H88" s="204"/>
      <c r="I88" s="204"/>
      <c r="J88" s="204"/>
      <c r="K88" s="204"/>
      <c r="L88" s="204"/>
      <c r="M88" s="204"/>
      <c r="N88" s="204"/>
      <c r="O88" s="204"/>
      <c r="P88" s="204"/>
      <c r="Q88" s="204"/>
      <c r="R88" s="204"/>
      <c r="S88" s="204"/>
      <c r="T88" s="204"/>
      <c r="U88" s="204"/>
      <c r="V88" s="204"/>
      <c r="W88" s="204"/>
    </row>
    <row r="89" spans="1:23" ht="18" customHeight="1" x14ac:dyDescent="0.2">
      <c r="A89" s="204"/>
      <c r="B89" s="204"/>
      <c r="C89" s="204"/>
      <c r="D89" s="204"/>
      <c r="E89" s="204"/>
      <c r="F89" s="204"/>
      <c r="G89" s="204"/>
      <c r="H89" s="204"/>
      <c r="I89" s="204"/>
      <c r="J89" s="204"/>
      <c r="K89" s="204"/>
      <c r="L89" s="204"/>
      <c r="M89" s="204"/>
      <c r="N89" s="204"/>
      <c r="O89" s="204"/>
      <c r="P89" s="204"/>
      <c r="Q89" s="204"/>
      <c r="R89" s="204"/>
      <c r="S89" s="204"/>
      <c r="T89" s="204"/>
      <c r="U89" s="204"/>
      <c r="V89" s="204"/>
      <c r="W89" s="204"/>
    </row>
    <row r="90" spans="1:23" ht="18" customHeight="1" x14ac:dyDescent="0.2">
      <c r="A90" s="204"/>
      <c r="B90" s="204"/>
      <c r="C90" s="204"/>
      <c r="D90" s="204"/>
      <c r="E90" s="204"/>
      <c r="F90" s="204"/>
      <c r="G90" s="204"/>
      <c r="H90" s="204"/>
      <c r="I90" s="204"/>
      <c r="J90" s="204"/>
      <c r="K90" s="204"/>
      <c r="L90" s="204"/>
      <c r="M90" s="204"/>
      <c r="N90" s="204"/>
      <c r="O90" s="204"/>
      <c r="P90" s="204"/>
      <c r="Q90" s="204"/>
      <c r="R90" s="204"/>
      <c r="S90" s="204"/>
      <c r="T90" s="204"/>
      <c r="U90" s="204"/>
      <c r="V90" s="204"/>
      <c r="W90" s="204"/>
    </row>
    <row r="91" spans="1:23" ht="18" customHeight="1" x14ac:dyDescent="0.2">
      <c r="A91" s="204"/>
      <c r="B91" s="204"/>
      <c r="C91" s="204"/>
      <c r="D91" s="204"/>
      <c r="E91" s="204"/>
      <c r="F91" s="204"/>
      <c r="G91" s="204"/>
      <c r="H91" s="204"/>
      <c r="I91" s="204"/>
      <c r="J91" s="204"/>
      <c r="K91" s="204"/>
      <c r="L91" s="204"/>
      <c r="M91" s="204"/>
      <c r="N91" s="204"/>
      <c r="O91" s="204"/>
      <c r="P91" s="204"/>
      <c r="Q91" s="204"/>
      <c r="R91" s="204"/>
      <c r="S91" s="204"/>
      <c r="T91" s="204"/>
      <c r="U91" s="204"/>
      <c r="V91" s="204"/>
      <c r="W91" s="204"/>
    </row>
    <row r="92" spans="1:23" ht="18" customHeight="1" x14ac:dyDescent="0.2">
      <c r="A92" s="204"/>
      <c r="B92" s="204"/>
      <c r="C92" s="204"/>
      <c r="D92" s="204"/>
      <c r="E92" s="204"/>
      <c r="F92" s="204"/>
      <c r="G92" s="204"/>
      <c r="H92" s="204"/>
      <c r="I92" s="204"/>
      <c r="J92" s="204"/>
      <c r="K92" s="204"/>
      <c r="L92" s="204"/>
      <c r="M92" s="204"/>
      <c r="N92" s="204"/>
      <c r="O92" s="204"/>
      <c r="P92" s="204"/>
      <c r="Q92" s="204"/>
      <c r="R92" s="204"/>
      <c r="S92" s="204"/>
      <c r="T92" s="204"/>
      <c r="U92" s="204"/>
      <c r="V92" s="204"/>
      <c r="W92" s="204"/>
    </row>
    <row r="93" spans="1:23" ht="18" customHeight="1" x14ac:dyDescent="0.2">
      <c r="A93" s="204"/>
      <c r="B93" s="204"/>
      <c r="C93" s="204"/>
      <c r="D93" s="204"/>
      <c r="E93" s="204"/>
      <c r="F93" s="204"/>
      <c r="G93" s="204"/>
      <c r="H93" s="204"/>
      <c r="I93" s="204"/>
      <c r="J93" s="204"/>
      <c r="K93" s="204"/>
      <c r="L93" s="204"/>
      <c r="M93" s="204"/>
      <c r="N93" s="204"/>
      <c r="O93" s="204"/>
      <c r="P93" s="204"/>
      <c r="Q93" s="204"/>
      <c r="R93" s="204"/>
      <c r="S93" s="204"/>
      <c r="T93" s="204"/>
      <c r="U93" s="204"/>
      <c r="V93" s="204"/>
      <c r="W93" s="204"/>
    </row>
    <row r="94" spans="1:23" ht="18" customHeight="1" x14ac:dyDescent="0.2">
      <c r="A94" s="204"/>
      <c r="B94" s="204"/>
      <c r="C94" s="204"/>
      <c r="D94" s="204"/>
      <c r="E94" s="204"/>
      <c r="F94" s="204"/>
      <c r="G94" s="204"/>
      <c r="H94" s="204"/>
      <c r="I94" s="204"/>
      <c r="J94" s="204"/>
      <c r="K94" s="204"/>
      <c r="L94" s="204"/>
      <c r="M94" s="204"/>
      <c r="N94" s="204"/>
      <c r="O94" s="204"/>
      <c r="P94" s="204"/>
      <c r="Q94" s="204"/>
      <c r="R94" s="204"/>
      <c r="S94" s="204"/>
      <c r="T94" s="204"/>
      <c r="U94" s="204"/>
      <c r="V94" s="204"/>
      <c r="W94" s="204"/>
    </row>
    <row r="95" spans="1:23" ht="18" customHeight="1" x14ac:dyDescent="0.2"/>
    <row r="96" spans="1:23"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sheetData>
  <mergeCells count="102">
    <mergeCell ref="B34:K34"/>
    <mergeCell ref="B33:K33"/>
    <mergeCell ref="B32:K32"/>
    <mergeCell ref="A27:V27"/>
    <mergeCell ref="B24:V24"/>
    <mergeCell ref="A26:V26"/>
    <mergeCell ref="B25:V25"/>
    <mergeCell ref="A28:I28"/>
    <mergeCell ref="H23:J23"/>
    <mergeCell ref="E23:G23"/>
    <mergeCell ref="A1:V1"/>
    <mergeCell ref="A2:V2"/>
    <mergeCell ref="K23:N23"/>
    <mergeCell ref="O23:P23"/>
    <mergeCell ref="Q23:T23"/>
    <mergeCell ref="B23:D23"/>
    <mergeCell ref="U23:V23"/>
    <mergeCell ref="A7:V7"/>
    <mergeCell ref="B16:H16"/>
    <mergeCell ref="K22:N22"/>
    <mergeCell ref="H21:J21"/>
    <mergeCell ref="K21:P21"/>
    <mergeCell ref="B17:H17"/>
    <mergeCell ref="B3:H3"/>
    <mergeCell ref="B4:H4"/>
    <mergeCell ref="B5:H5"/>
    <mergeCell ref="I8:L8"/>
    <mergeCell ref="M8:V8"/>
    <mergeCell ref="I9:L9"/>
    <mergeCell ref="A6:V6"/>
    <mergeCell ref="I3:R3"/>
    <mergeCell ref="S3:V3"/>
    <mergeCell ref="I4:R4"/>
    <mergeCell ref="I5:R5"/>
    <mergeCell ref="A8:A12"/>
    <mergeCell ref="B12:V12"/>
    <mergeCell ref="B18:V18"/>
    <mergeCell ref="A19:V19"/>
    <mergeCell ref="U22:V22"/>
    <mergeCell ref="O22:P22"/>
    <mergeCell ref="B10:H10"/>
    <mergeCell ref="B11:H11"/>
    <mergeCell ref="A13:V13"/>
    <mergeCell ref="B15:H15"/>
    <mergeCell ref="B22:D22"/>
    <mergeCell ref="M9:V9"/>
    <mergeCell ref="M10:Q10"/>
    <mergeCell ref="M14:Q14"/>
    <mergeCell ref="M15:Q15"/>
    <mergeCell ref="I17:V17"/>
    <mergeCell ref="H22:J22"/>
    <mergeCell ref="B14:H14"/>
    <mergeCell ref="E22:G22"/>
    <mergeCell ref="A20:V20"/>
    <mergeCell ref="S4:V4"/>
    <mergeCell ref="S5:V5"/>
    <mergeCell ref="B8:H9"/>
    <mergeCell ref="E59:G59"/>
    <mergeCell ref="H59:J59"/>
    <mergeCell ref="K59:V59"/>
    <mergeCell ref="B43:K43"/>
    <mergeCell ref="B44:K44"/>
    <mergeCell ref="B45:K45"/>
    <mergeCell ref="B46:G46"/>
    <mergeCell ref="H46:K46"/>
    <mergeCell ref="L46:V46"/>
    <mergeCell ref="B50:K50"/>
    <mergeCell ref="B51:G51"/>
    <mergeCell ref="H51:K51"/>
    <mergeCell ref="L51:V51"/>
    <mergeCell ref="B21:G21"/>
    <mergeCell ref="Q22:T22"/>
    <mergeCell ref="Q21:V21"/>
    <mergeCell ref="B37:K37"/>
    <mergeCell ref="B29:K29"/>
    <mergeCell ref="B30:K30"/>
    <mergeCell ref="L30:V30"/>
    <mergeCell ref="B31:K31"/>
    <mergeCell ref="B61:D61"/>
    <mergeCell ref="B62:D63"/>
    <mergeCell ref="A36:H36"/>
    <mergeCell ref="E61:V61"/>
    <mergeCell ref="E62:V63"/>
    <mergeCell ref="B38:K38"/>
    <mergeCell ref="B39:K39"/>
    <mergeCell ref="B60:V60"/>
    <mergeCell ref="C57:D57"/>
    <mergeCell ref="E57:G57"/>
    <mergeCell ref="H57:J57"/>
    <mergeCell ref="C58:D58"/>
    <mergeCell ref="E58:G58"/>
    <mergeCell ref="H58:J58"/>
    <mergeCell ref="K57:V57"/>
    <mergeCell ref="K58:V58"/>
    <mergeCell ref="C56:D56"/>
    <mergeCell ref="E56:G56"/>
    <mergeCell ref="H56:J56"/>
    <mergeCell ref="B54:V54"/>
    <mergeCell ref="B55:V55"/>
    <mergeCell ref="K56:V56"/>
    <mergeCell ref="A53:H53"/>
    <mergeCell ref="C59:D59"/>
  </mergeCells>
  <phoneticPr fontId="4"/>
  <dataValidations count="1">
    <dataValidation type="list" allowBlank="1" showInputMessage="1" showErrorMessage="1" sqref="L11 R11 L16 R16 N31:N34 N37:N39 S37:S39 S31:S34 N29 S29 N43:N45 S43:S45 N50 S50">
      <formula1>"□,■"</formula1>
    </dataValidation>
  </dataValidations>
  <pageMargins left="0.78740157480314965" right="0.59055118110236227" top="0.9055118110236221" bottom="0.70866141732283472" header="0.51181102362204722" footer="0.39370078740157483"/>
  <pageSetup paperSize="9" scale="94" fitToHeight="0" orientation="portrait" r:id="rId1"/>
  <headerFooter alignWithMargins="0"/>
  <rowBreaks count="1" manualBreakCount="1">
    <brk id="35"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F56"/>
  <sheetViews>
    <sheetView showGridLines="0" view="pageBreakPreview" topLeftCell="A7" zoomScale="55" zoomScaleNormal="55" zoomScaleSheetLayoutView="55" workbookViewId="0">
      <selection activeCell="T36" sqref="T36:U36"/>
    </sheetView>
  </sheetViews>
  <sheetFormatPr defaultColWidth="4.90625" defaultRowHeight="20.25" customHeight="1" x14ac:dyDescent="0.2"/>
  <cols>
    <col min="1" max="1" width="1.54296875" style="378" customWidth="1"/>
    <col min="2" max="56" width="6.08984375" style="378" customWidth="1"/>
    <col min="57" max="16384" width="4.90625" style="378"/>
  </cols>
  <sheetData>
    <row r="1" spans="1:57" s="340" customFormat="1" ht="20.25" customHeight="1" x14ac:dyDescent="0.2">
      <c r="A1" s="335"/>
      <c r="B1" s="335"/>
      <c r="C1" s="336" t="s">
        <v>652</v>
      </c>
      <c r="D1" s="336"/>
      <c r="E1" s="335"/>
      <c r="F1" s="335"/>
      <c r="G1" s="337" t="s">
        <v>653</v>
      </c>
      <c r="H1" s="335"/>
      <c r="I1" s="335"/>
      <c r="J1" s="336"/>
      <c r="K1" s="336"/>
      <c r="L1" s="336"/>
      <c r="M1" s="336"/>
      <c r="N1" s="335"/>
      <c r="O1" s="335"/>
      <c r="P1" s="335"/>
      <c r="Q1" s="335"/>
      <c r="R1" s="335"/>
      <c r="S1" s="335"/>
      <c r="T1" s="335"/>
      <c r="U1" s="335"/>
      <c r="V1" s="335"/>
      <c r="W1" s="335"/>
      <c r="X1" s="335"/>
      <c r="Y1" s="335"/>
      <c r="Z1" s="335"/>
      <c r="AA1" s="335"/>
      <c r="AB1" s="335"/>
      <c r="AC1" s="335"/>
      <c r="AD1" s="335"/>
      <c r="AE1" s="335"/>
      <c r="AF1" s="335"/>
      <c r="AG1" s="335"/>
      <c r="AH1" s="335"/>
      <c r="AI1" s="335"/>
      <c r="AJ1" s="335"/>
      <c r="AK1" s="338" t="s">
        <v>654</v>
      </c>
      <c r="AL1" s="338" t="s">
        <v>655</v>
      </c>
      <c r="AM1" s="1485" t="s">
        <v>656</v>
      </c>
      <c r="AN1" s="1485"/>
      <c r="AO1" s="1485"/>
      <c r="AP1" s="1485"/>
      <c r="AQ1" s="1485"/>
      <c r="AR1" s="1485"/>
      <c r="AS1" s="1485"/>
      <c r="AT1" s="1485"/>
      <c r="AU1" s="1485"/>
      <c r="AV1" s="1485"/>
      <c r="AW1" s="1485"/>
      <c r="AX1" s="1485"/>
      <c r="AY1" s="1485"/>
      <c r="AZ1" s="1485"/>
      <c r="BA1" s="1485"/>
      <c r="BB1" s="339" t="s">
        <v>657</v>
      </c>
      <c r="BC1" s="335"/>
      <c r="BD1" s="335"/>
    </row>
    <row r="2" spans="1:57" s="343" customFormat="1" ht="20.25" customHeight="1" x14ac:dyDescent="0.2">
      <c r="A2" s="341"/>
      <c r="B2" s="341"/>
      <c r="C2" s="341"/>
      <c r="D2" s="337"/>
      <c r="E2" s="341"/>
      <c r="F2" s="341"/>
      <c r="G2" s="341"/>
      <c r="H2" s="337"/>
      <c r="I2" s="338"/>
      <c r="J2" s="338"/>
      <c r="K2" s="338"/>
      <c r="L2" s="338"/>
      <c r="M2" s="338"/>
      <c r="N2" s="341"/>
      <c r="O2" s="341"/>
      <c r="P2" s="341"/>
      <c r="Q2" s="341"/>
      <c r="R2" s="341"/>
      <c r="S2" s="341"/>
      <c r="T2" s="338" t="s">
        <v>658</v>
      </c>
      <c r="U2" s="1486">
        <v>6</v>
      </c>
      <c r="V2" s="1486"/>
      <c r="W2" s="338" t="s">
        <v>655</v>
      </c>
      <c r="X2" s="1487">
        <f>IF(U2=0,"",YEAR(DATE(2018+U2,1,1)))</f>
        <v>2024</v>
      </c>
      <c r="Y2" s="1487"/>
      <c r="Z2" s="341" t="s">
        <v>659</v>
      </c>
      <c r="AA2" s="341" t="s">
        <v>660</v>
      </c>
      <c r="AB2" s="1486">
        <v>4</v>
      </c>
      <c r="AC2" s="1486"/>
      <c r="AD2" s="341" t="s">
        <v>661</v>
      </c>
      <c r="AE2" s="341"/>
      <c r="AF2" s="341"/>
      <c r="AG2" s="341"/>
      <c r="AH2" s="341"/>
      <c r="AI2" s="341"/>
      <c r="AJ2" s="339"/>
      <c r="AK2" s="338" t="s">
        <v>662</v>
      </c>
      <c r="AL2" s="338" t="s">
        <v>655</v>
      </c>
      <c r="AM2" s="1486"/>
      <c r="AN2" s="1486"/>
      <c r="AO2" s="1486"/>
      <c r="AP2" s="1486"/>
      <c r="AQ2" s="1486"/>
      <c r="AR2" s="1486"/>
      <c r="AS2" s="1486"/>
      <c r="AT2" s="1486"/>
      <c r="AU2" s="1486"/>
      <c r="AV2" s="1486"/>
      <c r="AW2" s="1486"/>
      <c r="AX2" s="1486"/>
      <c r="AY2" s="1486"/>
      <c r="AZ2" s="1486"/>
      <c r="BA2" s="1486"/>
      <c r="BB2" s="339" t="s">
        <v>657</v>
      </c>
      <c r="BC2" s="338"/>
      <c r="BD2" s="338"/>
      <c r="BE2" s="342"/>
    </row>
    <row r="3" spans="1:57" s="343" customFormat="1" ht="20.25" customHeight="1" x14ac:dyDescent="0.2">
      <c r="A3" s="341"/>
      <c r="B3" s="341"/>
      <c r="C3" s="341"/>
      <c r="D3" s="337"/>
      <c r="E3" s="341"/>
      <c r="F3" s="341"/>
      <c r="G3" s="341"/>
      <c r="H3" s="337"/>
      <c r="I3" s="338"/>
      <c r="J3" s="338"/>
      <c r="K3" s="338"/>
      <c r="L3" s="338"/>
      <c r="M3" s="338"/>
      <c r="N3" s="341"/>
      <c r="O3" s="341"/>
      <c r="P3" s="341"/>
      <c r="Q3" s="341"/>
      <c r="R3" s="341"/>
      <c r="S3" s="341"/>
      <c r="T3" s="344"/>
      <c r="U3" s="345"/>
      <c r="V3" s="345"/>
      <c r="W3" s="346"/>
      <c r="X3" s="345"/>
      <c r="Y3" s="345"/>
      <c r="Z3" s="347"/>
      <c r="AA3" s="347"/>
      <c r="AB3" s="345"/>
      <c r="AC3" s="345"/>
      <c r="AD3" s="348"/>
      <c r="AE3" s="341"/>
      <c r="AF3" s="341"/>
      <c r="AG3" s="341"/>
      <c r="AH3" s="341"/>
      <c r="AI3" s="341"/>
      <c r="AJ3" s="339"/>
      <c r="AK3" s="338"/>
      <c r="AL3" s="338"/>
      <c r="AM3" s="349"/>
      <c r="AN3" s="349"/>
      <c r="AO3" s="349"/>
      <c r="AP3" s="349"/>
      <c r="AQ3" s="349"/>
      <c r="AR3" s="349"/>
      <c r="AS3" s="349"/>
      <c r="AT3" s="349"/>
      <c r="AU3" s="349"/>
      <c r="AV3" s="349"/>
      <c r="AW3" s="349"/>
      <c r="AX3" s="349"/>
      <c r="AY3" s="350" t="s">
        <v>663</v>
      </c>
      <c r="AZ3" s="1488" t="s">
        <v>664</v>
      </c>
      <c r="BA3" s="1488"/>
      <c r="BB3" s="1488"/>
      <c r="BC3" s="1488"/>
      <c r="BD3" s="338"/>
      <c r="BE3" s="342"/>
    </row>
    <row r="4" spans="1:57" s="343" customFormat="1" ht="20.25" customHeight="1" x14ac:dyDescent="0.2">
      <c r="A4" s="341"/>
      <c r="B4" s="351"/>
      <c r="C4" s="351"/>
      <c r="D4" s="351"/>
      <c r="E4" s="351"/>
      <c r="F4" s="351"/>
      <c r="G4" s="351"/>
      <c r="H4" s="351"/>
      <c r="I4" s="351"/>
      <c r="J4" s="352"/>
      <c r="K4" s="353"/>
      <c r="L4" s="353"/>
      <c r="M4" s="353"/>
      <c r="N4" s="353"/>
      <c r="O4" s="353"/>
      <c r="P4" s="354"/>
      <c r="Q4" s="353"/>
      <c r="R4" s="353"/>
      <c r="S4" s="355"/>
      <c r="T4" s="341"/>
      <c r="U4" s="341"/>
      <c r="V4" s="341"/>
      <c r="W4" s="341"/>
      <c r="X4" s="341"/>
      <c r="Y4" s="341"/>
      <c r="Z4" s="347"/>
      <c r="AA4" s="347"/>
      <c r="AB4" s="345"/>
      <c r="AC4" s="345"/>
      <c r="AD4" s="348"/>
      <c r="AE4" s="341"/>
      <c r="AF4" s="341"/>
      <c r="AG4" s="341"/>
      <c r="AH4" s="341"/>
      <c r="AI4" s="341"/>
      <c r="AJ4" s="339"/>
      <c r="AK4" s="338"/>
      <c r="AL4" s="338"/>
      <c r="AM4" s="349"/>
      <c r="AN4" s="349"/>
      <c r="AO4" s="349"/>
      <c r="AP4" s="349"/>
      <c r="AQ4" s="349"/>
      <c r="AR4" s="349"/>
      <c r="AS4" s="349"/>
      <c r="AT4" s="349"/>
      <c r="AU4" s="349"/>
      <c r="AV4" s="349"/>
      <c r="AW4" s="349"/>
      <c r="AX4" s="349"/>
      <c r="AY4" s="350" t="s">
        <v>665</v>
      </c>
      <c r="AZ4" s="1488" t="s">
        <v>666</v>
      </c>
      <c r="BA4" s="1488"/>
      <c r="BB4" s="1488"/>
      <c r="BC4" s="1488"/>
      <c r="BD4" s="338"/>
      <c r="BE4" s="342"/>
    </row>
    <row r="5" spans="1:57" s="343" customFormat="1" ht="20.25" customHeight="1" x14ac:dyDescent="0.2">
      <c r="A5" s="341"/>
      <c r="B5" s="356"/>
      <c r="C5" s="356"/>
      <c r="D5" s="356"/>
      <c r="E5" s="356"/>
      <c r="F5" s="356"/>
      <c r="G5" s="356"/>
      <c r="H5" s="356"/>
      <c r="I5" s="356"/>
      <c r="J5" s="357"/>
      <c r="K5" s="358"/>
      <c r="L5" s="359"/>
      <c r="M5" s="359"/>
      <c r="N5" s="359"/>
      <c r="O5" s="359"/>
      <c r="P5" s="356"/>
      <c r="Q5" s="360"/>
      <c r="R5" s="360"/>
      <c r="S5" s="361"/>
      <c r="T5" s="341"/>
      <c r="U5" s="341"/>
      <c r="V5" s="341"/>
      <c r="W5" s="341"/>
      <c r="X5" s="341"/>
      <c r="Y5" s="341"/>
      <c r="Z5" s="347"/>
      <c r="AA5" s="347"/>
      <c r="AB5" s="345"/>
      <c r="AC5" s="345"/>
      <c r="AD5" s="362"/>
      <c r="AE5" s="362"/>
      <c r="AF5" s="362"/>
      <c r="AG5" s="362"/>
      <c r="AH5" s="341"/>
      <c r="AI5" s="341"/>
      <c r="AJ5" s="362" t="s">
        <v>667</v>
      </c>
      <c r="AK5" s="362"/>
      <c r="AL5" s="362"/>
      <c r="AM5" s="362"/>
      <c r="AN5" s="362"/>
      <c r="AO5" s="362"/>
      <c r="AP5" s="362"/>
      <c r="AQ5" s="362"/>
      <c r="AR5" s="351"/>
      <c r="AS5" s="351"/>
      <c r="AT5" s="363"/>
      <c r="AU5" s="362"/>
      <c r="AV5" s="1502">
        <v>40</v>
      </c>
      <c r="AW5" s="1503"/>
      <c r="AX5" s="363" t="s">
        <v>668</v>
      </c>
      <c r="AY5" s="362"/>
      <c r="AZ5" s="1502">
        <v>160</v>
      </c>
      <c r="BA5" s="1503"/>
      <c r="BB5" s="363" t="s">
        <v>669</v>
      </c>
      <c r="BC5" s="362"/>
      <c r="BD5" s="341"/>
      <c r="BE5" s="342"/>
    </row>
    <row r="6" spans="1:57" s="343" customFormat="1" ht="20.25" customHeight="1" x14ac:dyDescent="0.2">
      <c r="A6" s="341"/>
      <c r="B6" s="356"/>
      <c r="C6" s="356"/>
      <c r="D6" s="356"/>
      <c r="E6" s="356"/>
      <c r="F6" s="356"/>
      <c r="G6" s="356"/>
      <c r="H6" s="356"/>
      <c r="I6" s="356"/>
      <c r="J6" s="356"/>
      <c r="K6" s="364"/>
      <c r="L6" s="364"/>
      <c r="M6" s="364"/>
      <c r="N6" s="356"/>
      <c r="O6" s="365"/>
      <c r="P6" s="366"/>
      <c r="Q6" s="366"/>
      <c r="R6" s="367"/>
      <c r="S6" s="368"/>
      <c r="T6" s="341"/>
      <c r="U6" s="341"/>
      <c r="V6" s="341"/>
      <c r="W6" s="341"/>
      <c r="X6" s="341"/>
      <c r="Y6" s="341"/>
      <c r="Z6" s="347"/>
      <c r="AA6" s="347"/>
      <c r="AB6" s="345"/>
      <c r="AC6" s="345"/>
      <c r="AD6" s="369"/>
      <c r="AE6" s="335"/>
      <c r="AF6" s="335"/>
      <c r="AG6" s="335"/>
      <c r="AH6" s="341"/>
      <c r="AI6" s="341"/>
      <c r="AJ6" s="341"/>
      <c r="AK6" s="341"/>
      <c r="AL6" s="335"/>
      <c r="AM6" s="335"/>
      <c r="AN6" s="370"/>
      <c r="AO6" s="371"/>
      <c r="AP6" s="371"/>
      <c r="AQ6" s="372"/>
      <c r="AR6" s="372"/>
      <c r="AS6" s="372"/>
      <c r="AT6" s="372"/>
      <c r="AU6" s="372"/>
      <c r="AV6" s="372"/>
      <c r="AW6" s="362" t="s">
        <v>670</v>
      </c>
      <c r="AX6" s="362"/>
      <c r="AY6" s="362"/>
      <c r="AZ6" s="1504">
        <f>DAY(EOMONTH(DATE(X2,AB2,1),0))</f>
        <v>30</v>
      </c>
      <c r="BA6" s="1505"/>
      <c r="BB6" s="363" t="s">
        <v>671</v>
      </c>
      <c r="BC6" s="341"/>
      <c r="BD6" s="341"/>
      <c r="BE6" s="342"/>
    </row>
    <row r="7" spans="1:57" ht="20.25" customHeight="1" thickBot="1" x14ac:dyDescent="0.25">
      <c r="A7" s="373"/>
      <c r="B7" s="373"/>
      <c r="C7" s="374"/>
      <c r="D7" s="374"/>
      <c r="E7" s="373"/>
      <c r="F7" s="373"/>
      <c r="G7" s="375"/>
      <c r="H7" s="373"/>
      <c r="I7" s="373"/>
      <c r="J7" s="373"/>
      <c r="K7" s="373"/>
      <c r="L7" s="373"/>
      <c r="M7" s="373"/>
      <c r="N7" s="373"/>
      <c r="O7" s="373"/>
      <c r="P7" s="373"/>
      <c r="Q7" s="373"/>
      <c r="R7" s="373"/>
      <c r="S7" s="374"/>
      <c r="T7" s="373"/>
      <c r="U7" s="373"/>
      <c r="V7" s="373"/>
      <c r="W7" s="373"/>
      <c r="X7" s="373"/>
      <c r="Y7" s="373"/>
      <c r="Z7" s="373"/>
      <c r="AA7" s="373"/>
      <c r="AB7" s="373"/>
      <c r="AC7" s="373"/>
      <c r="AD7" s="373"/>
      <c r="AE7" s="373"/>
      <c r="AF7" s="373"/>
      <c r="AG7" s="373"/>
      <c r="AH7" s="373"/>
      <c r="AI7" s="373"/>
      <c r="AJ7" s="374"/>
      <c r="AK7" s="373"/>
      <c r="AL7" s="373"/>
      <c r="AM7" s="373"/>
      <c r="AN7" s="373"/>
      <c r="AO7" s="373"/>
      <c r="AP7" s="373"/>
      <c r="AQ7" s="373"/>
      <c r="AR7" s="373"/>
      <c r="AS7" s="373"/>
      <c r="AT7" s="373"/>
      <c r="AU7" s="373"/>
      <c r="AV7" s="373"/>
      <c r="AW7" s="373"/>
      <c r="AX7" s="373"/>
      <c r="AY7" s="373"/>
      <c r="AZ7" s="373"/>
      <c r="BA7" s="373"/>
      <c r="BB7" s="373"/>
      <c r="BC7" s="376"/>
      <c r="BD7" s="376"/>
      <c r="BE7" s="377"/>
    </row>
    <row r="8" spans="1:57" ht="20.25" customHeight="1" thickBot="1" x14ac:dyDescent="0.25">
      <c r="A8" s="373"/>
      <c r="B8" s="1468" t="s">
        <v>672</v>
      </c>
      <c r="C8" s="1471" t="s">
        <v>673</v>
      </c>
      <c r="D8" s="1472"/>
      <c r="E8" s="1477" t="s">
        <v>674</v>
      </c>
      <c r="F8" s="1472"/>
      <c r="G8" s="1477" t="s">
        <v>675</v>
      </c>
      <c r="H8" s="1471"/>
      <c r="I8" s="1471"/>
      <c r="J8" s="1471"/>
      <c r="K8" s="1472"/>
      <c r="L8" s="1477" t="s">
        <v>676</v>
      </c>
      <c r="M8" s="1471"/>
      <c r="N8" s="1471"/>
      <c r="O8" s="1480"/>
      <c r="P8" s="1483" t="s">
        <v>677</v>
      </c>
      <c r="Q8" s="1484"/>
      <c r="R8" s="1484"/>
      <c r="S8" s="1484"/>
      <c r="T8" s="1484"/>
      <c r="U8" s="1484"/>
      <c r="V8" s="1484"/>
      <c r="W8" s="1484"/>
      <c r="X8" s="1484"/>
      <c r="Y8" s="1484"/>
      <c r="Z8" s="1484"/>
      <c r="AA8" s="1484"/>
      <c r="AB8" s="1484"/>
      <c r="AC8" s="1484"/>
      <c r="AD8" s="1484"/>
      <c r="AE8" s="1484"/>
      <c r="AF8" s="1484"/>
      <c r="AG8" s="1484"/>
      <c r="AH8" s="1484"/>
      <c r="AI8" s="1484"/>
      <c r="AJ8" s="1484"/>
      <c r="AK8" s="1484"/>
      <c r="AL8" s="1484"/>
      <c r="AM8" s="1484"/>
      <c r="AN8" s="1484"/>
      <c r="AO8" s="1484"/>
      <c r="AP8" s="1484"/>
      <c r="AQ8" s="1484"/>
      <c r="AR8" s="1484"/>
      <c r="AS8" s="1484"/>
      <c r="AT8" s="1484"/>
      <c r="AU8" s="1489" t="str">
        <f>IF(AZ3="４週","(9)1～4週目の勤務時間数合計","(9)1か月の勤務時間数合計")</f>
        <v>(9)1～4週目の勤務時間数合計</v>
      </c>
      <c r="AV8" s="1490"/>
      <c r="AW8" s="1489" t="s">
        <v>678</v>
      </c>
      <c r="AX8" s="1490"/>
      <c r="AY8" s="1497" t="s">
        <v>679</v>
      </c>
      <c r="AZ8" s="1497"/>
      <c r="BA8" s="1497"/>
      <c r="BB8" s="1497"/>
      <c r="BC8" s="1497"/>
      <c r="BD8" s="1497"/>
    </row>
    <row r="9" spans="1:57" ht="20.25" customHeight="1" thickBot="1" x14ac:dyDescent="0.25">
      <c r="A9" s="373"/>
      <c r="B9" s="1469"/>
      <c r="C9" s="1473"/>
      <c r="D9" s="1474"/>
      <c r="E9" s="1478"/>
      <c r="F9" s="1474"/>
      <c r="G9" s="1478"/>
      <c r="H9" s="1473"/>
      <c r="I9" s="1473"/>
      <c r="J9" s="1473"/>
      <c r="K9" s="1474"/>
      <c r="L9" s="1478"/>
      <c r="M9" s="1473"/>
      <c r="N9" s="1473"/>
      <c r="O9" s="1481"/>
      <c r="P9" s="1499" t="s">
        <v>680</v>
      </c>
      <c r="Q9" s="1500"/>
      <c r="R9" s="1500"/>
      <c r="S9" s="1500"/>
      <c r="T9" s="1500"/>
      <c r="U9" s="1500"/>
      <c r="V9" s="1501"/>
      <c r="W9" s="1499" t="s">
        <v>681</v>
      </c>
      <c r="X9" s="1500"/>
      <c r="Y9" s="1500"/>
      <c r="Z9" s="1500"/>
      <c r="AA9" s="1500"/>
      <c r="AB9" s="1500"/>
      <c r="AC9" s="1501"/>
      <c r="AD9" s="1499" t="s">
        <v>682</v>
      </c>
      <c r="AE9" s="1500"/>
      <c r="AF9" s="1500"/>
      <c r="AG9" s="1500"/>
      <c r="AH9" s="1500"/>
      <c r="AI9" s="1500"/>
      <c r="AJ9" s="1501"/>
      <c r="AK9" s="1499" t="s">
        <v>683</v>
      </c>
      <c r="AL9" s="1500"/>
      <c r="AM9" s="1500"/>
      <c r="AN9" s="1500"/>
      <c r="AO9" s="1500"/>
      <c r="AP9" s="1500"/>
      <c r="AQ9" s="1501"/>
      <c r="AR9" s="1499" t="s">
        <v>684</v>
      </c>
      <c r="AS9" s="1500"/>
      <c r="AT9" s="1501"/>
      <c r="AU9" s="1491"/>
      <c r="AV9" s="1492"/>
      <c r="AW9" s="1491"/>
      <c r="AX9" s="1492"/>
      <c r="AY9" s="1497"/>
      <c r="AZ9" s="1497"/>
      <c r="BA9" s="1497"/>
      <c r="BB9" s="1497"/>
      <c r="BC9" s="1497"/>
      <c r="BD9" s="1497"/>
    </row>
    <row r="10" spans="1:57" ht="20.25" customHeight="1" thickBot="1" x14ac:dyDescent="0.25">
      <c r="A10" s="373"/>
      <c r="B10" s="1469"/>
      <c r="C10" s="1473"/>
      <c r="D10" s="1474"/>
      <c r="E10" s="1478"/>
      <c r="F10" s="1474"/>
      <c r="G10" s="1478"/>
      <c r="H10" s="1473"/>
      <c r="I10" s="1473"/>
      <c r="J10" s="1473"/>
      <c r="K10" s="1474"/>
      <c r="L10" s="1478"/>
      <c r="M10" s="1473"/>
      <c r="N10" s="1473"/>
      <c r="O10" s="1481"/>
      <c r="P10" s="379">
        <f>DAY(DATE($X$2,$AB$2,1))</f>
        <v>1</v>
      </c>
      <c r="Q10" s="380">
        <f>DAY(DATE($X$2,$AB$2,2))</f>
        <v>2</v>
      </c>
      <c r="R10" s="380">
        <f>DAY(DATE($X$2,$AB$2,3))</f>
        <v>3</v>
      </c>
      <c r="S10" s="380">
        <f>DAY(DATE($X$2,$AB$2,4))</f>
        <v>4</v>
      </c>
      <c r="T10" s="380">
        <f>DAY(DATE($X$2,$AB$2,5))</f>
        <v>5</v>
      </c>
      <c r="U10" s="380">
        <f>DAY(DATE($X$2,$AB$2,6))</f>
        <v>6</v>
      </c>
      <c r="V10" s="381">
        <f>DAY(DATE($X$2,$AB$2,7))</f>
        <v>7</v>
      </c>
      <c r="W10" s="379">
        <f>DAY(DATE($X$2,$AB$2,8))</f>
        <v>8</v>
      </c>
      <c r="X10" s="380">
        <f>DAY(DATE($X$2,$AB$2,9))</f>
        <v>9</v>
      </c>
      <c r="Y10" s="380">
        <f>DAY(DATE($X$2,$AB$2,10))</f>
        <v>10</v>
      </c>
      <c r="Z10" s="380">
        <f>DAY(DATE($X$2,$AB$2,11))</f>
        <v>11</v>
      </c>
      <c r="AA10" s="380">
        <f>DAY(DATE($X$2,$AB$2,12))</f>
        <v>12</v>
      </c>
      <c r="AB10" s="380">
        <f>DAY(DATE($X$2,$AB$2,13))</f>
        <v>13</v>
      </c>
      <c r="AC10" s="381">
        <f>DAY(DATE($X$2,$AB$2,14))</f>
        <v>14</v>
      </c>
      <c r="AD10" s="379">
        <f>DAY(DATE($X$2,$AB$2,15))</f>
        <v>15</v>
      </c>
      <c r="AE10" s="380">
        <f>DAY(DATE($X$2,$AB$2,16))</f>
        <v>16</v>
      </c>
      <c r="AF10" s="380">
        <f>DAY(DATE($X$2,$AB$2,17))</f>
        <v>17</v>
      </c>
      <c r="AG10" s="380">
        <f>DAY(DATE($X$2,$AB$2,18))</f>
        <v>18</v>
      </c>
      <c r="AH10" s="380">
        <f>DAY(DATE($X$2,$AB$2,19))</f>
        <v>19</v>
      </c>
      <c r="AI10" s="380">
        <f>DAY(DATE($X$2,$AB$2,20))</f>
        <v>20</v>
      </c>
      <c r="AJ10" s="381">
        <f>DAY(DATE($X$2,$AB$2,21))</f>
        <v>21</v>
      </c>
      <c r="AK10" s="379">
        <f>DAY(DATE($X$2,$AB$2,22))</f>
        <v>22</v>
      </c>
      <c r="AL10" s="380">
        <f>DAY(DATE($X$2,$AB$2,23))</f>
        <v>23</v>
      </c>
      <c r="AM10" s="380">
        <f>DAY(DATE($X$2,$AB$2,24))</f>
        <v>24</v>
      </c>
      <c r="AN10" s="380">
        <f>DAY(DATE($X$2,$AB$2,25))</f>
        <v>25</v>
      </c>
      <c r="AO10" s="380">
        <f>DAY(DATE($X$2,$AB$2,26))</f>
        <v>26</v>
      </c>
      <c r="AP10" s="380">
        <f>DAY(DATE($X$2,$AB$2,27))</f>
        <v>27</v>
      </c>
      <c r="AQ10" s="381">
        <f>DAY(DATE($X$2,$AB$2,28))</f>
        <v>28</v>
      </c>
      <c r="AR10" s="379" t="str">
        <f>IF(AZ3="暦月",IF(DAY(DATE($X$2,$AB$2,29))=29,29,""),"")</f>
        <v/>
      </c>
      <c r="AS10" s="380" t="str">
        <f>IF(AZ3="暦月",IF(DAY(DATE($X$2,$AB$2,30))=30,30,""),"")</f>
        <v/>
      </c>
      <c r="AT10" s="382" t="str">
        <f>IF(AZ3="暦月",IF(DAY(DATE($X$2,$AB$2,31))=31,31,""),"")</f>
        <v/>
      </c>
      <c r="AU10" s="1491"/>
      <c r="AV10" s="1492"/>
      <c r="AW10" s="1491"/>
      <c r="AX10" s="1492"/>
      <c r="AY10" s="1497"/>
      <c r="AZ10" s="1497"/>
      <c r="BA10" s="1497"/>
      <c r="BB10" s="1497"/>
      <c r="BC10" s="1497"/>
      <c r="BD10" s="1497"/>
    </row>
    <row r="11" spans="1:57" ht="20.25" hidden="1" customHeight="1" thickBot="1" x14ac:dyDescent="0.25">
      <c r="A11" s="373"/>
      <c r="B11" s="1469"/>
      <c r="C11" s="1473"/>
      <c r="D11" s="1474"/>
      <c r="E11" s="1478"/>
      <c r="F11" s="1474"/>
      <c r="G11" s="1478"/>
      <c r="H11" s="1473"/>
      <c r="I11" s="1473"/>
      <c r="J11" s="1473"/>
      <c r="K11" s="1474"/>
      <c r="L11" s="1478"/>
      <c r="M11" s="1473"/>
      <c r="N11" s="1473"/>
      <c r="O11" s="1481"/>
      <c r="P11" s="379">
        <f>WEEKDAY(DATE($X$2,$AB$2,1))</f>
        <v>2</v>
      </c>
      <c r="Q11" s="380">
        <f>WEEKDAY(DATE($X$2,$AB$2,2))</f>
        <v>3</v>
      </c>
      <c r="R11" s="380">
        <f>WEEKDAY(DATE($X$2,$AB$2,3))</f>
        <v>4</v>
      </c>
      <c r="S11" s="380">
        <f>WEEKDAY(DATE($X$2,$AB$2,4))</f>
        <v>5</v>
      </c>
      <c r="T11" s="380">
        <f>WEEKDAY(DATE($X$2,$AB$2,5))</f>
        <v>6</v>
      </c>
      <c r="U11" s="380">
        <f>WEEKDAY(DATE($X$2,$AB$2,6))</f>
        <v>7</v>
      </c>
      <c r="V11" s="381">
        <f>WEEKDAY(DATE($X$2,$AB$2,7))</f>
        <v>1</v>
      </c>
      <c r="W11" s="379">
        <f>WEEKDAY(DATE($X$2,$AB$2,8))</f>
        <v>2</v>
      </c>
      <c r="X11" s="380">
        <f>WEEKDAY(DATE($X$2,$AB$2,9))</f>
        <v>3</v>
      </c>
      <c r="Y11" s="380">
        <f>WEEKDAY(DATE($X$2,$AB$2,10))</f>
        <v>4</v>
      </c>
      <c r="Z11" s="380">
        <f>WEEKDAY(DATE($X$2,$AB$2,11))</f>
        <v>5</v>
      </c>
      <c r="AA11" s="380">
        <f>WEEKDAY(DATE($X$2,$AB$2,12))</f>
        <v>6</v>
      </c>
      <c r="AB11" s="380">
        <f>WEEKDAY(DATE($X$2,$AB$2,13))</f>
        <v>7</v>
      </c>
      <c r="AC11" s="381">
        <f>WEEKDAY(DATE($X$2,$AB$2,14))</f>
        <v>1</v>
      </c>
      <c r="AD11" s="379">
        <f>WEEKDAY(DATE($X$2,$AB$2,15))</f>
        <v>2</v>
      </c>
      <c r="AE11" s="380">
        <f>WEEKDAY(DATE($X$2,$AB$2,16))</f>
        <v>3</v>
      </c>
      <c r="AF11" s="380">
        <f>WEEKDAY(DATE($X$2,$AB$2,17))</f>
        <v>4</v>
      </c>
      <c r="AG11" s="380">
        <f>WEEKDAY(DATE($X$2,$AB$2,18))</f>
        <v>5</v>
      </c>
      <c r="AH11" s="380">
        <f>WEEKDAY(DATE($X$2,$AB$2,19))</f>
        <v>6</v>
      </c>
      <c r="AI11" s="380">
        <f>WEEKDAY(DATE($X$2,$AB$2,20))</f>
        <v>7</v>
      </c>
      <c r="AJ11" s="381">
        <f>WEEKDAY(DATE($X$2,$AB$2,21))</f>
        <v>1</v>
      </c>
      <c r="AK11" s="379">
        <f>WEEKDAY(DATE($X$2,$AB$2,22))</f>
        <v>2</v>
      </c>
      <c r="AL11" s="380">
        <f>WEEKDAY(DATE($X$2,$AB$2,23))</f>
        <v>3</v>
      </c>
      <c r="AM11" s="380">
        <f>WEEKDAY(DATE($X$2,$AB$2,24))</f>
        <v>4</v>
      </c>
      <c r="AN11" s="380">
        <f>WEEKDAY(DATE($X$2,$AB$2,25))</f>
        <v>5</v>
      </c>
      <c r="AO11" s="380">
        <f>WEEKDAY(DATE($X$2,$AB$2,26))</f>
        <v>6</v>
      </c>
      <c r="AP11" s="380">
        <f>WEEKDAY(DATE($X$2,$AB$2,27))</f>
        <v>7</v>
      </c>
      <c r="AQ11" s="381">
        <f>WEEKDAY(DATE($X$2,$AB$2,28))</f>
        <v>1</v>
      </c>
      <c r="AR11" s="379">
        <f>IF(AR10=29,WEEKDAY(DATE($X$2,$AB$2,29)),0)</f>
        <v>0</v>
      </c>
      <c r="AS11" s="380">
        <f>IF(AS10=30,WEEKDAY(DATE($X$2,$AB$2,30)),0)</f>
        <v>0</v>
      </c>
      <c r="AT11" s="382">
        <f>IF(AT10=31,WEEKDAY(DATE($X$2,$AB$2,31)),0)</f>
        <v>0</v>
      </c>
      <c r="AU11" s="1493"/>
      <c r="AV11" s="1494"/>
      <c r="AW11" s="1493"/>
      <c r="AX11" s="1494"/>
      <c r="AY11" s="1498"/>
      <c r="AZ11" s="1498"/>
      <c r="BA11" s="1498"/>
      <c r="BB11" s="1498"/>
      <c r="BC11" s="1498"/>
      <c r="BD11" s="1498"/>
    </row>
    <row r="12" spans="1:57" ht="20.25" customHeight="1" thickBot="1" x14ac:dyDescent="0.25">
      <c r="A12" s="373"/>
      <c r="B12" s="1470"/>
      <c r="C12" s="1475"/>
      <c r="D12" s="1476"/>
      <c r="E12" s="1479"/>
      <c r="F12" s="1476"/>
      <c r="G12" s="1479"/>
      <c r="H12" s="1475"/>
      <c r="I12" s="1475"/>
      <c r="J12" s="1475"/>
      <c r="K12" s="1476"/>
      <c r="L12" s="1479"/>
      <c r="M12" s="1475"/>
      <c r="N12" s="1475"/>
      <c r="O12" s="1482"/>
      <c r="P12" s="383" t="str">
        <f>IF(P11=1,"日",IF(P11=2,"月",IF(P11=3,"火",IF(P11=4,"水",IF(P11=5,"木",IF(P11=6,"金","土"))))))</f>
        <v>月</v>
      </c>
      <c r="Q12" s="384" t="str">
        <f t="shared" ref="Q12:AQ12" si="0">IF(Q11=1,"日",IF(Q11=2,"月",IF(Q11=3,"火",IF(Q11=4,"水",IF(Q11=5,"木",IF(Q11=6,"金","土"))))))</f>
        <v>火</v>
      </c>
      <c r="R12" s="384" t="str">
        <f t="shared" si="0"/>
        <v>水</v>
      </c>
      <c r="S12" s="384" t="str">
        <f t="shared" si="0"/>
        <v>木</v>
      </c>
      <c r="T12" s="384" t="str">
        <f t="shared" si="0"/>
        <v>金</v>
      </c>
      <c r="U12" s="384" t="str">
        <f t="shared" si="0"/>
        <v>土</v>
      </c>
      <c r="V12" s="385" t="str">
        <f t="shared" si="0"/>
        <v>日</v>
      </c>
      <c r="W12" s="383" t="str">
        <f t="shared" si="0"/>
        <v>月</v>
      </c>
      <c r="X12" s="384" t="str">
        <f t="shared" si="0"/>
        <v>火</v>
      </c>
      <c r="Y12" s="384" t="str">
        <f t="shared" si="0"/>
        <v>水</v>
      </c>
      <c r="Z12" s="384" t="str">
        <f t="shared" si="0"/>
        <v>木</v>
      </c>
      <c r="AA12" s="384" t="str">
        <f t="shared" si="0"/>
        <v>金</v>
      </c>
      <c r="AB12" s="384" t="str">
        <f t="shared" si="0"/>
        <v>土</v>
      </c>
      <c r="AC12" s="385" t="str">
        <f t="shared" si="0"/>
        <v>日</v>
      </c>
      <c r="AD12" s="383" t="str">
        <f t="shared" si="0"/>
        <v>月</v>
      </c>
      <c r="AE12" s="384" t="str">
        <f t="shared" si="0"/>
        <v>火</v>
      </c>
      <c r="AF12" s="384" t="str">
        <f t="shared" si="0"/>
        <v>水</v>
      </c>
      <c r="AG12" s="384" t="str">
        <f t="shared" si="0"/>
        <v>木</v>
      </c>
      <c r="AH12" s="384" t="str">
        <f t="shared" si="0"/>
        <v>金</v>
      </c>
      <c r="AI12" s="384" t="str">
        <f t="shared" si="0"/>
        <v>土</v>
      </c>
      <c r="AJ12" s="385" t="str">
        <f t="shared" si="0"/>
        <v>日</v>
      </c>
      <c r="AK12" s="383" t="str">
        <f t="shared" si="0"/>
        <v>月</v>
      </c>
      <c r="AL12" s="384" t="str">
        <f t="shared" si="0"/>
        <v>火</v>
      </c>
      <c r="AM12" s="384" t="str">
        <f t="shared" si="0"/>
        <v>水</v>
      </c>
      <c r="AN12" s="384" t="str">
        <f t="shared" si="0"/>
        <v>木</v>
      </c>
      <c r="AO12" s="384" t="str">
        <f t="shared" si="0"/>
        <v>金</v>
      </c>
      <c r="AP12" s="384" t="str">
        <f t="shared" si="0"/>
        <v>土</v>
      </c>
      <c r="AQ12" s="385" t="str">
        <f t="shared" si="0"/>
        <v>日</v>
      </c>
      <c r="AR12" s="384" t="str">
        <f>IF(AR11=1,"日",IF(AR11=2,"月",IF(AR11=3,"火",IF(AR11=4,"水",IF(AR11=5,"木",IF(AR11=6,"金",IF(AR11=0,"","土")))))))</f>
        <v/>
      </c>
      <c r="AS12" s="384" t="str">
        <f>IF(AS11=1,"日",IF(AS11=2,"月",IF(AS11=3,"火",IF(AS11=4,"水",IF(AS11=5,"木",IF(AS11=6,"金",IF(AS11=0,"","土")))))))</f>
        <v/>
      </c>
      <c r="AT12" s="386" t="str">
        <f>IF(AT11=1,"日",IF(AT11=2,"月",IF(AT11=3,"火",IF(AT11=4,"水",IF(AT11=5,"木",IF(AT11=6,"金",IF(AT11=0,"","土")))))))</f>
        <v/>
      </c>
      <c r="AU12" s="1495"/>
      <c r="AV12" s="1496"/>
      <c r="AW12" s="1495"/>
      <c r="AX12" s="1496"/>
      <c r="AY12" s="1498"/>
      <c r="AZ12" s="1498"/>
      <c r="BA12" s="1498"/>
      <c r="BB12" s="1498"/>
      <c r="BC12" s="1498"/>
      <c r="BD12" s="1498"/>
    </row>
    <row r="13" spans="1:57" ht="39.9" customHeight="1" x14ac:dyDescent="0.2">
      <c r="A13" s="373"/>
      <c r="B13" s="387">
        <v>1</v>
      </c>
      <c r="C13" s="1526"/>
      <c r="D13" s="1527"/>
      <c r="E13" s="1528"/>
      <c r="F13" s="1529"/>
      <c r="G13" s="1530"/>
      <c r="H13" s="1531"/>
      <c r="I13" s="1531"/>
      <c r="J13" s="1531"/>
      <c r="K13" s="1532"/>
      <c r="L13" s="1533"/>
      <c r="M13" s="1534"/>
      <c r="N13" s="1534"/>
      <c r="O13" s="1535"/>
      <c r="P13" s="388"/>
      <c r="Q13" s="389"/>
      <c r="R13" s="389"/>
      <c r="S13" s="389"/>
      <c r="T13" s="389"/>
      <c r="U13" s="389"/>
      <c r="V13" s="390"/>
      <c r="W13" s="388"/>
      <c r="X13" s="389"/>
      <c r="Y13" s="389"/>
      <c r="Z13" s="389"/>
      <c r="AA13" s="389"/>
      <c r="AB13" s="389"/>
      <c r="AC13" s="390"/>
      <c r="AD13" s="388"/>
      <c r="AE13" s="389"/>
      <c r="AF13" s="389"/>
      <c r="AG13" s="389"/>
      <c r="AH13" s="389"/>
      <c r="AI13" s="389"/>
      <c r="AJ13" s="390"/>
      <c r="AK13" s="388"/>
      <c r="AL13" s="389"/>
      <c r="AM13" s="389"/>
      <c r="AN13" s="389"/>
      <c r="AO13" s="389"/>
      <c r="AP13" s="389"/>
      <c r="AQ13" s="390"/>
      <c r="AR13" s="388"/>
      <c r="AS13" s="389"/>
      <c r="AT13" s="390"/>
      <c r="AU13" s="1536">
        <f>IF($AZ$3="４週",SUM(P13:AQ13),IF($AZ$3="暦月",SUM(P13:AT13),""))</f>
        <v>0</v>
      </c>
      <c r="AV13" s="1537"/>
      <c r="AW13" s="1538">
        <f t="shared" ref="AW13:AW30" si="1">IF($AZ$3="４週",AU13/4,IF($AZ$3="暦月",AU13/($AZ$6/7),""))</f>
        <v>0</v>
      </c>
      <c r="AX13" s="1539"/>
      <c r="AY13" s="1506"/>
      <c r="AZ13" s="1507"/>
      <c r="BA13" s="1507"/>
      <c r="BB13" s="1507"/>
      <c r="BC13" s="1507"/>
      <c r="BD13" s="1508"/>
    </row>
    <row r="14" spans="1:57" ht="39.9" customHeight="1" x14ac:dyDescent="0.2">
      <c r="A14" s="373"/>
      <c r="B14" s="391">
        <f t="shared" ref="B14:B30" si="2">B13+1</f>
        <v>2</v>
      </c>
      <c r="C14" s="1509"/>
      <c r="D14" s="1510"/>
      <c r="E14" s="1511"/>
      <c r="F14" s="1512"/>
      <c r="G14" s="1513"/>
      <c r="H14" s="1514"/>
      <c r="I14" s="1514"/>
      <c r="J14" s="1514"/>
      <c r="K14" s="1515"/>
      <c r="L14" s="1516"/>
      <c r="M14" s="1517"/>
      <c r="N14" s="1517"/>
      <c r="O14" s="1518"/>
      <c r="P14" s="392"/>
      <c r="Q14" s="393"/>
      <c r="R14" s="393"/>
      <c r="S14" s="393"/>
      <c r="T14" s="393"/>
      <c r="U14" s="393"/>
      <c r="V14" s="394"/>
      <c r="W14" s="392"/>
      <c r="X14" s="393"/>
      <c r="Y14" s="393"/>
      <c r="Z14" s="393"/>
      <c r="AA14" s="393"/>
      <c r="AB14" s="393"/>
      <c r="AC14" s="394"/>
      <c r="AD14" s="392"/>
      <c r="AE14" s="393"/>
      <c r="AF14" s="393"/>
      <c r="AG14" s="393"/>
      <c r="AH14" s="393"/>
      <c r="AI14" s="393"/>
      <c r="AJ14" s="394"/>
      <c r="AK14" s="392"/>
      <c r="AL14" s="393"/>
      <c r="AM14" s="393"/>
      <c r="AN14" s="393"/>
      <c r="AO14" s="393"/>
      <c r="AP14" s="393"/>
      <c r="AQ14" s="394"/>
      <c r="AR14" s="392"/>
      <c r="AS14" s="393"/>
      <c r="AT14" s="394"/>
      <c r="AU14" s="1519">
        <f>IF($AZ$3="４週",SUM(P14:AQ14),IF($AZ$3="暦月",SUM(P14:AT14),""))</f>
        <v>0</v>
      </c>
      <c r="AV14" s="1520"/>
      <c r="AW14" s="1521">
        <f t="shared" si="1"/>
        <v>0</v>
      </c>
      <c r="AX14" s="1522"/>
      <c r="AY14" s="1523"/>
      <c r="AZ14" s="1524"/>
      <c r="BA14" s="1524"/>
      <c r="BB14" s="1524"/>
      <c r="BC14" s="1524"/>
      <c r="BD14" s="1525"/>
    </row>
    <row r="15" spans="1:57" ht="39.9" customHeight="1" x14ac:dyDescent="0.2">
      <c r="A15" s="373"/>
      <c r="B15" s="391">
        <f t="shared" si="2"/>
        <v>3</v>
      </c>
      <c r="C15" s="1509"/>
      <c r="D15" s="1510"/>
      <c r="E15" s="1511"/>
      <c r="F15" s="1512"/>
      <c r="G15" s="1513"/>
      <c r="H15" s="1514"/>
      <c r="I15" s="1514"/>
      <c r="J15" s="1514"/>
      <c r="K15" s="1515"/>
      <c r="L15" s="1516"/>
      <c r="M15" s="1517"/>
      <c r="N15" s="1517"/>
      <c r="O15" s="1518"/>
      <c r="P15" s="392"/>
      <c r="Q15" s="393"/>
      <c r="R15" s="393"/>
      <c r="S15" s="393"/>
      <c r="T15" s="393"/>
      <c r="U15" s="393"/>
      <c r="V15" s="394"/>
      <c r="W15" s="392"/>
      <c r="X15" s="393"/>
      <c r="Y15" s="393"/>
      <c r="Z15" s="393"/>
      <c r="AA15" s="393"/>
      <c r="AB15" s="393"/>
      <c r="AC15" s="394"/>
      <c r="AD15" s="392"/>
      <c r="AE15" s="393"/>
      <c r="AF15" s="393"/>
      <c r="AG15" s="393"/>
      <c r="AH15" s="393"/>
      <c r="AI15" s="393"/>
      <c r="AJ15" s="394"/>
      <c r="AK15" s="392"/>
      <c r="AL15" s="393"/>
      <c r="AM15" s="393"/>
      <c r="AN15" s="393"/>
      <c r="AO15" s="393"/>
      <c r="AP15" s="393"/>
      <c r="AQ15" s="394"/>
      <c r="AR15" s="392"/>
      <c r="AS15" s="393"/>
      <c r="AT15" s="394"/>
      <c r="AU15" s="1519">
        <f>IF($AZ$3="４週",SUM(P15:AQ15),IF($AZ$3="暦月",SUM(P15:AT15),""))</f>
        <v>0</v>
      </c>
      <c r="AV15" s="1520"/>
      <c r="AW15" s="1521">
        <f t="shared" si="1"/>
        <v>0</v>
      </c>
      <c r="AX15" s="1522"/>
      <c r="AY15" s="1523"/>
      <c r="AZ15" s="1524"/>
      <c r="BA15" s="1524"/>
      <c r="BB15" s="1524"/>
      <c r="BC15" s="1524"/>
      <c r="BD15" s="1525"/>
    </row>
    <row r="16" spans="1:57" ht="39.9" customHeight="1" x14ac:dyDescent="0.2">
      <c r="A16" s="373"/>
      <c r="B16" s="391">
        <f t="shared" si="2"/>
        <v>4</v>
      </c>
      <c r="C16" s="1509"/>
      <c r="D16" s="1510"/>
      <c r="E16" s="1511"/>
      <c r="F16" s="1512"/>
      <c r="G16" s="1513"/>
      <c r="H16" s="1514"/>
      <c r="I16" s="1514"/>
      <c r="J16" s="1514"/>
      <c r="K16" s="1515"/>
      <c r="L16" s="1516"/>
      <c r="M16" s="1517"/>
      <c r="N16" s="1517"/>
      <c r="O16" s="1518"/>
      <c r="P16" s="392"/>
      <c r="Q16" s="393"/>
      <c r="R16" s="393"/>
      <c r="S16" s="393"/>
      <c r="T16" s="393"/>
      <c r="U16" s="393"/>
      <c r="V16" s="394"/>
      <c r="W16" s="392"/>
      <c r="X16" s="393"/>
      <c r="Y16" s="393"/>
      <c r="Z16" s="393"/>
      <c r="AA16" s="393"/>
      <c r="AB16" s="393"/>
      <c r="AC16" s="394"/>
      <c r="AD16" s="392"/>
      <c r="AE16" s="393"/>
      <c r="AF16" s="393"/>
      <c r="AG16" s="393"/>
      <c r="AH16" s="393"/>
      <c r="AI16" s="393"/>
      <c r="AJ16" s="394"/>
      <c r="AK16" s="392"/>
      <c r="AL16" s="393"/>
      <c r="AM16" s="393"/>
      <c r="AN16" s="393"/>
      <c r="AO16" s="393"/>
      <c r="AP16" s="393"/>
      <c r="AQ16" s="394"/>
      <c r="AR16" s="392"/>
      <c r="AS16" s="393"/>
      <c r="AT16" s="394"/>
      <c r="AU16" s="1519">
        <f>IF($AZ$3="４週",SUM(P16:AQ16),IF($AZ$3="暦月",SUM(P16:AT16),""))</f>
        <v>0</v>
      </c>
      <c r="AV16" s="1520"/>
      <c r="AW16" s="1521">
        <f t="shared" si="1"/>
        <v>0</v>
      </c>
      <c r="AX16" s="1522"/>
      <c r="AY16" s="1523"/>
      <c r="AZ16" s="1524"/>
      <c r="BA16" s="1524"/>
      <c r="BB16" s="1524"/>
      <c r="BC16" s="1524"/>
      <c r="BD16" s="1525"/>
    </row>
    <row r="17" spans="1:56" ht="39.9" customHeight="1" x14ac:dyDescent="0.2">
      <c r="A17" s="373"/>
      <c r="B17" s="391">
        <f t="shared" si="2"/>
        <v>5</v>
      </c>
      <c r="C17" s="1509"/>
      <c r="D17" s="1510"/>
      <c r="E17" s="1511"/>
      <c r="F17" s="1512"/>
      <c r="G17" s="1513"/>
      <c r="H17" s="1514"/>
      <c r="I17" s="1514"/>
      <c r="J17" s="1514"/>
      <c r="K17" s="1515"/>
      <c r="L17" s="1516"/>
      <c r="M17" s="1517"/>
      <c r="N17" s="1517"/>
      <c r="O17" s="1518"/>
      <c r="P17" s="392"/>
      <c r="Q17" s="393"/>
      <c r="R17" s="393"/>
      <c r="S17" s="393"/>
      <c r="T17" s="393"/>
      <c r="U17" s="393"/>
      <c r="V17" s="394"/>
      <c r="W17" s="392"/>
      <c r="X17" s="393"/>
      <c r="Y17" s="393"/>
      <c r="Z17" s="393"/>
      <c r="AA17" s="393"/>
      <c r="AB17" s="393"/>
      <c r="AC17" s="394"/>
      <c r="AD17" s="392"/>
      <c r="AE17" s="393"/>
      <c r="AF17" s="393"/>
      <c r="AG17" s="393"/>
      <c r="AH17" s="393"/>
      <c r="AI17" s="393"/>
      <c r="AJ17" s="394"/>
      <c r="AK17" s="392"/>
      <c r="AL17" s="393"/>
      <c r="AM17" s="393"/>
      <c r="AN17" s="393"/>
      <c r="AO17" s="393"/>
      <c r="AP17" s="393"/>
      <c r="AQ17" s="394"/>
      <c r="AR17" s="392"/>
      <c r="AS17" s="393"/>
      <c r="AT17" s="394"/>
      <c r="AU17" s="1519">
        <f t="shared" ref="AU17:AU30" si="3">IF($AZ$3="４週",SUM(P17:AQ17),IF($AZ$3="暦月",SUM(P17:AT17),""))</f>
        <v>0</v>
      </c>
      <c r="AV17" s="1520"/>
      <c r="AW17" s="1521">
        <f t="shared" si="1"/>
        <v>0</v>
      </c>
      <c r="AX17" s="1522"/>
      <c r="AY17" s="1523"/>
      <c r="AZ17" s="1524"/>
      <c r="BA17" s="1524"/>
      <c r="BB17" s="1524"/>
      <c r="BC17" s="1524"/>
      <c r="BD17" s="1525"/>
    </row>
    <row r="18" spans="1:56" ht="39.9" customHeight="1" x14ac:dyDescent="0.2">
      <c r="A18" s="373"/>
      <c r="B18" s="391">
        <f t="shared" si="2"/>
        <v>6</v>
      </c>
      <c r="C18" s="1509"/>
      <c r="D18" s="1510"/>
      <c r="E18" s="1511"/>
      <c r="F18" s="1512"/>
      <c r="G18" s="1513"/>
      <c r="H18" s="1514"/>
      <c r="I18" s="1514"/>
      <c r="J18" s="1514"/>
      <c r="K18" s="1515"/>
      <c r="L18" s="1516"/>
      <c r="M18" s="1517"/>
      <c r="N18" s="1517"/>
      <c r="O18" s="1518"/>
      <c r="P18" s="392"/>
      <c r="Q18" s="393"/>
      <c r="R18" s="393"/>
      <c r="S18" s="393"/>
      <c r="T18" s="393"/>
      <c r="U18" s="393"/>
      <c r="V18" s="394"/>
      <c r="W18" s="392"/>
      <c r="X18" s="393"/>
      <c r="Y18" s="393"/>
      <c r="Z18" s="393"/>
      <c r="AA18" s="393"/>
      <c r="AB18" s="393"/>
      <c r="AC18" s="394"/>
      <c r="AD18" s="392"/>
      <c r="AE18" s="393"/>
      <c r="AF18" s="393"/>
      <c r="AG18" s="393"/>
      <c r="AH18" s="393"/>
      <c r="AI18" s="393"/>
      <c r="AJ18" s="394"/>
      <c r="AK18" s="392"/>
      <c r="AL18" s="393"/>
      <c r="AM18" s="393"/>
      <c r="AN18" s="393"/>
      <c r="AO18" s="393"/>
      <c r="AP18" s="393"/>
      <c r="AQ18" s="394"/>
      <c r="AR18" s="392"/>
      <c r="AS18" s="393"/>
      <c r="AT18" s="394"/>
      <c r="AU18" s="1519">
        <f t="shared" si="3"/>
        <v>0</v>
      </c>
      <c r="AV18" s="1520"/>
      <c r="AW18" s="1521">
        <f t="shared" si="1"/>
        <v>0</v>
      </c>
      <c r="AX18" s="1522"/>
      <c r="AY18" s="1523"/>
      <c r="AZ18" s="1524"/>
      <c r="BA18" s="1524"/>
      <c r="BB18" s="1524"/>
      <c r="BC18" s="1524"/>
      <c r="BD18" s="1525"/>
    </row>
    <row r="19" spans="1:56" ht="39.9" customHeight="1" x14ac:dyDescent="0.2">
      <c r="A19" s="373"/>
      <c r="B19" s="391">
        <f t="shared" si="2"/>
        <v>7</v>
      </c>
      <c r="C19" s="1509"/>
      <c r="D19" s="1510"/>
      <c r="E19" s="1511"/>
      <c r="F19" s="1512"/>
      <c r="G19" s="1513"/>
      <c r="H19" s="1514"/>
      <c r="I19" s="1514"/>
      <c r="J19" s="1514"/>
      <c r="K19" s="1515"/>
      <c r="L19" s="1516"/>
      <c r="M19" s="1517"/>
      <c r="N19" s="1517"/>
      <c r="O19" s="1518"/>
      <c r="P19" s="392"/>
      <c r="Q19" s="393"/>
      <c r="R19" s="393"/>
      <c r="S19" s="393"/>
      <c r="T19" s="393"/>
      <c r="U19" s="393"/>
      <c r="V19" s="394"/>
      <c r="W19" s="392"/>
      <c r="X19" s="393"/>
      <c r="Y19" s="393"/>
      <c r="Z19" s="393"/>
      <c r="AA19" s="393"/>
      <c r="AB19" s="393"/>
      <c r="AC19" s="394"/>
      <c r="AD19" s="392"/>
      <c r="AE19" s="393"/>
      <c r="AF19" s="393"/>
      <c r="AG19" s="393"/>
      <c r="AH19" s="393"/>
      <c r="AI19" s="393"/>
      <c r="AJ19" s="394"/>
      <c r="AK19" s="392"/>
      <c r="AL19" s="393"/>
      <c r="AM19" s="393"/>
      <c r="AN19" s="393"/>
      <c r="AO19" s="393"/>
      <c r="AP19" s="393"/>
      <c r="AQ19" s="394"/>
      <c r="AR19" s="392"/>
      <c r="AS19" s="393"/>
      <c r="AT19" s="394"/>
      <c r="AU19" s="1519">
        <f>IF($AZ$3="４週",SUM(P19:AQ19),IF($AZ$3="暦月",SUM(P19:AT19),""))</f>
        <v>0</v>
      </c>
      <c r="AV19" s="1520"/>
      <c r="AW19" s="1521">
        <f t="shared" si="1"/>
        <v>0</v>
      </c>
      <c r="AX19" s="1522"/>
      <c r="AY19" s="1523"/>
      <c r="AZ19" s="1524"/>
      <c r="BA19" s="1524"/>
      <c r="BB19" s="1524"/>
      <c r="BC19" s="1524"/>
      <c r="BD19" s="1525"/>
    </row>
    <row r="20" spans="1:56" ht="39.9" customHeight="1" x14ac:dyDescent="0.2">
      <c r="A20" s="373"/>
      <c r="B20" s="391">
        <f t="shared" si="2"/>
        <v>8</v>
      </c>
      <c r="C20" s="1509"/>
      <c r="D20" s="1510"/>
      <c r="E20" s="1511"/>
      <c r="F20" s="1512"/>
      <c r="G20" s="1513"/>
      <c r="H20" s="1514"/>
      <c r="I20" s="1514"/>
      <c r="J20" s="1514"/>
      <c r="K20" s="1515"/>
      <c r="L20" s="1516"/>
      <c r="M20" s="1517"/>
      <c r="N20" s="1517"/>
      <c r="O20" s="1518"/>
      <c r="P20" s="392"/>
      <c r="Q20" s="393"/>
      <c r="R20" s="393"/>
      <c r="S20" s="393"/>
      <c r="T20" s="393"/>
      <c r="U20" s="393"/>
      <c r="V20" s="394"/>
      <c r="W20" s="392"/>
      <c r="X20" s="393"/>
      <c r="Y20" s="393"/>
      <c r="Z20" s="393"/>
      <c r="AA20" s="393"/>
      <c r="AB20" s="393"/>
      <c r="AC20" s="394"/>
      <c r="AD20" s="392"/>
      <c r="AE20" s="393"/>
      <c r="AF20" s="393"/>
      <c r="AG20" s="393"/>
      <c r="AH20" s="393"/>
      <c r="AI20" s="393"/>
      <c r="AJ20" s="394"/>
      <c r="AK20" s="392"/>
      <c r="AL20" s="393"/>
      <c r="AM20" s="393"/>
      <c r="AN20" s="393"/>
      <c r="AO20" s="393"/>
      <c r="AP20" s="393"/>
      <c r="AQ20" s="394"/>
      <c r="AR20" s="392"/>
      <c r="AS20" s="393"/>
      <c r="AT20" s="394"/>
      <c r="AU20" s="1519">
        <f t="shared" si="3"/>
        <v>0</v>
      </c>
      <c r="AV20" s="1520"/>
      <c r="AW20" s="1521">
        <f t="shared" si="1"/>
        <v>0</v>
      </c>
      <c r="AX20" s="1522"/>
      <c r="AY20" s="1523"/>
      <c r="AZ20" s="1524"/>
      <c r="BA20" s="1524"/>
      <c r="BB20" s="1524"/>
      <c r="BC20" s="1524"/>
      <c r="BD20" s="1525"/>
    </row>
    <row r="21" spans="1:56" ht="39.9" customHeight="1" x14ac:dyDescent="0.2">
      <c r="A21" s="373"/>
      <c r="B21" s="391">
        <f t="shared" si="2"/>
        <v>9</v>
      </c>
      <c r="C21" s="1509"/>
      <c r="D21" s="1510"/>
      <c r="E21" s="1511"/>
      <c r="F21" s="1512"/>
      <c r="G21" s="1513"/>
      <c r="H21" s="1514"/>
      <c r="I21" s="1514"/>
      <c r="J21" s="1514"/>
      <c r="K21" s="1515"/>
      <c r="L21" s="1516"/>
      <c r="M21" s="1517"/>
      <c r="N21" s="1517"/>
      <c r="O21" s="1518"/>
      <c r="P21" s="392"/>
      <c r="Q21" s="393"/>
      <c r="R21" s="393"/>
      <c r="S21" s="393"/>
      <c r="T21" s="393"/>
      <c r="U21" s="393"/>
      <c r="V21" s="394"/>
      <c r="W21" s="392"/>
      <c r="X21" s="393"/>
      <c r="Y21" s="393"/>
      <c r="Z21" s="393"/>
      <c r="AA21" s="393"/>
      <c r="AB21" s="393"/>
      <c r="AC21" s="394"/>
      <c r="AD21" s="392"/>
      <c r="AE21" s="393"/>
      <c r="AF21" s="393"/>
      <c r="AG21" s="393"/>
      <c r="AH21" s="393"/>
      <c r="AI21" s="393"/>
      <c r="AJ21" s="394"/>
      <c r="AK21" s="392"/>
      <c r="AL21" s="393"/>
      <c r="AM21" s="393"/>
      <c r="AN21" s="393"/>
      <c r="AO21" s="393"/>
      <c r="AP21" s="393"/>
      <c r="AQ21" s="394"/>
      <c r="AR21" s="392"/>
      <c r="AS21" s="393"/>
      <c r="AT21" s="394"/>
      <c r="AU21" s="1519">
        <f t="shared" si="3"/>
        <v>0</v>
      </c>
      <c r="AV21" s="1520"/>
      <c r="AW21" s="1521">
        <f t="shared" si="1"/>
        <v>0</v>
      </c>
      <c r="AX21" s="1522"/>
      <c r="AY21" s="1523"/>
      <c r="AZ21" s="1524"/>
      <c r="BA21" s="1524"/>
      <c r="BB21" s="1524"/>
      <c r="BC21" s="1524"/>
      <c r="BD21" s="1525"/>
    </row>
    <row r="22" spans="1:56" ht="39.9" customHeight="1" x14ac:dyDescent="0.2">
      <c r="A22" s="373"/>
      <c r="B22" s="391">
        <f t="shared" si="2"/>
        <v>10</v>
      </c>
      <c r="C22" s="1509"/>
      <c r="D22" s="1510"/>
      <c r="E22" s="1511"/>
      <c r="F22" s="1512"/>
      <c r="G22" s="1513"/>
      <c r="H22" s="1514"/>
      <c r="I22" s="1514"/>
      <c r="J22" s="1514"/>
      <c r="K22" s="1515"/>
      <c r="L22" s="1516"/>
      <c r="M22" s="1517"/>
      <c r="N22" s="1517"/>
      <c r="O22" s="1518"/>
      <c r="P22" s="392"/>
      <c r="Q22" s="393"/>
      <c r="R22" s="393"/>
      <c r="S22" s="393"/>
      <c r="T22" s="393"/>
      <c r="U22" s="393"/>
      <c r="V22" s="394"/>
      <c r="W22" s="392"/>
      <c r="X22" s="393"/>
      <c r="Y22" s="393"/>
      <c r="Z22" s="393"/>
      <c r="AA22" s="393"/>
      <c r="AB22" s="393"/>
      <c r="AC22" s="394"/>
      <c r="AD22" s="392"/>
      <c r="AE22" s="393"/>
      <c r="AF22" s="393"/>
      <c r="AG22" s="393"/>
      <c r="AH22" s="393"/>
      <c r="AI22" s="393"/>
      <c r="AJ22" s="394"/>
      <c r="AK22" s="392"/>
      <c r="AL22" s="393"/>
      <c r="AM22" s="393"/>
      <c r="AN22" s="393"/>
      <c r="AO22" s="393"/>
      <c r="AP22" s="393"/>
      <c r="AQ22" s="394"/>
      <c r="AR22" s="392"/>
      <c r="AS22" s="393"/>
      <c r="AT22" s="394"/>
      <c r="AU22" s="1519">
        <f t="shared" si="3"/>
        <v>0</v>
      </c>
      <c r="AV22" s="1520"/>
      <c r="AW22" s="1521">
        <f t="shared" si="1"/>
        <v>0</v>
      </c>
      <c r="AX22" s="1522"/>
      <c r="AY22" s="1523"/>
      <c r="AZ22" s="1524"/>
      <c r="BA22" s="1524"/>
      <c r="BB22" s="1524"/>
      <c r="BC22" s="1524"/>
      <c r="BD22" s="1525"/>
    </row>
    <row r="23" spans="1:56" ht="39.9" customHeight="1" x14ac:dyDescent="0.2">
      <c r="A23" s="373"/>
      <c r="B23" s="391">
        <f t="shared" si="2"/>
        <v>11</v>
      </c>
      <c r="C23" s="1509"/>
      <c r="D23" s="1510"/>
      <c r="E23" s="1511"/>
      <c r="F23" s="1512"/>
      <c r="G23" s="1513"/>
      <c r="H23" s="1514"/>
      <c r="I23" s="1514"/>
      <c r="J23" s="1514"/>
      <c r="K23" s="1515"/>
      <c r="L23" s="1516"/>
      <c r="M23" s="1517"/>
      <c r="N23" s="1517"/>
      <c r="O23" s="1518"/>
      <c r="P23" s="392"/>
      <c r="Q23" s="393"/>
      <c r="R23" s="393"/>
      <c r="S23" s="393"/>
      <c r="T23" s="393"/>
      <c r="U23" s="393"/>
      <c r="V23" s="394"/>
      <c r="W23" s="392"/>
      <c r="X23" s="393"/>
      <c r="Y23" s="393"/>
      <c r="Z23" s="393"/>
      <c r="AA23" s="393"/>
      <c r="AB23" s="393"/>
      <c r="AC23" s="394"/>
      <c r="AD23" s="392"/>
      <c r="AE23" s="393"/>
      <c r="AF23" s="393"/>
      <c r="AG23" s="393"/>
      <c r="AH23" s="393"/>
      <c r="AI23" s="393"/>
      <c r="AJ23" s="394"/>
      <c r="AK23" s="392"/>
      <c r="AL23" s="393"/>
      <c r="AM23" s="393"/>
      <c r="AN23" s="393"/>
      <c r="AO23" s="393"/>
      <c r="AP23" s="393"/>
      <c r="AQ23" s="394"/>
      <c r="AR23" s="392"/>
      <c r="AS23" s="393"/>
      <c r="AT23" s="394"/>
      <c r="AU23" s="1519">
        <f t="shared" si="3"/>
        <v>0</v>
      </c>
      <c r="AV23" s="1520"/>
      <c r="AW23" s="1521">
        <f t="shared" si="1"/>
        <v>0</v>
      </c>
      <c r="AX23" s="1522"/>
      <c r="AY23" s="1523"/>
      <c r="AZ23" s="1524"/>
      <c r="BA23" s="1524"/>
      <c r="BB23" s="1524"/>
      <c r="BC23" s="1524"/>
      <c r="BD23" s="1525"/>
    </row>
    <row r="24" spans="1:56" ht="39.9" customHeight="1" x14ac:dyDescent="0.2">
      <c r="A24" s="373"/>
      <c r="B24" s="391">
        <f t="shared" si="2"/>
        <v>12</v>
      </c>
      <c r="C24" s="1509"/>
      <c r="D24" s="1510"/>
      <c r="E24" s="1511"/>
      <c r="F24" s="1512"/>
      <c r="G24" s="1513"/>
      <c r="H24" s="1514"/>
      <c r="I24" s="1514"/>
      <c r="J24" s="1514"/>
      <c r="K24" s="1515"/>
      <c r="L24" s="1516"/>
      <c r="M24" s="1517"/>
      <c r="N24" s="1517"/>
      <c r="O24" s="1518"/>
      <c r="P24" s="392"/>
      <c r="Q24" s="393"/>
      <c r="R24" s="393"/>
      <c r="S24" s="393"/>
      <c r="T24" s="393"/>
      <c r="U24" s="393"/>
      <c r="V24" s="394"/>
      <c r="W24" s="392"/>
      <c r="X24" s="393"/>
      <c r="Y24" s="393"/>
      <c r="Z24" s="393"/>
      <c r="AA24" s="393"/>
      <c r="AB24" s="393"/>
      <c r="AC24" s="394"/>
      <c r="AD24" s="392"/>
      <c r="AE24" s="393"/>
      <c r="AF24" s="393"/>
      <c r="AG24" s="393"/>
      <c r="AH24" s="393"/>
      <c r="AI24" s="393"/>
      <c r="AJ24" s="394"/>
      <c r="AK24" s="392"/>
      <c r="AL24" s="393"/>
      <c r="AM24" s="393"/>
      <c r="AN24" s="393"/>
      <c r="AO24" s="393"/>
      <c r="AP24" s="393"/>
      <c r="AQ24" s="394"/>
      <c r="AR24" s="392"/>
      <c r="AS24" s="393"/>
      <c r="AT24" s="394"/>
      <c r="AU24" s="1519">
        <f t="shared" si="3"/>
        <v>0</v>
      </c>
      <c r="AV24" s="1520"/>
      <c r="AW24" s="1521">
        <f t="shared" si="1"/>
        <v>0</v>
      </c>
      <c r="AX24" s="1522"/>
      <c r="AY24" s="1523"/>
      <c r="AZ24" s="1524"/>
      <c r="BA24" s="1524"/>
      <c r="BB24" s="1524"/>
      <c r="BC24" s="1524"/>
      <c r="BD24" s="1525"/>
    </row>
    <row r="25" spans="1:56" ht="39.9" customHeight="1" x14ac:dyDescent="0.2">
      <c r="A25" s="373"/>
      <c r="B25" s="391">
        <f t="shared" si="2"/>
        <v>13</v>
      </c>
      <c r="C25" s="1509"/>
      <c r="D25" s="1510"/>
      <c r="E25" s="1511"/>
      <c r="F25" s="1512"/>
      <c r="G25" s="1513"/>
      <c r="H25" s="1514"/>
      <c r="I25" s="1514"/>
      <c r="J25" s="1514"/>
      <c r="K25" s="1515"/>
      <c r="L25" s="1516"/>
      <c r="M25" s="1517"/>
      <c r="N25" s="1517"/>
      <c r="O25" s="1518"/>
      <c r="P25" s="392"/>
      <c r="Q25" s="393"/>
      <c r="R25" s="393"/>
      <c r="S25" s="393"/>
      <c r="T25" s="393"/>
      <c r="U25" s="393"/>
      <c r="V25" s="394"/>
      <c r="W25" s="392"/>
      <c r="X25" s="393"/>
      <c r="Y25" s="393"/>
      <c r="Z25" s="393"/>
      <c r="AA25" s="393"/>
      <c r="AB25" s="393"/>
      <c r="AC25" s="394"/>
      <c r="AD25" s="392"/>
      <c r="AE25" s="393"/>
      <c r="AF25" s="393"/>
      <c r="AG25" s="393"/>
      <c r="AH25" s="393"/>
      <c r="AI25" s="393"/>
      <c r="AJ25" s="394"/>
      <c r="AK25" s="392"/>
      <c r="AL25" s="393"/>
      <c r="AM25" s="393"/>
      <c r="AN25" s="393"/>
      <c r="AO25" s="393"/>
      <c r="AP25" s="393"/>
      <c r="AQ25" s="394"/>
      <c r="AR25" s="392"/>
      <c r="AS25" s="393"/>
      <c r="AT25" s="394"/>
      <c r="AU25" s="1519">
        <f t="shared" si="3"/>
        <v>0</v>
      </c>
      <c r="AV25" s="1520"/>
      <c r="AW25" s="1521">
        <f t="shared" si="1"/>
        <v>0</v>
      </c>
      <c r="AX25" s="1522"/>
      <c r="AY25" s="1523"/>
      <c r="AZ25" s="1524"/>
      <c r="BA25" s="1524"/>
      <c r="BB25" s="1524"/>
      <c r="BC25" s="1524"/>
      <c r="BD25" s="1525"/>
    </row>
    <row r="26" spans="1:56" ht="39.9" customHeight="1" x14ac:dyDescent="0.2">
      <c r="A26" s="373"/>
      <c r="B26" s="391">
        <f t="shared" si="2"/>
        <v>14</v>
      </c>
      <c r="C26" s="1509"/>
      <c r="D26" s="1510"/>
      <c r="E26" s="1511"/>
      <c r="F26" s="1512"/>
      <c r="G26" s="1513"/>
      <c r="H26" s="1514"/>
      <c r="I26" s="1514"/>
      <c r="J26" s="1514"/>
      <c r="K26" s="1515"/>
      <c r="L26" s="1516"/>
      <c r="M26" s="1517"/>
      <c r="N26" s="1517"/>
      <c r="O26" s="1518"/>
      <c r="P26" s="392"/>
      <c r="Q26" s="393"/>
      <c r="R26" s="393"/>
      <c r="S26" s="393"/>
      <c r="T26" s="393"/>
      <c r="U26" s="393"/>
      <c r="V26" s="394"/>
      <c r="W26" s="392"/>
      <c r="X26" s="393"/>
      <c r="Y26" s="393"/>
      <c r="Z26" s="393"/>
      <c r="AA26" s="393"/>
      <c r="AB26" s="393"/>
      <c r="AC26" s="394"/>
      <c r="AD26" s="392"/>
      <c r="AE26" s="393"/>
      <c r="AF26" s="393"/>
      <c r="AG26" s="393"/>
      <c r="AH26" s="393"/>
      <c r="AI26" s="393"/>
      <c r="AJ26" s="394"/>
      <c r="AK26" s="392"/>
      <c r="AL26" s="393"/>
      <c r="AM26" s="393"/>
      <c r="AN26" s="393"/>
      <c r="AO26" s="393"/>
      <c r="AP26" s="393"/>
      <c r="AQ26" s="394"/>
      <c r="AR26" s="392"/>
      <c r="AS26" s="393"/>
      <c r="AT26" s="394"/>
      <c r="AU26" s="1519">
        <f t="shared" si="3"/>
        <v>0</v>
      </c>
      <c r="AV26" s="1520"/>
      <c r="AW26" s="1521">
        <f t="shared" si="1"/>
        <v>0</v>
      </c>
      <c r="AX26" s="1522"/>
      <c r="AY26" s="1523"/>
      <c r="AZ26" s="1524"/>
      <c r="BA26" s="1524"/>
      <c r="BB26" s="1524"/>
      <c r="BC26" s="1524"/>
      <c r="BD26" s="1525"/>
    </row>
    <row r="27" spans="1:56" ht="39.9" customHeight="1" x14ac:dyDescent="0.2">
      <c r="A27" s="373"/>
      <c r="B27" s="391">
        <f t="shared" si="2"/>
        <v>15</v>
      </c>
      <c r="C27" s="1509"/>
      <c r="D27" s="1510"/>
      <c r="E27" s="1511"/>
      <c r="F27" s="1512"/>
      <c r="G27" s="1513"/>
      <c r="H27" s="1514"/>
      <c r="I27" s="1514"/>
      <c r="J27" s="1514"/>
      <c r="K27" s="1515"/>
      <c r="L27" s="1516"/>
      <c r="M27" s="1517"/>
      <c r="N27" s="1517"/>
      <c r="O27" s="1518"/>
      <c r="P27" s="392"/>
      <c r="Q27" s="393"/>
      <c r="R27" s="393"/>
      <c r="S27" s="393"/>
      <c r="T27" s="393"/>
      <c r="U27" s="393"/>
      <c r="V27" s="394"/>
      <c r="W27" s="392"/>
      <c r="X27" s="393"/>
      <c r="Y27" s="393"/>
      <c r="Z27" s="393"/>
      <c r="AA27" s="393"/>
      <c r="AB27" s="393"/>
      <c r="AC27" s="394"/>
      <c r="AD27" s="392"/>
      <c r="AE27" s="393"/>
      <c r="AF27" s="393"/>
      <c r="AG27" s="393"/>
      <c r="AH27" s="393"/>
      <c r="AI27" s="393"/>
      <c r="AJ27" s="394"/>
      <c r="AK27" s="392"/>
      <c r="AL27" s="393"/>
      <c r="AM27" s="393"/>
      <c r="AN27" s="393"/>
      <c r="AO27" s="393"/>
      <c r="AP27" s="393"/>
      <c r="AQ27" s="394"/>
      <c r="AR27" s="392"/>
      <c r="AS27" s="393"/>
      <c r="AT27" s="394"/>
      <c r="AU27" s="1519">
        <f t="shared" si="3"/>
        <v>0</v>
      </c>
      <c r="AV27" s="1520"/>
      <c r="AW27" s="1521">
        <f t="shared" si="1"/>
        <v>0</v>
      </c>
      <c r="AX27" s="1522"/>
      <c r="AY27" s="1523"/>
      <c r="AZ27" s="1524"/>
      <c r="BA27" s="1524"/>
      <c r="BB27" s="1524"/>
      <c r="BC27" s="1524"/>
      <c r="BD27" s="1525"/>
    </row>
    <row r="28" spans="1:56" ht="39.9" customHeight="1" x14ac:dyDescent="0.2">
      <c r="A28" s="373"/>
      <c r="B28" s="391">
        <f t="shared" si="2"/>
        <v>16</v>
      </c>
      <c r="C28" s="1509"/>
      <c r="D28" s="1510"/>
      <c r="E28" s="1511"/>
      <c r="F28" s="1512"/>
      <c r="G28" s="1513"/>
      <c r="H28" s="1514"/>
      <c r="I28" s="1514"/>
      <c r="J28" s="1514"/>
      <c r="K28" s="1515"/>
      <c r="L28" s="1516"/>
      <c r="M28" s="1517"/>
      <c r="N28" s="1517"/>
      <c r="O28" s="1518"/>
      <c r="P28" s="392"/>
      <c r="Q28" s="393"/>
      <c r="R28" s="393"/>
      <c r="S28" s="393"/>
      <c r="T28" s="393"/>
      <c r="U28" s="393"/>
      <c r="V28" s="394"/>
      <c r="W28" s="392"/>
      <c r="X28" s="393"/>
      <c r="Y28" s="393"/>
      <c r="Z28" s="393"/>
      <c r="AA28" s="393"/>
      <c r="AB28" s="393"/>
      <c r="AC28" s="394"/>
      <c r="AD28" s="392"/>
      <c r="AE28" s="393"/>
      <c r="AF28" s="393"/>
      <c r="AG28" s="393"/>
      <c r="AH28" s="393"/>
      <c r="AI28" s="393"/>
      <c r="AJ28" s="394"/>
      <c r="AK28" s="392"/>
      <c r="AL28" s="393"/>
      <c r="AM28" s="393"/>
      <c r="AN28" s="393"/>
      <c r="AO28" s="393"/>
      <c r="AP28" s="393"/>
      <c r="AQ28" s="394"/>
      <c r="AR28" s="392"/>
      <c r="AS28" s="393"/>
      <c r="AT28" s="394"/>
      <c r="AU28" s="1519">
        <f t="shared" si="3"/>
        <v>0</v>
      </c>
      <c r="AV28" s="1520"/>
      <c r="AW28" s="1521">
        <f t="shared" si="1"/>
        <v>0</v>
      </c>
      <c r="AX28" s="1522"/>
      <c r="AY28" s="1523"/>
      <c r="AZ28" s="1524"/>
      <c r="BA28" s="1524"/>
      <c r="BB28" s="1524"/>
      <c r="BC28" s="1524"/>
      <c r="BD28" s="1525"/>
    </row>
    <row r="29" spans="1:56" ht="39.9" customHeight="1" x14ac:dyDescent="0.2">
      <c r="A29" s="373"/>
      <c r="B29" s="391">
        <f t="shared" si="2"/>
        <v>17</v>
      </c>
      <c r="C29" s="1509"/>
      <c r="D29" s="1510"/>
      <c r="E29" s="1511"/>
      <c r="F29" s="1512"/>
      <c r="G29" s="1513"/>
      <c r="H29" s="1514"/>
      <c r="I29" s="1514"/>
      <c r="J29" s="1514"/>
      <c r="K29" s="1515"/>
      <c r="L29" s="1516"/>
      <c r="M29" s="1517"/>
      <c r="N29" s="1517"/>
      <c r="O29" s="1518"/>
      <c r="P29" s="392"/>
      <c r="Q29" s="393"/>
      <c r="R29" s="393"/>
      <c r="S29" s="393"/>
      <c r="T29" s="393"/>
      <c r="U29" s="393"/>
      <c r="V29" s="394"/>
      <c r="W29" s="392"/>
      <c r="X29" s="393"/>
      <c r="Y29" s="393"/>
      <c r="Z29" s="393"/>
      <c r="AA29" s="393"/>
      <c r="AB29" s="393"/>
      <c r="AC29" s="394"/>
      <c r="AD29" s="392"/>
      <c r="AE29" s="393"/>
      <c r="AF29" s="393"/>
      <c r="AG29" s="393"/>
      <c r="AH29" s="393"/>
      <c r="AI29" s="393"/>
      <c r="AJ29" s="394"/>
      <c r="AK29" s="392"/>
      <c r="AL29" s="393"/>
      <c r="AM29" s="393"/>
      <c r="AN29" s="393"/>
      <c r="AO29" s="393"/>
      <c r="AP29" s="393"/>
      <c r="AQ29" s="394"/>
      <c r="AR29" s="392"/>
      <c r="AS29" s="393"/>
      <c r="AT29" s="394"/>
      <c r="AU29" s="1519">
        <f t="shared" si="3"/>
        <v>0</v>
      </c>
      <c r="AV29" s="1520"/>
      <c r="AW29" s="1521">
        <f t="shared" si="1"/>
        <v>0</v>
      </c>
      <c r="AX29" s="1522"/>
      <c r="AY29" s="1523"/>
      <c r="AZ29" s="1524"/>
      <c r="BA29" s="1524"/>
      <c r="BB29" s="1524"/>
      <c r="BC29" s="1524"/>
      <c r="BD29" s="1525"/>
    </row>
    <row r="30" spans="1:56" ht="39.9" customHeight="1" thickBot="1" x14ac:dyDescent="0.25">
      <c r="A30" s="373"/>
      <c r="B30" s="395">
        <f t="shared" si="2"/>
        <v>18</v>
      </c>
      <c r="C30" s="1540"/>
      <c r="D30" s="1541"/>
      <c r="E30" s="1542"/>
      <c r="F30" s="1543"/>
      <c r="G30" s="1544"/>
      <c r="H30" s="1545"/>
      <c r="I30" s="1545"/>
      <c r="J30" s="1545"/>
      <c r="K30" s="1546"/>
      <c r="L30" s="1547"/>
      <c r="M30" s="1548"/>
      <c r="N30" s="1548"/>
      <c r="O30" s="1549"/>
      <c r="P30" s="396"/>
      <c r="Q30" s="397"/>
      <c r="R30" s="397"/>
      <c r="S30" s="397"/>
      <c r="T30" s="397"/>
      <c r="U30" s="397"/>
      <c r="V30" s="398"/>
      <c r="W30" s="396"/>
      <c r="X30" s="397"/>
      <c r="Y30" s="397"/>
      <c r="Z30" s="397"/>
      <c r="AA30" s="397"/>
      <c r="AB30" s="397"/>
      <c r="AC30" s="398"/>
      <c r="AD30" s="396"/>
      <c r="AE30" s="397"/>
      <c r="AF30" s="397"/>
      <c r="AG30" s="397"/>
      <c r="AH30" s="397"/>
      <c r="AI30" s="397"/>
      <c r="AJ30" s="398"/>
      <c r="AK30" s="396"/>
      <c r="AL30" s="397"/>
      <c r="AM30" s="397"/>
      <c r="AN30" s="397"/>
      <c r="AO30" s="397"/>
      <c r="AP30" s="397"/>
      <c r="AQ30" s="398"/>
      <c r="AR30" s="396"/>
      <c r="AS30" s="397"/>
      <c r="AT30" s="398"/>
      <c r="AU30" s="1550">
        <f t="shared" si="3"/>
        <v>0</v>
      </c>
      <c r="AV30" s="1551"/>
      <c r="AW30" s="1552">
        <f t="shared" si="1"/>
        <v>0</v>
      </c>
      <c r="AX30" s="1553"/>
      <c r="AY30" s="1554"/>
      <c r="AZ30" s="1555"/>
      <c r="BA30" s="1555"/>
      <c r="BB30" s="1555"/>
      <c r="BC30" s="1555"/>
      <c r="BD30" s="1556"/>
    </row>
    <row r="31" spans="1:56" ht="20.25" customHeight="1" x14ac:dyDescent="0.2">
      <c r="A31" s="373"/>
      <c r="B31" s="373"/>
      <c r="C31" s="399"/>
      <c r="D31" s="400"/>
      <c r="E31" s="401"/>
      <c r="F31" s="375"/>
      <c r="G31" s="375"/>
      <c r="H31" s="375"/>
      <c r="I31" s="375"/>
      <c r="J31" s="375"/>
      <c r="K31" s="375"/>
      <c r="L31" s="375"/>
      <c r="M31" s="375"/>
      <c r="N31" s="375"/>
      <c r="O31" s="375"/>
      <c r="P31" s="375"/>
      <c r="Q31" s="375"/>
      <c r="R31" s="375"/>
      <c r="S31" s="375"/>
      <c r="T31" s="375"/>
      <c r="U31" s="375"/>
      <c r="V31" s="375"/>
      <c r="W31" s="375"/>
      <c r="X31" s="375"/>
      <c r="Y31" s="375"/>
      <c r="Z31" s="375"/>
      <c r="AA31" s="375"/>
      <c r="AB31" s="375"/>
      <c r="AC31" s="402"/>
      <c r="AD31" s="375"/>
      <c r="AE31" s="375"/>
      <c r="AF31" s="375"/>
      <c r="AG31" s="375"/>
      <c r="AH31" s="375"/>
      <c r="AI31" s="375"/>
      <c r="AJ31" s="375"/>
      <c r="AK31" s="375"/>
      <c r="AL31" s="375"/>
      <c r="AM31" s="375"/>
      <c r="AN31" s="375"/>
      <c r="AO31" s="375"/>
      <c r="AP31" s="375"/>
      <c r="AQ31" s="375"/>
      <c r="AR31" s="375"/>
      <c r="AS31" s="375"/>
      <c r="AT31" s="375"/>
      <c r="AU31" s="375"/>
      <c r="AV31" s="373"/>
      <c r="AW31" s="373"/>
      <c r="AX31" s="373"/>
      <c r="AY31" s="373"/>
      <c r="AZ31" s="373"/>
      <c r="BA31" s="373"/>
      <c r="BB31" s="373"/>
      <c r="BC31" s="373"/>
      <c r="BD31" s="373"/>
    </row>
    <row r="32" spans="1:56" ht="20.25" customHeight="1" x14ac:dyDescent="0.2">
      <c r="A32" s="373"/>
      <c r="B32" s="373"/>
      <c r="C32" s="369" t="s">
        <v>685</v>
      </c>
      <c r="D32" s="403"/>
      <c r="E32" s="403"/>
      <c r="F32" s="404"/>
      <c r="G32" s="404"/>
      <c r="H32" s="404"/>
      <c r="I32" s="404"/>
      <c r="J32" s="404"/>
      <c r="K32" s="404"/>
      <c r="L32" s="404"/>
      <c r="M32" s="404"/>
      <c r="N32" s="404"/>
      <c r="O32" s="404"/>
      <c r="P32" s="404"/>
      <c r="Q32" s="404" t="s">
        <v>686</v>
      </c>
      <c r="R32" s="404"/>
      <c r="S32" s="404"/>
      <c r="T32" s="404"/>
      <c r="U32" s="404"/>
      <c r="V32" s="404"/>
      <c r="W32" s="404"/>
      <c r="X32" s="404"/>
      <c r="Y32" s="404"/>
      <c r="Z32" s="404"/>
      <c r="AA32" s="405"/>
      <c r="AB32" s="404"/>
      <c r="AC32" s="404"/>
      <c r="AD32" s="404"/>
      <c r="AE32" s="404"/>
      <c r="AF32" s="404"/>
      <c r="AG32" s="404"/>
      <c r="AH32" s="404"/>
      <c r="AI32" s="404" t="s">
        <v>687</v>
      </c>
      <c r="AJ32" s="404"/>
      <c r="AK32" s="404"/>
      <c r="AL32" s="404"/>
      <c r="AM32" s="404"/>
      <c r="AN32" s="404"/>
      <c r="AO32" s="406"/>
      <c r="AP32" s="406"/>
      <c r="AQ32" s="406"/>
      <c r="AR32" s="406"/>
      <c r="AS32" s="407"/>
      <c r="AT32" s="406"/>
      <c r="AU32" s="406"/>
      <c r="AV32" s="406"/>
      <c r="AW32" s="406"/>
      <c r="AX32" s="373"/>
      <c r="AY32" s="373"/>
      <c r="AZ32" s="373"/>
      <c r="BA32" s="373"/>
      <c r="BB32" s="373"/>
      <c r="BC32" s="373"/>
      <c r="BD32" s="373"/>
    </row>
    <row r="33" spans="1:56" ht="20.25" customHeight="1" x14ac:dyDescent="0.2">
      <c r="A33" s="373"/>
      <c r="B33" s="373"/>
      <c r="C33" s="369" t="s">
        <v>688</v>
      </c>
      <c r="D33" s="403"/>
      <c r="E33" s="403"/>
      <c r="F33" s="404"/>
      <c r="G33" s="404"/>
      <c r="H33" s="404"/>
      <c r="I33" s="404"/>
      <c r="J33" s="404"/>
      <c r="K33" s="404"/>
      <c r="L33" s="1573" t="s">
        <v>689</v>
      </c>
      <c r="M33" s="1573"/>
      <c r="N33" s="404"/>
      <c r="O33" s="404"/>
      <c r="P33" s="404"/>
      <c r="Q33" s="404"/>
      <c r="R33" s="1574" t="s">
        <v>690</v>
      </c>
      <c r="S33" s="1574"/>
      <c r="T33" s="1574" t="s">
        <v>691</v>
      </c>
      <c r="U33" s="1574"/>
      <c r="V33" s="1574"/>
      <c r="W33" s="1574"/>
      <c r="X33" s="404"/>
      <c r="Y33" s="1575" t="s">
        <v>692</v>
      </c>
      <c r="Z33" s="1575"/>
      <c r="AA33" s="1575"/>
      <c r="AB33" s="1575"/>
      <c r="AC33" s="369"/>
      <c r="AD33" s="369"/>
      <c r="AE33" s="408" t="s">
        <v>693</v>
      </c>
      <c r="AF33" s="408"/>
      <c r="AG33" s="404"/>
      <c r="AH33" s="404"/>
      <c r="AI33" s="1558" t="s">
        <v>694</v>
      </c>
      <c r="AJ33" s="1559"/>
      <c r="AK33" s="1558" t="s">
        <v>695</v>
      </c>
      <c r="AL33" s="1576"/>
      <c r="AM33" s="1576"/>
      <c r="AN33" s="1559"/>
      <c r="AO33" s="406"/>
      <c r="AP33" s="406"/>
      <c r="AQ33" s="406"/>
      <c r="AR33" s="406"/>
      <c r="AS33" s="1566"/>
      <c r="AT33" s="1566"/>
      <c r="AU33" s="406"/>
      <c r="AV33" s="406"/>
      <c r="AW33" s="406"/>
      <c r="AX33" s="373"/>
      <c r="AY33" s="373"/>
      <c r="AZ33" s="373"/>
      <c r="BA33" s="373"/>
      <c r="BB33" s="373"/>
      <c r="BC33" s="373"/>
      <c r="BD33" s="373"/>
    </row>
    <row r="34" spans="1:56" ht="20.25" customHeight="1" x14ac:dyDescent="0.2">
      <c r="A34" s="373"/>
      <c r="B34" s="373"/>
      <c r="C34" s="1567"/>
      <c r="D34" s="1568"/>
      <c r="E34" s="1569"/>
      <c r="F34" s="1570">
        <f>IF(AB2=1,10,IF(AB2=2,11,IF(AB2=3,12,AB2-3)))</f>
        <v>1</v>
      </c>
      <c r="G34" s="1571"/>
      <c r="H34" s="1570">
        <f>IF(AB2=1,11,IF(AB2=2,12,AB2-2))</f>
        <v>2</v>
      </c>
      <c r="I34" s="1571"/>
      <c r="J34" s="1570">
        <f>IF(AB2=1,12,AB2-1)</f>
        <v>3</v>
      </c>
      <c r="K34" s="1571"/>
      <c r="L34" s="1558" t="s">
        <v>696</v>
      </c>
      <c r="M34" s="1559"/>
      <c r="N34" s="404"/>
      <c r="O34" s="404"/>
      <c r="P34" s="404"/>
      <c r="Q34" s="404"/>
      <c r="R34" s="1572"/>
      <c r="S34" s="1572"/>
      <c r="T34" s="1572" t="s">
        <v>697</v>
      </c>
      <c r="U34" s="1572"/>
      <c r="V34" s="1572" t="s">
        <v>698</v>
      </c>
      <c r="W34" s="1572"/>
      <c r="X34" s="404"/>
      <c r="Y34" s="1572" t="s">
        <v>697</v>
      </c>
      <c r="Z34" s="1572"/>
      <c r="AA34" s="1572" t="s">
        <v>698</v>
      </c>
      <c r="AB34" s="1572"/>
      <c r="AC34" s="369"/>
      <c r="AD34" s="369"/>
      <c r="AE34" s="408" t="s">
        <v>699</v>
      </c>
      <c r="AF34" s="408"/>
      <c r="AG34" s="404"/>
      <c r="AH34" s="404"/>
      <c r="AI34" s="1558" t="s">
        <v>700</v>
      </c>
      <c r="AJ34" s="1559"/>
      <c r="AK34" s="1558" t="s">
        <v>701</v>
      </c>
      <c r="AL34" s="1576"/>
      <c r="AM34" s="1576"/>
      <c r="AN34" s="1559"/>
      <c r="AO34" s="409"/>
      <c r="AP34" s="409"/>
      <c r="AQ34" s="406"/>
      <c r="AR34" s="410"/>
      <c r="AS34" s="1577"/>
      <c r="AT34" s="1577"/>
      <c r="AU34" s="406"/>
      <c r="AV34" s="406"/>
      <c r="AW34" s="406"/>
      <c r="AX34" s="373"/>
      <c r="AY34" s="373"/>
      <c r="AZ34" s="373"/>
      <c r="BA34" s="373"/>
      <c r="BB34" s="373"/>
      <c r="BC34" s="373"/>
      <c r="BD34" s="373"/>
    </row>
    <row r="35" spans="1:56" ht="20.25" customHeight="1" x14ac:dyDescent="0.2">
      <c r="A35" s="373"/>
      <c r="B35" s="373"/>
      <c r="C35" s="1567" t="s">
        <v>702</v>
      </c>
      <c r="D35" s="1568"/>
      <c r="E35" s="1569"/>
      <c r="F35" s="1582"/>
      <c r="G35" s="1582"/>
      <c r="H35" s="1582"/>
      <c r="I35" s="1582"/>
      <c r="J35" s="1582"/>
      <c r="K35" s="1582"/>
      <c r="L35" s="1557">
        <f>SUM(F35:K35)</f>
        <v>0</v>
      </c>
      <c r="M35" s="1557"/>
      <c r="N35" s="404"/>
      <c r="O35" s="404"/>
      <c r="P35" s="404"/>
      <c r="Q35" s="404"/>
      <c r="R35" s="1558" t="s">
        <v>700</v>
      </c>
      <c r="S35" s="1559"/>
      <c r="T35" s="1560">
        <f>SUMIFS($AU$13:$AV$30,$C$13:$D$30,"訪問介護員",$E$13:$F$30,"A")+SUMIFS($AU$13:$AV$30,$C$13:$D$30,"サービス提供責任者",$E$13:$F$30,"A")</f>
        <v>0</v>
      </c>
      <c r="U35" s="1561"/>
      <c r="V35" s="1562">
        <f>SUMIFS($AW$13:$AX$30,$C$13:$D$30,"訪問介護員",$E$13:$F$30,"A")+SUMIFS($AW$13:$AX$30,$C$13:$D$30,"サービス提供責任者",$E$13:$F$30,"A")</f>
        <v>0</v>
      </c>
      <c r="W35" s="1563"/>
      <c r="X35" s="404"/>
      <c r="Y35" s="1564">
        <v>0</v>
      </c>
      <c r="Z35" s="1565"/>
      <c r="AA35" s="1579">
        <v>0</v>
      </c>
      <c r="AB35" s="1580"/>
      <c r="AC35" s="369"/>
      <c r="AD35" s="369"/>
      <c r="AE35" s="1564">
        <v>0</v>
      </c>
      <c r="AF35" s="1565"/>
      <c r="AG35" s="404"/>
      <c r="AH35" s="404"/>
      <c r="AI35" s="1558" t="s">
        <v>703</v>
      </c>
      <c r="AJ35" s="1559"/>
      <c r="AK35" s="1558" t="s">
        <v>704</v>
      </c>
      <c r="AL35" s="1576"/>
      <c r="AM35" s="1576"/>
      <c r="AN35" s="1559"/>
      <c r="AO35" s="410"/>
      <c r="AP35" s="406"/>
      <c r="AQ35" s="1581"/>
      <c r="AR35" s="1581"/>
      <c r="AS35" s="1581"/>
      <c r="AT35" s="1581"/>
      <c r="AU35" s="406"/>
      <c r="AV35" s="406"/>
      <c r="AW35" s="406"/>
      <c r="AX35" s="373"/>
      <c r="AY35" s="373"/>
      <c r="AZ35" s="373"/>
      <c r="BA35" s="373"/>
      <c r="BB35" s="373"/>
      <c r="BC35" s="373"/>
      <c r="BD35" s="373"/>
    </row>
    <row r="36" spans="1:56" ht="20.25" customHeight="1" x14ac:dyDescent="0.2">
      <c r="A36" s="373"/>
      <c r="B36" s="373"/>
      <c r="C36" s="1567" t="s">
        <v>705</v>
      </c>
      <c r="D36" s="1568"/>
      <c r="E36" s="1569"/>
      <c r="F36" s="1582"/>
      <c r="G36" s="1582"/>
      <c r="H36" s="1582"/>
      <c r="I36" s="1582"/>
      <c r="J36" s="1582"/>
      <c r="K36" s="1582"/>
      <c r="L36" s="1557">
        <f>SUM(F36:K36)</f>
        <v>0</v>
      </c>
      <c r="M36" s="1557"/>
      <c r="N36" s="404"/>
      <c r="O36" s="404"/>
      <c r="P36" s="404"/>
      <c r="Q36" s="404"/>
      <c r="R36" s="1558" t="s">
        <v>703</v>
      </c>
      <c r="S36" s="1559"/>
      <c r="T36" s="1578">
        <f>SUMIFS($AU$13:$AV$30,$C$13:$D$30,"訪問介護員",$E$13:$F$30,"B")+SUMIFS($AU$13:$AV$30,$C$13:$D$30,"サービス提供責任者",$E$13:$F$30,"B")</f>
        <v>0</v>
      </c>
      <c r="U36" s="1561"/>
      <c r="V36" s="1562">
        <f>SUMIFS($AW$13:$AX$30,$C$13:$D$30,"訪問介護員",$E$13:$F$30,"B")+SUMIFS($AW$13:$AX$30,$C$13:$D$30,"サービス提供責任者",$E$13:$F$30,"B")</f>
        <v>0</v>
      </c>
      <c r="W36" s="1563"/>
      <c r="X36" s="404"/>
      <c r="Y36" s="1564">
        <v>0</v>
      </c>
      <c r="Z36" s="1565"/>
      <c r="AA36" s="1579">
        <v>0</v>
      </c>
      <c r="AB36" s="1580"/>
      <c r="AC36" s="369"/>
      <c r="AD36" s="369"/>
      <c r="AE36" s="1564">
        <v>0</v>
      </c>
      <c r="AF36" s="1565"/>
      <c r="AG36" s="404"/>
      <c r="AH36" s="404"/>
      <c r="AI36" s="1558" t="s">
        <v>706</v>
      </c>
      <c r="AJ36" s="1559"/>
      <c r="AK36" s="1558" t="s">
        <v>707</v>
      </c>
      <c r="AL36" s="1576"/>
      <c r="AM36" s="1576"/>
      <c r="AN36" s="1559"/>
      <c r="AO36" s="410"/>
      <c r="AP36" s="406"/>
      <c r="AQ36" s="1583"/>
      <c r="AR36" s="1583"/>
      <c r="AS36" s="1583"/>
      <c r="AT36" s="1583"/>
      <c r="AU36" s="406"/>
      <c r="AV36" s="406"/>
      <c r="AW36" s="406"/>
      <c r="AX36" s="373"/>
      <c r="AY36" s="373"/>
      <c r="AZ36" s="373"/>
      <c r="BA36" s="373"/>
      <c r="BB36" s="373"/>
      <c r="BC36" s="373"/>
      <c r="BD36" s="373"/>
    </row>
    <row r="37" spans="1:56" ht="20.25" customHeight="1" x14ac:dyDescent="0.2">
      <c r="A37" s="373"/>
      <c r="B37" s="373"/>
      <c r="C37" s="1567" t="s">
        <v>708</v>
      </c>
      <c r="D37" s="1568"/>
      <c r="E37" s="1569"/>
      <c r="F37" s="1582"/>
      <c r="G37" s="1582"/>
      <c r="H37" s="1582"/>
      <c r="I37" s="1582"/>
      <c r="J37" s="1582"/>
      <c r="K37" s="1582"/>
      <c r="L37" s="1557">
        <f>SUM(F37:K37)</f>
        <v>0</v>
      </c>
      <c r="M37" s="1557"/>
      <c r="N37" s="404"/>
      <c r="O37" s="404"/>
      <c r="P37" s="404"/>
      <c r="Q37" s="404"/>
      <c r="R37" s="1558" t="s">
        <v>706</v>
      </c>
      <c r="S37" s="1559"/>
      <c r="T37" s="1578">
        <f>SUMIFS($AU$13:$AV$30,$C$13:$D$30,"訪問介護員",$E$13:$F$30,"C")+SUMIFS($AU$13:$AV$30,$C$13:$D$30,"サービス提供責任者",$E$13:$F$30,"C")</f>
        <v>0</v>
      </c>
      <c r="U37" s="1561"/>
      <c r="V37" s="1562">
        <f>SUMIFS($AW$13:$AX$30,$C$13:$D$30,"訪問介護員",$E$13:$F$30,"C")+SUMIFS($AW$13:$AX$30,$C$13:$D$30,"サービス提供責任者",$E$13:$F$30,"C")</f>
        <v>0</v>
      </c>
      <c r="W37" s="1563"/>
      <c r="X37" s="404"/>
      <c r="Y37" s="1564">
        <v>0</v>
      </c>
      <c r="Z37" s="1565"/>
      <c r="AA37" s="1587">
        <v>0</v>
      </c>
      <c r="AB37" s="1588"/>
      <c r="AC37" s="369"/>
      <c r="AD37" s="369"/>
      <c r="AE37" s="1578" t="s">
        <v>709</v>
      </c>
      <c r="AF37" s="1561"/>
      <c r="AG37" s="404"/>
      <c r="AH37" s="404"/>
      <c r="AI37" s="1558" t="s">
        <v>710</v>
      </c>
      <c r="AJ37" s="1559"/>
      <c r="AK37" s="1558" t="s">
        <v>711</v>
      </c>
      <c r="AL37" s="1576"/>
      <c r="AM37" s="1576"/>
      <c r="AN37" s="1559"/>
      <c r="AO37" s="411"/>
      <c r="AP37" s="406"/>
      <c r="AQ37" s="1584"/>
      <c r="AR37" s="1584"/>
      <c r="AS37" s="1585"/>
      <c r="AT37" s="1585"/>
      <c r="AU37" s="406"/>
      <c r="AV37" s="406"/>
      <c r="AW37" s="406"/>
      <c r="AX37" s="373"/>
      <c r="AY37" s="373"/>
      <c r="AZ37" s="373"/>
      <c r="BA37" s="373"/>
      <c r="BB37" s="373"/>
      <c r="BC37" s="373"/>
      <c r="BD37" s="373"/>
    </row>
    <row r="38" spans="1:56" ht="20.25" customHeight="1" x14ac:dyDescent="0.2">
      <c r="A38" s="373"/>
      <c r="B38" s="373"/>
      <c r="C38" s="1567" t="s">
        <v>696</v>
      </c>
      <c r="D38" s="1568"/>
      <c r="E38" s="1569"/>
      <c r="F38" s="1557">
        <f>SUM(F35:G37)</f>
        <v>0</v>
      </c>
      <c r="G38" s="1557"/>
      <c r="H38" s="1557">
        <f>SUM(H35:I37)</f>
        <v>0</v>
      </c>
      <c r="I38" s="1557"/>
      <c r="J38" s="1557">
        <f>SUM(J35:K37)</f>
        <v>0</v>
      </c>
      <c r="K38" s="1557"/>
      <c r="L38" s="1557">
        <f>SUM(L35:M37)</f>
        <v>0</v>
      </c>
      <c r="M38" s="1557"/>
      <c r="N38" s="1586"/>
      <c r="O38" s="1574"/>
      <c r="P38" s="404"/>
      <c r="Q38" s="404"/>
      <c r="R38" s="1558" t="s">
        <v>710</v>
      </c>
      <c r="S38" s="1559"/>
      <c r="T38" s="1578">
        <f>SUMIFS($AU$13:$AV$30,$C$13:$D$30,"訪問介護員",$E$13:$F$30,"D")+SUMIFS($AU$13:$AV$30,$C$13:$D$30,"サービス提供責任者",$E$13:$F$30,"D")</f>
        <v>0</v>
      </c>
      <c r="U38" s="1561"/>
      <c r="V38" s="1562">
        <f>SUMIFS($AW$13:$AX$30,$C$13:$D$30,"訪問介護員",$E$13:$F$30,"D")+SUMIFS($AW$13:$AX$30,$C$13:$D$30,"サービス提供責任者",$E$13:$F$30,"D")</f>
        <v>0</v>
      </c>
      <c r="W38" s="1563"/>
      <c r="X38" s="404"/>
      <c r="Y38" s="1564">
        <v>0</v>
      </c>
      <c r="Z38" s="1565"/>
      <c r="AA38" s="1587">
        <v>0</v>
      </c>
      <c r="AB38" s="1588"/>
      <c r="AC38" s="369"/>
      <c r="AD38" s="369"/>
      <c r="AE38" s="1578" t="s">
        <v>709</v>
      </c>
      <c r="AF38" s="1561"/>
      <c r="AG38" s="404"/>
      <c r="AH38" s="404"/>
      <c r="AI38" s="404"/>
      <c r="AJ38" s="1583"/>
      <c r="AK38" s="1583"/>
      <c r="AL38" s="1584"/>
      <c r="AM38" s="1584"/>
      <c r="AN38" s="1585"/>
      <c r="AO38" s="1585"/>
      <c r="AP38" s="406"/>
      <c r="AQ38" s="1584"/>
      <c r="AR38" s="1584"/>
      <c r="AS38" s="1585"/>
      <c r="AT38" s="1585"/>
      <c r="AU38" s="406"/>
      <c r="AV38" s="406"/>
      <c r="AW38" s="406"/>
      <c r="AX38" s="375"/>
      <c r="AY38" s="375"/>
      <c r="AZ38" s="373"/>
      <c r="BA38" s="373"/>
      <c r="BB38" s="373"/>
      <c r="BC38" s="373"/>
      <c r="BD38" s="373"/>
    </row>
    <row r="39" spans="1:56" ht="20.25" customHeight="1" x14ac:dyDescent="0.2">
      <c r="A39" s="373"/>
      <c r="B39" s="373"/>
      <c r="C39" s="369"/>
      <c r="D39" s="369"/>
      <c r="E39" s="369"/>
      <c r="F39" s="369"/>
      <c r="G39" s="369"/>
      <c r="H39" s="369"/>
      <c r="I39" s="369"/>
      <c r="J39" s="369"/>
      <c r="K39" s="369"/>
      <c r="L39" s="408" t="s">
        <v>712</v>
      </c>
      <c r="M39" s="408"/>
      <c r="N39" s="369"/>
      <c r="O39" s="369"/>
      <c r="P39" s="404"/>
      <c r="Q39" s="404"/>
      <c r="R39" s="1558" t="s">
        <v>696</v>
      </c>
      <c r="S39" s="1559"/>
      <c r="T39" s="1578">
        <f>SUM(T35:U38)</f>
        <v>0</v>
      </c>
      <c r="U39" s="1561"/>
      <c r="V39" s="1562">
        <f>SUM(V35:W38)</f>
        <v>0</v>
      </c>
      <c r="W39" s="1563"/>
      <c r="X39" s="404"/>
      <c r="Y39" s="1578">
        <f>SUM(Y35:Z38)</f>
        <v>0</v>
      </c>
      <c r="Z39" s="1561"/>
      <c r="AA39" s="1592">
        <f>SUM(AA35:AB38)</f>
        <v>0</v>
      </c>
      <c r="AB39" s="1593"/>
      <c r="AC39" s="369"/>
      <c r="AD39" s="369"/>
      <c r="AE39" s="1578">
        <f>SUM(AE35:AF36)</f>
        <v>0</v>
      </c>
      <c r="AF39" s="1561"/>
      <c r="AG39" s="404"/>
      <c r="AH39" s="404"/>
      <c r="AI39" s="404"/>
      <c r="AJ39" s="1583"/>
      <c r="AK39" s="1583"/>
      <c r="AL39" s="1584"/>
      <c r="AM39" s="1584"/>
      <c r="AN39" s="1590"/>
      <c r="AO39" s="1590"/>
      <c r="AP39" s="406"/>
      <c r="AQ39" s="1584"/>
      <c r="AR39" s="1584"/>
      <c r="AS39" s="1585"/>
      <c r="AT39" s="1585"/>
      <c r="AU39" s="406"/>
      <c r="AV39" s="406"/>
      <c r="AW39" s="406"/>
      <c r="AX39" s="375"/>
      <c r="AY39" s="375"/>
      <c r="AZ39" s="373"/>
      <c r="BA39" s="373"/>
      <c r="BB39" s="373"/>
      <c r="BC39" s="373"/>
      <c r="BD39" s="373"/>
    </row>
    <row r="40" spans="1:56" ht="20.25" customHeight="1" x14ac:dyDescent="0.2">
      <c r="A40" s="373"/>
      <c r="B40" s="373"/>
      <c r="C40" s="369"/>
      <c r="D40" s="369"/>
      <c r="E40" s="369"/>
      <c r="F40" s="369"/>
      <c r="G40" s="369"/>
      <c r="H40" s="369"/>
      <c r="I40" s="369"/>
      <c r="J40" s="369"/>
      <c r="K40" s="369"/>
      <c r="L40" s="1591">
        <f>L38/3</f>
        <v>0</v>
      </c>
      <c r="M40" s="1591"/>
      <c r="N40" s="369"/>
      <c r="O40" s="369"/>
      <c r="P40" s="404"/>
      <c r="Q40" s="404"/>
      <c r="R40" s="404"/>
      <c r="S40" s="404"/>
      <c r="T40" s="404"/>
      <c r="U40" s="404"/>
      <c r="V40" s="404"/>
      <c r="W40" s="404"/>
      <c r="X40" s="404"/>
      <c r="Y40" s="404"/>
      <c r="Z40" s="404"/>
      <c r="AA40" s="405"/>
      <c r="AB40" s="404"/>
      <c r="AC40" s="404"/>
      <c r="AD40" s="404"/>
      <c r="AE40" s="404"/>
      <c r="AF40" s="404"/>
      <c r="AG40" s="404"/>
      <c r="AH40" s="404"/>
      <c r="AI40" s="404"/>
      <c r="AJ40" s="406"/>
      <c r="AK40" s="406"/>
      <c r="AL40" s="406"/>
      <c r="AM40" s="406"/>
      <c r="AN40" s="406"/>
      <c r="AO40" s="406"/>
      <c r="AP40" s="406"/>
      <c r="AQ40" s="406"/>
      <c r="AR40" s="406"/>
      <c r="AS40" s="407"/>
      <c r="AT40" s="406"/>
      <c r="AU40" s="406"/>
      <c r="AV40" s="406"/>
      <c r="AW40" s="406"/>
      <c r="AX40" s="375"/>
      <c r="AY40" s="375"/>
      <c r="AZ40" s="373"/>
      <c r="BA40" s="373"/>
      <c r="BB40" s="373"/>
      <c r="BC40" s="373"/>
      <c r="BD40" s="373"/>
    </row>
    <row r="41" spans="1:56" ht="20.25" customHeight="1" x14ac:dyDescent="0.2">
      <c r="A41" s="373"/>
      <c r="B41" s="373"/>
      <c r="C41" s="369"/>
      <c r="D41" s="369"/>
      <c r="E41" s="369"/>
      <c r="F41" s="369"/>
      <c r="G41" s="369"/>
      <c r="H41" s="369"/>
      <c r="I41" s="369"/>
      <c r="J41" s="369"/>
      <c r="K41" s="369"/>
      <c r="L41" s="369"/>
      <c r="M41" s="369"/>
      <c r="N41" s="369"/>
      <c r="O41" s="369"/>
      <c r="P41" s="404"/>
      <c r="Q41" s="404"/>
      <c r="R41" s="405" t="s">
        <v>713</v>
      </c>
      <c r="S41" s="404"/>
      <c r="T41" s="404"/>
      <c r="U41" s="404"/>
      <c r="V41" s="404"/>
      <c r="W41" s="404"/>
      <c r="X41" s="412" t="s">
        <v>714</v>
      </c>
      <c r="Y41" s="1603" t="s">
        <v>715</v>
      </c>
      <c r="Z41" s="1604"/>
      <c r="AA41" s="413"/>
      <c r="AB41" s="412"/>
      <c r="AC41" s="404"/>
      <c r="AD41" s="404"/>
      <c r="AE41" s="404"/>
      <c r="AF41" s="404"/>
      <c r="AG41" s="404"/>
      <c r="AH41" s="404"/>
      <c r="AI41" s="404"/>
      <c r="AJ41" s="407"/>
      <c r="AK41" s="406"/>
      <c r="AL41" s="406"/>
      <c r="AM41" s="406"/>
      <c r="AN41" s="406"/>
      <c r="AO41" s="406"/>
      <c r="AP41" s="406"/>
      <c r="AQ41" s="406"/>
      <c r="AR41" s="406"/>
      <c r="AS41" s="414"/>
      <c r="AT41" s="414"/>
      <c r="AU41" s="406"/>
      <c r="AV41" s="406"/>
      <c r="AW41" s="406"/>
      <c r="AX41" s="375"/>
      <c r="AY41" s="375"/>
      <c r="AZ41" s="373"/>
      <c r="BA41" s="373"/>
      <c r="BB41" s="373"/>
      <c r="BC41" s="373"/>
      <c r="BD41" s="373"/>
    </row>
    <row r="42" spans="1:56" ht="20.25" customHeight="1" x14ac:dyDescent="0.25">
      <c r="A42" s="373"/>
      <c r="B42" s="373"/>
      <c r="C42" s="348"/>
      <c r="D42" s="403"/>
      <c r="E42" s="403"/>
      <c r="F42" s="404"/>
      <c r="G42" s="404"/>
      <c r="H42" s="404"/>
      <c r="I42" s="404"/>
      <c r="J42" s="404"/>
      <c r="K42" s="404"/>
      <c r="L42" s="415" t="s">
        <v>716</v>
      </c>
      <c r="M42" s="405"/>
      <c r="N42" s="405"/>
      <c r="O42" s="416"/>
      <c r="P42" s="404"/>
      <c r="Q42" s="404"/>
      <c r="R42" s="404" t="s">
        <v>717</v>
      </c>
      <c r="S42" s="404"/>
      <c r="T42" s="404"/>
      <c r="U42" s="404"/>
      <c r="V42" s="404"/>
      <c r="W42" s="404" t="s">
        <v>718</v>
      </c>
      <c r="X42" s="404"/>
      <c r="Y42" s="404"/>
      <c r="Z42" s="404"/>
      <c r="AA42" s="405"/>
      <c r="AB42" s="404"/>
      <c r="AC42" s="404"/>
      <c r="AD42" s="404"/>
      <c r="AE42" s="404"/>
      <c r="AF42" s="404"/>
      <c r="AG42" s="404"/>
      <c r="AH42" s="404"/>
      <c r="AI42" s="404"/>
      <c r="AJ42" s="406"/>
      <c r="AK42" s="406"/>
      <c r="AL42" s="406"/>
      <c r="AM42" s="406"/>
      <c r="AN42" s="406"/>
      <c r="AO42" s="406"/>
      <c r="AP42" s="406"/>
      <c r="AQ42" s="406"/>
      <c r="AR42" s="406"/>
      <c r="AS42" s="407"/>
      <c r="AT42" s="406"/>
      <c r="AU42" s="406"/>
      <c r="AV42" s="406"/>
      <c r="AW42" s="406"/>
      <c r="AX42" s="375"/>
      <c r="AY42" s="375"/>
      <c r="AZ42" s="373"/>
      <c r="BA42" s="373"/>
      <c r="BB42" s="373"/>
      <c r="BC42" s="373"/>
      <c r="BD42" s="373"/>
    </row>
    <row r="43" spans="1:56" ht="20.25" customHeight="1" x14ac:dyDescent="0.2">
      <c r="A43" s="373"/>
      <c r="B43" s="373"/>
      <c r="C43" s="417" t="s">
        <v>719</v>
      </c>
      <c r="D43" s="417"/>
      <c r="E43" s="404"/>
      <c r="F43" s="417" t="s">
        <v>720</v>
      </c>
      <c r="G43" s="417"/>
      <c r="H43" s="404"/>
      <c r="I43" s="418"/>
      <c r="J43" s="418"/>
      <c r="K43" s="404"/>
      <c r="L43" s="408" t="s">
        <v>721</v>
      </c>
      <c r="M43" s="408"/>
      <c r="N43" s="408"/>
      <c r="O43" s="404"/>
      <c r="P43" s="404"/>
      <c r="Q43" s="404"/>
      <c r="R43" s="404" t="str">
        <f>IF($Y$41="週","対象時間数（週平均）","対象時間数（当月合計）")</f>
        <v>対象時間数（週平均）</v>
      </c>
      <c r="S43" s="404"/>
      <c r="T43" s="404"/>
      <c r="U43" s="404"/>
      <c r="V43" s="404"/>
      <c r="W43" s="404" t="str">
        <f>IF($Y$41="週","週に勤務すべき時間数","当月に勤務すべき時間数")</f>
        <v>週に勤務すべき時間数</v>
      </c>
      <c r="X43" s="404"/>
      <c r="Y43" s="404"/>
      <c r="Z43" s="404"/>
      <c r="AA43" s="405"/>
      <c r="AB43" s="1572" t="s">
        <v>722</v>
      </c>
      <c r="AC43" s="1572"/>
      <c r="AD43" s="1572"/>
      <c r="AE43" s="1572"/>
      <c r="AF43" s="404"/>
      <c r="AG43" s="404"/>
      <c r="AH43" s="404"/>
      <c r="AI43" s="404"/>
      <c r="AJ43" s="406"/>
      <c r="AK43" s="406"/>
      <c r="AL43" s="406"/>
      <c r="AM43" s="406"/>
      <c r="AN43" s="406"/>
      <c r="AO43" s="406"/>
      <c r="AP43" s="406"/>
      <c r="AQ43" s="406"/>
      <c r="AR43" s="406"/>
      <c r="AS43" s="407"/>
      <c r="AT43" s="406"/>
      <c r="AU43" s="406"/>
      <c r="AV43" s="406"/>
      <c r="AW43" s="406"/>
      <c r="AX43" s="375"/>
      <c r="AY43" s="375"/>
      <c r="AZ43" s="373"/>
      <c r="BA43" s="373"/>
      <c r="BB43" s="373"/>
      <c r="BC43" s="373"/>
      <c r="BD43" s="373"/>
    </row>
    <row r="44" spans="1:56" ht="20.25" customHeight="1" x14ac:dyDescent="0.2">
      <c r="A44" s="373"/>
      <c r="B44" s="373"/>
      <c r="C44" s="1605">
        <f>L40</f>
        <v>0</v>
      </c>
      <c r="D44" s="1606"/>
      <c r="E44" s="408" t="s">
        <v>723</v>
      </c>
      <c r="F44" s="1607">
        <v>40</v>
      </c>
      <c r="G44" s="1608"/>
      <c r="H44" s="408" t="s">
        <v>724</v>
      </c>
      <c r="I44" s="1609">
        <f>C44/F44</f>
        <v>0</v>
      </c>
      <c r="J44" s="1610"/>
      <c r="K44" s="408" t="s">
        <v>725</v>
      </c>
      <c r="L44" s="1611">
        <f>IF(C44&lt;40,1,ROUNDUP(I44,1))</f>
        <v>1</v>
      </c>
      <c r="M44" s="1612"/>
      <c r="N44" s="1613"/>
      <c r="O44" s="404"/>
      <c r="P44" s="404"/>
      <c r="Q44" s="404"/>
      <c r="R44" s="1594">
        <f>IF($Y$41="週",AA39,Y39)</f>
        <v>0</v>
      </c>
      <c r="S44" s="1595"/>
      <c r="T44" s="1595"/>
      <c r="U44" s="1596"/>
      <c r="V44" s="408" t="s">
        <v>723</v>
      </c>
      <c r="W44" s="1558">
        <f>IF($Y$41="週",$AV$5,$AZ$5)</f>
        <v>40</v>
      </c>
      <c r="X44" s="1576"/>
      <c r="Y44" s="1576"/>
      <c r="Z44" s="1559"/>
      <c r="AA44" s="408" t="s">
        <v>724</v>
      </c>
      <c r="AB44" s="1597">
        <f>ROUNDDOWN(R44/W44,1)</f>
        <v>0</v>
      </c>
      <c r="AC44" s="1598"/>
      <c r="AD44" s="1598"/>
      <c r="AE44" s="1599"/>
      <c r="AF44" s="404"/>
      <c r="AG44" s="404"/>
      <c r="AH44" s="404"/>
      <c r="AI44" s="404"/>
      <c r="AJ44" s="1589"/>
      <c r="AK44" s="1589"/>
      <c r="AL44" s="1589"/>
      <c r="AM44" s="1589"/>
      <c r="AN44" s="410"/>
      <c r="AO44" s="1583"/>
      <c r="AP44" s="1583"/>
      <c r="AQ44" s="1583"/>
      <c r="AR44" s="1583"/>
      <c r="AS44" s="410"/>
      <c r="AT44" s="1566"/>
      <c r="AU44" s="1566"/>
      <c r="AV44" s="1566"/>
      <c r="AW44" s="1566"/>
      <c r="AX44" s="375"/>
      <c r="AY44" s="375"/>
      <c r="AZ44" s="373"/>
      <c r="BA44" s="373"/>
      <c r="BB44" s="373"/>
      <c r="BC44" s="373"/>
      <c r="BD44" s="373"/>
    </row>
    <row r="45" spans="1:56" ht="20.25" customHeight="1" x14ac:dyDescent="0.2">
      <c r="A45" s="373"/>
      <c r="B45" s="373"/>
      <c r="C45" s="369"/>
      <c r="D45" s="404"/>
      <c r="E45" s="404"/>
      <c r="F45" s="404"/>
      <c r="G45" s="404"/>
      <c r="H45" s="404"/>
      <c r="I45" s="404"/>
      <c r="J45" s="404"/>
      <c r="K45" s="404"/>
      <c r="L45" s="404" t="s">
        <v>726</v>
      </c>
      <c r="M45" s="404"/>
      <c r="N45" s="404"/>
      <c r="O45" s="404"/>
      <c r="P45" s="404"/>
      <c r="Q45" s="404"/>
      <c r="R45" s="404"/>
      <c r="S45" s="404"/>
      <c r="T45" s="404"/>
      <c r="U45" s="404"/>
      <c r="V45" s="404"/>
      <c r="W45" s="404"/>
      <c r="X45" s="404"/>
      <c r="Y45" s="404"/>
      <c r="Z45" s="404"/>
      <c r="AA45" s="405"/>
      <c r="AB45" s="404" t="s">
        <v>727</v>
      </c>
      <c r="AC45" s="404"/>
      <c r="AD45" s="404"/>
      <c r="AE45" s="404"/>
      <c r="AF45" s="404"/>
      <c r="AG45" s="404"/>
      <c r="AH45" s="404"/>
      <c r="AI45" s="404"/>
      <c r="AJ45" s="406"/>
      <c r="AK45" s="406"/>
      <c r="AL45" s="406"/>
      <c r="AM45" s="406"/>
      <c r="AN45" s="406"/>
      <c r="AO45" s="406"/>
      <c r="AP45" s="406"/>
      <c r="AQ45" s="406"/>
      <c r="AR45" s="406"/>
      <c r="AS45" s="407"/>
      <c r="AT45" s="406"/>
      <c r="AU45" s="406"/>
      <c r="AV45" s="406"/>
      <c r="AW45" s="406"/>
      <c r="AX45" s="375"/>
      <c r="AY45" s="375"/>
      <c r="AZ45" s="373"/>
      <c r="BA45" s="373"/>
      <c r="BB45" s="373"/>
      <c r="BC45" s="373"/>
      <c r="BD45" s="373"/>
    </row>
    <row r="46" spans="1:56" ht="20.25" customHeight="1" x14ac:dyDescent="0.2">
      <c r="A46" s="373"/>
      <c r="B46" s="373"/>
      <c r="C46" s="369" t="s">
        <v>728</v>
      </c>
      <c r="D46" s="404"/>
      <c r="E46" s="404"/>
      <c r="F46" s="404"/>
      <c r="G46" s="404"/>
      <c r="H46" s="404"/>
      <c r="I46" s="404"/>
      <c r="J46" s="404"/>
      <c r="K46" s="404"/>
      <c r="L46" s="404"/>
      <c r="M46" s="404"/>
      <c r="N46" s="404"/>
      <c r="O46" s="404"/>
      <c r="P46" s="404"/>
      <c r="Q46" s="404"/>
      <c r="R46" s="404" t="s">
        <v>729</v>
      </c>
      <c r="S46" s="404"/>
      <c r="T46" s="404"/>
      <c r="U46" s="404"/>
      <c r="V46" s="404"/>
      <c r="W46" s="404"/>
      <c r="X46" s="404"/>
      <c r="Y46" s="404"/>
      <c r="Z46" s="404"/>
      <c r="AA46" s="405"/>
      <c r="AB46" s="404"/>
      <c r="AC46" s="404"/>
      <c r="AD46" s="404"/>
      <c r="AE46" s="404"/>
      <c r="AF46" s="404"/>
      <c r="AG46" s="404"/>
      <c r="AH46" s="404"/>
      <c r="AI46" s="404"/>
      <c r="AJ46" s="404"/>
      <c r="AK46" s="419"/>
      <c r="AL46" s="420"/>
      <c r="AM46" s="420"/>
      <c r="AN46" s="404"/>
      <c r="AO46" s="404"/>
      <c r="AP46" s="404"/>
      <c r="AQ46" s="404"/>
      <c r="AR46" s="404"/>
      <c r="AS46" s="404"/>
      <c r="AT46" s="404"/>
      <c r="AU46" s="404"/>
      <c r="AV46" s="369"/>
      <c r="AW46" s="369"/>
      <c r="AX46" s="375"/>
      <c r="AY46" s="375"/>
      <c r="AZ46" s="373"/>
      <c r="BA46" s="373"/>
      <c r="BB46" s="373"/>
      <c r="BC46" s="373"/>
      <c r="BD46" s="373"/>
    </row>
    <row r="47" spans="1:56" ht="20.25" customHeight="1" x14ac:dyDescent="0.2">
      <c r="A47" s="373"/>
      <c r="B47" s="373"/>
      <c r="C47" s="369"/>
      <c r="D47" s="404" t="s">
        <v>730</v>
      </c>
      <c r="E47" s="404"/>
      <c r="F47" s="404"/>
      <c r="G47" s="404"/>
      <c r="H47" s="404"/>
      <c r="I47" s="404"/>
      <c r="J47" s="404"/>
      <c r="K47" s="404"/>
      <c r="L47" s="404"/>
      <c r="M47" s="404"/>
      <c r="N47" s="404"/>
      <c r="O47" s="404"/>
      <c r="P47" s="404"/>
      <c r="Q47" s="404"/>
      <c r="R47" s="404" t="s">
        <v>693</v>
      </c>
      <c r="S47" s="404"/>
      <c r="T47" s="404"/>
      <c r="U47" s="404"/>
      <c r="V47" s="404"/>
      <c r="W47" s="404"/>
      <c r="X47" s="404"/>
      <c r="Y47" s="404"/>
      <c r="Z47" s="404"/>
      <c r="AA47" s="405"/>
      <c r="AB47" s="408"/>
      <c r="AC47" s="408"/>
      <c r="AD47" s="408"/>
      <c r="AE47" s="408"/>
      <c r="AF47" s="404"/>
      <c r="AG47" s="404"/>
      <c r="AH47" s="404"/>
      <c r="AI47" s="404"/>
      <c r="AJ47" s="404"/>
      <c r="AK47" s="419"/>
      <c r="AL47" s="420"/>
      <c r="AM47" s="420"/>
      <c r="AN47" s="404"/>
      <c r="AO47" s="404"/>
      <c r="AP47" s="404"/>
      <c r="AQ47" s="404"/>
      <c r="AR47" s="404"/>
      <c r="AS47" s="404"/>
      <c r="AT47" s="404"/>
      <c r="AU47" s="404"/>
      <c r="AV47" s="369"/>
      <c r="AW47" s="369"/>
      <c r="AX47" s="375"/>
      <c r="AY47" s="375"/>
      <c r="AZ47" s="373"/>
      <c r="BA47" s="373"/>
      <c r="BB47" s="373"/>
      <c r="BC47" s="373"/>
      <c r="BD47" s="373"/>
    </row>
    <row r="48" spans="1:56" ht="20.25" customHeight="1" x14ac:dyDescent="0.2">
      <c r="A48" s="373"/>
      <c r="B48" s="373"/>
      <c r="C48" s="369" t="s">
        <v>731</v>
      </c>
      <c r="D48" s="404"/>
      <c r="E48" s="404"/>
      <c r="F48" s="404"/>
      <c r="G48" s="404"/>
      <c r="H48" s="404"/>
      <c r="I48" s="404"/>
      <c r="J48" s="404"/>
      <c r="K48" s="404"/>
      <c r="L48" s="404"/>
      <c r="M48" s="404"/>
      <c r="N48" s="404"/>
      <c r="O48" s="404"/>
      <c r="P48" s="404"/>
      <c r="Q48" s="404"/>
      <c r="R48" s="369" t="s">
        <v>732</v>
      </c>
      <c r="S48" s="369"/>
      <c r="T48" s="369"/>
      <c r="U48" s="369"/>
      <c r="V48" s="369"/>
      <c r="W48" s="404" t="s">
        <v>733</v>
      </c>
      <c r="X48" s="369"/>
      <c r="Y48" s="369"/>
      <c r="Z48" s="369"/>
      <c r="AA48" s="369"/>
      <c r="AB48" s="1572" t="s">
        <v>696</v>
      </c>
      <c r="AC48" s="1572"/>
      <c r="AD48" s="1572"/>
      <c r="AE48" s="1572"/>
      <c r="AF48" s="404"/>
      <c r="AG48" s="404"/>
      <c r="AH48" s="404"/>
      <c r="AI48" s="404"/>
      <c r="AJ48" s="404"/>
      <c r="AK48" s="419"/>
      <c r="AL48" s="420"/>
      <c r="AM48" s="420"/>
      <c r="AN48" s="404"/>
      <c r="AO48" s="404"/>
      <c r="AP48" s="404"/>
      <c r="AQ48" s="404"/>
      <c r="AR48" s="404"/>
      <c r="AS48" s="404"/>
      <c r="AT48" s="404"/>
      <c r="AU48" s="404"/>
      <c r="AV48" s="369"/>
      <c r="AW48" s="369"/>
      <c r="AX48" s="375"/>
      <c r="AY48" s="375"/>
      <c r="AZ48" s="373"/>
      <c r="BA48" s="373"/>
      <c r="BB48" s="373"/>
      <c r="BC48" s="373"/>
      <c r="BD48" s="373"/>
    </row>
    <row r="49" spans="1:58" ht="20.25" customHeight="1" x14ac:dyDescent="0.2">
      <c r="A49" s="373"/>
      <c r="B49" s="373"/>
      <c r="C49" s="369" t="s">
        <v>734</v>
      </c>
      <c r="D49" s="404"/>
      <c r="E49" s="404"/>
      <c r="F49" s="404"/>
      <c r="G49" s="404"/>
      <c r="H49" s="404"/>
      <c r="I49" s="404"/>
      <c r="J49" s="404"/>
      <c r="K49" s="404"/>
      <c r="L49" s="404"/>
      <c r="M49" s="404"/>
      <c r="N49" s="404"/>
      <c r="O49" s="404"/>
      <c r="P49" s="404"/>
      <c r="Q49" s="404"/>
      <c r="R49" s="1594">
        <f>AE39</f>
        <v>0</v>
      </c>
      <c r="S49" s="1595"/>
      <c r="T49" s="1595"/>
      <c r="U49" s="1596"/>
      <c r="V49" s="408" t="s">
        <v>735</v>
      </c>
      <c r="W49" s="1597">
        <f>AB44</f>
        <v>0</v>
      </c>
      <c r="X49" s="1598"/>
      <c r="Y49" s="1598"/>
      <c r="Z49" s="1599"/>
      <c r="AA49" s="408" t="s">
        <v>724</v>
      </c>
      <c r="AB49" s="1600">
        <f>ROUNDDOWN(R49+W49,1)</f>
        <v>0</v>
      </c>
      <c r="AC49" s="1601"/>
      <c r="AD49" s="1601"/>
      <c r="AE49" s="1602"/>
      <c r="AF49" s="404"/>
      <c r="AG49" s="404"/>
      <c r="AH49" s="404"/>
      <c r="AI49" s="404"/>
      <c r="AJ49" s="404"/>
      <c r="AK49" s="419"/>
      <c r="AL49" s="420"/>
      <c r="AM49" s="420"/>
      <c r="AN49" s="404"/>
      <c r="AO49" s="404"/>
      <c r="AP49" s="404"/>
      <c r="AQ49" s="404"/>
      <c r="AR49" s="404"/>
      <c r="AS49" s="404"/>
      <c r="AT49" s="404"/>
      <c r="AU49" s="404"/>
      <c r="AV49" s="369"/>
      <c r="AW49" s="369"/>
      <c r="AX49" s="375"/>
      <c r="AY49" s="375"/>
      <c r="AZ49" s="373"/>
      <c r="BA49" s="373"/>
      <c r="BB49" s="373"/>
      <c r="BC49" s="373"/>
      <c r="BD49" s="373"/>
    </row>
    <row r="50" spans="1:58" ht="20.25" customHeight="1" x14ac:dyDescent="0.2">
      <c r="A50" s="373"/>
      <c r="B50" s="373"/>
      <c r="C50" s="369" t="s">
        <v>736</v>
      </c>
      <c r="D50" s="403"/>
      <c r="E50" s="403"/>
      <c r="F50" s="369"/>
      <c r="G50" s="404"/>
      <c r="H50" s="404"/>
      <c r="I50" s="404"/>
      <c r="J50" s="404"/>
      <c r="K50" s="404"/>
      <c r="L50" s="404"/>
      <c r="M50" s="404"/>
      <c r="N50" s="404"/>
      <c r="O50" s="404"/>
      <c r="P50" s="404"/>
      <c r="Q50" s="404"/>
      <c r="R50" s="404"/>
      <c r="S50" s="404"/>
      <c r="T50" s="404"/>
      <c r="U50" s="404"/>
      <c r="V50" s="404"/>
      <c r="W50" s="404"/>
      <c r="X50" s="404"/>
      <c r="Y50" s="404"/>
      <c r="Z50" s="404"/>
      <c r="AA50" s="404"/>
      <c r="AB50" s="404"/>
      <c r="AC50" s="405"/>
      <c r="AD50" s="404"/>
      <c r="AE50" s="404"/>
      <c r="AF50" s="404"/>
      <c r="AG50" s="404"/>
      <c r="AH50" s="404"/>
      <c r="AI50" s="404"/>
      <c r="AJ50" s="404"/>
      <c r="AK50" s="419"/>
      <c r="AL50" s="420"/>
      <c r="AM50" s="420"/>
      <c r="AN50" s="404"/>
      <c r="AO50" s="404"/>
      <c r="AP50" s="404"/>
      <c r="AQ50" s="404"/>
      <c r="AR50" s="404"/>
      <c r="AS50" s="404"/>
      <c r="AT50" s="404"/>
      <c r="AU50" s="404"/>
      <c r="AV50" s="369"/>
      <c r="AW50" s="369"/>
      <c r="AX50" s="373"/>
      <c r="AY50" s="373"/>
      <c r="AZ50" s="373"/>
      <c r="BA50" s="373"/>
      <c r="BB50" s="373"/>
      <c r="BC50" s="373"/>
      <c r="BD50" s="373"/>
    </row>
    <row r="51" spans="1:58" ht="20.25" customHeight="1" x14ac:dyDescent="0.2">
      <c r="C51" s="421"/>
      <c r="D51" s="421"/>
      <c r="E51" s="422"/>
      <c r="F51" s="422"/>
      <c r="G51" s="422"/>
      <c r="H51" s="422"/>
      <c r="I51" s="422"/>
      <c r="J51" s="422"/>
      <c r="K51" s="422"/>
      <c r="L51" s="422"/>
      <c r="M51" s="422"/>
      <c r="N51" s="422"/>
      <c r="O51" s="422"/>
      <c r="P51" s="422"/>
      <c r="Q51" s="422"/>
      <c r="R51" s="422"/>
      <c r="S51" s="422"/>
      <c r="T51" s="421"/>
      <c r="U51" s="422"/>
      <c r="V51" s="422"/>
      <c r="W51" s="422"/>
      <c r="X51" s="422"/>
      <c r="Y51" s="422"/>
      <c r="Z51" s="422"/>
      <c r="AA51" s="422"/>
      <c r="AB51" s="422"/>
      <c r="AC51" s="422"/>
      <c r="AD51" s="422"/>
      <c r="AE51" s="422"/>
      <c r="AF51" s="422"/>
      <c r="AJ51" s="423"/>
      <c r="AK51" s="424"/>
      <c r="AL51" s="424"/>
      <c r="AM51" s="422"/>
      <c r="AN51" s="422"/>
      <c r="AO51" s="422"/>
      <c r="AP51" s="422"/>
      <c r="AQ51" s="422"/>
      <c r="AR51" s="422"/>
      <c r="AS51" s="422"/>
      <c r="AT51" s="422"/>
      <c r="AU51" s="422"/>
      <c r="AV51" s="422"/>
      <c r="AW51" s="422"/>
      <c r="AX51" s="422"/>
      <c r="AY51" s="422"/>
      <c r="AZ51" s="422"/>
      <c r="BA51" s="422"/>
      <c r="BB51" s="422"/>
      <c r="BC51" s="422"/>
      <c r="BD51" s="422"/>
      <c r="BE51" s="424"/>
    </row>
    <row r="52" spans="1:58" ht="20.25" customHeight="1" x14ac:dyDescent="0.2">
      <c r="A52" s="422"/>
      <c r="B52" s="422"/>
      <c r="C52" s="421"/>
      <c r="D52" s="421"/>
      <c r="E52" s="422"/>
      <c r="F52" s="422"/>
      <c r="G52" s="422"/>
      <c r="H52" s="422"/>
      <c r="I52" s="422"/>
      <c r="J52" s="422"/>
      <c r="K52" s="422"/>
      <c r="L52" s="422"/>
      <c r="M52" s="422"/>
      <c r="N52" s="422"/>
      <c r="O52" s="422"/>
      <c r="P52" s="422"/>
      <c r="Q52" s="422"/>
      <c r="R52" s="422"/>
      <c r="S52" s="422"/>
      <c r="T52" s="422"/>
      <c r="U52" s="421"/>
      <c r="V52" s="422"/>
      <c r="W52" s="422"/>
      <c r="X52" s="422"/>
      <c r="Y52" s="422"/>
      <c r="Z52" s="422"/>
      <c r="AA52" s="422"/>
      <c r="AB52" s="422"/>
      <c r="AC52" s="422"/>
      <c r="AD52" s="422"/>
      <c r="AE52" s="422"/>
      <c r="AF52" s="422"/>
      <c r="AG52" s="422"/>
      <c r="AK52" s="423"/>
      <c r="AL52" s="424"/>
      <c r="AM52" s="424"/>
      <c r="AN52" s="422"/>
      <c r="AO52" s="422"/>
      <c r="AP52" s="422"/>
      <c r="AQ52" s="422"/>
      <c r="AR52" s="422"/>
      <c r="AS52" s="422"/>
      <c r="AT52" s="422"/>
      <c r="AU52" s="422"/>
      <c r="AV52" s="422"/>
      <c r="AW52" s="422"/>
      <c r="AX52" s="422"/>
      <c r="AY52" s="422"/>
      <c r="AZ52" s="422"/>
      <c r="BA52" s="422"/>
      <c r="BB52" s="422"/>
      <c r="BC52" s="422"/>
      <c r="BD52" s="422"/>
      <c r="BE52" s="422"/>
      <c r="BF52" s="424"/>
    </row>
    <row r="53" spans="1:58" ht="20.25" customHeight="1" x14ac:dyDescent="0.2">
      <c r="A53" s="422"/>
      <c r="B53" s="422"/>
      <c r="C53" s="422"/>
      <c r="D53" s="421"/>
      <c r="E53" s="422"/>
      <c r="F53" s="422"/>
      <c r="G53" s="422"/>
      <c r="H53" s="422"/>
      <c r="I53" s="422"/>
      <c r="J53" s="422"/>
      <c r="K53" s="422"/>
      <c r="L53" s="422"/>
      <c r="M53" s="422"/>
      <c r="N53" s="422"/>
      <c r="O53" s="422"/>
      <c r="P53" s="422"/>
      <c r="Q53" s="422"/>
      <c r="R53" s="422"/>
      <c r="S53" s="422"/>
      <c r="T53" s="422"/>
      <c r="U53" s="421"/>
      <c r="V53" s="422"/>
      <c r="W53" s="422"/>
      <c r="X53" s="422"/>
      <c r="Y53" s="422"/>
      <c r="Z53" s="422"/>
      <c r="AA53" s="422"/>
      <c r="AB53" s="422"/>
      <c r="AC53" s="422"/>
      <c r="AD53" s="422"/>
      <c r="AE53" s="422"/>
      <c r="AF53" s="422"/>
      <c r="AG53" s="422"/>
      <c r="AK53" s="423"/>
      <c r="AL53" s="424"/>
      <c r="AM53" s="424"/>
      <c r="AN53" s="422"/>
      <c r="AO53" s="422"/>
      <c r="AP53" s="422"/>
      <c r="AQ53" s="422"/>
      <c r="AR53" s="422"/>
      <c r="AS53" s="422"/>
      <c r="AT53" s="422"/>
      <c r="AU53" s="422"/>
      <c r="AV53" s="422"/>
      <c r="AW53" s="422"/>
      <c r="AX53" s="422"/>
      <c r="AY53" s="422"/>
      <c r="AZ53" s="422"/>
      <c r="BA53" s="422"/>
      <c r="BB53" s="422"/>
      <c r="BC53" s="422"/>
      <c r="BD53" s="422"/>
      <c r="BE53" s="422"/>
      <c r="BF53" s="424"/>
    </row>
    <row r="54" spans="1:58" ht="20.25" customHeight="1" x14ac:dyDescent="0.2">
      <c r="A54" s="422"/>
      <c r="B54" s="422"/>
      <c r="C54" s="421"/>
      <c r="D54" s="421"/>
      <c r="E54" s="422"/>
      <c r="F54" s="422"/>
      <c r="G54" s="422"/>
      <c r="H54" s="422"/>
      <c r="I54" s="422"/>
      <c r="J54" s="422"/>
      <c r="K54" s="422"/>
      <c r="L54" s="422"/>
      <c r="M54" s="422"/>
      <c r="N54" s="422"/>
      <c r="O54" s="422"/>
      <c r="P54" s="422"/>
      <c r="Q54" s="422"/>
      <c r="R54" s="422"/>
      <c r="S54" s="422"/>
      <c r="T54" s="422"/>
      <c r="U54" s="421"/>
      <c r="V54" s="422"/>
      <c r="W54" s="422"/>
      <c r="X54" s="422"/>
      <c r="Y54" s="422"/>
      <c r="Z54" s="422"/>
      <c r="AA54" s="422"/>
      <c r="AB54" s="422"/>
      <c r="AC54" s="422"/>
      <c r="AD54" s="422"/>
      <c r="AE54" s="422"/>
      <c r="AF54" s="422"/>
      <c r="AG54" s="422"/>
      <c r="AK54" s="423"/>
      <c r="AL54" s="424"/>
      <c r="AM54" s="424"/>
      <c r="AN54" s="422"/>
      <c r="AO54" s="422"/>
      <c r="AP54" s="422"/>
      <c r="AQ54" s="422"/>
      <c r="AR54" s="422"/>
      <c r="AS54" s="422"/>
      <c r="AT54" s="422"/>
      <c r="AU54" s="422"/>
      <c r="AV54" s="422"/>
      <c r="AW54" s="422"/>
      <c r="AX54" s="422"/>
      <c r="AY54" s="422"/>
      <c r="AZ54" s="422"/>
      <c r="BA54" s="422"/>
      <c r="BB54" s="422"/>
      <c r="BC54" s="422"/>
      <c r="BD54" s="422"/>
      <c r="BE54" s="422"/>
      <c r="BF54" s="424"/>
    </row>
    <row r="55" spans="1:58" ht="20.25" customHeight="1" x14ac:dyDescent="0.2">
      <c r="C55" s="423"/>
      <c r="D55" s="423"/>
      <c r="E55" s="423"/>
      <c r="F55" s="423"/>
      <c r="G55" s="423"/>
      <c r="H55" s="423"/>
      <c r="I55" s="423"/>
      <c r="J55" s="423"/>
      <c r="K55" s="423"/>
      <c r="L55" s="423"/>
      <c r="M55" s="423"/>
      <c r="N55" s="423"/>
      <c r="O55" s="423"/>
      <c r="P55" s="423"/>
      <c r="Q55" s="423"/>
      <c r="R55" s="423"/>
      <c r="S55" s="423"/>
      <c r="T55" s="423"/>
      <c r="U55" s="424"/>
      <c r="V55" s="424"/>
      <c r="W55" s="423"/>
      <c r="X55" s="423"/>
      <c r="Y55" s="423"/>
      <c r="Z55" s="423"/>
      <c r="AA55" s="423"/>
      <c r="AB55" s="423"/>
      <c r="AC55" s="423"/>
      <c r="AD55" s="423"/>
      <c r="AE55" s="423"/>
      <c r="AF55" s="423"/>
      <c r="AG55" s="423"/>
      <c r="AH55" s="423"/>
      <c r="AI55" s="423"/>
      <c r="AJ55" s="423"/>
      <c r="AK55" s="423"/>
      <c r="AL55" s="424"/>
      <c r="AM55" s="424"/>
      <c r="AN55" s="422"/>
      <c r="AO55" s="422"/>
      <c r="AP55" s="422"/>
      <c r="AQ55" s="422"/>
      <c r="AR55" s="422"/>
      <c r="AS55" s="422"/>
      <c r="AT55" s="422"/>
      <c r="AU55" s="422"/>
      <c r="AV55" s="422"/>
      <c r="AW55" s="422"/>
      <c r="AX55" s="422"/>
      <c r="AY55" s="422"/>
      <c r="AZ55" s="422"/>
      <c r="BA55" s="422"/>
      <c r="BB55" s="422"/>
      <c r="BC55" s="422"/>
      <c r="BD55" s="422"/>
      <c r="BE55" s="422"/>
      <c r="BF55" s="424"/>
    </row>
    <row r="56" spans="1:58" ht="20.25" customHeight="1" x14ac:dyDescent="0.2">
      <c r="C56" s="423"/>
      <c r="D56" s="423"/>
      <c r="E56" s="423"/>
      <c r="F56" s="423"/>
      <c r="G56" s="423"/>
      <c r="H56" s="423"/>
      <c r="I56" s="423"/>
      <c r="J56" s="423"/>
      <c r="K56" s="423"/>
      <c r="L56" s="423"/>
      <c r="M56" s="423"/>
      <c r="N56" s="423"/>
      <c r="O56" s="423"/>
      <c r="P56" s="423"/>
      <c r="Q56" s="423"/>
      <c r="R56" s="423"/>
      <c r="S56" s="423"/>
      <c r="T56" s="423"/>
      <c r="U56" s="424"/>
      <c r="V56" s="424"/>
      <c r="W56" s="423"/>
      <c r="X56" s="423"/>
      <c r="Y56" s="423"/>
      <c r="Z56" s="423"/>
      <c r="AA56" s="423"/>
      <c r="AB56" s="423"/>
      <c r="AC56" s="423"/>
      <c r="AD56" s="423"/>
      <c r="AE56" s="423"/>
      <c r="AF56" s="423"/>
      <c r="AG56" s="423"/>
      <c r="AH56" s="423"/>
      <c r="AI56" s="423"/>
      <c r="AJ56" s="423"/>
      <c r="AK56" s="423"/>
      <c r="AL56" s="424"/>
      <c r="AM56" s="424"/>
      <c r="AN56" s="422"/>
      <c r="AO56" s="422"/>
      <c r="AP56" s="422"/>
      <c r="AQ56" s="422"/>
      <c r="AR56" s="422"/>
      <c r="AS56" s="422"/>
      <c r="AT56" s="422"/>
      <c r="AU56" s="422"/>
      <c r="AV56" s="422"/>
      <c r="AW56" s="422"/>
      <c r="AX56" s="422"/>
      <c r="AY56" s="422"/>
      <c r="AZ56" s="422"/>
      <c r="BA56" s="422"/>
      <c r="BB56" s="422"/>
      <c r="BC56" s="422"/>
      <c r="BD56" s="422"/>
      <c r="BE56" s="422"/>
      <c r="BF56" s="424"/>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4"/>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qref="C13:D30">
      <formula1>職種</formula1>
    </dataValidation>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s>
  <printOptions horizontalCentered="1"/>
  <pageMargins left="0.23622047244094491" right="0.23622047244094491" top="0.43307086614173229" bottom="0.27559055118110237" header="0.31496062992125984" footer="0.31496062992125984"/>
  <pageSetup paperSize="9" scale="43"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C74"/>
  <sheetViews>
    <sheetView workbookViewId="0">
      <selection activeCell="J8" sqref="J8:K8"/>
    </sheetView>
  </sheetViews>
  <sheetFormatPr defaultColWidth="9.81640625" defaultRowHeight="13" x14ac:dyDescent="0.2"/>
  <cols>
    <col min="1" max="2" width="9.81640625" style="425"/>
    <col min="3" max="3" width="48.1796875" style="425" customWidth="1"/>
    <col min="4" max="16384" width="9.81640625" style="425"/>
  </cols>
  <sheetData>
    <row r="1" spans="1:10" x14ac:dyDescent="0.2">
      <c r="A1" s="425" t="s">
        <v>737</v>
      </c>
    </row>
    <row r="2" spans="1:10" s="428" customFormat="1" ht="20.25" customHeight="1" x14ac:dyDescent="0.2">
      <c r="A2" s="426" t="s">
        <v>738</v>
      </c>
      <c r="B2" s="426"/>
      <c r="C2" s="427"/>
    </row>
    <row r="3" spans="1:10" s="428" customFormat="1" ht="20.25" customHeight="1" x14ac:dyDescent="0.2">
      <c r="A3" s="427"/>
      <c r="B3" s="427"/>
      <c r="C3" s="427"/>
    </row>
    <row r="4" spans="1:10" s="428" customFormat="1" ht="20.25" customHeight="1" x14ac:dyDescent="0.2">
      <c r="A4" s="429"/>
      <c r="B4" s="427" t="s">
        <v>739</v>
      </c>
      <c r="C4" s="427"/>
      <c r="E4" s="1614" t="s">
        <v>740</v>
      </c>
      <c r="F4" s="1614"/>
      <c r="G4" s="1614"/>
      <c r="H4" s="1614"/>
      <c r="I4" s="1614"/>
      <c r="J4" s="1614"/>
    </row>
    <row r="5" spans="1:10" s="428" customFormat="1" ht="20.25" customHeight="1" x14ac:dyDescent="0.2">
      <c r="A5" s="430"/>
      <c r="B5" s="427" t="s">
        <v>741</v>
      </c>
      <c r="C5" s="427"/>
      <c r="E5" s="1614"/>
      <c r="F5" s="1614"/>
      <c r="G5" s="1614"/>
      <c r="H5" s="1614"/>
      <c r="I5" s="1614"/>
      <c r="J5" s="1614"/>
    </row>
    <row r="6" spans="1:10" s="428" customFormat="1" ht="20.25" customHeight="1" x14ac:dyDescent="0.2">
      <c r="A6" s="431" t="s">
        <v>742</v>
      </c>
      <c r="B6" s="427"/>
      <c r="C6" s="427"/>
    </row>
    <row r="7" spans="1:10" s="428" customFormat="1" ht="20.25" customHeight="1" x14ac:dyDescent="0.2">
      <c r="A7" s="431"/>
      <c r="B7" s="427"/>
      <c r="C7" s="427"/>
    </row>
    <row r="8" spans="1:10" s="428" customFormat="1" ht="20.25" customHeight="1" x14ac:dyDescent="0.2">
      <c r="A8" s="427" t="s">
        <v>743</v>
      </c>
      <c r="B8" s="427"/>
      <c r="C8" s="427"/>
    </row>
    <row r="9" spans="1:10" s="428" customFormat="1" ht="20.25" customHeight="1" x14ac:dyDescent="0.2">
      <c r="A9" s="431"/>
      <c r="B9" s="427"/>
      <c r="C9" s="427"/>
    </row>
    <row r="10" spans="1:10" s="428" customFormat="1" ht="20.25" customHeight="1" x14ac:dyDescent="0.2">
      <c r="A10" s="427" t="s">
        <v>744</v>
      </c>
      <c r="B10" s="427"/>
      <c r="C10" s="427"/>
    </row>
    <row r="11" spans="1:10" s="428" customFormat="1" ht="20.25" customHeight="1" x14ac:dyDescent="0.2">
      <c r="A11" s="427"/>
      <c r="B11" s="427"/>
      <c r="C11" s="427"/>
    </row>
    <row r="12" spans="1:10" s="428" customFormat="1" ht="20.25" customHeight="1" x14ac:dyDescent="0.2">
      <c r="A12" s="427" t="s">
        <v>745</v>
      </c>
      <c r="B12" s="427"/>
      <c r="C12" s="427"/>
    </row>
    <row r="13" spans="1:10" s="428" customFormat="1" ht="20.25" customHeight="1" x14ac:dyDescent="0.2">
      <c r="A13" s="427"/>
      <c r="B13" s="427"/>
      <c r="C13" s="427"/>
    </row>
    <row r="14" spans="1:10" s="428" customFormat="1" ht="20.25" customHeight="1" x14ac:dyDescent="0.2">
      <c r="A14" s="427" t="s">
        <v>746</v>
      </c>
      <c r="B14" s="427"/>
      <c r="C14" s="427"/>
    </row>
    <row r="15" spans="1:10" s="428" customFormat="1" ht="20.25" customHeight="1" x14ac:dyDescent="0.2">
      <c r="A15" s="427"/>
      <c r="B15" s="427"/>
      <c r="C15" s="427"/>
    </row>
    <row r="16" spans="1:10" s="428" customFormat="1" ht="20.25" customHeight="1" x14ac:dyDescent="0.2">
      <c r="A16" s="427" t="s">
        <v>747</v>
      </c>
      <c r="B16" s="427"/>
      <c r="C16" s="427"/>
    </row>
    <row r="17" spans="1:3" s="428" customFormat="1" ht="20.25" customHeight="1" x14ac:dyDescent="0.2">
      <c r="A17" s="427" t="s">
        <v>748</v>
      </c>
      <c r="B17" s="427"/>
      <c r="C17" s="427"/>
    </row>
    <row r="18" spans="1:3" s="428" customFormat="1" ht="20.25" customHeight="1" x14ac:dyDescent="0.2">
      <c r="A18" s="427"/>
      <c r="B18" s="427"/>
      <c r="C18" s="427"/>
    </row>
    <row r="19" spans="1:3" s="428" customFormat="1" ht="20.25" customHeight="1" x14ac:dyDescent="0.2">
      <c r="A19" s="427"/>
      <c r="B19" s="432" t="s">
        <v>672</v>
      </c>
      <c r="C19" s="432" t="s">
        <v>749</v>
      </c>
    </row>
    <row r="20" spans="1:3" s="428" customFormat="1" ht="20.25" customHeight="1" x14ac:dyDescent="0.2">
      <c r="A20" s="427"/>
      <c r="B20" s="432">
        <v>1</v>
      </c>
      <c r="C20" s="433" t="s">
        <v>750</v>
      </c>
    </row>
    <row r="21" spans="1:3" s="428" customFormat="1" ht="20.25" customHeight="1" x14ac:dyDescent="0.2">
      <c r="A21" s="427"/>
      <c r="B21" s="432">
        <v>2</v>
      </c>
      <c r="C21" s="433" t="s">
        <v>751</v>
      </c>
    </row>
    <row r="22" spans="1:3" s="428" customFormat="1" ht="20.25" customHeight="1" x14ac:dyDescent="0.2">
      <c r="A22" s="427"/>
      <c r="B22" s="432">
        <v>3</v>
      </c>
      <c r="C22" s="433" t="s">
        <v>752</v>
      </c>
    </row>
    <row r="23" spans="1:3" s="428" customFormat="1" ht="20.25" customHeight="1" x14ac:dyDescent="0.2">
      <c r="A23" s="427"/>
      <c r="B23" s="427"/>
      <c r="C23" s="427"/>
    </row>
    <row r="24" spans="1:3" s="428" customFormat="1" ht="20.25" customHeight="1" x14ac:dyDescent="0.2">
      <c r="A24" s="427"/>
      <c r="B24" s="427" t="s">
        <v>753</v>
      </c>
      <c r="C24" s="427"/>
    </row>
    <row r="25" spans="1:3" s="428" customFormat="1" ht="20.25" customHeight="1" x14ac:dyDescent="0.2">
      <c r="A25" s="427"/>
      <c r="B25" s="427"/>
      <c r="C25" s="427"/>
    </row>
    <row r="26" spans="1:3" s="428" customFormat="1" ht="20.25" customHeight="1" x14ac:dyDescent="0.2">
      <c r="A26" s="427" t="s">
        <v>754</v>
      </c>
      <c r="B26" s="427"/>
      <c r="C26" s="427"/>
    </row>
    <row r="27" spans="1:3" s="428" customFormat="1" ht="20.25" customHeight="1" x14ac:dyDescent="0.2">
      <c r="A27" s="427" t="s">
        <v>755</v>
      </c>
      <c r="B27" s="427"/>
      <c r="C27" s="427"/>
    </row>
    <row r="28" spans="1:3" s="428" customFormat="1" ht="20.25" customHeight="1" x14ac:dyDescent="0.2">
      <c r="A28" s="427"/>
      <c r="B28" s="427"/>
      <c r="C28" s="427"/>
    </row>
    <row r="29" spans="1:3" s="428" customFormat="1" ht="20.25" customHeight="1" x14ac:dyDescent="0.2">
      <c r="A29" s="427"/>
      <c r="B29" s="432" t="s">
        <v>694</v>
      </c>
      <c r="C29" s="432" t="s">
        <v>695</v>
      </c>
    </row>
    <row r="30" spans="1:3" s="428" customFormat="1" ht="20.25" customHeight="1" x14ac:dyDescent="0.2">
      <c r="A30" s="427"/>
      <c r="B30" s="432" t="s">
        <v>700</v>
      </c>
      <c r="C30" s="433" t="s">
        <v>701</v>
      </c>
    </row>
    <row r="31" spans="1:3" s="428" customFormat="1" ht="20.25" customHeight="1" x14ac:dyDescent="0.2">
      <c r="A31" s="427"/>
      <c r="B31" s="432" t="s">
        <v>703</v>
      </c>
      <c r="C31" s="433" t="s">
        <v>704</v>
      </c>
    </row>
    <row r="32" spans="1:3" s="428" customFormat="1" ht="20.25" customHeight="1" x14ac:dyDescent="0.2">
      <c r="A32" s="427"/>
      <c r="B32" s="432" t="s">
        <v>706</v>
      </c>
      <c r="C32" s="433" t="s">
        <v>707</v>
      </c>
    </row>
    <row r="33" spans="1:55" s="428" customFormat="1" ht="20.25" customHeight="1" x14ac:dyDescent="0.2">
      <c r="A33" s="427"/>
      <c r="B33" s="432" t="s">
        <v>710</v>
      </c>
      <c r="C33" s="433" t="s">
        <v>711</v>
      </c>
    </row>
    <row r="34" spans="1:55" s="428" customFormat="1" ht="20.25" customHeight="1" x14ac:dyDescent="0.2">
      <c r="A34" s="427"/>
      <c r="B34" s="427"/>
      <c r="C34" s="427"/>
    </row>
    <row r="35" spans="1:55" s="428" customFormat="1" ht="20.25" customHeight="1" x14ac:dyDescent="0.2">
      <c r="A35" s="427"/>
      <c r="B35" s="434" t="s">
        <v>756</v>
      </c>
      <c r="C35" s="427"/>
    </row>
    <row r="36" spans="1:55" s="428" customFormat="1" ht="20.25" customHeight="1" x14ac:dyDescent="0.2">
      <c r="B36" s="427" t="s">
        <v>757</v>
      </c>
      <c r="E36" s="434"/>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c r="AJ36" s="435"/>
      <c r="AK36" s="435"/>
      <c r="AL36" s="435"/>
      <c r="AM36" s="435"/>
      <c r="AN36" s="435"/>
      <c r="AO36" s="435"/>
      <c r="AP36" s="435"/>
      <c r="AQ36" s="435"/>
      <c r="AR36" s="435"/>
      <c r="AS36" s="435"/>
      <c r="AT36" s="435"/>
      <c r="AU36" s="435"/>
      <c r="AV36" s="435"/>
      <c r="AW36" s="435"/>
      <c r="AX36" s="435"/>
      <c r="AY36" s="435"/>
      <c r="AZ36" s="435"/>
      <c r="BA36" s="435"/>
      <c r="BB36" s="435"/>
      <c r="BC36" s="435"/>
    </row>
    <row r="37" spans="1:55" s="428" customFormat="1" ht="20.25" customHeight="1" x14ac:dyDescent="0.2">
      <c r="B37" s="427" t="s">
        <v>758</v>
      </c>
      <c r="E37" s="427"/>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5"/>
      <c r="AM37" s="435"/>
      <c r="AN37" s="435"/>
      <c r="AO37" s="435"/>
      <c r="AP37" s="435"/>
      <c r="AQ37" s="435"/>
      <c r="AR37" s="435"/>
      <c r="AS37" s="435"/>
      <c r="AT37" s="435"/>
      <c r="AU37" s="435"/>
      <c r="AV37" s="435"/>
      <c r="AW37" s="435"/>
      <c r="AX37" s="435"/>
      <c r="AY37" s="435"/>
      <c r="AZ37" s="435"/>
      <c r="BA37" s="435"/>
      <c r="BB37" s="435"/>
      <c r="BC37" s="435"/>
    </row>
    <row r="38" spans="1:55" s="428" customFormat="1" ht="20.25" customHeight="1" x14ac:dyDescent="0.2">
      <c r="E38" s="427"/>
    </row>
    <row r="39" spans="1:55" s="428" customFormat="1" ht="20.25" customHeight="1" x14ac:dyDescent="0.2">
      <c r="A39" s="427"/>
      <c r="B39" s="427"/>
      <c r="C39" s="427"/>
      <c r="D39" s="436"/>
      <c r="E39" s="437"/>
      <c r="F39" s="437"/>
      <c r="G39" s="437"/>
      <c r="H39" s="438"/>
      <c r="I39" s="438"/>
      <c r="J39" s="437"/>
      <c r="K39" s="437"/>
      <c r="L39" s="437"/>
      <c r="M39" s="438"/>
      <c r="N39" s="438"/>
      <c r="O39" s="438"/>
      <c r="P39" s="438"/>
      <c r="Q39" s="438"/>
      <c r="R39" s="437"/>
      <c r="S39" s="437"/>
      <c r="T39" s="437"/>
      <c r="U39" s="438"/>
      <c r="V39" s="438"/>
      <c r="W39" s="437"/>
      <c r="X39" s="437"/>
      <c r="Y39" s="437"/>
      <c r="Z39" s="438"/>
      <c r="AA39" s="438"/>
    </row>
    <row r="40" spans="1:55" s="428" customFormat="1" ht="20.25" customHeight="1" x14ac:dyDescent="0.2">
      <c r="A40" s="427" t="s">
        <v>759</v>
      </c>
      <c r="B40" s="427"/>
      <c r="C40" s="427"/>
    </row>
    <row r="41" spans="1:55" s="428" customFormat="1" ht="20.25" customHeight="1" x14ac:dyDescent="0.2">
      <c r="A41" s="427" t="s">
        <v>760</v>
      </c>
      <c r="B41" s="427"/>
      <c r="C41" s="427"/>
    </row>
    <row r="42" spans="1:55" s="428" customFormat="1" ht="20.25" customHeight="1" x14ac:dyDescent="0.2">
      <c r="A42" s="439" t="s">
        <v>761</v>
      </c>
      <c r="D42" s="440"/>
      <c r="E42" s="441"/>
      <c r="F42" s="437"/>
      <c r="G42" s="437"/>
      <c r="H42" s="437"/>
      <c r="I42" s="437"/>
      <c r="J42" s="438"/>
      <c r="K42" s="437"/>
      <c r="L42" s="438"/>
      <c r="M42" s="437"/>
      <c r="N42" s="437"/>
      <c r="O42" s="437"/>
      <c r="P42" s="437"/>
      <c r="Q42" s="437"/>
      <c r="R42" s="438"/>
      <c r="S42" s="437"/>
      <c r="T42" s="438"/>
      <c r="U42" s="437"/>
      <c r="V42" s="437"/>
      <c r="W42" s="438"/>
      <c r="X42" s="437"/>
      <c r="Y42" s="438"/>
      <c r="Z42" s="437"/>
      <c r="AA42" s="437"/>
      <c r="AB42" s="437"/>
      <c r="AC42" s="437"/>
      <c r="AD42" s="437"/>
      <c r="AE42" s="438"/>
      <c r="AF42" s="436"/>
      <c r="AG42" s="438"/>
      <c r="AH42" s="437"/>
      <c r="AI42" s="438"/>
      <c r="AJ42" s="438"/>
      <c r="AK42" s="438"/>
      <c r="AL42" s="438"/>
      <c r="AM42" s="437"/>
      <c r="AN42" s="438"/>
      <c r="AO42" s="438"/>
    </row>
    <row r="43" spans="1:55" s="428" customFormat="1" ht="20.25" customHeight="1" x14ac:dyDescent="0.2">
      <c r="C43" s="439"/>
      <c r="D43" s="440"/>
      <c r="E43" s="441"/>
      <c r="F43" s="437"/>
      <c r="G43" s="437"/>
      <c r="H43" s="437"/>
      <c r="I43" s="437"/>
      <c r="J43" s="438"/>
      <c r="K43" s="437"/>
      <c r="L43" s="438"/>
      <c r="M43" s="437"/>
      <c r="N43" s="437"/>
      <c r="O43" s="437"/>
      <c r="P43" s="437"/>
      <c r="Q43" s="437"/>
      <c r="R43" s="438"/>
      <c r="S43" s="437"/>
      <c r="T43" s="438"/>
      <c r="U43" s="437"/>
      <c r="V43" s="437"/>
      <c r="W43" s="438"/>
      <c r="X43" s="437"/>
      <c r="Y43" s="438"/>
      <c r="Z43" s="437"/>
      <c r="AA43" s="437"/>
      <c r="AB43" s="437"/>
      <c r="AC43" s="437"/>
      <c r="AD43" s="437"/>
      <c r="AE43" s="438"/>
      <c r="AF43" s="436"/>
      <c r="AG43" s="438"/>
      <c r="AH43" s="437"/>
      <c r="AI43" s="438"/>
      <c r="AJ43" s="438"/>
      <c r="AK43" s="438"/>
      <c r="AL43" s="438"/>
      <c r="AM43" s="437"/>
      <c r="AN43" s="438"/>
      <c r="AO43" s="438"/>
    </row>
    <row r="44" spans="1:55" s="428" customFormat="1" ht="20.25" customHeight="1" x14ac:dyDescent="0.2">
      <c r="A44" s="427" t="s">
        <v>762</v>
      </c>
      <c r="B44" s="427"/>
    </row>
    <row r="45" spans="1:55" s="428" customFormat="1" ht="20.25" customHeight="1" x14ac:dyDescent="0.2"/>
    <row r="46" spans="1:55" s="428" customFormat="1" ht="20.25" customHeight="1" x14ac:dyDescent="0.2">
      <c r="A46" s="427" t="s">
        <v>763</v>
      </c>
      <c r="B46" s="427"/>
      <c r="C46" s="427"/>
    </row>
    <row r="47" spans="1:55" s="428" customFormat="1" ht="20.25" customHeight="1" x14ac:dyDescent="0.2">
      <c r="A47" s="427" t="s">
        <v>764</v>
      </c>
      <c r="B47" s="427"/>
      <c r="C47" s="427"/>
    </row>
    <row r="48" spans="1:55" s="428" customFormat="1" ht="20.25" customHeight="1" x14ac:dyDescent="0.2"/>
    <row r="49" spans="1:55" s="428" customFormat="1" ht="20.25" customHeight="1" x14ac:dyDescent="0.2">
      <c r="A49" s="427" t="s">
        <v>765</v>
      </c>
      <c r="B49" s="427"/>
      <c r="C49" s="427"/>
    </row>
    <row r="50" spans="1:55" s="428" customFormat="1" ht="20.25" customHeight="1" x14ac:dyDescent="0.2">
      <c r="A50" s="427" t="s">
        <v>766</v>
      </c>
      <c r="B50" s="427"/>
      <c r="C50" s="427"/>
    </row>
    <row r="51" spans="1:55" s="428" customFormat="1" ht="20.25" customHeight="1" x14ac:dyDescent="0.2">
      <c r="A51" s="427"/>
      <c r="B51" s="427"/>
      <c r="C51" s="427"/>
    </row>
    <row r="52" spans="1:55" s="428" customFormat="1" ht="20.25" customHeight="1" x14ac:dyDescent="0.2">
      <c r="A52" s="427" t="s">
        <v>767</v>
      </c>
      <c r="B52" s="427"/>
      <c r="C52" s="427"/>
    </row>
    <row r="53" spans="1:55" s="428" customFormat="1" ht="20.25" customHeight="1" x14ac:dyDescent="0.2">
      <c r="A53" s="427"/>
      <c r="B53" s="427"/>
      <c r="C53" s="427"/>
    </row>
    <row r="54" spans="1:55" s="428" customFormat="1" ht="20.25" customHeight="1" x14ac:dyDescent="0.2">
      <c r="A54" s="428" t="s">
        <v>768</v>
      </c>
      <c r="D54" s="442"/>
      <c r="E54" s="442"/>
      <c r="F54" s="442"/>
      <c r="G54" s="442"/>
      <c r="H54" s="442"/>
      <c r="I54" s="442"/>
      <c r="J54" s="442"/>
      <c r="K54" s="442"/>
      <c r="L54" s="442"/>
      <c r="M54" s="442"/>
      <c r="N54" s="442"/>
      <c r="O54" s="442"/>
      <c r="P54" s="442"/>
      <c r="Q54" s="442"/>
      <c r="R54" s="442"/>
      <c r="S54" s="442"/>
      <c r="T54" s="442"/>
      <c r="U54" s="442"/>
      <c r="V54" s="442"/>
      <c r="W54" s="442"/>
      <c r="X54" s="442"/>
      <c r="Y54" s="442"/>
      <c r="Z54" s="442"/>
      <c r="AA54" s="442"/>
      <c r="AB54" s="442"/>
      <c r="AC54" s="442"/>
      <c r="AD54" s="442"/>
      <c r="AE54" s="442"/>
      <c r="AF54" s="442"/>
      <c r="AG54" s="442"/>
      <c r="AH54" s="442"/>
      <c r="AI54" s="442"/>
      <c r="AJ54" s="442"/>
      <c r="AK54" s="442"/>
      <c r="AL54" s="442"/>
      <c r="AM54" s="442"/>
      <c r="AN54" s="442"/>
      <c r="AO54" s="442"/>
      <c r="AP54" s="442"/>
      <c r="AQ54" s="442"/>
      <c r="AR54" s="442"/>
      <c r="AS54" s="442"/>
      <c r="AT54" s="442"/>
      <c r="AU54" s="442"/>
      <c r="AV54" s="442"/>
      <c r="AW54" s="442"/>
      <c r="AX54" s="442"/>
      <c r="AY54" s="442"/>
      <c r="AZ54" s="442"/>
      <c r="BA54" s="442"/>
      <c r="BB54" s="442"/>
      <c r="BC54" s="442"/>
    </row>
    <row r="55" spans="1:55" s="428" customFormat="1" ht="20.25" customHeight="1" x14ac:dyDescent="0.2">
      <c r="A55" s="428" t="s">
        <v>769</v>
      </c>
      <c r="D55" s="442"/>
      <c r="E55" s="442"/>
      <c r="F55" s="442"/>
      <c r="G55" s="442"/>
      <c r="H55" s="442"/>
      <c r="I55" s="442"/>
      <c r="J55" s="442"/>
      <c r="K55" s="442"/>
      <c r="L55" s="442"/>
      <c r="M55" s="442"/>
      <c r="N55" s="442"/>
      <c r="O55" s="442"/>
      <c r="P55" s="442"/>
      <c r="Q55" s="442"/>
      <c r="R55" s="442"/>
      <c r="S55" s="442"/>
      <c r="T55" s="442"/>
      <c r="U55" s="442"/>
      <c r="V55" s="442"/>
      <c r="W55" s="442"/>
      <c r="X55" s="442"/>
      <c r="Y55" s="442"/>
      <c r="Z55" s="442"/>
      <c r="AA55" s="442"/>
      <c r="AB55" s="442"/>
      <c r="AC55" s="442"/>
      <c r="AD55" s="442"/>
      <c r="AE55" s="442"/>
      <c r="AF55" s="442"/>
      <c r="AG55" s="442"/>
      <c r="AH55" s="442"/>
      <c r="AI55" s="442"/>
      <c r="AJ55" s="442"/>
      <c r="AK55" s="442"/>
      <c r="AL55" s="442"/>
      <c r="AM55" s="442"/>
      <c r="AN55" s="442"/>
      <c r="AO55" s="442"/>
      <c r="AP55" s="442"/>
      <c r="AQ55" s="442"/>
      <c r="AR55" s="442"/>
      <c r="AS55" s="442"/>
      <c r="AT55" s="442"/>
      <c r="AU55" s="442"/>
      <c r="AV55" s="442"/>
      <c r="AW55" s="442"/>
      <c r="AX55" s="442"/>
      <c r="AY55" s="442"/>
      <c r="AZ55" s="442"/>
      <c r="BA55" s="442"/>
      <c r="BB55" s="442"/>
      <c r="BC55" s="442"/>
    </row>
    <row r="56" spans="1:55" s="428" customFormat="1" ht="20.25" customHeight="1" x14ac:dyDescent="0.2">
      <c r="A56" s="428" t="s">
        <v>770</v>
      </c>
      <c r="D56" s="442"/>
      <c r="E56" s="442"/>
      <c r="F56" s="442"/>
      <c r="G56" s="442"/>
      <c r="H56" s="442"/>
      <c r="I56" s="442"/>
      <c r="J56" s="442"/>
      <c r="K56" s="442"/>
      <c r="L56" s="442"/>
      <c r="M56" s="442"/>
      <c r="N56" s="442"/>
      <c r="O56" s="442"/>
      <c r="P56" s="442"/>
      <c r="Q56" s="442"/>
      <c r="R56" s="442"/>
      <c r="S56" s="442"/>
      <c r="T56" s="442"/>
      <c r="U56" s="442"/>
      <c r="V56" s="442"/>
      <c r="W56" s="442"/>
      <c r="X56" s="442"/>
      <c r="Y56" s="442"/>
      <c r="Z56" s="442"/>
      <c r="AA56" s="442"/>
      <c r="AB56" s="442"/>
      <c r="AC56" s="442"/>
      <c r="AD56" s="442"/>
      <c r="AE56" s="442"/>
      <c r="AF56" s="442"/>
      <c r="AG56" s="442"/>
      <c r="AH56" s="442"/>
      <c r="AI56" s="442"/>
      <c r="AJ56" s="442"/>
      <c r="AK56" s="442"/>
      <c r="AL56" s="442"/>
      <c r="AM56" s="442"/>
      <c r="AN56" s="442"/>
      <c r="AO56" s="442"/>
      <c r="AP56" s="442"/>
      <c r="AQ56" s="442"/>
      <c r="AR56" s="442"/>
      <c r="AS56" s="442"/>
      <c r="AT56" s="442"/>
      <c r="AU56" s="442"/>
      <c r="AV56" s="442"/>
      <c r="AW56" s="442"/>
      <c r="AX56" s="442"/>
      <c r="AY56" s="442"/>
      <c r="AZ56" s="442"/>
      <c r="BA56" s="442"/>
      <c r="BB56" s="442"/>
      <c r="BC56" s="442"/>
    </row>
    <row r="57" spans="1:55" s="428" customFormat="1" ht="20.25" customHeight="1" x14ac:dyDescent="0.2">
      <c r="A57" s="427"/>
      <c r="B57" s="427"/>
      <c r="C57" s="427"/>
      <c r="D57" s="435"/>
      <c r="E57" s="435"/>
      <c r="F57" s="435"/>
      <c r="G57" s="435"/>
      <c r="H57" s="435"/>
      <c r="I57" s="435"/>
      <c r="J57" s="435"/>
      <c r="K57" s="435"/>
      <c r="L57" s="435"/>
      <c r="M57" s="435"/>
      <c r="N57" s="435"/>
      <c r="O57" s="435"/>
      <c r="P57" s="435"/>
      <c r="Q57" s="435"/>
      <c r="R57" s="435"/>
      <c r="S57" s="435"/>
      <c r="T57" s="435"/>
      <c r="U57" s="435"/>
      <c r="V57" s="435"/>
      <c r="W57" s="435"/>
      <c r="X57" s="435"/>
      <c r="Y57" s="435"/>
      <c r="Z57" s="435"/>
      <c r="AA57" s="435"/>
      <c r="AB57" s="435"/>
      <c r="AC57" s="435"/>
      <c r="AD57" s="435"/>
      <c r="AE57" s="435"/>
      <c r="AF57" s="435"/>
      <c r="AG57" s="435"/>
      <c r="AH57" s="435"/>
      <c r="AI57" s="435"/>
      <c r="AJ57" s="435"/>
      <c r="AK57" s="435"/>
      <c r="AL57" s="435"/>
      <c r="AM57" s="435"/>
      <c r="AN57" s="435"/>
      <c r="AO57" s="435"/>
      <c r="AP57" s="435"/>
      <c r="AQ57" s="435"/>
      <c r="AR57" s="435"/>
      <c r="AS57" s="435"/>
      <c r="AT57" s="435"/>
      <c r="AU57" s="435"/>
      <c r="AV57" s="435"/>
      <c r="AW57" s="435"/>
      <c r="AX57" s="435"/>
      <c r="AY57" s="435"/>
      <c r="AZ57" s="435"/>
      <c r="BA57" s="435"/>
      <c r="BB57" s="435"/>
      <c r="BC57" s="435"/>
    </row>
    <row r="58" spans="1:55" s="428" customFormat="1" ht="20.25" customHeight="1" x14ac:dyDescent="0.2">
      <c r="A58" s="428" t="s">
        <v>771</v>
      </c>
      <c r="C58" s="443"/>
      <c r="D58" s="434"/>
      <c r="E58" s="434"/>
    </row>
    <row r="59" spans="1:55" s="428" customFormat="1" ht="20.25" customHeight="1" x14ac:dyDescent="0.2">
      <c r="A59" s="444" t="s">
        <v>772</v>
      </c>
      <c r="C59" s="443"/>
      <c r="D59" s="434"/>
      <c r="E59" s="434"/>
    </row>
    <row r="60" spans="1:55" s="428" customFormat="1" ht="20.25" customHeight="1" x14ac:dyDescent="0.2">
      <c r="A60" s="443"/>
      <c r="B60" s="443"/>
      <c r="C60" s="443"/>
      <c r="D60" s="427"/>
      <c r="E60" s="427"/>
    </row>
    <row r="61" spans="1:55" s="428" customFormat="1" ht="20.25" customHeight="1" x14ac:dyDescent="0.2">
      <c r="A61" s="428" t="s">
        <v>773</v>
      </c>
      <c r="C61" s="443"/>
      <c r="D61" s="434"/>
      <c r="E61" s="434"/>
    </row>
    <row r="62" spans="1:55" s="428" customFormat="1" ht="20.25" customHeight="1" x14ac:dyDescent="0.2">
      <c r="A62" s="445" t="s">
        <v>774</v>
      </c>
      <c r="B62" s="443"/>
      <c r="C62" s="443"/>
      <c r="D62" s="427"/>
      <c r="E62" s="427"/>
    </row>
    <row r="63" spans="1:55" s="428" customFormat="1" ht="20.25" customHeight="1" x14ac:dyDescent="0.2">
      <c r="A63" s="446" t="s">
        <v>775</v>
      </c>
      <c r="B63" s="443"/>
      <c r="C63" s="443"/>
      <c r="D63" s="427"/>
      <c r="E63" s="427"/>
    </row>
    <row r="64" spans="1:55" s="428" customFormat="1" ht="20.25" customHeight="1" x14ac:dyDescent="0.2">
      <c r="A64" s="445" t="s">
        <v>776</v>
      </c>
      <c r="B64" s="443"/>
      <c r="C64" s="443"/>
      <c r="D64" s="427"/>
      <c r="E64" s="427"/>
    </row>
    <row r="65" spans="1:5" s="428" customFormat="1" ht="20.25" customHeight="1" x14ac:dyDescent="0.2">
      <c r="A65" s="446" t="s">
        <v>777</v>
      </c>
      <c r="B65" s="443"/>
      <c r="C65" s="443"/>
      <c r="D65" s="427"/>
      <c r="E65" s="427"/>
    </row>
    <row r="66" spans="1:5" s="428" customFormat="1" ht="20.25" customHeight="1" x14ac:dyDescent="0.2">
      <c r="A66" s="445" t="s">
        <v>778</v>
      </c>
      <c r="B66" s="443"/>
      <c r="C66" s="443"/>
      <c r="D66" s="427"/>
      <c r="E66" s="427"/>
    </row>
    <row r="67" spans="1:5" s="428" customFormat="1" ht="20.25" customHeight="1" x14ac:dyDescent="0.2">
      <c r="A67" s="445" t="s">
        <v>779</v>
      </c>
      <c r="B67" s="443"/>
      <c r="C67" s="443"/>
      <c r="D67" s="427"/>
      <c r="E67" s="427"/>
    </row>
    <row r="68" spans="1:5" s="428" customFormat="1" ht="20.25" customHeight="1" x14ac:dyDescent="0.2">
      <c r="A68" s="445" t="s">
        <v>780</v>
      </c>
      <c r="B68" s="443"/>
      <c r="C68" s="443"/>
      <c r="D68" s="427"/>
      <c r="E68" s="427"/>
    </row>
    <row r="69" spans="1:5" s="428" customFormat="1" ht="20.25" customHeight="1" x14ac:dyDescent="0.2">
      <c r="A69" s="443"/>
      <c r="B69" s="443"/>
      <c r="C69" s="443"/>
      <c r="D69" s="427"/>
      <c r="E69" s="427"/>
    </row>
    <row r="70" spans="1:5" s="428" customFormat="1" ht="20.25" customHeight="1" x14ac:dyDescent="0.2">
      <c r="A70" s="443"/>
      <c r="B70" s="443"/>
      <c r="C70" s="443"/>
      <c r="D70" s="427"/>
      <c r="E70" s="427"/>
    </row>
    <row r="71" spans="1:5" s="428" customFormat="1" ht="20.25" customHeight="1" x14ac:dyDescent="0.2">
      <c r="A71" s="443"/>
      <c r="B71" s="443"/>
      <c r="C71" s="443"/>
      <c r="D71" s="427"/>
      <c r="E71" s="427"/>
    </row>
    <row r="72" spans="1:5" s="428" customFormat="1" ht="20.25" customHeight="1" x14ac:dyDescent="0.2">
      <c r="A72" s="443"/>
      <c r="B72" s="443"/>
      <c r="C72" s="443"/>
      <c r="D72" s="427"/>
      <c r="E72" s="427"/>
    </row>
    <row r="73" spans="1:5" ht="20.25" customHeight="1" x14ac:dyDescent="0.2"/>
    <row r="74" spans="1:5" ht="20.25" customHeight="1" x14ac:dyDescent="0.2"/>
  </sheetData>
  <mergeCells count="1">
    <mergeCell ref="E4:J5"/>
  </mergeCells>
  <phoneticPr fontId="4"/>
  <printOptions horizontalCentered="1"/>
  <pageMargins left="0.70866141732283472" right="0.70866141732283472" top="0.74803149606299213" bottom="0.15748031496062992" header="0.31496062992125984" footer="0.31496062992125984"/>
  <pageSetup paperSize="9" scale="48"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topLeftCell="A43" workbookViewId="0">
      <selection activeCell="D16" sqref="D16"/>
    </sheetView>
  </sheetViews>
  <sheetFormatPr defaultColWidth="9.81640625" defaultRowHeight="19" x14ac:dyDescent="0.2"/>
  <cols>
    <col min="1" max="1" width="2.1796875" style="447" customWidth="1"/>
    <col min="2" max="2" width="7.7265625" style="447" bestFit="1" customWidth="1"/>
    <col min="3" max="11" width="44.26953125" style="447" customWidth="1"/>
    <col min="12" max="16384" width="9.81640625" style="447"/>
  </cols>
  <sheetData>
    <row r="1" spans="2:11" x14ac:dyDescent="0.2">
      <c r="B1" s="447" t="s">
        <v>781</v>
      </c>
    </row>
    <row r="3" spans="2:11" x14ac:dyDescent="0.2">
      <c r="B3" s="448" t="s">
        <v>672</v>
      </c>
      <c r="C3" s="448" t="s">
        <v>782</v>
      </c>
    </row>
    <row r="4" spans="2:11" x14ac:dyDescent="0.2">
      <c r="B4" s="448">
        <v>1</v>
      </c>
      <c r="C4" s="449" t="s">
        <v>656</v>
      </c>
    </row>
    <row r="5" spans="2:11" x14ac:dyDescent="0.2">
      <c r="B5" s="448">
        <v>2</v>
      </c>
      <c r="C5" s="449"/>
    </row>
    <row r="6" spans="2:11" x14ac:dyDescent="0.2">
      <c r="B6" s="448">
        <v>3</v>
      </c>
      <c r="C6" s="449"/>
    </row>
    <row r="7" spans="2:11" x14ac:dyDescent="0.2">
      <c r="B7" s="448">
        <v>4</v>
      </c>
      <c r="C7" s="449"/>
    </row>
    <row r="8" spans="2:11" x14ac:dyDescent="0.2">
      <c r="B8" s="448">
        <v>5</v>
      </c>
      <c r="C8" s="449"/>
    </row>
    <row r="10" spans="2:11" x14ac:dyDescent="0.2">
      <c r="B10" s="447" t="s">
        <v>783</v>
      </c>
    </row>
    <row r="11" spans="2:11" ht="19.5" thickBot="1" x14ac:dyDescent="0.25"/>
    <row r="12" spans="2:11" ht="19.5" thickBot="1" x14ac:dyDescent="0.25">
      <c r="B12" s="450" t="s">
        <v>749</v>
      </c>
      <c r="C12" s="451" t="s">
        <v>750</v>
      </c>
      <c r="D12" s="452" t="s">
        <v>751</v>
      </c>
      <c r="E12" s="453" t="s">
        <v>784</v>
      </c>
      <c r="F12" s="452" t="s">
        <v>785</v>
      </c>
      <c r="G12" s="454" t="s">
        <v>785</v>
      </c>
      <c r="H12" s="454" t="s">
        <v>785</v>
      </c>
      <c r="I12" s="454" t="s">
        <v>785</v>
      </c>
      <c r="J12" s="454" t="s">
        <v>785</v>
      </c>
      <c r="K12" s="455" t="s">
        <v>785</v>
      </c>
    </row>
    <row r="13" spans="2:11" x14ac:dyDescent="0.2">
      <c r="B13" s="1615" t="s">
        <v>786</v>
      </c>
      <c r="C13" s="456" t="s">
        <v>785</v>
      </c>
      <c r="D13" s="457" t="s">
        <v>787</v>
      </c>
      <c r="E13" s="458" t="s">
        <v>787</v>
      </c>
      <c r="F13" s="458"/>
      <c r="G13" s="459"/>
      <c r="H13" s="459"/>
      <c r="I13" s="459"/>
      <c r="J13" s="459"/>
      <c r="K13" s="460"/>
    </row>
    <row r="14" spans="2:11" x14ac:dyDescent="0.2">
      <c r="B14" s="1615"/>
      <c r="C14" s="461" t="s">
        <v>785</v>
      </c>
      <c r="D14" s="462" t="s">
        <v>788</v>
      </c>
      <c r="E14" s="463" t="s">
        <v>789</v>
      </c>
      <c r="F14" s="463"/>
      <c r="G14" s="449"/>
      <c r="H14" s="449"/>
      <c r="I14" s="449"/>
      <c r="J14" s="449"/>
      <c r="K14" s="464"/>
    </row>
    <row r="15" spans="2:11" x14ac:dyDescent="0.2">
      <c r="B15" s="1615"/>
      <c r="C15" s="461" t="s">
        <v>785</v>
      </c>
      <c r="D15" s="465" t="s">
        <v>790</v>
      </c>
      <c r="E15" s="466" t="s">
        <v>791</v>
      </c>
      <c r="F15" s="466"/>
      <c r="G15" s="449"/>
      <c r="H15" s="449"/>
      <c r="I15" s="449"/>
      <c r="J15" s="449"/>
      <c r="K15" s="464"/>
    </row>
    <row r="16" spans="2:11" x14ac:dyDescent="0.2">
      <c r="B16" s="1615"/>
      <c r="C16" s="461" t="s">
        <v>785</v>
      </c>
      <c r="D16" s="465" t="s">
        <v>792</v>
      </c>
      <c r="E16" s="466" t="s">
        <v>793</v>
      </c>
      <c r="F16" s="466"/>
      <c r="G16" s="449"/>
      <c r="H16" s="449"/>
      <c r="I16" s="449"/>
      <c r="J16" s="449"/>
      <c r="K16" s="464"/>
    </row>
    <row r="17" spans="2:11" x14ac:dyDescent="0.2">
      <c r="B17" s="1615"/>
      <c r="C17" s="461" t="s">
        <v>785</v>
      </c>
      <c r="D17" s="465" t="s">
        <v>794</v>
      </c>
      <c r="E17" s="466" t="s">
        <v>795</v>
      </c>
      <c r="F17" s="466"/>
      <c r="G17" s="449"/>
      <c r="H17" s="449"/>
      <c r="I17" s="449"/>
      <c r="J17" s="449"/>
      <c r="K17" s="464"/>
    </row>
    <row r="18" spans="2:11" x14ac:dyDescent="0.2">
      <c r="B18" s="1615"/>
      <c r="C18" s="461" t="s">
        <v>785</v>
      </c>
      <c r="D18" s="465" t="s">
        <v>796</v>
      </c>
      <c r="E18" s="466" t="s">
        <v>797</v>
      </c>
      <c r="F18" s="466"/>
      <c r="G18" s="449"/>
      <c r="H18" s="449"/>
      <c r="I18" s="449"/>
      <c r="J18" s="449"/>
      <c r="K18" s="464"/>
    </row>
    <row r="19" spans="2:11" x14ac:dyDescent="0.2">
      <c r="B19" s="1615"/>
      <c r="C19" s="461" t="s">
        <v>785</v>
      </c>
      <c r="D19" s="465" t="s">
        <v>798</v>
      </c>
      <c r="E19" s="466" t="s">
        <v>799</v>
      </c>
      <c r="F19" s="466"/>
      <c r="G19" s="449"/>
      <c r="H19" s="449"/>
      <c r="I19" s="449"/>
      <c r="J19" s="449"/>
      <c r="K19" s="464"/>
    </row>
    <row r="20" spans="2:11" x14ac:dyDescent="0.2">
      <c r="B20" s="1615"/>
      <c r="C20" s="461" t="s">
        <v>785</v>
      </c>
      <c r="D20" s="465" t="s">
        <v>785</v>
      </c>
      <c r="E20" s="466" t="s">
        <v>796</v>
      </c>
      <c r="F20" s="466"/>
      <c r="G20" s="449"/>
      <c r="H20" s="449"/>
      <c r="I20" s="449"/>
      <c r="J20" s="449"/>
      <c r="K20" s="464"/>
    </row>
    <row r="21" spans="2:11" x14ac:dyDescent="0.2">
      <c r="B21" s="1615"/>
      <c r="C21" s="461" t="s">
        <v>785</v>
      </c>
      <c r="D21" s="465" t="s">
        <v>785</v>
      </c>
      <c r="E21" s="466" t="s">
        <v>800</v>
      </c>
      <c r="F21" s="466"/>
      <c r="G21" s="449"/>
      <c r="H21" s="449"/>
      <c r="I21" s="449"/>
      <c r="J21" s="449"/>
      <c r="K21" s="464"/>
    </row>
    <row r="22" spans="2:11" x14ac:dyDescent="0.2">
      <c r="B22" s="1615"/>
      <c r="C22" s="461" t="s">
        <v>785</v>
      </c>
      <c r="D22" s="466" t="s">
        <v>785</v>
      </c>
      <c r="E22" s="466" t="s">
        <v>785</v>
      </c>
      <c r="F22" s="466"/>
      <c r="G22" s="449"/>
      <c r="H22" s="449"/>
      <c r="I22" s="449"/>
      <c r="J22" s="449"/>
      <c r="K22" s="464"/>
    </row>
    <row r="23" spans="2:11" x14ac:dyDescent="0.2">
      <c r="B23" s="1615"/>
      <c r="C23" s="461" t="s">
        <v>785</v>
      </c>
      <c r="D23" s="466" t="s">
        <v>785</v>
      </c>
      <c r="E23" s="466" t="s">
        <v>785</v>
      </c>
      <c r="F23" s="466"/>
      <c r="G23" s="449"/>
      <c r="H23" s="449"/>
      <c r="I23" s="449"/>
      <c r="J23" s="449"/>
      <c r="K23" s="464"/>
    </row>
    <row r="24" spans="2:11" x14ac:dyDescent="0.2">
      <c r="B24" s="1615"/>
      <c r="C24" s="461" t="s">
        <v>785</v>
      </c>
      <c r="D24" s="466" t="s">
        <v>785</v>
      </c>
      <c r="E24" s="466" t="s">
        <v>785</v>
      </c>
      <c r="F24" s="466"/>
      <c r="G24" s="449"/>
      <c r="H24" s="449"/>
      <c r="I24" s="449"/>
      <c r="J24" s="449"/>
      <c r="K24" s="464"/>
    </row>
    <row r="25" spans="2:11" ht="19.5" thickBot="1" x14ac:dyDescent="0.25">
      <c r="B25" s="1616"/>
      <c r="C25" s="467" t="s">
        <v>785</v>
      </c>
      <c r="D25" s="468" t="s">
        <v>785</v>
      </c>
      <c r="E25" s="469" t="s">
        <v>785</v>
      </c>
      <c r="F25" s="469"/>
      <c r="G25" s="468"/>
      <c r="H25" s="468"/>
      <c r="I25" s="468"/>
      <c r="J25" s="468"/>
      <c r="K25" s="470"/>
    </row>
    <row r="28" spans="2:11" x14ac:dyDescent="0.2">
      <c r="C28" s="447" t="s">
        <v>801</v>
      </c>
    </row>
    <row r="29" spans="2:11" x14ac:dyDescent="0.2">
      <c r="C29" s="447" t="s">
        <v>802</v>
      </c>
    </row>
    <row r="30" spans="2:11" x14ac:dyDescent="0.2">
      <c r="C30" s="447" t="s">
        <v>803</v>
      </c>
    </row>
    <row r="31" spans="2:11" x14ac:dyDescent="0.2">
      <c r="C31" s="447" t="s">
        <v>804</v>
      </c>
    </row>
    <row r="32" spans="2:11" x14ac:dyDescent="0.2">
      <c r="C32" s="447" t="s">
        <v>805</v>
      </c>
    </row>
    <row r="33" spans="3:3" x14ac:dyDescent="0.2">
      <c r="C33" s="447" t="s">
        <v>806</v>
      </c>
    </row>
    <row r="34" spans="3:3" x14ac:dyDescent="0.2">
      <c r="C34" s="447" t="s">
        <v>807</v>
      </c>
    </row>
    <row r="35" spans="3:3" x14ac:dyDescent="0.2">
      <c r="C35" s="447" t="s">
        <v>808</v>
      </c>
    </row>
    <row r="37" spans="3:3" x14ac:dyDescent="0.2">
      <c r="C37" s="447" t="s">
        <v>809</v>
      </c>
    </row>
    <row r="38" spans="3:3" x14ac:dyDescent="0.2">
      <c r="C38" s="447" t="s">
        <v>810</v>
      </c>
    </row>
    <row r="39" spans="3:3" x14ac:dyDescent="0.2">
      <c r="C39" s="447" t="s">
        <v>811</v>
      </c>
    </row>
    <row r="40" spans="3:3" x14ac:dyDescent="0.2">
      <c r="C40" s="447" t="s">
        <v>812</v>
      </c>
    </row>
    <row r="41" spans="3:3" x14ac:dyDescent="0.2">
      <c r="C41" s="447" t="s">
        <v>813</v>
      </c>
    </row>
    <row r="42" spans="3:3" x14ac:dyDescent="0.2">
      <c r="C42" s="447" t="s">
        <v>814</v>
      </c>
    </row>
  </sheetData>
  <mergeCells count="1">
    <mergeCell ref="B13:B25"/>
  </mergeCells>
  <phoneticPr fontId="4"/>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フェースシート</vt:lpstr>
      <vt:lpstr>１．点検シート（人員・設備・運営）</vt:lpstr>
      <vt:lpstr>２．点検リスト①</vt:lpstr>
      <vt:lpstr>２．点検リスト②</vt:lpstr>
      <vt:lpstr>２．点検リスト③</vt:lpstr>
      <vt:lpstr>２．点検リスト④</vt:lpstr>
      <vt:lpstr>３．勤務実績表</vt:lpstr>
      <vt:lpstr>記入方法</vt:lpstr>
      <vt:lpstr>プルダウン</vt:lpstr>
      <vt:lpstr>４．加算点検</vt:lpstr>
      <vt:lpstr>4.処遇改善加算</vt:lpstr>
      <vt:lpstr>（別紙）特定事業所加算(人材要件)</vt:lpstr>
      <vt:lpstr>（別紙）特定加算（Ⅰ又はⅢ）</vt:lpstr>
      <vt:lpstr>'（別紙）特定加算（Ⅰ又はⅢ）'!Print_Area</vt:lpstr>
      <vt:lpstr>'（別紙）特定事業所加算(人材要件)'!Print_Area</vt:lpstr>
      <vt:lpstr>'１．点検シート（人員・設備・運営）'!Print_Area</vt:lpstr>
      <vt:lpstr>'２．点検リスト①'!Print_Area</vt:lpstr>
      <vt:lpstr>'２．点検リスト②'!Print_Area</vt:lpstr>
      <vt:lpstr>'２．点検リスト③'!Print_Area</vt:lpstr>
      <vt:lpstr>'２．点検リスト④'!Print_Area</vt:lpstr>
      <vt:lpstr>'３．勤務実績表'!Print_Area</vt:lpstr>
      <vt:lpstr>'４．加算点検'!Print_Area</vt:lpstr>
      <vt:lpstr>フェースシート!Print_Area</vt:lpstr>
      <vt:lpstr>記入方法!Print_Area</vt:lpstr>
      <vt:lpstr>'１．点検シート（人員・設備・運営）'!Print_Titles</vt:lpstr>
      <vt:lpstr>'３．勤務実績表'!Print_Titles</vt:lpstr>
      <vt:lpstr>'４．加算点検'!Print_Titles</vt:lpstr>
      <vt:lpstr>サービス提供責任者</vt:lpstr>
      <vt:lpstr>管理者</vt:lpstr>
      <vt:lpstr>職種</vt:lpstr>
      <vt:lpstr>訪問介護員</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SG19200のC20-3693</cp:lastModifiedBy>
  <cp:lastPrinted>2025-05-26T05:28:03Z</cp:lastPrinted>
  <dcterms:created xsi:type="dcterms:W3CDTF">2000-06-26T07:29:58Z</dcterms:created>
  <dcterms:modified xsi:type="dcterms:W3CDTF">2025-06-10T06:24:52Z</dcterms:modified>
</cp:coreProperties>
</file>