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5在宅サービス\00自己点検シート\R6年度修正\HP\"/>
    </mc:Choice>
  </mc:AlternateContent>
  <bookViews>
    <workbookView xWindow="6080" yWindow="530" windowWidth="7650" windowHeight="8480" tabRatio="880"/>
  </bookViews>
  <sheets>
    <sheet name="フェースシート" sheetId="1" r:id="rId1"/>
    <sheet name="１．点検シート（人員、設備、運営）" sheetId="12" r:id="rId2"/>
    <sheet name="２．点検リスト①" sheetId="2" r:id="rId3"/>
    <sheet name="２．点検リスト②" sheetId="3" r:id="rId4"/>
    <sheet name="３．勤務実績表" sheetId="19" r:id="rId5"/>
    <sheet name="記入方法" sheetId="20" r:id="rId6"/>
    <sheet name="プルダウン" sheetId="21" r:id="rId7"/>
    <sheet name="４．加算点検" sheetId="22" r:id="rId8"/>
    <sheet name="４．加算(処遇Ⅴ)" sheetId="23" r:id="rId9"/>
    <sheet name="４．加算点検（予防）" sheetId="24" r:id="rId10"/>
    <sheet name="（別紙）サービス提供体制強化加算" sheetId="25" r:id="rId11"/>
  </sheets>
  <externalReferences>
    <externalReference r:id="rId12"/>
    <externalReference r:id="rId13"/>
    <externalReference r:id="rId14"/>
    <externalReference r:id="rId15"/>
    <externalReference r:id="rId16"/>
  </externalReferences>
  <definedNames>
    <definedName name="ｋ">#N/A</definedName>
    <definedName name="_xlnm.Print_Area" localSheetId="10">'（別紙）サービス提供体制強化加算'!$A$1:$T$88</definedName>
    <definedName name="_xlnm.Print_Area" localSheetId="1">'１．点検シート（人員、設備、運営）'!$A$1:$H$127</definedName>
    <definedName name="_xlnm.Print_Area" localSheetId="2">'２．点検リスト①'!$A$1:$Z$42</definedName>
    <definedName name="_xlnm.Print_Area" localSheetId="3">'２．点検リスト②'!$A$1:$Z$74</definedName>
    <definedName name="_xlnm.Print_Area" localSheetId="4">'３．勤務実績表'!$A$1:$BD$31</definedName>
    <definedName name="_xlnm.Print_Area" localSheetId="8">'４．加算(処遇Ⅴ)'!$A$1:$E$185</definedName>
    <definedName name="_xlnm.Print_Area" localSheetId="7">'４．加算点検'!$A$1:$E$99</definedName>
    <definedName name="_xlnm.Print_Area" localSheetId="0">フェースシート!$A$1:$M$48</definedName>
    <definedName name="_xlnm.Print_Area" localSheetId="5">記入方法!$A$1:$P$66</definedName>
    <definedName name="_xlnm.Print_Titles" localSheetId="1">'１．点検シート（人員、設備、運営）'!$5:$6</definedName>
    <definedName name="_xlnm.Print_Titles" localSheetId="4">'３．勤務実績表'!$1:$12</definedName>
    <definedName name="_xlnm.Print_Titles" localSheetId="8">'４．加算(処遇Ⅴ)'!$3:$3</definedName>
    <definedName name="_xlnm.Print_Titles" localSheetId="7">'４．加算点検'!$3:$3</definedName>
    <definedName name="_xlnm.Print_Titles" localSheetId="9">'４．加算点検（予防）'!$3:$3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介護職員">プルダウン!$E$13:$E$25</definedName>
    <definedName name="確認">#N/A</definedName>
    <definedName name="看護職員">プルダウン!$D$13:$D$25</definedName>
    <definedName name="管理者">プルダウン!$C$13:$C$25</definedName>
    <definedName name="種類">[3]サービス種類一覧!$A$4:$A$20</definedName>
    <definedName name="職種" localSheetId="10">[4]プルダウン!$C$12:$K$12</definedName>
    <definedName name="職種" localSheetId="8">[5]プルダウン!$C$12:$K$12</definedName>
    <definedName name="職種">プルダウン!$C$12:$K$12</definedName>
  </definedNames>
  <calcPr calcId="162913"/>
</workbook>
</file>

<file path=xl/calcChain.xml><?xml version="1.0" encoding="utf-8"?>
<calcChain xmlns="http://schemas.openxmlformats.org/spreadsheetml/2006/main">
  <c r="P53" i="25" l="1"/>
  <c r="P54" i="25" s="1"/>
  <c r="P50" i="25"/>
  <c r="M50" i="25"/>
  <c r="E50" i="25"/>
  <c r="P48" i="25"/>
  <c r="M48" i="25"/>
  <c r="E48" i="25"/>
  <c r="P46" i="25"/>
  <c r="M46" i="25"/>
  <c r="M53" i="25" s="1"/>
  <c r="M54" i="25" s="1"/>
  <c r="P55" i="25" s="1"/>
  <c r="E46" i="25"/>
  <c r="M45" i="25"/>
  <c r="P39" i="25"/>
  <c r="P40" i="25" s="1"/>
  <c r="P36" i="25"/>
  <c r="M36" i="25"/>
  <c r="E36" i="25"/>
  <c r="P34" i="25"/>
  <c r="M34" i="25"/>
  <c r="E34" i="25"/>
  <c r="P32" i="25"/>
  <c r="M32" i="25"/>
  <c r="E32" i="25"/>
  <c r="P30" i="25"/>
  <c r="M30" i="25"/>
  <c r="E30" i="25"/>
  <c r="P28" i="25"/>
  <c r="M28" i="25"/>
  <c r="E28" i="25"/>
  <c r="P26" i="25"/>
  <c r="M26" i="25"/>
  <c r="E26" i="25"/>
  <c r="P24" i="25"/>
  <c r="M24" i="25"/>
  <c r="E24" i="25"/>
  <c r="P22" i="25"/>
  <c r="M22" i="25"/>
  <c r="E22" i="25"/>
  <c r="P20" i="25"/>
  <c r="M20" i="25"/>
  <c r="E20" i="25"/>
  <c r="P18" i="25"/>
  <c r="M18" i="25"/>
  <c r="E18" i="25"/>
  <c r="P16" i="25"/>
  <c r="M16" i="25"/>
  <c r="M39" i="25" s="1"/>
  <c r="M40" i="25" s="1"/>
  <c r="P41" i="25" s="1"/>
  <c r="E16" i="25"/>
  <c r="M15" i="25"/>
  <c r="J55" i="25" s="1"/>
  <c r="F9" i="25"/>
  <c r="E51" i="25" s="1"/>
  <c r="P15" i="25" l="1"/>
  <c r="E17" i="25"/>
  <c r="E19" i="25"/>
  <c r="E21" i="25"/>
  <c r="E23" i="25"/>
  <c r="E25" i="25"/>
  <c r="E27" i="25"/>
  <c r="E29" i="25"/>
  <c r="E31" i="25"/>
  <c r="E33" i="25"/>
  <c r="E35" i="25"/>
  <c r="E37" i="25"/>
  <c r="P45" i="25"/>
  <c r="E47" i="25"/>
  <c r="E49" i="25"/>
  <c r="J41" i="25"/>
  <c r="AU30" i="19" l="1"/>
  <c r="AW30" i="19" s="1"/>
  <c r="AU29" i="19"/>
  <c r="AW29" i="19" s="1"/>
  <c r="AW28" i="19"/>
  <c r="AU28" i="19"/>
  <c r="AW27" i="19"/>
  <c r="AU27" i="19"/>
  <c r="AU26" i="19"/>
  <c r="AW26" i="19" s="1"/>
  <c r="AU25" i="19"/>
  <c r="AW25" i="19" s="1"/>
  <c r="AW24" i="19"/>
  <c r="AU24" i="19"/>
  <c r="AW23" i="19"/>
  <c r="AU23" i="19"/>
  <c r="AU22" i="19"/>
  <c r="AW22" i="19" s="1"/>
  <c r="AU21" i="19"/>
  <c r="AW21" i="19" s="1"/>
  <c r="AW20" i="19"/>
  <c r="AU20" i="19"/>
  <c r="AW19" i="19"/>
  <c r="AU19" i="19"/>
  <c r="AU18" i="19"/>
  <c r="AW18" i="19" s="1"/>
  <c r="AU17" i="19"/>
  <c r="AW17" i="19" s="1"/>
  <c r="AW16" i="19"/>
  <c r="AU16" i="19"/>
  <c r="AW15" i="19"/>
  <c r="AU15" i="19"/>
  <c r="AU14" i="19"/>
  <c r="AW14" i="19" s="1"/>
  <c r="B14" i="19"/>
  <c r="B15" i="19" s="1"/>
  <c r="B16" i="19" s="1"/>
  <c r="B17" i="19" s="1"/>
  <c r="B18" i="19" s="1"/>
  <c r="B19" i="19" s="1"/>
  <c r="B20" i="19" s="1"/>
  <c r="B21" i="19" s="1"/>
  <c r="B22" i="19" s="1"/>
  <c r="B23" i="19" s="1"/>
  <c r="B24" i="19" s="1"/>
  <c r="B25" i="19" s="1"/>
  <c r="B26" i="19" s="1"/>
  <c r="B27" i="19" s="1"/>
  <c r="B28" i="19" s="1"/>
  <c r="B29" i="19" s="1"/>
  <c r="B30" i="19" s="1"/>
  <c r="AU13" i="19"/>
  <c r="AW13" i="19" s="1"/>
  <c r="AT12" i="19"/>
  <c r="AT11" i="19"/>
  <c r="AS11" i="19"/>
  <c r="AS12" i="19" s="1"/>
  <c r="AO11" i="19"/>
  <c r="AO12" i="19" s="1"/>
  <c r="AK11" i="19"/>
  <c r="AK12" i="19" s="1"/>
  <c r="AG11" i="19"/>
  <c r="AG12" i="19" s="1"/>
  <c r="AC11" i="19"/>
  <c r="AC12" i="19" s="1"/>
  <c r="Y11" i="19"/>
  <c r="Y12" i="19" s="1"/>
  <c r="U11" i="19"/>
  <c r="U12" i="19" s="1"/>
  <c r="Q11" i="19"/>
  <c r="Q12" i="19" s="1"/>
  <c r="AT10" i="19"/>
  <c r="AS10" i="19"/>
  <c r="AR10" i="19"/>
  <c r="AR11" i="19" s="1"/>
  <c r="AR12" i="19" s="1"/>
  <c r="AN10" i="19"/>
  <c r="AJ10" i="19"/>
  <c r="AF10" i="19"/>
  <c r="AB10" i="19"/>
  <c r="X10" i="19"/>
  <c r="T10" i="19"/>
  <c r="P10" i="19"/>
  <c r="AU8" i="19"/>
  <c r="X2" i="19"/>
  <c r="AN11" i="19" s="1"/>
  <c r="AN12" i="19" s="1"/>
  <c r="Q10" i="19" l="1"/>
  <c r="U10" i="19"/>
  <c r="Y10" i="19"/>
  <c r="AC10" i="19"/>
  <c r="AG10" i="19"/>
  <c r="AK10" i="19"/>
  <c r="AO10" i="19"/>
  <c r="R11" i="19"/>
  <c r="R12" i="19" s="1"/>
  <c r="Z11" i="19"/>
  <c r="Z12" i="19" s="1"/>
  <c r="AD11" i="19"/>
  <c r="AD12" i="19" s="1"/>
  <c r="AH11" i="19"/>
  <c r="AH12" i="19" s="1"/>
  <c r="AL11" i="19"/>
  <c r="AL12" i="19" s="1"/>
  <c r="AP11" i="19"/>
  <c r="AP12" i="19" s="1"/>
  <c r="AZ6" i="19"/>
  <c r="R10" i="19"/>
  <c r="V10" i="19"/>
  <c r="Z10" i="19"/>
  <c r="AD10" i="19"/>
  <c r="AH10" i="19"/>
  <c r="AL10" i="19"/>
  <c r="AP10" i="19"/>
  <c r="S11" i="19"/>
  <c r="S12" i="19" s="1"/>
  <c r="W11" i="19"/>
  <c r="W12" i="19" s="1"/>
  <c r="AA11" i="19"/>
  <c r="AA12" i="19" s="1"/>
  <c r="AE11" i="19"/>
  <c r="AE12" i="19" s="1"/>
  <c r="AI11" i="19"/>
  <c r="AI12" i="19" s="1"/>
  <c r="AM11" i="19"/>
  <c r="AM12" i="19" s="1"/>
  <c r="AQ11" i="19"/>
  <c r="AQ12" i="19" s="1"/>
  <c r="V11" i="19"/>
  <c r="V12" i="19" s="1"/>
  <c r="S10" i="19"/>
  <c r="W10" i="19"/>
  <c r="AA10" i="19"/>
  <c r="AE10" i="19"/>
  <c r="AI10" i="19"/>
  <c r="AM10" i="19"/>
  <c r="AQ10" i="19"/>
  <c r="P11" i="19"/>
  <c r="P12" i="19" s="1"/>
  <c r="T11" i="19"/>
  <c r="T12" i="19" s="1"/>
  <c r="X11" i="19"/>
  <c r="X12" i="19" s="1"/>
  <c r="AB11" i="19"/>
  <c r="AB12" i="19" s="1"/>
  <c r="AF11" i="19"/>
  <c r="AF12" i="19" s="1"/>
  <c r="AJ11" i="19"/>
  <c r="AJ12" i="19" s="1"/>
</calcChain>
</file>

<file path=xl/sharedStrings.xml><?xml version="1.0" encoding="utf-8"?>
<sst xmlns="http://schemas.openxmlformats.org/spreadsheetml/2006/main" count="2582" uniqueCount="899">
  <si>
    <t>事業所所在地</t>
    <phoneticPr fontId="4"/>
  </si>
  <si>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4"/>
  </si>
  <si>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4"/>
  </si>
  <si>
    <t>利用申込者又はその家族に対し、居宅サービス計画の作成を居宅介護支援事業者に依頼する旨を市町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43" eb="44">
      <t>シ</t>
    </rPh>
    <rPh sb="44" eb="45">
      <t>マチ</t>
    </rPh>
    <rPh sb="46" eb="47">
      <t>タイ</t>
    </rPh>
    <rPh sb="49" eb="50">
      <t>トド</t>
    </rPh>
    <rPh sb="51" eb="52">
      <t>デ</t>
    </rPh>
    <rPh sb="55" eb="56">
      <t>トウ</t>
    </rPh>
    <rPh sb="60" eb="62">
      <t>シテイ</t>
    </rPh>
    <rPh sb="62" eb="64">
      <t>ホウモン</t>
    </rPh>
    <rPh sb="64" eb="66">
      <t>ニュウヨク</t>
    </rPh>
    <rPh sb="66" eb="68">
      <t>カイゴ</t>
    </rPh>
    <rPh sb="69" eb="71">
      <t>テイキョウ</t>
    </rPh>
    <rPh sb="72" eb="74">
      <t>ホウテイ</t>
    </rPh>
    <rPh sb="74" eb="76">
      <t>ダイリ</t>
    </rPh>
    <rPh sb="76" eb="78">
      <t>ジュリョウ</t>
    </rPh>
    <rPh sb="85" eb="86">
      <t>ウ</t>
    </rPh>
    <rPh sb="94" eb="95">
      <t>ムネ</t>
    </rPh>
    <rPh sb="96" eb="98">
      <t>セツメイ</t>
    </rPh>
    <rPh sb="103" eb="105">
      <t>キョタク</t>
    </rPh>
    <rPh sb="105" eb="107">
      <t>カイゴ</t>
    </rPh>
    <rPh sb="107" eb="109">
      <t>シエン</t>
    </rPh>
    <rPh sb="109" eb="111">
      <t>ジギョウ</t>
    </rPh>
    <rPh sb="111" eb="112">
      <t>シャ</t>
    </rPh>
    <rPh sb="113" eb="114">
      <t>カン</t>
    </rPh>
    <rPh sb="116" eb="118">
      <t>ジョウホウ</t>
    </rPh>
    <rPh sb="119" eb="121">
      <t>テイキョウ</t>
    </rPh>
    <rPh sb="128" eb="129">
      <t>タ</t>
    </rPh>
    <rPh sb="130" eb="132">
      <t>ホウテイ</t>
    </rPh>
    <rPh sb="132" eb="134">
      <t>ダイリ</t>
    </rPh>
    <rPh sb="134" eb="136">
      <t>ジュリョウ</t>
    </rPh>
    <rPh sb="141" eb="142">
      <t>オコナ</t>
    </rPh>
    <rPh sb="146" eb="148">
      <t>ヒツヨウ</t>
    </rPh>
    <rPh sb="149" eb="151">
      <t>エンジョ</t>
    </rPh>
    <rPh sb="152" eb="153">
      <t>オコナ</t>
    </rPh>
    <phoneticPr fontId="4"/>
  </si>
  <si>
    <t>上記の支払いを受ける額のほか、次に掲げる費用の額以外の支払いを利用者から受けていませんか。
①利用者の選定により通常の事業の実施地域以外でサービス提供を行う場合の交通費
②利用者の選定により提供される特別な浴槽水等に係る費用</t>
    <rPh sb="0" eb="2">
      <t>ジョウキ</t>
    </rPh>
    <rPh sb="3" eb="5">
      <t>シハラ</t>
    </rPh>
    <rPh sb="7" eb="8">
      <t>ウ</t>
    </rPh>
    <rPh sb="10" eb="11">
      <t>ガク</t>
    </rPh>
    <rPh sb="15" eb="16">
      <t>ツギ</t>
    </rPh>
    <rPh sb="17" eb="18">
      <t>カカ</t>
    </rPh>
    <rPh sb="20" eb="22">
      <t>ヒヨウ</t>
    </rPh>
    <rPh sb="23" eb="24">
      <t>ガク</t>
    </rPh>
    <rPh sb="24" eb="26">
      <t>イガイ</t>
    </rPh>
    <rPh sb="27" eb="29">
      <t>シハラ</t>
    </rPh>
    <rPh sb="31" eb="34">
      <t>リヨウシャ</t>
    </rPh>
    <rPh sb="36" eb="37">
      <t>ウ</t>
    </rPh>
    <rPh sb="48" eb="51">
      <t>リヨウシャ</t>
    </rPh>
    <rPh sb="52" eb="54">
      <t>センテイ</t>
    </rPh>
    <rPh sb="57" eb="59">
      <t>ツウジョウ</t>
    </rPh>
    <rPh sb="60" eb="62">
      <t>ジギョウ</t>
    </rPh>
    <rPh sb="63" eb="65">
      <t>ジッシ</t>
    </rPh>
    <rPh sb="65" eb="67">
      <t>チイキ</t>
    </rPh>
    <rPh sb="67" eb="69">
      <t>イガイ</t>
    </rPh>
    <rPh sb="74" eb="76">
      <t>テイキョウ</t>
    </rPh>
    <rPh sb="77" eb="78">
      <t>オコナ</t>
    </rPh>
    <rPh sb="79" eb="81">
      <t>バアイ</t>
    </rPh>
    <rPh sb="82" eb="85">
      <t>コウツウヒ</t>
    </rPh>
    <rPh sb="87" eb="90">
      <t>リヨウシャ</t>
    </rPh>
    <rPh sb="91" eb="93">
      <t>センテイ</t>
    </rPh>
    <rPh sb="96" eb="98">
      <t>テイキョウ</t>
    </rPh>
    <rPh sb="101" eb="103">
      <t>トクベツ</t>
    </rPh>
    <rPh sb="104" eb="106">
      <t>ヨクソウ</t>
    </rPh>
    <rPh sb="106" eb="107">
      <t>スイ</t>
    </rPh>
    <rPh sb="107" eb="108">
      <t>トウ</t>
    </rPh>
    <rPh sb="109" eb="110">
      <t>カカ</t>
    </rPh>
    <rPh sb="111" eb="113">
      <t>ヒヨウ</t>
    </rPh>
    <phoneticPr fontId="4"/>
  </si>
  <si>
    <t>・重要事項説明書
・運営規程
・領収書控
・車輌運行日誌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4"/>
  </si>
  <si>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0">
      <t>リヨウ</t>
    </rPh>
    <rPh sb="30" eb="31">
      <t>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4"/>
  </si>
  <si>
    <t>・重要事項説明書（同意に関する記録）</t>
    <rPh sb="1" eb="3">
      <t>ジュウヨウ</t>
    </rPh>
    <rPh sb="3" eb="5">
      <t>ジコウ</t>
    </rPh>
    <rPh sb="5" eb="8">
      <t>セツメイショ</t>
    </rPh>
    <rPh sb="9" eb="11">
      <t>ドウイ</t>
    </rPh>
    <rPh sb="12" eb="13">
      <t>カン</t>
    </rPh>
    <rPh sb="15" eb="17">
      <t>キロク</t>
    </rPh>
    <phoneticPr fontId="4"/>
  </si>
  <si>
    <t>法定代理受領サービスに該当しない指定訪問入浴介護に係る利用料の支払いを受けた場合は、提供した指定訪問入浴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シテイ</t>
    </rPh>
    <rPh sb="18" eb="20">
      <t>ホウモン</t>
    </rPh>
    <rPh sb="20" eb="22">
      <t>ニュウヨク</t>
    </rPh>
    <rPh sb="22" eb="24">
      <t>カイゴ</t>
    </rPh>
    <rPh sb="25" eb="26">
      <t>カカ</t>
    </rPh>
    <rPh sb="27" eb="30">
      <t>リヨウリョウ</t>
    </rPh>
    <rPh sb="31" eb="33">
      <t>シハラ</t>
    </rPh>
    <rPh sb="35" eb="36">
      <t>ウ</t>
    </rPh>
    <rPh sb="38" eb="40">
      <t>バアイ</t>
    </rPh>
    <rPh sb="42" eb="44">
      <t>テイキョウ</t>
    </rPh>
    <rPh sb="46" eb="48">
      <t>シテイ</t>
    </rPh>
    <rPh sb="48" eb="50">
      <t>ホウモン</t>
    </rPh>
    <rPh sb="50" eb="52">
      <t>ニュウヨク</t>
    </rPh>
    <rPh sb="52" eb="54">
      <t>カイゴ</t>
    </rPh>
    <rPh sb="55" eb="57">
      <t>ナイヨウ</t>
    </rPh>
    <rPh sb="58" eb="60">
      <t>ヒヨウ</t>
    </rPh>
    <rPh sb="61" eb="62">
      <t>ガク</t>
    </rPh>
    <rPh sb="64" eb="65">
      <t>タ</t>
    </rPh>
    <rPh sb="65" eb="67">
      <t>ヒツヨウ</t>
    </rPh>
    <rPh sb="68" eb="69">
      <t>ミト</t>
    </rPh>
    <rPh sb="73" eb="75">
      <t>ジコウ</t>
    </rPh>
    <rPh sb="76" eb="78">
      <t>キサイ</t>
    </rPh>
    <rPh sb="84" eb="86">
      <t>テイキョウ</t>
    </rPh>
    <rPh sb="86" eb="88">
      <t>ショウメイ</t>
    </rPh>
    <rPh sb="88" eb="89">
      <t>ショ</t>
    </rPh>
    <rPh sb="90" eb="92">
      <t>リヨウ</t>
    </rPh>
    <rPh sb="92" eb="93">
      <t>シャ</t>
    </rPh>
    <rPh sb="94" eb="95">
      <t>タイ</t>
    </rPh>
    <rPh sb="96" eb="98">
      <t>コウフ</t>
    </rPh>
    <phoneticPr fontId="4"/>
  </si>
  <si>
    <t>・（訪問入浴介護計画書）
・業務マニュアル</t>
    <rPh sb="2" eb="4">
      <t>ホウモン</t>
    </rPh>
    <rPh sb="4" eb="6">
      <t>ニュウヨク</t>
    </rPh>
    <rPh sb="6" eb="8">
      <t>カイゴ</t>
    </rPh>
    <rPh sb="8" eb="11">
      <t>ケイカクショ</t>
    </rPh>
    <rPh sb="14" eb="16">
      <t>ギョウム</t>
    </rPh>
    <phoneticPr fontId="4"/>
  </si>
  <si>
    <t>・研修参加状況等がわかる書類</t>
    <rPh sb="1" eb="3">
      <t>ケンシュウ</t>
    </rPh>
    <rPh sb="3" eb="5">
      <t>サンカ</t>
    </rPh>
    <rPh sb="5" eb="7">
      <t>ジョウキョウ</t>
    </rPh>
    <rPh sb="7" eb="8">
      <t>トウ</t>
    </rPh>
    <rPh sb="12" eb="14">
      <t>ショルイ</t>
    </rPh>
    <phoneticPr fontId="4"/>
  </si>
  <si>
    <t>・訪問入浴介護記録（サービスの提供の記録）
・業務分担表又は辞令
・主治の医師の意見を確認できる書類</t>
    <rPh sb="1" eb="3">
      <t>ホウモン</t>
    </rPh>
    <rPh sb="3" eb="5">
      <t>ニュウヨク</t>
    </rPh>
    <rPh sb="5" eb="7">
      <t>カイゴ</t>
    </rPh>
    <rPh sb="7" eb="9">
      <t>キロク</t>
    </rPh>
    <rPh sb="15" eb="17">
      <t>テイキョウ</t>
    </rPh>
    <rPh sb="18" eb="20">
      <t>キロク</t>
    </rPh>
    <rPh sb="23" eb="25">
      <t>ギョウム</t>
    </rPh>
    <rPh sb="25" eb="27">
      <t>ブンタン</t>
    </rPh>
    <rPh sb="27" eb="28">
      <t>ヒョウ</t>
    </rPh>
    <rPh sb="28" eb="29">
      <t>マタ</t>
    </rPh>
    <rPh sb="30" eb="32">
      <t>ジレイ</t>
    </rPh>
    <rPh sb="34" eb="36">
      <t>シュジ</t>
    </rPh>
    <rPh sb="37" eb="39">
      <t>イシ</t>
    </rPh>
    <rPh sb="40" eb="42">
      <t>イケン</t>
    </rPh>
    <rPh sb="43" eb="45">
      <t>カクニン</t>
    </rPh>
    <rPh sb="48" eb="50">
      <t>ショルイ</t>
    </rPh>
    <phoneticPr fontId="4"/>
  </si>
  <si>
    <t>・市町村に送付した通知に係る記録</t>
    <rPh sb="1" eb="3">
      <t>シチョウ</t>
    </rPh>
    <rPh sb="3" eb="4">
      <t>ソン</t>
    </rPh>
    <rPh sb="5" eb="7">
      <t>ソウフ</t>
    </rPh>
    <rPh sb="9" eb="11">
      <t>ツウチ</t>
    </rPh>
    <rPh sb="12" eb="13">
      <t>カカ</t>
    </rPh>
    <rPh sb="14" eb="16">
      <t>キロク</t>
    </rPh>
    <phoneticPr fontId="4"/>
  </si>
  <si>
    <t>・組織図
・業務分担表
・業務日誌等</t>
    <rPh sb="1" eb="4">
      <t>ソシキズ</t>
    </rPh>
    <rPh sb="6" eb="8">
      <t>ギョウム</t>
    </rPh>
    <rPh sb="8" eb="10">
      <t>ブンタン</t>
    </rPh>
    <rPh sb="10" eb="11">
      <t>ヒョウ</t>
    </rPh>
    <rPh sb="13" eb="15">
      <t>ギョウム</t>
    </rPh>
    <rPh sb="15" eb="17">
      <t>ニッシ</t>
    </rPh>
    <rPh sb="17" eb="18">
      <t>トウ</t>
    </rPh>
    <phoneticPr fontId="4"/>
  </si>
  <si>
    <t>・健康診断の記録</t>
    <rPh sb="1" eb="3">
      <t>ケンコウ</t>
    </rPh>
    <rPh sb="3" eb="5">
      <t>シンダン</t>
    </rPh>
    <rPh sb="6" eb="8">
      <t>キロク</t>
    </rPh>
    <phoneticPr fontId="4"/>
  </si>
  <si>
    <t>・就業時の取り決め（誓約書等）の記録</t>
    <rPh sb="1" eb="3">
      <t>シュウギョウ</t>
    </rPh>
    <rPh sb="3" eb="4">
      <t>ジ</t>
    </rPh>
    <rPh sb="5" eb="6">
      <t>ト</t>
    </rPh>
    <rPh sb="7" eb="8">
      <t>キ</t>
    </rPh>
    <rPh sb="10" eb="13">
      <t>セイヤクショ</t>
    </rPh>
    <rPh sb="13" eb="14">
      <t>トウ</t>
    </rPh>
    <rPh sb="16" eb="18">
      <t>キロク</t>
    </rPh>
    <phoneticPr fontId="4"/>
  </si>
  <si>
    <t>・広告物（事業所のパンフレット等）</t>
    <rPh sb="1" eb="3">
      <t>コウコク</t>
    </rPh>
    <rPh sb="3" eb="4">
      <t>ブツ</t>
    </rPh>
    <rPh sb="5" eb="8">
      <t>ジギョウショ</t>
    </rPh>
    <rPh sb="15" eb="16">
      <t>トウ</t>
    </rPh>
    <phoneticPr fontId="4"/>
  </si>
  <si>
    <t>苦情相談等の内容を記録・保存していますか。
苦情相談を受けたことがない場合、苦情相談等の内容を記録・保存する準備をしていますか</t>
    <rPh sb="0" eb="2">
      <t>クジョウ</t>
    </rPh>
    <rPh sb="2" eb="4">
      <t>ソウダン</t>
    </rPh>
    <rPh sb="4" eb="5">
      <t>トウ</t>
    </rPh>
    <rPh sb="6" eb="8">
      <t>ナイヨウ</t>
    </rPh>
    <rPh sb="9" eb="11">
      <t>キロク</t>
    </rPh>
    <rPh sb="12" eb="14">
      <t>ホゾン</t>
    </rPh>
    <rPh sb="22" eb="24">
      <t>クジョウ</t>
    </rPh>
    <rPh sb="24" eb="26">
      <t>ソウダン</t>
    </rPh>
    <rPh sb="27" eb="28">
      <t>ウ</t>
    </rPh>
    <rPh sb="35" eb="37">
      <t>バアイ</t>
    </rPh>
    <rPh sb="38" eb="40">
      <t>クジョウ</t>
    </rPh>
    <rPh sb="40" eb="42">
      <t>ソウダン</t>
    </rPh>
    <rPh sb="42" eb="43">
      <t>トウ</t>
    </rPh>
    <rPh sb="44" eb="46">
      <t>ナイヨウ</t>
    </rPh>
    <rPh sb="47" eb="49">
      <t>キロク</t>
    </rPh>
    <rPh sb="50" eb="52">
      <t>ホゾン</t>
    </rPh>
    <rPh sb="54" eb="56">
      <t>ジュンビ</t>
    </rPh>
    <phoneticPr fontId="4"/>
  </si>
  <si>
    <t>・事故対応マニュアル
・事故に関する記録
・事故発生報告書
○指定介護サービス事業者における事故発生時の報告マニュアル</t>
    <rPh sb="1" eb="3">
      <t>ジコ</t>
    </rPh>
    <rPh sb="3" eb="5">
      <t>タイオウ</t>
    </rPh>
    <rPh sb="12" eb="14">
      <t>ジコ</t>
    </rPh>
    <rPh sb="15" eb="16">
      <t>カン</t>
    </rPh>
    <rPh sb="18" eb="20">
      <t>キロク</t>
    </rPh>
    <rPh sb="22" eb="24">
      <t>ジコ</t>
    </rPh>
    <rPh sb="24" eb="26">
      <t>ハッセイ</t>
    </rPh>
    <rPh sb="26" eb="29">
      <t>ホウコクショ</t>
    </rPh>
    <rPh sb="31" eb="33">
      <t>シテイ</t>
    </rPh>
    <rPh sb="33" eb="35">
      <t>カイゴ</t>
    </rPh>
    <rPh sb="39" eb="42">
      <t>ジギョウシャ</t>
    </rPh>
    <rPh sb="46" eb="48">
      <t>ジコ</t>
    </rPh>
    <rPh sb="48" eb="50">
      <t>ハッセイ</t>
    </rPh>
    <rPh sb="50" eb="51">
      <t>ジ</t>
    </rPh>
    <rPh sb="52" eb="54">
      <t>ホウコク</t>
    </rPh>
    <phoneticPr fontId="4"/>
  </si>
  <si>
    <t>・（訪問入浴介護計画書）
・訪問入浴介護記録（サービスの提供の記録）
・市町村への通知に係る記録
・苦情の記録
・事故の記録</t>
    <rPh sb="2" eb="4">
      <t>ホウモン</t>
    </rPh>
    <rPh sb="4" eb="6">
      <t>ニュウヨク</t>
    </rPh>
    <rPh sb="6" eb="8">
      <t>カイゴ</t>
    </rPh>
    <rPh sb="8" eb="10">
      <t>ケイカク</t>
    </rPh>
    <rPh sb="10" eb="11">
      <t>ショ</t>
    </rPh>
    <rPh sb="14" eb="16">
      <t>ホウモン</t>
    </rPh>
    <rPh sb="16" eb="18">
      <t>ニュウヨク</t>
    </rPh>
    <rPh sb="18" eb="20">
      <t>カイゴ</t>
    </rPh>
    <rPh sb="20" eb="22">
      <t>キロク</t>
    </rPh>
    <rPh sb="28" eb="30">
      <t>テイキョウ</t>
    </rPh>
    <rPh sb="31" eb="33">
      <t>キロク</t>
    </rPh>
    <rPh sb="36" eb="38">
      <t>シチョウ</t>
    </rPh>
    <rPh sb="38" eb="39">
      <t>ソン</t>
    </rPh>
    <rPh sb="41" eb="43">
      <t>ツウチ</t>
    </rPh>
    <rPh sb="44" eb="45">
      <t>カカ</t>
    </rPh>
    <rPh sb="46" eb="48">
      <t>キロク</t>
    </rPh>
    <rPh sb="50" eb="52">
      <t>クジョウ</t>
    </rPh>
    <rPh sb="53" eb="55">
      <t>キロク</t>
    </rPh>
    <rPh sb="57" eb="59">
      <t>ジコ</t>
    </rPh>
    <rPh sb="60" eb="62">
      <t>キロク</t>
    </rPh>
    <phoneticPr fontId="4"/>
  </si>
  <si>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4"/>
  </si>
  <si>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4"/>
  </si>
  <si>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4"/>
  </si>
  <si>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4"/>
  </si>
  <si>
    <t>あり</t>
  </si>
  <si>
    <t>・衛生管理マニュアル等</t>
    <rPh sb="1" eb="3">
      <t>エイセイ</t>
    </rPh>
    <rPh sb="3" eb="5">
      <t>カンリ</t>
    </rPh>
    <rPh sb="10" eb="11">
      <t>トウ</t>
    </rPh>
    <phoneticPr fontId="4"/>
  </si>
  <si>
    <t>サービス担当者会議等において利用者若しくはその家族の個人情報を用いる場合の同意を書面により得ていますか。</t>
    <phoneticPr fontId="4"/>
  </si>
  <si>
    <t>・利用者及び家族の同意書</t>
    <rPh sb="1" eb="4">
      <t>リヨウシャ</t>
    </rPh>
    <rPh sb="4" eb="5">
      <t>オヨ</t>
    </rPh>
    <rPh sb="6" eb="8">
      <t>カゾク</t>
    </rPh>
    <rPh sb="9" eb="11">
      <t>ドウイ</t>
    </rPh>
    <rPh sb="11" eb="12">
      <t>ショ</t>
    </rPh>
    <phoneticPr fontId="4"/>
  </si>
  <si>
    <t>広告内容が虚偽又は誇大なものとなっていませんか。</t>
    <rPh sb="0" eb="2">
      <t>コウコク</t>
    </rPh>
    <rPh sb="2" eb="4">
      <t>ナイヨウ</t>
    </rPh>
    <rPh sb="5" eb="7">
      <t>キョギ</t>
    </rPh>
    <rPh sb="7" eb="8">
      <t>マタ</t>
    </rPh>
    <rPh sb="9" eb="11">
      <t>コダイ</t>
    </rPh>
    <phoneticPr fontId="4"/>
  </si>
  <si>
    <t>・損害賠償関係書類</t>
    <rPh sb="1" eb="3">
      <t>ソンガイ</t>
    </rPh>
    <rPh sb="3" eb="5">
      <t>バイショウ</t>
    </rPh>
    <rPh sb="5" eb="7">
      <t>カンケイ</t>
    </rPh>
    <rPh sb="7" eb="9">
      <t>ショルイ</t>
    </rPh>
    <phoneticPr fontId="4"/>
  </si>
  <si>
    <t>・事故再発防止検討記録</t>
    <rPh sb="1" eb="3">
      <t>ジコ</t>
    </rPh>
    <rPh sb="3" eb="5">
      <t>サイハツ</t>
    </rPh>
    <rPh sb="5" eb="7">
      <t>ボウシ</t>
    </rPh>
    <rPh sb="7" eb="9">
      <t>ケントウ</t>
    </rPh>
    <rPh sb="9" eb="11">
      <t>キロク</t>
    </rPh>
    <phoneticPr fontId="4"/>
  </si>
  <si>
    <t>会計の区分</t>
    <rPh sb="0" eb="2">
      <t>カイケイ</t>
    </rPh>
    <rPh sb="3" eb="4">
      <t>ク</t>
    </rPh>
    <rPh sb="4" eb="5">
      <t>ブン</t>
    </rPh>
    <phoneticPr fontId="4"/>
  </si>
  <si>
    <t>・会計関係書類</t>
    <rPh sb="1" eb="3">
      <t>カイケイ</t>
    </rPh>
    <rPh sb="3" eb="5">
      <t>カンケイ</t>
    </rPh>
    <rPh sb="5" eb="7">
      <t>ショルイ</t>
    </rPh>
    <phoneticPr fontId="4"/>
  </si>
  <si>
    <t>□</t>
    <phoneticPr fontId="4"/>
  </si>
  <si>
    <t>基準第53条
の2第1項
予防基準
第54条
第1項</t>
    <rPh sb="0" eb="2">
      <t>キジュン</t>
    </rPh>
    <rPh sb="2" eb="3">
      <t>ダイ</t>
    </rPh>
    <rPh sb="5" eb="6">
      <t>ジョウ</t>
    </rPh>
    <rPh sb="9" eb="10">
      <t>ダイ</t>
    </rPh>
    <rPh sb="11" eb="12">
      <t>コウ</t>
    </rPh>
    <rPh sb="13" eb="15">
      <t>ヨボウ</t>
    </rPh>
    <rPh sb="15" eb="17">
      <t>キジュン</t>
    </rPh>
    <rPh sb="18" eb="19">
      <t>ダイ</t>
    </rPh>
    <rPh sb="21" eb="22">
      <t>ジョウ</t>
    </rPh>
    <rPh sb="23" eb="24">
      <t>ダイ</t>
    </rPh>
    <rPh sb="25" eb="26">
      <t>コウ</t>
    </rPh>
    <phoneticPr fontId="4"/>
  </si>
  <si>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4"/>
  </si>
  <si>
    <t>Ⅴ　変更の届出等</t>
    <rPh sb="2" eb="4">
      <t>ヘンコウ</t>
    </rPh>
    <rPh sb="5" eb="6">
      <t>トドケ</t>
    </rPh>
    <rPh sb="6" eb="7">
      <t>デ</t>
    </rPh>
    <rPh sb="7" eb="8">
      <t>トウ</t>
    </rPh>
    <phoneticPr fontId="4"/>
  </si>
  <si>
    <t>変更の届出等</t>
    <rPh sb="0" eb="2">
      <t>ヘンコウ</t>
    </rPh>
    <rPh sb="3" eb="5">
      <t>トドケデ</t>
    </rPh>
    <rPh sb="5" eb="6">
      <t>トウ</t>
    </rPh>
    <phoneticPr fontId="4"/>
  </si>
  <si>
    <t>介護保険法
第75条</t>
    <rPh sb="0" eb="2">
      <t>カイゴ</t>
    </rPh>
    <rPh sb="2" eb="4">
      <t>ホケン</t>
    </rPh>
    <rPh sb="4" eb="5">
      <t>ホウ</t>
    </rPh>
    <rPh sb="6" eb="7">
      <t>ダイ</t>
    </rPh>
    <rPh sb="9" eb="10">
      <t>ジョウ</t>
    </rPh>
    <phoneticPr fontId="4"/>
  </si>
  <si>
    <t>・届出書類の控</t>
    <rPh sb="1" eb="2">
      <t>トドケ</t>
    </rPh>
    <rPh sb="2" eb="3">
      <t>デ</t>
    </rPh>
    <rPh sb="3" eb="5">
      <t>ショルイ</t>
    </rPh>
    <rPh sb="6" eb="7">
      <t>ヒカ</t>
    </rPh>
    <phoneticPr fontId="4"/>
  </si>
  <si>
    <t>サービス提供困難時の対応</t>
    <rPh sb="4" eb="6">
      <t>テイキョウ</t>
    </rPh>
    <rPh sb="6" eb="8">
      <t>コンナン</t>
    </rPh>
    <rPh sb="8" eb="9">
      <t>ジ</t>
    </rPh>
    <rPh sb="10" eb="12">
      <t>タイオウ</t>
    </rPh>
    <phoneticPr fontId="4"/>
  </si>
  <si>
    <t>受給資格等の確認</t>
    <rPh sb="0" eb="2">
      <t>ジュキュウ</t>
    </rPh>
    <rPh sb="2" eb="4">
      <t>シカク</t>
    </rPh>
    <rPh sb="4" eb="5">
      <t>トウ</t>
    </rPh>
    <rPh sb="6" eb="8">
      <t>カクニン</t>
    </rPh>
    <phoneticPr fontId="4"/>
  </si>
  <si>
    <t>心身の状況等の把握</t>
    <rPh sb="0" eb="2">
      <t>シンシン</t>
    </rPh>
    <rPh sb="3" eb="6">
      <t>ジョウキョウトウ</t>
    </rPh>
    <rPh sb="7" eb="9">
      <t>ハアク</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</si>
  <si>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</si>
  <si>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事業所名</t>
    <rPh sb="0" eb="2">
      <t>ジギョウ</t>
    </rPh>
    <rPh sb="2" eb="3">
      <t>ショ</t>
    </rPh>
    <rPh sb="3" eb="4">
      <t>メイ</t>
    </rPh>
    <phoneticPr fontId="4"/>
  </si>
  <si>
    <t>点検者職・氏名</t>
    <rPh sb="0" eb="2">
      <t>テンケン</t>
    </rPh>
    <rPh sb="2" eb="3">
      <t>シャ</t>
    </rPh>
    <rPh sb="3" eb="4">
      <t>ショク</t>
    </rPh>
    <rPh sb="5" eb="6">
      <t>シ</t>
    </rPh>
    <rPh sb="6" eb="7">
      <t>メイ</t>
    </rPh>
    <phoneticPr fontId="4"/>
  </si>
  <si>
    <t>点検年月日</t>
    <rPh sb="0" eb="2">
      <t>テンケン</t>
    </rPh>
    <rPh sb="2" eb="5">
      <t>ネンガッピ</t>
    </rPh>
    <phoneticPr fontId="4"/>
  </si>
  <si>
    <t xml:space="preserve">        　　年　　　月　　　日</t>
    <rPh sb="10" eb="11">
      <t>ネン</t>
    </rPh>
    <rPh sb="14" eb="15">
      <t>ガツ</t>
    </rPh>
    <rPh sb="18" eb="19">
      <t>ニチ</t>
    </rPh>
    <phoneticPr fontId="4"/>
  </si>
  <si>
    <t>確認書類等</t>
    <rPh sb="0" eb="2">
      <t>カクニン</t>
    </rPh>
    <rPh sb="2" eb="4">
      <t>ショルイ</t>
    </rPh>
    <rPh sb="4" eb="5">
      <t>トウ</t>
    </rPh>
    <phoneticPr fontId="4"/>
  </si>
  <si>
    <t>Ⅰ　基本方針</t>
    <rPh sb="2" eb="4">
      <t>キホン</t>
    </rPh>
    <rPh sb="4" eb="6">
      <t>ホウシン</t>
    </rPh>
    <phoneticPr fontId="4"/>
  </si>
  <si>
    <t>基本方針</t>
    <rPh sb="0" eb="2">
      <t>キホン</t>
    </rPh>
    <rPh sb="2" eb="4">
      <t>ホウシン</t>
    </rPh>
    <phoneticPr fontId="4"/>
  </si>
  <si>
    <t>基準第44条</t>
    <rPh sb="0" eb="2">
      <t>キジュン</t>
    </rPh>
    <rPh sb="2" eb="3">
      <t>ダイ</t>
    </rPh>
    <rPh sb="5" eb="6">
      <t>ジョウ</t>
    </rPh>
    <phoneticPr fontId="4"/>
  </si>
  <si>
    <t>・運営規程</t>
    <rPh sb="1" eb="3">
      <t>ウンエイ</t>
    </rPh>
    <rPh sb="3" eb="5">
      <t>キテイ</t>
    </rPh>
    <phoneticPr fontId="4"/>
  </si>
  <si>
    <t>（介護予防）</t>
    <rPh sb="1" eb="3">
      <t>カイゴ</t>
    </rPh>
    <rPh sb="3" eb="5">
      <t>ヨボウ</t>
    </rPh>
    <phoneticPr fontId="4"/>
  </si>
  <si>
    <t>予防基準
第46条</t>
    <rPh sb="0" eb="2">
      <t>ヨボウ</t>
    </rPh>
    <rPh sb="2" eb="4">
      <t>キジュン</t>
    </rPh>
    <rPh sb="5" eb="6">
      <t>ダイ</t>
    </rPh>
    <rPh sb="8" eb="9">
      <t>ジョウ</t>
    </rPh>
    <phoneticPr fontId="4"/>
  </si>
  <si>
    <t>Ⅱ　人員基準　</t>
    <rPh sb="2" eb="4">
      <t>ジンイン</t>
    </rPh>
    <rPh sb="4" eb="6">
      <t>キジュン</t>
    </rPh>
    <phoneticPr fontId="4"/>
  </si>
  <si>
    <t>基準第45条
第1項</t>
    <rPh sb="0" eb="2">
      <t>キジュン</t>
    </rPh>
    <rPh sb="2" eb="3">
      <t>ダイ</t>
    </rPh>
    <rPh sb="5" eb="6">
      <t>ジョウ</t>
    </rPh>
    <rPh sb="7" eb="8">
      <t>ダイ</t>
    </rPh>
    <rPh sb="9" eb="10">
      <t>コウ</t>
    </rPh>
    <phoneticPr fontId="4"/>
  </si>
  <si>
    <t>　・看護職員　1人以上
　・介護職員　2人以上
 (※介護予防のみ指定を受けた場合は、介護職員1人以上)</t>
    <rPh sb="2" eb="6">
      <t>カンゴショクイン</t>
    </rPh>
    <rPh sb="8" eb="9">
      <t>ニン</t>
    </rPh>
    <rPh sb="9" eb="11">
      <t>イジョウ</t>
    </rPh>
    <rPh sb="14" eb="16">
      <t>カイゴ</t>
    </rPh>
    <rPh sb="16" eb="18">
      <t>ショクイン</t>
    </rPh>
    <rPh sb="20" eb="21">
      <t>ニン</t>
    </rPh>
    <rPh sb="21" eb="23">
      <t>イジョウ</t>
    </rPh>
    <rPh sb="27" eb="29">
      <t>カイゴ</t>
    </rPh>
    <rPh sb="29" eb="31">
      <t>ヨボウ</t>
    </rPh>
    <rPh sb="33" eb="35">
      <t>シテイ</t>
    </rPh>
    <rPh sb="36" eb="37">
      <t>ウ</t>
    </rPh>
    <rPh sb="39" eb="41">
      <t>バアイ</t>
    </rPh>
    <rPh sb="43" eb="45">
      <t>カイゴ</t>
    </rPh>
    <rPh sb="45" eb="47">
      <t>ショクイン</t>
    </rPh>
    <rPh sb="48" eb="49">
      <t>ニン</t>
    </rPh>
    <rPh sb="49" eb="51">
      <t>イジョウ</t>
    </rPh>
    <phoneticPr fontId="4"/>
  </si>
  <si>
    <t>予防基準
第47条
第1項</t>
    <rPh sb="0" eb="2">
      <t>ヨボウ</t>
    </rPh>
    <rPh sb="2" eb="4">
      <t>キジュン</t>
    </rPh>
    <rPh sb="5" eb="6">
      <t>ダイ</t>
    </rPh>
    <rPh sb="8" eb="9">
      <t>ジョウ</t>
    </rPh>
    <rPh sb="10" eb="11">
      <t>ダイ</t>
    </rPh>
    <rPh sb="12" eb="13">
      <t>コウ</t>
    </rPh>
    <phoneticPr fontId="4"/>
  </si>
  <si>
    <t>基準第45条
第2項</t>
    <rPh sb="0" eb="2">
      <t>キジュン</t>
    </rPh>
    <rPh sb="2" eb="3">
      <t>ダイ</t>
    </rPh>
    <rPh sb="5" eb="6">
      <t>ジョウ</t>
    </rPh>
    <rPh sb="7" eb="8">
      <t>ダイ</t>
    </rPh>
    <rPh sb="9" eb="10">
      <t>コウ</t>
    </rPh>
    <phoneticPr fontId="4"/>
  </si>
  <si>
    <t>予防基準
第47条
第2項</t>
    <rPh sb="0" eb="2">
      <t>ヨボウ</t>
    </rPh>
    <rPh sb="2" eb="4">
      <t>キジュン</t>
    </rPh>
    <rPh sb="5" eb="6">
      <t>ダイ</t>
    </rPh>
    <rPh sb="8" eb="9">
      <t>ジョウ</t>
    </rPh>
    <rPh sb="10" eb="11">
      <t>ダイ</t>
    </rPh>
    <rPh sb="12" eb="13">
      <t>コウ</t>
    </rPh>
    <phoneticPr fontId="4"/>
  </si>
  <si>
    <t>Ⅲ　設備基準</t>
    <rPh sb="2" eb="4">
      <t>セツビ</t>
    </rPh>
    <rPh sb="4" eb="6">
      <t>キジュン</t>
    </rPh>
    <phoneticPr fontId="4"/>
  </si>
  <si>
    <t>設備等</t>
    <rPh sb="0" eb="2">
      <t>セツビ</t>
    </rPh>
    <rPh sb="2" eb="3">
      <t>ナド</t>
    </rPh>
    <phoneticPr fontId="4"/>
  </si>
  <si>
    <t>事業の運営を行うために必要な広さを有する専用の区画が設けられていますか。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4"/>
  </si>
  <si>
    <t>基準第47条
予防基準
第49条</t>
    <rPh sb="0" eb="2">
      <t>キジュン</t>
    </rPh>
    <rPh sb="2" eb="3">
      <t>ダイ</t>
    </rPh>
    <rPh sb="5" eb="6">
      <t>ジョウ</t>
    </rPh>
    <rPh sb="7" eb="9">
      <t>ヨボウ</t>
    </rPh>
    <rPh sb="9" eb="11">
      <t>キジュン</t>
    </rPh>
    <rPh sb="12" eb="13">
      <t>ダイ</t>
    </rPh>
    <rPh sb="15" eb="16">
      <t>ジョウ</t>
    </rPh>
    <phoneticPr fontId="4"/>
  </si>
  <si>
    <t>利用申込の受付・相談等に対応するのに適切なスペース及び浴槽等の備品・設備を保管するために必要なスペースが確保されていますか。</t>
    <rPh sb="0" eb="2">
      <t>リヨウ</t>
    </rPh>
    <rPh sb="2" eb="4">
      <t>モウシコミ</t>
    </rPh>
    <rPh sb="5" eb="7">
      <t>ウケツケ</t>
    </rPh>
    <rPh sb="8" eb="10">
      <t>ソウダン</t>
    </rPh>
    <rPh sb="10" eb="11">
      <t>トウ</t>
    </rPh>
    <rPh sb="12" eb="14">
      <t>タイオウ</t>
    </rPh>
    <rPh sb="18" eb="20">
      <t>テキセツ</t>
    </rPh>
    <rPh sb="25" eb="26">
      <t>オヨ</t>
    </rPh>
    <rPh sb="27" eb="29">
      <t>ヨクソウ</t>
    </rPh>
    <rPh sb="29" eb="30">
      <t>トウ</t>
    </rPh>
    <rPh sb="31" eb="33">
      <t>ビヒン</t>
    </rPh>
    <rPh sb="34" eb="36">
      <t>セツビ</t>
    </rPh>
    <rPh sb="37" eb="39">
      <t>ホカン</t>
    </rPh>
    <rPh sb="44" eb="46">
      <t>ヒツヨウ</t>
    </rPh>
    <rPh sb="52" eb="54">
      <t>カクホ</t>
    </rPh>
    <phoneticPr fontId="4"/>
  </si>
  <si>
    <t>Ⅳ　運営基準</t>
    <rPh sb="2" eb="4">
      <t>ウンエイ</t>
    </rPh>
    <rPh sb="4" eb="6">
      <t>キジュン</t>
    </rPh>
    <phoneticPr fontId="4"/>
  </si>
  <si>
    <t>提供拒否の禁止</t>
    <rPh sb="0" eb="2">
      <t>テイキョウ</t>
    </rPh>
    <rPh sb="2" eb="4">
      <t>キョヒ</t>
    </rPh>
    <rPh sb="5" eb="7">
      <t>キンシ</t>
    </rPh>
    <phoneticPr fontId="4"/>
  </si>
  <si>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4"/>
  </si>
  <si>
    <t>・利用者に関する記録</t>
    <rPh sb="1" eb="3">
      <t>リヨウ</t>
    </rPh>
    <rPh sb="3" eb="4">
      <t>シャ</t>
    </rPh>
    <rPh sb="5" eb="6">
      <t>カン</t>
    </rPh>
    <rPh sb="8" eb="10">
      <t>キロク</t>
    </rPh>
    <phoneticPr fontId="4"/>
  </si>
  <si>
    <t>要介護認定の申請に係る援助</t>
    <rPh sb="0" eb="1">
      <t>ヨウ</t>
    </rPh>
    <rPh sb="1" eb="3">
      <t>カイゴ</t>
    </rPh>
    <rPh sb="3" eb="5">
      <t>ニンテイ</t>
    </rPh>
    <rPh sb="6" eb="8">
      <t>シンセイ</t>
    </rPh>
    <rPh sb="9" eb="10">
      <t>カカ</t>
    </rPh>
    <rPh sb="11" eb="13">
      <t>エンジョ</t>
    </rPh>
    <phoneticPr fontId="4"/>
  </si>
  <si>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4"/>
  </si>
  <si>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4"/>
  </si>
  <si>
    <t>・利用者に関する記録
・サービス担当者会議の要点</t>
    <rPh sb="1" eb="3">
      <t>リヨウ</t>
    </rPh>
    <rPh sb="3" eb="4">
      <t>シャ</t>
    </rPh>
    <rPh sb="5" eb="6">
      <t>カン</t>
    </rPh>
    <rPh sb="8" eb="10">
      <t>キロク</t>
    </rPh>
    <rPh sb="16" eb="19">
      <t>タントウシャ</t>
    </rPh>
    <rPh sb="19" eb="21">
      <t>カイギ</t>
    </rPh>
    <rPh sb="22" eb="24">
      <t>ヨウテン</t>
    </rPh>
    <phoneticPr fontId="4"/>
  </si>
  <si>
    <t>法定代理受領サービスを提供を受けるための援助</t>
    <rPh sb="0" eb="2">
      <t>ホウテイ</t>
    </rPh>
    <rPh sb="2" eb="4">
      <t>ダイリ</t>
    </rPh>
    <rPh sb="4" eb="6">
      <t>ジュリョウ</t>
    </rPh>
    <rPh sb="11" eb="13">
      <t>テイキョウ</t>
    </rPh>
    <rPh sb="14" eb="15">
      <t>ウ</t>
    </rPh>
    <rPh sb="20" eb="22">
      <t>エンジョ</t>
    </rPh>
    <phoneticPr fontId="4"/>
  </si>
  <si>
    <t>要介護状態となった場合でも、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rPh sb="0" eb="1">
      <t>ヨウ</t>
    </rPh>
    <rPh sb="1" eb="3">
      <t>カイゴ</t>
    </rPh>
    <rPh sb="3" eb="5">
      <t>ジョウタイ</t>
    </rPh>
    <rPh sb="9" eb="11">
      <t>バアイ</t>
    </rPh>
    <rPh sb="14" eb="17">
      <t>リヨウシャ</t>
    </rPh>
    <rPh sb="18" eb="20">
      <t>カノウ</t>
    </rPh>
    <rPh sb="21" eb="22">
      <t>カギ</t>
    </rPh>
    <rPh sb="25" eb="27">
      <t>キョタク</t>
    </rPh>
    <rPh sb="34" eb="35">
      <t>ユウ</t>
    </rPh>
    <rPh sb="37" eb="39">
      <t>ノウリョク</t>
    </rPh>
    <rPh sb="40" eb="41">
      <t>オウ</t>
    </rPh>
    <rPh sb="42" eb="44">
      <t>ジリツ</t>
    </rPh>
    <rPh sb="46" eb="48">
      <t>ニチジョウ</t>
    </rPh>
    <rPh sb="48" eb="50">
      <t>セイカツ</t>
    </rPh>
    <rPh sb="51" eb="52">
      <t>イトナ</t>
    </rPh>
    <rPh sb="62" eb="64">
      <t>キョタク</t>
    </rPh>
    <rPh sb="68" eb="70">
      <t>ニュウヨク</t>
    </rPh>
    <rPh sb="71" eb="73">
      <t>エンジョ</t>
    </rPh>
    <rPh sb="74" eb="75">
      <t>オコナ</t>
    </rPh>
    <rPh sb="83" eb="86">
      <t>リヨウシャ</t>
    </rPh>
    <rPh sb="87" eb="89">
      <t>シンタイ</t>
    </rPh>
    <rPh sb="90" eb="92">
      <t>セイケツ</t>
    </rPh>
    <rPh sb="93" eb="95">
      <t>ホジ</t>
    </rPh>
    <rPh sb="96" eb="98">
      <t>シンシン</t>
    </rPh>
    <rPh sb="98" eb="100">
      <t>キノウ</t>
    </rPh>
    <rPh sb="101" eb="103">
      <t>イジ</t>
    </rPh>
    <rPh sb="103" eb="104">
      <t>トウ</t>
    </rPh>
    <rPh sb="105" eb="106">
      <t>ハカ</t>
    </rPh>
    <phoneticPr fontId="4"/>
  </si>
  <si>
    <t>利用者が可能な限りその居宅において、自立した日常生活を営むことができるよう、居宅における入浴の支援を行うことにより、利用者の身体の清潔保持、心身機能の維持回復を図り、もって利用者の生活機能の維持又は向上を目指すものとなっていますか。</t>
    <rPh sb="0" eb="3">
      <t>リヨウシャ</t>
    </rPh>
    <rPh sb="4" eb="6">
      <t>カノウ</t>
    </rPh>
    <rPh sb="7" eb="8">
      <t>カギ</t>
    </rPh>
    <rPh sb="11" eb="13">
      <t>キョタク</t>
    </rPh>
    <rPh sb="18" eb="20">
      <t>ジリツ</t>
    </rPh>
    <rPh sb="22" eb="24">
      <t>ニチジョウ</t>
    </rPh>
    <rPh sb="24" eb="26">
      <t>セイカツ</t>
    </rPh>
    <rPh sb="27" eb="28">
      <t>イトナ</t>
    </rPh>
    <phoneticPr fontId="4"/>
  </si>
  <si>
    <t>指定訪問入浴介護の提供に必要な浴槽等の設備・備品等を備えていますか。
特に、手指を洗浄するための設備等感染症予防に必要な設備等に配慮していますか。</t>
    <rPh sb="0" eb="2">
      <t>シテイ</t>
    </rPh>
    <rPh sb="2" eb="4">
      <t>ホウモン</t>
    </rPh>
    <rPh sb="4" eb="6">
      <t>ニュウヨク</t>
    </rPh>
    <rPh sb="6" eb="8">
      <t>カイゴ</t>
    </rPh>
    <rPh sb="9" eb="11">
      <t>テイキョウ</t>
    </rPh>
    <rPh sb="12" eb="14">
      <t>ヒツヨウ</t>
    </rPh>
    <rPh sb="15" eb="17">
      <t>ヨクソウ</t>
    </rPh>
    <rPh sb="17" eb="18">
      <t>トウ</t>
    </rPh>
    <rPh sb="19" eb="21">
      <t>セツビ</t>
    </rPh>
    <rPh sb="22" eb="24">
      <t>ビヒン</t>
    </rPh>
    <rPh sb="24" eb="25">
      <t>トウ</t>
    </rPh>
    <rPh sb="26" eb="27">
      <t>ソナ</t>
    </rPh>
    <rPh sb="35" eb="36">
      <t>トク</t>
    </rPh>
    <rPh sb="38" eb="39">
      <t>テ</t>
    </rPh>
    <rPh sb="39" eb="40">
      <t>ユビ</t>
    </rPh>
    <rPh sb="41" eb="43">
      <t>センジョウ</t>
    </rPh>
    <rPh sb="48" eb="50">
      <t>セツビ</t>
    </rPh>
    <rPh sb="50" eb="51">
      <t>トウ</t>
    </rPh>
    <rPh sb="51" eb="54">
      <t>カンセンショウ</t>
    </rPh>
    <rPh sb="54" eb="56">
      <t>ヨボウ</t>
    </rPh>
    <rPh sb="57" eb="59">
      <t>ヒツヨウ</t>
    </rPh>
    <rPh sb="60" eb="62">
      <t>セツビ</t>
    </rPh>
    <rPh sb="62" eb="63">
      <t>トウ</t>
    </rPh>
    <rPh sb="64" eb="66">
      <t>ハイリョ</t>
    </rPh>
    <phoneticPr fontId="4"/>
  </si>
  <si>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4"/>
  </si>
  <si>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4"/>
  </si>
  <si>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4"/>
  </si>
  <si>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</si>
  <si>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</si>
  <si>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4"/>
  </si>
  <si>
    <t>従業者に身分を証する書類を携行させ、初回訪問時及び利用者又はその家族から求められたときは提示するよう指導していますか。</t>
    <rPh sb="0" eb="3">
      <t>ジュウギョウシャ</t>
    </rPh>
    <rPh sb="4" eb="6">
      <t>ミブン</t>
    </rPh>
    <rPh sb="7" eb="8">
      <t>ショウ</t>
    </rPh>
    <rPh sb="10" eb="12">
      <t>ショルイ</t>
    </rPh>
    <rPh sb="13" eb="15">
      <t>ケイコウ</t>
    </rPh>
    <rPh sb="18" eb="20">
      <t>ショカイ</t>
    </rPh>
    <rPh sb="20" eb="22">
      <t>ホウモン</t>
    </rPh>
    <rPh sb="22" eb="23">
      <t>ジ</t>
    </rPh>
    <rPh sb="23" eb="24">
      <t>オヨ</t>
    </rPh>
    <rPh sb="25" eb="28">
      <t>リヨウシャ</t>
    </rPh>
    <rPh sb="28" eb="29">
      <t>マタ</t>
    </rPh>
    <rPh sb="32" eb="34">
      <t>カゾク</t>
    </rPh>
    <rPh sb="36" eb="37">
      <t>モト</t>
    </rPh>
    <rPh sb="44" eb="46">
      <t>テイジ</t>
    </rPh>
    <rPh sb="50" eb="52">
      <t>シドウ</t>
    </rPh>
    <phoneticPr fontId="4"/>
  </si>
  <si>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</si>
  <si>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</si>
  <si>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法定代理受領サービスに該当しない訪問入浴介護を提供した場合の利用料と、居宅介護サービス費用基準額との間に、不合理な差額を生じさせていませんか。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ホウモン</t>
    </rPh>
    <rPh sb="18" eb="20">
      <t>ニュウヨク</t>
    </rPh>
    <rPh sb="20" eb="22">
      <t>カイゴ</t>
    </rPh>
    <rPh sb="23" eb="25">
      <t>テイキョウ</t>
    </rPh>
    <rPh sb="27" eb="29">
      <t>バアイ</t>
    </rPh>
    <rPh sb="30" eb="33">
      <t>リヨウリョウ</t>
    </rPh>
    <rPh sb="35" eb="37">
      <t>キョタク</t>
    </rPh>
    <rPh sb="37" eb="39">
      <t>カイゴ</t>
    </rPh>
    <rPh sb="43" eb="45">
      <t>ヒヨウ</t>
    </rPh>
    <rPh sb="45" eb="47">
      <t>キジュン</t>
    </rPh>
    <rPh sb="47" eb="48">
      <t>ガク</t>
    </rPh>
    <rPh sb="50" eb="51">
      <t>アイダ</t>
    </rPh>
    <rPh sb="53" eb="56">
      <t>フゴウリ</t>
    </rPh>
    <rPh sb="57" eb="59">
      <t>サガク</t>
    </rPh>
    <rPh sb="60" eb="61">
      <t>ショウ</t>
    </rPh>
    <phoneticPr fontId="4"/>
  </si>
  <si>
    <t>指定訪問入浴介護の提供は、利用者の要介護状態の軽減又は悪化の防止に資するよう、利用者の状態に応じて適切に行われていますか。</t>
    <rPh sb="0" eb="2">
      <t>シテイ</t>
    </rPh>
    <rPh sb="2" eb="4">
      <t>ホウモン</t>
    </rPh>
    <rPh sb="4" eb="6">
      <t>ニュウヨク</t>
    </rPh>
    <rPh sb="6" eb="8">
      <t>カイゴ</t>
    </rPh>
    <rPh sb="9" eb="11">
      <t>テイキョウ</t>
    </rPh>
    <rPh sb="13" eb="16">
      <t>リヨウシャ</t>
    </rPh>
    <rPh sb="17" eb="18">
      <t>ヨウ</t>
    </rPh>
    <rPh sb="18" eb="20">
      <t>カイゴ</t>
    </rPh>
    <rPh sb="20" eb="22">
      <t>ジョウタイ</t>
    </rPh>
    <rPh sb="23" eb="25">
      <t>ケイゲン</t>
    </rPh>
    <rPh sb="25" eb="26">
      <t>マタ</t>
    </rPh>
    <rPh sb="27" eb="29">
      <t>アッカ</t>
    </rPh>
    <rPh sb="30" eb="32">
      <t>ボウシ</t>
    </rPh>
    <rPh sb="33" eb="34">
      <t>シ</t>
    </rPh>
    <rPh sb="39" eb="42">
      <t>リヨウシャ</t>
    </rPh>
    <rPh sb="43" eb="45">
      <t>ジョウタイ</t>
    </rPh>
    <rPh sb="46" eb="47">
      <t>オウ</t>
    </rPh>
    <rPh sb="49" eb="51">
      <t>テキセツ</t>
    </rPh>
    <rPh sb="52" eb="53">
      <t>オコナ</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</si>
  <si>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</si>
  <si>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サービスの提供に当たっては、懇切丁寧に行うことを心がけるとともに、利用者又はその家族に対し、サービスの提供方法等について説明を行っていますか。</t>
    <rPh sb="8" eb="9">
      <t>ア</t>
    </rPh>
    <rPh sb="14" eb="16">
      <t>コンセツ</t>
    </rPh>
    <rPh sb="16" eb="18">
      <t>テイネイ</t>
    </rPh>
    <rPh sb="19" eb="20">
      <t>オコナ</t>
    </rPh>
    <rPh sb="24" eb="25">
      <t>ココロ</t>
    </rPh>
    <rPh sb="33" eb="36">
      <t>リヨウシャ</t>
    </rPh>
    <rPh sb="51" eb="53">
      <t>テイキョウ</t>
    </rPh>
    <rPh sb="53" eb="55">
      <t>ホウホウ</t>
    </rPh>
    <rPh sb="55" eb="56">
      <t>ナド</t>
    </rPh>
    <phoneticPr fontId="4"/>
  </si>
  <si>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4"/>
  </si>
  <si>
    <t>1回の訪問につき看護職員1人及び介護職員2人をもって行い、これらのうち1人を当該サービス提供の責任者としていますか。
ただし、利用者の身体の状況が安定している等から、看護職員に代えて介護職員を充てる場合は、主治の医師の意見を確認した上で行っていますか。</t>
    <rPh sb="1" eb="2">
      <t>カイ</t>
    </rPh>
    <rPh sb="3" eb="5">
      <t>ホウモン</t>
    </rPh>
    <rPh sb="8" eb="10">
      <t>カンゴ</t>
    </rPh>
    <rPh sb="10" eb="12">
      <t>ショクイン</t>
    </rPh>
    <rPh sb="13" eb="14">
      <t>ニン</t>
    </rPh>
    <rPh sb="14" eb="15">
      <t>オヨ</t>
    </rPh>
    <rPh sb="16" eb="18">
      <t>カイゴ</t>
    </rPh>
    <rPh sb="18" eb="20">
      <t>ショクイン</t>
    </rPh>
    <rPh sb="21" eb="22">
      <t>ニン</t>
    </rPh>
    <rPh sb="26" eb="27">
      <t>オコナ</t>
    </rPh>
    <rPh sb="36" eb="37">
      <t>ニン</t>
    </rPh>
    <rPh sb="38" eb="40">
      <t>トウガイ</t>
    </rPh>
    <rPh sb="44" eb="46">
      <t>テイキョウ</t>
    </rPh>
    <rPh sb="47" eb="50">
      <t>セキニンシャ</t>
    </rPh>
    <rPh sb="63" eb="66">
      <t>リヨウシャ</t>
    </rPh>
    <rPh sb="67" eb="69">
      <t>シンタイ</t>
    </rPh>
    <rPh sb="70" eb="72">
      <t>ジョウキョウ</t>
    </rPh>
    <rPh sb="73" eb="75">
      <t>アンテイ</t>
    </rPh>
    <rPh sb="79" eb="80">
      <t>トウ</t>
    </rPh>
    <rPh sb="83" eb="85">
      <t>カンゴ</t>
    </rPh>
    <rPh sb="85" eb="87">
      <t>ショクイン</t>
    </rPh>
    <rPh sb="88" eb="89">
      <t>カ</t>
    </rPh>
    <rPh sb="91" eb="93">
      <t>カイゴ</t>
    </rPh>
    <rPh sb="93" eb="95">
      <t>ショクイン</t>
    </rPh>
    <rPh sb="96" eb="97">
      <t>ア</t>
    </rPh>
    <rPh sb="99" eb="101">
      <t>バアイ</t>
    </rPh>
    <phoneticPr fontId="4"/>
  </si>
  <si>
    <t>事業所名</t>
    <phoneticPr fontId="4"/>
  </si>
  <si>
    <t>〒</t>
    <phoneticPr fontId="4"/>
  </si>
  <si>
    <t>設置法人名</t>
    <phoneticPr fontId="4"/>
  </si>
  <si>
    <t>３</t>
    <phoneticPr fontId="4"/>
  </si>
  <si>
    <t>７</t>
    <phoneticPr fontId="4"/>
  </si>
  <si>
    <t>｢介護サービス情報の公表制度｣に基づく情報の公表状況</t>
    <rPh sb="1" eb="3">
      <t>カイゴ</t>
    </rPh>
    <rPh sb="7" eb="9">
      <t>ジョウホウ</t>
    </rPh>
    <rPh sb="10" eb="12">
      <t>コウヒョウ</t>
    </rPh>
    <rPh sb="12" eb="14">
      <t>セイド</t>
    </rPh>
    <rPh sb="16" eb="17">
      <t>モト</t>
    </rPh>
    <rPh sb="19" eb="21">
      <t>ジョウホウ</t>
    </rPh>
    <rPh sb="22" eb="24">
      <t>コウヒョウ</t>
    </rPh>
    <rPh sb="24" eb="26">
      <t>ジョウキョウ</t>
    </rPh>
    <phoneticPr fontId="4"/>
  </si>
  <si>
    <t>　</t>
    <phoneticPr fontId="4"/>
  </si>
  <si>
    <t>「兼務の場合の兼務業務」欄には、「通所介護の看護職員」等具体的に記入してください。</t>
    <rPh sb="1" eb="3">
      <t>ケンム</t>
    </rPh>
    <rPh sb="4" eb="6">
      <t>バアイ</t>
    </rPh>
    <rPh sb="7" eb="9">
      <t>ケンム</t>
    </rPh>
    <rPh sb="9" eb="11">
      <t>ギョウム</t>
    </rPh>
    <rPh sb="12" eb="13">
      <t>ラン</t>
    </rPh>
    <rPh sb="17" eb="18">
      <t>ツウ</t>
    </rPh>
    <rPh sb="18" eb="19">
      <t>ショ</t>
    </rPh>
    <rPh sb="19" eb="21">
      <t>カイゴ</t>
    </rPh>
    <rPh sb="22" eb="24">
      <t>カンゴ</t>
    </rPh>
    <rPh sb="24" eb="26">
      <t>ショクイン</t>
    </rPh>
    <rPh sb="27" eb="28">
      <t>トウ</t>
    </rPh>
    <rPh sb="28" eb="31">
      <t>グタイテキ</t>
    </rPh>
    <rPh sb="32" eb="34">
      <t>キニュウ</t>
    </rPh>
    <phoneticPr fontId="4"/>
  </si>
  <si>
    <t>「資格」欄には、看護職員については､業務上必要な資格(看護師･保健師等)を記入してください。</t>
    <rPh sb="1" eb="3">
      <t>シカク</t>
    </rPh>
    <rPh sb="4" eb="5">
      <t>ラン</t>
    </rPh>
    <rPh sb="8" eb="10">
      <t>カンゴ</t>
    </rPh>
    <rPh sb="10" eb="12">
      <t>ショクイン</t>
    </rPh>
    <rPh sb="18" eb="20">
      <t>ギョウム</t>
    </rPh>
    <rPh sb="20" eb="21">
      <t>ジョウ</t>
    </rPh>
    <rPh sb="21" eb="23">
      <t>ヒツヨウ</t>
    </rPh>
    <rPh sb="24" eb="26">
      <t>シカク</t>
    </rPh>
    <rPh sb="27" eb="30">
      <t>カンゴフ</t>
    </rPh>
    <rPh sb="31" eb="34">
      <t>ホケンフ</t>
    </rPh>
    <rPh sb="34" eb="35">
      <t>トウ</t>
    </rPh>
    <rPh sb="37" eb="39">
      <t>キニュウ</t>
    </rPh>
    <phoneticPr fontId="4"/>
  </si>
  <si>
    <t>「兼務の場合の兼務業務」欄には、「訪問介護のヘルパー」等具体的に記入してください。</t>
    <rPh sb="1" eb="3">
      <t>ケンム</t>
    </rPh>
    <rPh sb="4" eb="6">
      <t>バアイ</t>
    </rPh>
    <rPh sb="7" eb="9">
      <t>ケンム</t>
    </rPh>
    <rPh sb="9" eb="11">
      <t>ギョウム</t>
    </rPh>
    <rPh sb="12" eb="13">
      <t>ラン</t>
    </rPh>
    <rPh sb="17" eb="19">
      <t>ホウモン</t>
    </rPh>
    <rPh sb="19" eb="21">
      <t>カイゴ</t>
    </rPh>
    <rPh sb="27" eb="28">
      <t>トウ</t>
    </rPh>
    <rPh sb="28" eb="31">
      <t>グタイテキ</t>
    </rPh>
    <rPh sb="32" eb="34">
      <t>キニュウ</t>
    </rPh>
    <phoneticPr fontId="4"/>
  </si>
  <si>
    <t xml:space="preserve">  具体的に記入してください｡記入しきれない場合は､別紙(様式については任意)に記入してください。</t>
    <rPh sb="2" eb="5">
      <t>グタイテキ</t>
    </rPh>
    <rPh sb="6" eb="8">
      <t>キニュウ</t>
    </rPh>
    <rPh sb="15" eb="17">
      <t>キニュウ</t>
    </rPh>
    <rPh sb="22" eb="24">
      <t>バアイ</t>
    </rPh>
    <rPh sb="26" eb="28">
      <t>ベッシ</t>
    </rPh>
    <rPh sb="29" eb="31">
      <t>ヨウシキ</t>
    </rPh>
    <rPh sb="36" eb="38">
      <t>ニンイ</t>
    </rPh>
    <rPh sb="40" eb="42">
      <t>キニュウ</t>
    </rPh>
    <phoneticPr fontId="4"/>
  </si>
  <si>
    <t>（注） 利用者数は､利用実人数を記入してください｡ （延べ人数ではありません。）</t>
    <rPh sb="1" eb="2">
      <t>チュウ</t>
    </rPh>
    <rPh sb="4" eb="7">
      <t>リヨウシャ</t>
    </rPh>
    <rPh sb="7" eb="8">
      <t>スウ</t>
    </rPh>
    <rPh sb="10" eb="12">
      <t>リヨウ</t>
    </rPh>
    <rPh sb="12" eb="13">
      <t>ミ</t>
    </rPh>
    <rPh sb="13" eb="15">
      <t>ニンズウ</t>
    </rPh>
    <rPh sb="16" eb="18">
      <t>キニュウ</t>
    </rPh>
    <rPh sb="27" eb="28">
      <t>ノ</t>
    </rPh>
    <rPh sb="29" eb="31">
      <t>ニンズウ</t>
    </rPh>
    <phoneticPr fontId="4"/>
  </si>
  <si>
    <t>サービス提供に用いる設備、器具その他の用品の使用に際しては、安全及び清潔の保持に留意していますか。
特に、利用者の身体に接触する設備、器具その他の用品については、サービスの提供ごとに消毒したものを使用していますか。
また、消毒方法等についてマニュアルを作成するなど、従業者に周知していますか。</t>
    <rPh sb="4" eb="6">
      <t>テイキョウ</t>
    </rPh>
    <rPh sb="7" eb="8">
      <t>モチ</t>
    </rPh>
    <rPh sb="10" eb="12">
      <t>セツビ</t>
    </rPh>
    <rPh sb="13" eb="15">
      <t>キグ</t>
    </rPh>
    <rPh sb="17" eb="18">
      <t>タ</t>
    </rPh>
    <rPh sb="19" eb="21">
      <t>ヨウヒン</t>
    </rPh>
    <rPh sb="22" eb="24">
      <t>シヨウ</t>
    </rPh>
    <rPh sb="25" eb="26">
      <t>サイ</t>
    </rPh>
    <rPh sb="30" eb="32">
      <t>アンゼン</t>
    </rPh>
    <rPh sb="32" eb="33">
      <t>オヨ</t>
    </rPh>
    <rPh sb="34" eb="36">
      <t>セイケツ</t>
    </rPh>
    <rPh sb="37" eb="39">
      <t>ホジ</t>
    </rPh>
    <rPh sb="40" eb="42">
      <t>リュウイ</t>
    </rPh>
    <rPh sb="50" eb="51">
      <t>トク</t>
    </rPh>
    <rPh sb="53" eb="56">
      <t>リヨウシャ</t>
    </rPh>
    <rPh sb="57" eb="59">
      <t>シンタイ</t>
    </rPh>
    <rPh sb="60" eb="62">
      <t>セッショク</t>
    </rPh>
    <rPh sb="64" eb="66">
      <t>セツビ</t>
    </rPh>
    <rPh sb="67" eb="69">
      <t>キグ</t>
    </rPh>
    <rPh sb="71" eb="72">
      <t>タ</t>
    </rPh>
    <rPh sb="73" eb="75">
      <t>ヨウヒン</t>
    </rPh>
    <rPh sb="86" eb="88">
      <t>テイキョウ</t>
    </rPh>
    <rPh sb="91" eb="93">
      <t>ショウドク</t>
    </rPh>
    <rPh sb="98" eb="100">
      <t>シヨウ</t>
    </rPh>
    <rPh sb="111" eb="113">
      <t>ショウドク</t>
    </rPh>
    <rPh sb="113" eb="115">
      <t>ホウホウ</t>
    </rPh>
    <rPh sb="115" eb="116">
      <t>トウ</t>
    </rPh>
    <rPh sb="126" eb="128">
      <t>サクセイ</t>
    </rPh>
    <rPh sb="133" eb="136">
      <t>ジュウギョウシャ</t>
    </rPh>
    <rPh sb="137" eb="139">
      <t>シュウチ</t>
    </rPh>
    <phoneticPr fontId="4"/>
  </si>
  <si>
    <t>利用者が次のいずれかに該当する場合は、遅滞なく、意見を付してその旨を市町村に通知していますか。
①正当な理由なしに指定訪問入浴介護の利用に関する指示に従わないことにより、要介護状態の程度を増進させたと認められるとき。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ホウモン</t>
    </rPh>
    <rPh sb="62" eb="64">
      <t>ニュウヨク</t>
    </rPh>
    <rPh sb="64" eb="66">
      <t>カイゴ</t>
    </rPh>
    <rPh sb="67" eb="69">
      <t>リヨウ</t>
    </rPh>
    <rPh sb="70" eb="71">
      <t>カン</t>
    </rPh>
    <rPh sb="73" eb="75">
      <t>シジ</t>
    </rPh>
    <rPh sb="76" eb="77">
      <t>シタガ</t>
    </rPh>
    <rPh sb="86" eb="87">
      <t>ヨウ</t>
    </rPh>
    <rPh sb="87" eb="89">
      <t>カイゴ</t>
    </rPh>
    <rPh sb="89" eb="91">
      <t>ジョウタイ</t>
    </rPh>
    <rPh sb="92" eb="94">
      <t>テイド</t>
    </rPh>
    <rPh sb="95" eb="97">
      <t>ゾウシン</t>
    </rPh>
    <rPh sb="101" eb="102">
      <t>ミト</t>
    </rPh>
    <rPh sb="111" eb="112">
      <t>イツワ</t>
    </rPh>
    <rPh sb="115" eb="116">
      <t>タ</t>
    </rPh>
    <rPh sb="116" eb="118">
      <t>フセイ</t>
    </rPh>
    <rPh sb="119" eb="121">
      <t>コウイ</t>
    </rPh>
    <rPh sb="125" eb="127">
      <t>ホケン</t>
    </rPh>
    <rPh sb="127" eb="129">
      <t>キュウフ</t>
    </rPh>
    <rPh sb="130" eb="131">
      <t>ウ</t>
    </rPh>
    <rPh sb="133" eb="134">
      <t>マタ</t>
    </rPh>
    <rPh sb="135" eb="136">
      <t>ウ</t>
    </rPh>
    <phoneticPr fontId="4"/>
  </si>
  <si>
    <t>サービス提供中、利用者に病状の急変が生じた場合その他必要な場合は、速やかに主治の医師又は協力医療機関への連絡を行う等の必要な措置をとっていますか。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2" eb="43">
      <t>マタ</t>
    </rPh>
    <rPh sb="44" eb="46">
      <t>キョウリョク</t>
    </rPh>
    <rPh sb="46" eb="48">
      <t>イリョウ</t>
    </rPh>
    <rPh sb="48" eb="50">
      <t>キカン</t>
    </rPh>
    <rPh sb="52" eb="54">
      <t>レンラク</t>
    </rPh>
    <rPh sb="55" eb="56">
      <t>オコナ</t>
    </rPh>
    <rPh sb="57" eb="58">
      <t>ナド</t>
    </rPh>
    <rPh sb="59" eb="61">
      <t>ヒツヨウ</t>
    </rPh>
    <rPh sb="62" eb="64">
      <t>ソチ</t>
    </rPh>
    <phoneticPr fontId="4"/>
  </si>
  <si>
    <t>あらかじめ協力医療機関を定めていますか。
・協力医療機関は、通常の事業の実施地域内にあることが
　望ましい。
・緊急時に円滑な協力を得るため、あらかじめ必要な事項
　を取り決めておくこと。</t>
    <rPh sb="5" eb="7">
      <t>キョウリョク</t>
    </rPh>
    <rPh sb="7" eb="9">
      <t>イリョウ</t>
    </rPh>
    <rPh sb="9" eb="11">
      <t>キカン</t>
    </rPh>
    <rPh sb="12" eb="13">
      <t>サダ</t>
    </rPh>
    <rPh sb="23" eb="25">
      <t>キョウリョク</t>
    </rPh>
    <rPh sb="25" eb="27">
      <t>イリョウ</t>
    </rPh>
    <rPh sb="27" eb="29">
      <t>キカン</t>
    </rPh>
    <rPh sb="31" eb="33">
      <t>ツウジョウ</t>
    </rPh>
    <rPh sb="34" eb="36">
      <t>ジギョウ</t>
    </rPh>
    <rPh sb="37" eb="39">
      <t>ジッシ</t>
    </rPh>
    <rPh sb="39" eb="41">
      <t>チイキ</t>
    </rPh>
    <rPh sb="41" eb="42">
      <t>ナイ</t>
    </rPh>
    <rPh sb="50" eb="51">
      <t>ノゾ</t>
    </rPh>
    <rPh sb="57" eb="60">
      <t>キンキュウジ</t>
    </rPh>
    <rPh sb="61" eb="63">
      <t>エンカツ</t>
    </rPh>
    <rPh sb="64" eb="66">
      <t>キョウリョク</t>
    </rPh>
    <rPh sb="67" eb="68">
      <t>エ</t>
    </rPh>
    <rPh sb="77" eb="79">
      <t>ヒツヨウ</t>
    </rPh>
    <rPh sb="80" eb="82">
      <t>ジコウ</t>
    </rPh>
    <rPh sb="85" eb="86">
      <t>ト</t>
    </rPh>
    <rPh sb="87" eb="88">
      <t>キ</t>
    </rPh>
    <phoneticPr fontId="4"/>
  </si>
  <si>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4"/>
  </si>
  <si>
    <t>業務の一層の改善を図るため、定期的に外部の者による評価を受けるよう努めていますか。</t>
    <rPh sb="0" eb="2">
      <t>ギョウム</t>
    </rPh>
    <rPh sb="3" eb="5">
      <t>イッソウ</t>
    </rPh>
    <rPh sb="6" eb="8">
      <t>カイゼン</t>
    </rPh>
    <rPh sb="9" eb="10">
      <t>ハカ</t>
    </rPh>
    <rPh sb="14" eb="17">
      <t>テイキテキ</t>
    </rPh>
    <rPh sb="18" eb="20">
      <t>ガイブ</t>
    </rPh>
    <rPh sb="21" eb="22">
      <t>シャ</t>
    </rPh>
    <rPh sb="25" eb="27">
      <t>ヒョウカ</t>
    </rPh>
    <rPh sb="28" eb="29">
      <t>ウ</t>
    </rPh>
    <rPh sb="33" eb="34">
      <t>ツト</t>
    </rPh>
    <phoneticPr fontId="4"/>
  </si>
  <si>
    <t>条例第8条第2項</t>
    <rPh sb="0" eb="2">
      <t>ジョウレイ</t>
    </rPh>
    <rPh sb="2" eb="3">
      <t>ダイ</t>
    </rPh>
    <rPh sb="4" eb="5">
      <t>ジョウ</t>
    </rPh>
    <rPh sb="5" eb="6">
      <t>ダイ</t>
    </rPh>
    <rPh sb="7" eb="8">
      <t>コウ</t>
    </rPh>
    <phoneticPr fontId="4"/>
  </si>
  <si>
    <t>非常災害対策</t>
    <rPh sb="0" eb="2">
      <t>ヒジョウ</t>
    </rPh>
    <rPh sb="2" eb="4">
      <t>サイガイ</t>
    </rPh>
    <rPh sb="4" eb="6">
      <t>タイサク</t>
    </rPh>
    <phoneticPr fontId="4"/>
  </si>
  <si>
    <t>非常災害に関する具体的計画を立てていますか。</t>
    <rPh sb="0" eb="2">
      <t>ヒジョウ</t>
    </rPh>
    <rPh sb="2" eb="4">
      <t>サイガイ</t>
    </rPh>
    <rPh sb="5" eb="6">
      <t>カン</t>
    </rPh>
    <rPh sb="8" eb="10">
      <t>グタイ</t>
    </rPh>
    <rPh sb="10" eb="11">
      <t>テキ</t>
    </rPh>
    <rPh sb="11" eb="13">
      <t>ケイカク</t>
    </rPh>
    <rPh sb="14" eb="15">
      <t>タ</t>
    </rPh>
    <phoneticPr fontId="4"/>
  </si>
  <si>
    <t>条例第4条</t>
    <rPh sb="0" eb="2">
      <t>ジョウレイ</t>
    </rPh>
    <rPh sb="2" eb="3">
      <t>ダイ</t>
    </rPh>
    <rPh sb="4" eb="5">
      <t>ジョウ</t>
    </rPh>
    <phoneticPr fontId="4"/>
  </si>
  <si>
    <t>非常災害時の利用者の安全の確保を図るため、あらかじめ他の社会福祉施設等（条例第2条）相互間の及び県、市町、関係機関、地域住民等との連携協力体制を整備するよう努めていますか。</t>
    <rPh sb="0" eb="2">
      <t>ヒジョウ</t>
    </rPh>
    <rPh sb="2" eb="4">
      <t>サイガイ</t>
    </rPh>
    <rPh sb="4" eb="5">
      <t>ジ</t>
    </rPh>
    <rPh sb="6" eb="9">
      <t>リヨウシャ</t>
    </rPh>
    <rPh sb="10" eb="12">
      <t>アンゼン</t>
    </rPh>
    <rPh sb="13" eb="15">
      <t>カクホ</t>
    </rPh>
    <rPh sb="16" eb="17">
      <t>ハカ</t>
    </rPh>
    <rPh sb="26" eb="27">
      <t>タ</t>
    </rPh>
    <rPh sb="28" eb="30">
      <t>シャカイ</t>
    </rPh>
    <rPh sb="30" eb="32">
      <t>フクシ</t>
    </rPh>
    <rPh sb="32" eb="35">
      <t>シセツトウ</t>
    </rPh>
    <rPh sb="36" eb="38">
      <t>ジョウレイ</t>
    </rPh>
    <rPh sb="38" eb="39">
      <t>ダイ</t>
    </rPh>
    <rPh sb="40" eb="41">
      <t>ジョウ</t>
    </rPh>
    <rPh sb="42" eb="45">
      <t>ソウゴカン</t>
    </rPh>
    <rPh sb="46" eb="47">
      <t>オヨ</t>
    </rPh>
    <rPh sb="48" eb="49">
      <t>ケン</t>
    </rPh>
    <rPh sb="50" eb="52">
      <t>シチョウ</t>
    </rPh>
    <rPh sb="53" eb="55">
      <t>カンケイ</t>
    </rPh>
    <rPh sb="55" eb="57">
      <t>キカン</t>
    </rPh>
    <rPh sb="58" eb="60">
      <t>チイキ</t>
    </rPh>
    <rPh sb="60" eb="63">
      <t>ジュウミントウ</t>
    </rPh>
    <rPh sb="65" eb="67">
      <t>レンケイ</t>
    </rPh>
    <rPh sb="67" eb="69">
      <t>キョウリョク</t>
    </rPh>
    <rPh sb="69" eb="71">
      <t>タイセイ</t>
    </rPh>
    <rPh sb="72" eb="74">
      <t>セイビ</t>
    </rPh>
    <rPh sb="78" eb="79">
      <t>ツト</t>
    </rPh>
    <phoneticPr fontId="4"/>
  </si>
  <si>
    <t>条例第5条</t>
    <rPh sb="0" eb="2">
      <t>ジョウレイ</t>
    </rPh>
    <rPh sb="2" eb="3">
      <t>ダイ</t>
    </rPh>
    <rPh sb="4" eb="5">
      <t>ジョウ</t>
    </rPh>
    <phoneticPr fontId="4"/>
  </si>
  <si>
    <t>　　　　予防基準；指定介護予防サービス等の事業の人員、設備及び運営並びに指定介護予防サービス等に係る介護予防のための</t>
    <rPh sb="4" eb="6">
      <t>ヨボウ</t>
    </rPh>
    <rPh sb="6" eb="8">
      <t>キジュン</t>
    </rPh>
    <rPh sb="9" eb="11">
      <t>シテイ</t>
    </rPh>
    <rPh sb="11" eb="13">
      <t>カイゴ</t>
    </rPh>
    <rPh sb="13" eb="15">
      <t>ヨボウ</t>
    </rPh>
    <rPh sb="19" eb="20">
      <t>トウ</t>
    </rPh>
    <rPh sb="21" eb="23">
      <t>ジギョウ</t>
    </rPh>
    <rPh sb="24" eb="26">
      <t>ジンイン</t>
    </rPh>
    <rPh sb="27" eb="29">
      <t>セツビ</t>
    </rPh>
    <rPh sb="29" eb="30">
      <t>オヨ</t>
    </rPh>
    <rPh sb="31" eb="33">
      <t>ウンエイ</t>
    </rPh>
    <rPh sb="33" eb="34">
      <t>ナラ</t>
    </rPh>
    <rPh sb="36" eb="38">
      <t>シテイ</t>
    </rPh>
    <rPh sb="38" eb="40">
      <t>カイゴ</t>
    </rPh>
    <rPh sb="40" eb="42">
      <t>ヨボウ</t>
    </rPh>
    <rPh sb="46" eb="47">
      <t>トウ</t>
    </rPh>
    <rPh sb="48" eb="49">
      <t>カカ</t>
    </rPh>
    <rPh sb="50" eb="52">
      <t>カイゴ</t>
    </rPh>
    <rPh sb="52" eb="54">
      <t>ヨボウ</t>
    </rPh>
    <phoneticPr fontId="4"/>
  </si>
  <si>
    <t>　　　　　　　効果的な支援の方法に関する基準（平成18年3月14日厚生省令第35号）</t>
    <rPh sb="11" eb="13">
      <t>シエン</t>
    </rPh>
    <rPh sb="14" eb="16">
      <t>ホウホウ</t>
    </rPh>
    <rPh sb="17" eb="18">
      <t>カン</t>
    </rPh>
    <rPh sb="20" eb="22">
      <t>キジュン</t>
    </rPh>
    <rPh sb="23" eb="25">
      <t>ヘイセイ</t>
    </rPh>
    <rPh sb="27" eb="28">
      <t>ネン</t>
    </rPh>
    <rPh sb="29" eb="30">
      <t>ガツ</t>
    </rPh>
    <rPh sb="32" eb="33">
      <t>ニチ</t>
    </rPh>
    <rPh sb="33" eb="36">
      <t>コウセイショウ</t>
    </rPh>
    <rPh sb="36" eb="37">
      <t>レイ</t>
    </rPh>
    <rPh sb="37" eb="38">
      <t>ダイ</t>
    </rPh>
    <rPh sb="40" eb="41">
      <t>ゴウ</t>
    </rPh>
    <phoneticPr fontId="4"/>
  </si>
  <si>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</si>
  <si>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</si>
  <si>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事故が生じた際には、原因を解明し、再発生を防ぐための対策を講じていますか。</t>
    <rPh sb="10" eb="12">
      <t>ゲンイン</t>
    </rPh>
    <rPh sb="13" eb="15">
      <t>カイメイ</t>
    </rPh>
    <phoneticPr fontId="4"/>
  </si>
  <si>
    <t>事業所ごとに経理を区分するとともに、指定訪問入浴介護事業の会計とその他の事業の会計を区分していますか。</t>
    <rPh sb="0" eb="2">
      <t>ジギョウ</t>
    </rPh>
    <rPh sb="2" eb="3">
      <t>ショ</t>
    </rPh>
    <rPh sb="6" eb="8">
      <t>ケイリ</t>
    </rPh>
    <rPh sb="9" eb="11">
      <t>クブン</t>
    </rPh>
    <rPh sb="18" eb="20">
      <t>シテイ</t>
    </rPh>
    <rPh sb="20" eb="22">
      <t>ホウモン</t>
    </rPh>
    <rPh sb="22" eb="24">
      <t>ニュウヨク</t>
    </rPh>
    <rPh sb="24" eb="26">
      <t>カイゴ</t>
    </rPh>
    <rPh sb="26" eb="28">
      <t>ジギョウ</t>
    </rPh>
    <rPh sb="29" eb="31">
      <t>カイケイ</t>
    </rPh>
    <rPh sb="34" eb="35">
      <t>タ</t>
    </rPh>
    <rPh sb="36" eb="38">
      <t>ジギョウ</t>
    </rPh>
    <rPh sb="39" eb="41">
      <t>カイケイ</t>
    </rPh>
    <rPh sb="42" eb="44">
      <t>クブン</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</si>
  <si>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</si>
  <si>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4"/>
  </si>
  <si>
    <t>・サービス提供票、別表
・領収書控</t>
    <rPh sb="5" eb="7">
      <t>テイキョウ</t>
    </rPh>
    <rPh sb="7" eb="8">
      <t>ヒョウ</t>
    </rPh>
    <rPh sb="9" eb="11">
      <t>ベッピョウ</t>
    </rPh>
    <rPh sb="13" eb="16">
      <t>リョウシュウショ</t>
    </rPh>
    <rPh sb="16" eb="17">
      <t>ヒカ</t>
    </rPh>
    <phoneticPr fontId="4"/>
  </si>
  <si>
    <t>介護サービスを提供した際は、必要な事項を書面に記録していますか。</t>
    <rPh sb="0" eb="2">
      <t>カイゴ</t>
    </rPh>
    <rPh sb="7" eb="9">
      <t>テイキョウ</t>
    </rPh>
    <rPh sb="11" eb="12">
      <t>サイ</t>
    </rPh>
    <phoneticPr fontId="4"/>
  </si>
  <si>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4"/>
  </si>
  <si>
    <t>事業の運営に当たっては、提供サービスに関する利用者からの苦情に関して、市町村等が派遣する者が相談及び援助を行う事業その他の市町が実施する事業に協力するよう努めていますか。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7">
      <t>シチョウ</t>
    </rPh>
    <rPh sb="37" eb="38">
      <t>ソン</t>
    </rPh>
    <rPh sb="38" eb="39">
      <t>ナド</t>
    </rPh>
    <rPh sb="40" eb="42">
      <t>ハケン</t>
    </rPh>
    <rPh sb="44" eb="45">
      <t>モノ</t>
    </rPh>
    <rPh sb="46" eb="48">
      <t>ソウダン</t>
    </rPh>
    <rPh sb="48" eb="49">
      <t>オヨ</t>
    </rPh>
    <rPh sb="50" eb="52">
      <t>エンジョ</t>
    </rPh>
    <rPh sb="53" eb="54">
      <t>オコナ</t>
    </rPh>
    <rPh sb="55" eb="57">
      <t>ジギョウ</t>
    </rPh>
    <rPh sb="59" eb="60">
      <t>タ</t>
    </rPh>
    <rPh sb="61" eb="63">
      <t>シチョウ</t>
    </rPh>
    <rPh sb="64" eb="66">
      <t>ジッシ</t>
    </rPh>
    <rPh sb="68" eb="70">
      <t>ジギョウ</t>
    </rPh>
    <rPh sb="71" eb="73">
      <t>キョウリョク</t>
    </rPh>
    <rPh sb="77" eb="78">
      <t>ツト</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</si>
  <si>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5">
      <t>シチョウ</t>
    </rPh>
    <rPh sb="45" eb="46">
      <t>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</si>
  <si>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・身分を証する書類</t>
    <rPh sb="1" eb="3">
      <t>ミブン</t>
    </rPh>
    <rPh sb="4" eb="5">
      <t>ショウ</t>
    </rPh>
    <rPh sb="7" eb="9">
      <t>ショルイ</t>
    </rPh>
    <phoneticPr fontId="4"/>
  </si>
  <si>
    <t>サービスの提供の記録</t>
    <rPh sb="5" eb="7">
      <t>テイキョウ</t>
    </rPh>
    <rPh sb="8" eb="10">
      <t>キロク</t>
    </rPh>
    <phoneticPr fontId="4"/>
  </si>
  <si>
    <t>基準第48条
第1項
予防基準
第50条第1項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</si>
  <si>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基準第48条
第2項
予防基準
第50条第2項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</si>
  <si>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・運営規程
・領収書控</t>
    <rPh sb="1" eb="3">
      <t>ウンエイ</t>
    </rPh>
    <rPh sb="3" eb="5">
      <t>キテイ</t>
    </rPh>
    <rPh sb="7" eb="10">
      <t>リョウシュウショ</t>
    </rPh>
    <rPh sb="10" eb="11">
      <t>ヒカ</t>
    </rPh>
    <phoneticPr fontId="4"/>
  </si>
  <si>
    <t>基準第48条
第3項
予防基準
第50条第3項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</si>
  <si>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基準第48条
第4項
予防基準
第50条第4項</t>
    <rPh sb="0" eb="2">
      <t>キジュン</t>
    </rPh>
    <rPh sb="2" eb="3">
      <t>ダイ</t>
    </rPh>
    <rPh sb="5" eb="6">
      <t>ジョウ</t>
    </rPh>
    <rPh sb="7" eb="8">
      <t>ダイ</t>
    </rPh>
    <rPh sb="9" eb="10">
      <t>コウ</t>
    </rPh>
    <rPh sb="11" eb="13">
      <t>ヨボウ</t>
    </rPh>
    <rPh sb="13" eb="15">
      <t>キジュン</t>
    </rPh>
    <rPh sb="16" eb="17">
      <t>ダイ</t>
    </rPh>
    <rPh sb="19" eb="20">
      <t>ジョウ</t>
    </rPh>
    <rPh sb="20" eb="21">
      <t>ダイ</t>
    </rPh>
    <rPh sb="22" eb="23">
      <t>コウ</t>
    </rPh>
    <phoneticPr fontId="4"/>
  </si>
  <si>
    <t>介護保険法
第41条
第8項</t>
    <rPh sb="0" eb="2">
      <t>カイゴ</t>
    </rPh>
    <rPh sb="2" eb="4">
      <t>ホケン</t>
    </rPh>
    <rPh sb="4" eb="5">
      <t>ホウ</t>
    </rPh>
    <rPh sb="6" eb="7">
      <t>ダイ</t>
    </rPh>
    <rPh sb="9" eb="10">
      <t>ジョウ</t>
    </rPh>
    <rPh sb="11" eb="12">
      <t>ダイ</t>
    </rPh>
    <rPh sb="13" eb="14">
      <t>コウ</t>
    </rPh>
    <phoneticPr fontId="4"/>
  </si>
  <si>
    <t>・領収書控</t>
    <rPh sb="1" eb="4">
      <t>リョウシュウショ</t>
    </rPh>
    <rPh sb="4" eb="5">
      <t>ヒカ</t>
    </rPh>
    <phoneticPr fontId="4"/>
  </si>
  <si>
    <t>介護保険法
施行規則
第65条</t>
    <rPh sb="0" eb="2">
      <t>カイゴ</t>
    </rPh>
    <rPh sb="2" eb="4">
      <t>ホケン</t>
    </rPh>
    <rPh sb="4" eb="5">
      <t>ホウ</t>
    </rPh>
    <rPh sb="6" eb="8">
      <t>セコウ</t>
    </rPh>
    <rPh sb="8" eb="10">
      <t>キソク</t>
    </rPh>
    <rPh sb="11" eb="12">
      <t>ダイ</t>
    </rPh>
    <rPh sb="14" eb="15">
      <t>ジョウ</t>
    </rPh>
    <phoneticPr fontId="4"/>
  </si>
  <si>
    <t>・サービス提供証明書控</t>
    <rPh sb="5" eb="7">
      <t>テイキョウ</t>
    </rPh>
    <rPh sb="7" eb="9">
      <t>ショウメイ</t>
    </rPh>
    <rPh sb="9" eb="10">
      <t>ショ</t>
    </rPh>
    <rPh sb="10" eb="11">
      <t>ヒカ</t>
    </rPh>
    <phoneticPr fontId="4"/>
  </si>
  <si>
    <t>指定訪問入浴介護の基本取扱方針</t>
    <rPh sb="0" eb="2">
      <t>シテイ</t>
    </rPh>
    <rPh sb="2" eb="4">
      <t>ホウモン</t>
    </rPh>
    <rPh sb="4" eb="6">
      <t>ニュウヨク</t>
    </rPh>
    <rPh sb="6" eb="8">
      <t>カイゴ</t>
    </rPh>
    <rPh sb="9" eb="11">
      <t>キホン</t>
    </rPh>
    <rPh sb="11" eb="13">
      <t>トリアツカイ</t>
    </rPh>
    <rPh sb="13" eb="15">
      <t>ホウシン</t>
    </rPh>
    <phoneticPr fontId="4"/>
  </si>
  <si>
    <t>基準第49条
第1項
予防基準
第56条
第1項</t>
    <rPh sb="0" eb="2">
      <t>キジュン</t>
    </rPh>
    <rPh sb="2" eb="3">
      <t>ダイ</t>
    </rPh>
    <rPh sb="5" eb="6">
      <t>ジョウ</t>
    </rPh>
    <rPh sb="7" eb="8">
      <t>ダイ</t>
    </rPh>
    <rPh sb="9" eb="10">
      <t>コウ</t>
    </rPh>
    <rPh sb="11" eb="13">
      <t>ヨボウ</t>
    </rPh>
    <rPh sb="13" eb="15">
      <t>キジュン</t>
    </rPh>
    <rPh sb="16" eb="17">
      <t>ダイ</t>
    </rPh>
    <rPh sb="19" eb="20">
      <t>ジョウ</t>
    </rPh>
    <rPh sb="21" eb="22">
      <t>ダイ</t>
    </rPh>
    <rPh sb="23" eb="24">
      <t>コウ</t>
    </rPh>
    <phoneticPr fontId="4"/>
  </si>
  <si>
    <t>・（訪問入浴介護計画書）</t>
    <rPh sb="2" eb="4">
      <t>ホウモン</t>
    </rPh>
    <rPh sb="4" eb="6">
      <t>ニュウヨク</t>
    </rPh>
    <rPh sb="6" eb="8">
      <t>カイゴ</t>
    </rPh>
    <rPh sb="8" eb="10">
      <t>ケイカク</t>
    </rPh>
    <rPh sb="10" eb="11">
      <t>ショ</t>
    </rPh>
    <phoneticPr fontId="4"/>
  </si>
  <si>
    <t>基準第49条第2項
予防基準第56条第2項</t>
    <rPh sb="0" eb="2">
      <t>キジュン</t>
    </rPh>
    <rPh sb="2" eb="3">
      <t>ダイ</t>
    </rPh>
    <rPh sb="5" eb="6">
      <t>ジョウ</t>
    </rPh>
    <rPh sb="6" eb="7">
      <t>ダイ</t>
    </rPh>
    <rPh sb="8" eb="9">
      <t>コウ</t>
    </rPh>
    <rPh sb="10" eb="12">
      <t>ヨボウ</t>
    </rPh>
    <rPh sb="12" eb="14">
      <t>キジュン</t>
    </rPh>
    <rPh sb="14" eb="15">
      <t>ダイ</t>
    </rPh>
    <rPh sb="17" eb="18">
      <t>ジョウ</t>
    </rPh>
    <rPh sb="18" eb="19">
      <t>ダイ</t>
    </rPh>
    <rPh sb="20" eb="21">
      <t>コウ</t>
    </rPh>
    <phoneticPr fontId="4"/>
  </si>
  <si>
    <t>基準第50条
予防基準
第57条</t>
    <rPh sb="0" eb="2">
      <t>キジュン</t>
    </rPh>
    <rPh sb="2" eb="3">
      <t>ダイ</t>
    </rPh>
    <rPh sb="5" eb="6">
      <t>ジョウ</t>
    </rPh>
    <rPh sb="7" eb="9">
      <t>ヨボウ</t>
    </rPh>
    <rPh sb="9" eb="11">
      <t>キジュン</t>
    </rPh>
    <rPh sb="12" eb="13">
      <t>ダイ</t>
    </rPh>
    <rPh sb="15" eb="16">
      <t>ジョウ</t>
    </rPh>
    <phoneticPr fontId="4"/>
  </si>
  <si>
    <t>・定期消毒の記録等
・業務マニュアル
・消毒方法マニュアル
・研修資料
・洗浄及び消毒点検表</t>
    <rPh sb="1" eb="3">
      <t>テイキ</t>
    </rPh>
    <rPh sb="3" eb="5">
      <t>ショウドク</t>
    </rPh>
    <rPh sb="6" eb="8">
      <t>キロク</t>
    </rPh>
    <rPh sb="8" eb="9">
      <t>トウ</t>
    </rPh>
    <rPh sb="11" eb="13">
      <t>ギョウム</t>
    </rPh>
    <rPh sb="20" eb="22">
      <t>ショウドク</t>
    </rPh>
    <rPh sb="22" eb="24">
      <t>ホウホウ</t>
    </rPh>
    <rPh sb="31" eb="33">
      <t>ケンシュウ</t>
    </rPh>
    <rPh sb="33" eb="35">
      <t>シリョウ</t>
    </rPh>
    <rPh sb="37" eb="39">
      <t>センジョウ</t>
    </rPh>
    <rPh sb="39" eb="40">
      <t>オヨ</t>
    </rPh>
    <rPh sb="41" eb="43">
      <t>ショウドク</t>
    </rPh>
    <rPh sb="43" eb="45">
      <t>テンケン</t>
    </rPh>
    <rPh sb="45" eb="46">
      <t>ヒョウ</t>
    </rPh>
    <phoneticPr fontId="4"/>
  </si>
  <si>
    <t>緊急時の対応</t>
    <rPh sb="0" eb="3">
      <t>キンキュウジ</t>
    </rPh>
    <rPh sb="4" eb="6">
      <t>タイオウ</t>
    </rPh>
    <phoneticPr fontId="4"/>
  </si>
  <si>
    <t>基準第51条
予防基準
第51条</t>
    <rPh sb="0" eb="2">
      <t>キジュン</t>
    </rPh>
    <rPh sb="2" eb="3">
      <t>ダイ</t>
    </rPh>
    <rPh sb="5" eb="6">
      <t>ジョウ</t>
    </rPh>
    <rPh sb="7" eb="9">
      <t>ヨボウ</t>
    </rPh>
    <rPh sb="9" eb="11">
      <t>キジュン</t>
    </rPh>
    <rPh sb="12" eb="13">
      <t>ダイ</t>
    </rPh>
    <rPh sb="15" eb="16">
      <t>ジョウ</t>
    </rPh>
    <phoneticPr fontId="4"/>
  </si>
  <si>
    <t>・協力医療機関との契約書</t>
    <rPh sb="1" eb="3">
      <t>キョウリョク</t>
    </rPh>
    <rPh sb="3" eb="5">
      <t>イリョウ</t>
    </rPh>
    <rPh sb="5" eb="7">
      <t>キカン</t>
    </rPh>
    <rPh sb="9" eb="12">
      <t>ケイヤクショ</t>
    </rPh>
    <phoneticPr fontId="4"/>
  </si>
  <si>
    <t>居宅サービス計画に沿ったサービスの提供</t>
    <rPh sb="0" eb="2">
      <t>キョタク</t>
    </rPh>
    <rPh sb="6" eb="8">
      <t>ケイカク</t>
    </rPh>
    <rPh sb="9" eb="10">
      <t>ソ</t>
    </rPh>
    <rPh sb="17" eb="19">
      <t>テイキョウ</t>
    </rPh>
    <phoneticPr fontId="4"/>
  </si>
  <si>
    <t>居宅サービス計画等の変更の援助</t>
    <rPh sb="0" eb="2">
      <t>キョタク</t>
    </rPh>
    <rPh sb="6" eb="8">
      <t>ケイカク</t>
    </rPh>
    <rPh sb="8" eb="9">
      <t>トウ</t>
    </rPh>
    <rPh sb="10" eb="12">
      <t>ヘンコウ</t>
    </rPh>
    <rPh sb="13" eb="15">
      <t>エンジョ</t>
    </rPh>
    <phoneticPr fontId="4"/>
  </si>
  <si>
    <t>身分を証する書類の携行</t>
    <rPh sb="0" eb="2">
      <t>ミブン</t>
    </rPh>
    <rPh sb="3" eb="4">
      <t>ショウ</t>
    </rPh>
    <rPh sb="6" eb="8">
      <t>ショルイ</t>
    </rPh>
    <rPh sb="9" eb="11">
      <t>ケイコウ</t>
    </rPh>
    <phoneticPr fontId="4"/>
  </si>
  <si>
    <t>保険給付の請求のための証明書の交付</t>
    <rPh sb="0" eb="2">
      <t>ホケン</t>
    </rPh>
    <rPh sb="2" eb="4">
      <t>キュウフ</t>
    </rPh>
    <rPh sb="5" eb="7">
      <t>セイキュウ</t>
    </rPh>
    <rPh sb="11" eb="14">
      <t>ショウメイショ</t>
    </rPh>
    <rPh sb="15" eb="17">
      <t>コウフ</t>
    </rPh>
    <phoneticPr fontId="4"/>
  </si>
  <si>
    <t>利用者に関する市町村への通知</t>
    <rPh sb="0" eb="3">
      <t>リヨウシャ</t>
    </rPh>
    <rPh sb="4" eb="5">
      <t>カン</t>
    </rPh>
    <rPh sb="7" eb="10">
      <t>シチョウソン</t>
    </rPh>
    <rPh sb="12" eb="14">
      <t>ツウチ</t>
    </rPh>
    <phoneticPr fontId="4"/>
  </si>
  <si>
    <t>勤務体制の
確保等</t>
    <rPh sb="0" eb="2">
      <t>キンム</t>
    </rPh>
    <rPh sb="2" eb="4">
      <t>タイセイ</t>
    </rPh>
    <rPh sb="6" eb="9">
      <t>カクホトウ</t>
    </rPh>
    <phoneticPr fontId="4"/>
  </si>
  <si>
    <t>介護サービス情報の公表</t>
    <rPh sb="0" eb="2">
      <t>カイゴ</t>
    </rPh>
    <rPh sb="6" eb="8">
      <t>ジョウホウ</t>
    </rPh>
    <rPh sb="9" eb="11">
      <t>コウヒョウ</t>
    </rPh>
    <phoneticPr fontId="4"/>
  </si>
  <si>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4"/>
  </si>
  <si>
    <t>ア　介護報酬の請求等のチェックの実施</t>
    <rPh sb="2" eb="4">
      <t>カイゴ</t>
    </rPh>
    <rPh sb="4" eb="6">
      <t>ホウシュウ</t>
    </rPh>
    <rPh sb="7" eb="9">
      <t>セイキュウ</t>
    </rPh>
    <rPh sb="9" eb="10">
      <t>トウ</t>
    </rPh>
    <rPh sb="16" eb="18">
      <t>ジッシ</t>
    </rPh>
    <phoneticPr fontId="4"/>
  </si>
  <si>
    <t>イ　内部通報、事故報告に対応している</t>
    <rPh sb="2" eb="4">
      <t>ナイブ</t>
    </rPh>
    <rPh sb="4" eb="6">
      <t>ツウホウ</t>
    </rPh>
    <rPh sb="7" eb="9">
      <t>ジコ</t>
    </rPh>
    <rPh sb="9" eb="11">
      <t>ホウコク</t>
    </rPh>
    <rPh sb="12" eb="14">
      <t>タイオウ</t>
    </rPh>
    <phoneticPr fontId="4"/>
  </si>
  <si>
    <t>エ　法令遵守規定を整備している</t>
    <rPh sb="2" eb="4">
      <t>ホウレイ</t>
    </rPh>
    <rPh sb="4" eb="6">
      <t>ジュンシュ</t>
    </rPh>
    <rPh sb="6" eb="8">
      <t>キテイ</t>
    </rPh>
    <rPh sb="9" eb="11">
      <t>セイビ</t>
    </rPh>
    <phoneticPr fontId="4"/>
  </si>
  <si>
    <t>指定訪問入浴介護の具体的取扱方針</t>
    <rPh sb="0" eb="2">
      <t>シテイ</t>
    </rPh>
    <rPh sb="2" eb="4">
      <t>ホウモン</t>
    </rPh>
    <rPh sb="4" eb="6">
      <t>ニュウヨク</t>
    </rPh>
    <rPh sb="6" eb="8">
      <t>カイゴ</t>
    </rPh>
    <phoneticPr fontId="4"/>
  </si>
  <si>
    <t>ウ　業務管理体制（法令等遵守）についての研修
　を実施している</t>
    <rPh sb="25" eb="27">
      <t>ジッシ</t>
    </rPh>
    <phoneticPr fontId="4"/>
  </si>
  <si>
    <t>オ　その他（　　　　　　　　　　　　　　　）</t>
    <rPh sb="4" eb="5">
      <t>タ</t>
    </rPh>
    <phoneticPr fontId="4"/>
  </si>
  <si>
    <t>県に基本情報と運営情報を報告するとともに、必要に応じて見直しを行っていますか。</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phoneticPr fontId="4"/>
  </si>
  <si>
    <t>地域との連携</t>
    <rPh sb="0" eb="2">
      <t>チイキ</t>
    </rPh>
    <rPh sb="4" eb="6">
      <t>レンケイ</t>
    </rPh>
    <phoneticPr fontId="4"/>
  </si>
  <si>
    <t>ＦＡＸ番号</t>
    <rPh sb="3" eb="5">
      <t>バンゴウ</t>
    </rPh>
    <phoneticPr fontId="4"/>
  </si>
  <si>
    <t>氏　名</t>
    <rPh sb="0" eb="1">
      <t>シ</t>
    </rPh>
    <rPh sb="2" eb="3">
      <t>メイ</t>
    </rPh>
    <phoneticPr fontId="4"/>
  </si>
  <si>
    <t>訪問する看護職員に対し、胃ろう、床ずれ（褥瘡）等の医療行為に係る処置について、</t>
    <rPh sb="0" eb="2">
      <t>ホウモン</t>
    </rPh>
    <rPh sb="4" eb="6">
      <t>カンゴ</t>
    </rPh>
    <rPh sb="6" eb="8">
      <t>ショクイン</t>
    </rPh>
    <rPh sb="9" eb="10">
      <t>タイ</t>
    </rPh>
    <rPh sb="12" eb="13">
      <t>イ</t>
    </rPh>
    <rPh sb="16" eb="17">
      <t>トコ</t>
    </rPh>
    <rPh sb="20" eb="21">
      <t>シトネ</t>
    </rPh>
    <rPh sb="21" eb="22">
      <t>カサ</t>
    </rPh>
    <rPh sb="23" eb="24">
      <t>ナド</t>
    </rPh>
    <rPh sb="25" eb="27">
      <t>イリョウ</t>
    </rPh>
    <rPh sb="27" eb="29">
      <t>コウイ</t>
    </rPh>
    <rPh sb="30" eb="31">
      <t>カカ</t>
    </rPh>
    <rPh sb="32" eb="34">
      <t>ショチ</t>
    </rPh>
    <phoneticPr fontId="4"/>
  </si>
  <si>
    <t>入浴とは別に依頼があった場合の対応方法について記載してください。</t>
    <rPh sb="23" eb="25">
      <t>キサイ</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</si>
  <si>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</si>
  <si>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</si>
  <si>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</si>
  <si>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広告</t>
    <rPh sb="0" eb="2">
      <t>コウコク</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</si>
  <si>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</si>
  <si>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rPh sb="0" eb="2">
      <t>クジョウ</t>
    </rPh>
    <rPh sb="2" eb="4">
      <t>ショリ</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</si>
  <si>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</si>
  <si>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事故発生時の対応</t>
    <rPh sb="0" eb="2">
      <t>ジコ</t>
    </rPh>
    <rPh sb="2" eb="4">
      <t>ハッセイ</t>
    </rPh>
    <rPh sb="4" eb="5">
      <t>ジ</t>
    </rPh>
    <rPh sb="6" eb="8">
      <t>タイオウ</t>
    </rPh>
    <phoneticPr fontId="4"/>
  </si>
  <si>
    <t>利用料等の受領</t>
    <rPh sb="0" eb="3">
      <t>リヨウリョウ</t>
    </rPh>
    <rPh sb="3" eb="4">
      <t>トウ</t>
    </rPh>
    <rPh sb="5" eb="7">
      <t>ジュリョウ</t>
    </rPh>
    <phoneticPr fontId="4"/>
  </si>
  <si>
    <t>管理者の責務</t>
    <rPh sb="0" eb="3">
      <t>カンリシャ</t>
    </rPh>
    <rPh sb="4" eb="6">
      <t>セキム</t>
    </rPh>
    <phoneticPr fontId="4"/>
  </si>
  <si>
    <t>運営規程</t>
    <rPh sb="0" eb="2">
      <t>ウンエイ</t>
    </rPh>
    <rPh sb="2" eb="4">
      <t>キテイ</t>
    </rPh>
    <phoneticPr fontId="4"/>
  </si>
  <si>
    <t>記録の整備</t>
    <rPh sb="0" eb="2">
      <t>キロク</t>
    </rPh>
    <rPh sb="3" eb="5">
      <t>セイビ</t>
    </rPh>
    <phoneticPr fontId="4"/>
  </si>
  <si>
    <t>看護職員</t>
    <rPh sb="0" eb="2">
      <t>カンゴ</t>
    </rPh>
    <rPh sb="2" eb="4">
      <t>ショクイン</t>
    </rPh>
    <phoneticPr fontId="4"/>
  </si>
  <si>
    <t>介護職員</t>
    <rPh sb="0" eb="2">
      <t>カイゴ</t>
    </rPh>
    <rPh sb="2" eb="4">
      <t>ショクイン</t>
    </rPh>
    <phoneticPr fontId="4"/>
  </si>
  <si>
    <t>（２）看護職員の状況</t>
    <rPh sb="3" eb="5">
      <t>カンゴ</t>
    </rPh>
    <rPh sb="5" eb="7">
      <t>ショクイン</t>
    </rPh>
    <rPh sb="8" eb="10">
      <t>ジョウキョウ</t>
    </rPh>
    <phoneticPr fontId="4"/>
  </si>
  <si>
    <t>　要介護度別利用者数</t>
    <rPh sb="1" eb="4">
      <t>ヨウカイゴ</t>
    </rPh>
    <rPh sb="4" eb="5">
      <t>ド</t>
    </rPh>
    <rPh sb="5" eb="6">
      <t>ベツ</t>
    </rPh>
    <rPh sb="6" eb="9">
      <t>リヨウシャ</t>
    </rPh>
    <rPh sb="9" eb="10">
      <t>スウ</t>
    </rPh>
    <phoneticPr fontId="4"/>
  </si>
  <si>
    <t>（３）介護職員の状況</t>
    <rPh sb="3" eb="5">
      <t>カイゴ</t>
    </rPh>
    <rPh sb="5" eb="7">
      <t>ショクイン</t>
    </rPh>
    <rPh sb="8" eb="10">
      <t>ジョウキョウ</t>
    </rPh>
    <phoneticPr fontId="4"/>
  </si>
  <si>
    <t>保管方法</t>
    <rPh sb="0" eb="2">
      <t>ホカン</t>
    </rPh>
    <rPh sb="2" eb="4">
      <t>ホウホウ</t>
    </rPh>
    <phoneticPr fontId="4"/>
  </si>
  <si>
    <t>　　※　訪問入浴車両及び浴槽等の保管方法（保管場所及び衛生管理上留意している事項等）について</t>
    <rPh sb="4" eb="6">
      <t>ホウモン</t>
    </rPh>
    <rPh sb="6" eb="8">
      <t>ニュウヨク</t>
    </rPh>
    <rPh sb="8" eb="10">
      <t>シャリョウ</t>
    </rPh>
    <rPh sb="10" eb="11">
      <t>オヨ</t>
    </rPh>
    <rPh sb="12" eb="14">
      <t>ヨクソウ</t>
    </rPh>
    <rPh sb="14" eb="15">
      <t>トウ</t>
    </rPh>
    <rPh sb="16" eb="18">
      <t>ホカン</t>
    </rPh>
    <rPh sb="18" eb="20">
      <t>ホウホウ</t>
    </rPh>
    <rPh sb="21" eb="23">
      <t>ホカン</t>
    </rPh>
    <rPh sb="23" eb="25">
      <t>バショ</t>
    </rPh>
    <rPh sb="25" eb="26">
      <t>オヨ</t>
    </rPh>
    <rPh sb="27" eb="29">
      <t>エイセイ</t>
    </rPh>
    <rPh sb="29" eb="31">
      <t>カンリ</t>
    </rPh>
    <rPh sb="31" eb="32">
      <t>ジョウ</t>
    </rPh>
    <rPh sb="32" eb="34">
      <t>リュウイ</t>
    </rPh>
    <rPh sb="38" eb="40">
      <t>ジコウ</t>
    </rPh>
    <rPh sb="40" eb="41">
      <t>トウ</t>
    </rPh>
    <phoneticPr fontId="4"/>
  </si>
  <si>
    <t>件</t>
    <rPh sb="0" eb="1">
      <t>ケン</t>
    </rPh>
    <phoneticPr fontId="4"/>
  </si>
  <si>
    <t>介護給付費の割引</t>
    <rPh sb="0" eb="2">
      <t>カイゴ</t>
    </rPh>
    <rPh sb="2" eb="5">
      <t>キュウフヒ</t>
    </rPh>
    <rPh sb="6" eb="8">
      <t>ワリビキ</t>
    </rPh>
    <phoneticPr fontId="4"/>
  </si>
  <si>
    <t>（２）苦情処理の体制</t>
    <rPh sb="3" eb="5">
      <t>クジョウ</t>
    </rPh>
    <rPh sb="5" eb="7">
      <t>ショリ</t>
    </rPh>
    <rPh sb="8" eb="10">
      <t>タイセイ</t>
    </rPh>
    <phoneticPr fontId="4"/>
  </si>
  <si>
    <t>（１）その他の費用の状況</t>
    <rPh sb="3" eb="6">
      <t>ソノタ</t>
    </rPh>
    <rPh sb="7" eb="9">
      <t>ヒヨウ</t>
    </rPh>
    <rPh sb="10" eb="12">
      <t>ジョウキョウ</t>
    </rPh>
    <phoneticPr fontId="4"/>
  </si>
  <si>
    <t>費　用　名</t>
    <rPh sb="0" eb="3">
      <t>ヒヨウ</t>
    </rPh>
    <rPh sb="4" eb="5">
      <t>ナ</t>
    </rPh>
    <phoneticPr fontId="4"/>
  </si>
  <si>
    <t>内　　　　　　　　　　容</t>
    <rPh sb="0" eb="12">
      <t>ナイヨウ</t>
    </rPh>
    <phoneticPr fontId="4"/>
  </si>
  <si>
    <t>金　　額</t>
    <rPh sb="0" eb="4">
      <t>キンガク</t>
    </rPh>
    <phoneticPr fontId="4"/>
  </si>
  <si>
    <t>交通費</t>
    <rPh sb="0" eb="3">
      <t>コウツウヒ</t>
    </rPh>
    <phoneticPr fontId="4"/>
  </si>
  <si>
    <t>円</t>
    <rPh sb="0" eb="1">
      <t>エン</t>
    </rPh>
    <phoneticPr fontId="4"/>
  </si>
  <si>
    <t>（１）管理者の状況</t>
    <rPh sb="3" eb="6">
      <t>カンリシャ</t>
    </rPh>
    <rPh sb="7" eb="9">
      <t>ジョウキョウ</t>
    </rPh>
    <phoneticPr fontId="4"/>
  </si>
  <si>
    <t>特別な浴槽水等に係る費用</t>
    <rPh sb="0" eb="2">
      <t>トクベツ</t>
    </rPh>
    <rPh sb="3" eb="5">
      <t>ヨクソウ</t>
    </rPh>
    <rPh sb="5" eb="6">
      <t>スイ</t>
    </rPh>
    <rPh sb="6" eb="7">
      <t>トウ</t>
    </rPh>
    <rPh sb="8" eb="9">
      <t>カカ</t>
    </rPh>
    <rPh sb="10" eb="12">
      <t>ヒヨウ</t>
    </rPh>
    <phoneticPr fontId="4"/>
  </si>
  <si>
    <t>３　衛生管理について(訪問入浴車両及び浴槽等）</t>
    <rPh sb="2" eb="4">
      <t>エイセイ</t>
    </rPh>
    <rPh sb="4" eb="6">
      <t>カンリ</t>
    </rPh>
    <rPh sb="11" eb="13">
      <t>ホウモン</t>
    </rPh>
    <rPh sb="13" eb="15">
      <t>ニュウヨク</t>
    </rPh>
    <rPh sb="15" eb="17">
      <t>シャリョウ</t>
    </rPh>
    <rPh sb="17" eb="18">
      <t>オヨ</t>
    </rPh>
    <rPh sb="19" eb="21">
      <t>ヨクソウ</t>
    </rPh>
    <rPh sb="21" eb="22">
      <t>トウ</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</si>
  <si>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</si>
  <si>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</si>
  <si>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要支援１</t>
    <rPh sb="0" eb="1">
      <t>ヨウ</t>
    </rPh>
    <rPh sb="1" eb="3">
      <t>シエン</t>
    </rPh>
    <phoneticPr fontId="4"/>
  </si>
  <si>
    <t>要支援２</t>
    <rPh sb="0" eb="1">
      <t>ヨウ</t>
    </rPh>
    <rPh sb="1" eb="3">
      <t>シエン</t>
    </rPh>
    <phoneticPr fontId="4"/>
  </si>
  <si>
    <t>（訪問入浴介護）</t>
    <rPh sb="1" eb="3">
      <t>ホウモン</t>
    </rPh>
    <rPh sb="3" eb="5">
      <t>ニュウヨク</t>
    </rPh>
    <rPh sb="5" eb="7">
      <t>カイゴ</t>
    </rPh>
    <phoneticPr fontId="4"/>
  </si>
  <si>
    <t>（介護予防訪問入浴介護）</t>
    <rPh sb="1" eb="3">
      <t>カイゴ</t>
    </rPh>
    <rPh sb="3" eb="5">
      <t>ヨボウ</t>
    </rPh>
    <rPh sb="5" eb="7">
      <t>ホウモン</t>
    </rPh>
    <rPh sb="7" eb="9">
      <t>ニュウヨク</t>
    </rPh>
    <rPh sb="9" eb="11">
      <t>カイゴ</t>
    </rPh>
    <phoneticPr fontId="4"/>
  </si>
  <si>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4"/>
  </si>
  <si>
    <t>（４）感染症対策の状況</t>
    <rPh sb="3" eb="6">
      <t>カンセンショウ</t>
    </rPh>
    <rPh sb="6" eb="8">
      <t>タイサク</t>
    </rPh>
    <rPh sb="9" eb="11">
      <t>ジョウキョウ</t>
    </rPh>
    <phoneticPr fontId="4"/>
  </si>
  <si>
    <t>（３）事故発生時の対応</t>
    <rPh sb="3" eb="5">
      <t>ジコ</t>
    </rPh>
    <rPh sb="5" eb="8">
      <t>ハッセイジ</t>
    </rPh>
    <rPh sb="9" eb="11">
      <t>タイオウ</t>
    </rPh>
    <phoneticPr fontId="4"/>
  </si>
  <si>
    <t>合計</t>
    <rPh sb="0" eb="2">
      <t>ゴウケイ</t>
    </rPh>
    <phoneticPr fontId="4"/>
  </si>
  <si>
    <t>□</t>
  </si>
  <si>
    <t>職種</t>
    <rPh sb="0" eb="2">
      <t>ショクシュ</t>
    </rPh>
    <phoneticPr fontId="4"/>
  </si>
  <si>
    <t>担当者名</t>
    <rPh sb="0" eb="3">
      <t>タントウシャ</t>
    </rPh>
    <rPh sb="3" eb="4">
      <t>メイ</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</si>
  <si>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</si>
  <si>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</si>
  <si>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</si>
  <si>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</si>
  <si>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注１）　基準；指定居宅サービス等の人員、設備及び運営に関する基準（平成11年3月31日厚生省令第37号）</t>
    <rPh sb="0" eb="1">
      <t>チュウ</t>
    </rPh>
    <rPh sb="4" eb="6">
      <t>キジュン</t>
    </rPh>
    <rPh sb="7" eb="9">
      <t>シテイ</t>
    </rPh>
    <rPh sb="9" eb="11">
      <t>キョタク</t>
    </rPh>
    <rPh sb="15" eb="16">
      <t>トウ</t>
    </rPh>
    <rPh sb="17" eb="19">
      <t>ジンイン</t>
    </rPh>
    <rPh sb="20" eb="22">
      <t>セツビ</t>
    </rPh>
    <rPh sb="22" eb="23">
      <t>オヨ</t>
    </rPh>
    <rPh sb="24" eb="26">
      <t>ウンエイ</t>
    </rPh>
    <rPh sb="27" eb="28">
      <t>カン</t>
    </rPh>
    <rPh sb="30" eb="32">
      <t>キジュン</t>
    </rPh>
    <rPh sb="33" eb="35">
      <t>ヘイセイ</t>
    </rPh>
    <rPh sb="37" eb="38">
      <t>ネン</t>
    </rPh>
    <rPh sb="39" eb="40">
      <t>ガツ</t>
    </rPh>
    <rPh sb="42" eb="43">
      <t>ニチ</t>
    </rPh>
    <rPh sb="43" eb="46">
      <t>コウセイショウ</t>
    </rPh>
    <rPh sb="46" eb="47">
      <t>レイ</t>
    </rPh>
    <rPh sb="47" eb="48">
      <t>ダイ</t>
    </rPh>
    <rPh sb="50" eb="51">
      <t>ゴウ</t>
    </rPh>
    <phoneticPr fontId="4"/>
  </si>
  <si>
    <t>以下の書類（写）を添付してください。</t>
    <rPh sb="0" eb="2">
      <t>イカ</t>
    </rPh>
    <rPh sb="3" eb="5">
      <t>ショルイ</t>
    </rPh>
    <rPh sb="6" eb="7">
      <t>ウツ</t>
    </rPh>
    <rPh sb="9" eb="11">
      <t>テンプ</t>
    </rPh>
    <phoneticPr fontId="4"/>
  </si>
  <si>
    <t>１　自己点検シート</t>
    <rPh sb="2" eb="4">
      <t>ジコ</t>
    </rPh>
    <rPh sb="4" eb="6">
      <t>テンケン</t>
    </rPh>
    <phoneticPr fontId="4"/>
  </si>
  <si>
    <t>３　勤務実績表</t>
    <rPh sb="2" eb="4">
      <t>キンム</t>
    </rPh>
    <rPh sb="4" eb="6">
      <t>ジッセキ</t>
    </rPh>
    <rPh sb="6" eb="7">
      <t>ヒョウ</t>
    </rPh>
    <phoneticPr fontId="4"/>
  </si>
  <si>
    <t>　　　；訪問入浴介護と介護予防訪問入浴介護（一方のみの指定の場合、指定を受けている種別のみ）</t>
    <rPh sb="6" eb="8">
      <t>ニュウヨク</t>
    </rPh>
    <rPh sb="17" eb="19">
      <t>ニュウヨク</t>
    </rPh>
    <phoneticPr fontId="4"/>
  </si>
  <si>
    <t>２　自己点検リスト（①～②）</t>
    <rPh sb="2" eb="4">
      <t>ジコ</t>
    </rPh>
    <rPh sb="4" eb="6">
      <t>テンケン</t>
    </rPh>
    <phoneticPr fontId="4"/>
  </si>
  <si>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4"/>
  </si>
  <si>
    <t>注２）「香川県高齢者介護施設等におけるマニュアル」、「指定介護サービス事業者における事故発生時の報告マニュアル」</t>
    <rPh sb="0" eb="1">
      <t>チュウ</t>
    </rPh>
    <rPh sb="4" eb="7">
      <t>カガワケン</t>
    </rPh>
    <rPh sb="7" eb="10">
      <t>コウレイシャ</t>
    </rPh>
    <rPh sb="10" eb="12">
      <t>カイゴ</t>
    </rPh>
    <rPh sb="12" eb="15">
      <t>シセツナド</t>
    </rPh>
    <rPh sb="27" eb="29">
      <t>シテイ</t>
    </rPh>
    <rPh sb="29" eb="31">
      <t>カイゴ</t>
    </rPh>
    <rPh sb="35" eb="38">
      <t>ジギョウシャ</t>
    </rPh>
    <rPh sb="42" eb="47">
      <t>ジコハッセイジ</t>
    </rPh>
    <rPh sb="48" eb="50">
      <t>ホウコク</t>
    </rPh>
    <phoneticPr fontId="4"/>
  </si>
  <si>
    <t>　；香川県において定めているマニュアル</t>
    <rPh sb="2" eb="5">
      <t>カガワケン</t>
    </rPh>
    <rPh sb="9" eb="10">
      <t>サダ</t>
    </rPh>
    <phoneticPr fontId="4"/>
  </si>
  <si>
    <t>要介護５</t>
    <rPh sb="0" eb="3">
      <t>ヨウカイゴ</t>
    </rPh>
    <phoneticPr fontId="4"/>
  </si>
  <si>
    <t>申請中</t>
    <rPh sb="0" eb="3">
      <t>シンセイチュウ</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</si>
  <si>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</si>
  <si>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</si>
  <si>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</si>
  <si>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</si>
  <si>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</si>
  <si>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</si>
  <si>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</si>
  <si>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</si>
  <si>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</si>
  <si>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</si>
  <si>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</si>
  <si>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</si>
  <si>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t>
    <phoneticPr fontId="4"/>
  </si>
  <si>
    <t>土曜</t>
    <rPh sb="0" eb="2">
      <t>ドヨウ</t>
    </rPh>
    <phoneticPr fontId="4"/>
  </si>
  <si>
    <t>～</t>
    <phoneticPr fontId="4"/>
  </si>
  <si>
    <t>日/祝</t>
    <rPh sb="0" eb="1">
      <t>ヒ</t>
    </rPh>
    <rPh sb="2" eb="3">
      <t>シュク</t>
    </rPh>
    <phoneticPr fontId="4"/>
  </si>
  <si>
    <t>～</t>
    <phoneticPr fontId="4"/>
  </si>
  <si>
    <t>備考（その他時間があれば記入）</t>
    <rPh sb="0" eb="2">
      <t>ビコウ</t>
    </rPh>
    <rPh sb="3" eb="6">
      <t>ソノタ</t>
    </rPh>
    <rPh sb="6" eb="8">
      <t>ジカン</t>
    </rPh>
    <rPh sb="12" eb="14">
      <t>キニュウ</t>
    </rPh>
    <phoneticPr fontId="4"/>
  </si>
  <si>
    <t>管理者</t>
    <rPh sb="0" eb="3">
      <t>カンリシャ</t>
    </rPh>
    <phoneticPr fontId="4"/>
  </si>
  <si>
    <t>有の場合は兼務職種</t>
    <rPh sb="0" eb="1">
      <t>ア</t>
    </rPh>
    <rPh sb="2" eb="4">
      <t>バアイ</t>
    </rPh>
    <rPh sb="5" eb="7">
      <t>ケンム</t>
    </rPh>
    <rPh sb="7" eb="9">
      <t>ショクシュ</t>
    </rPh>
    <phoneticPr fontId="4"/>
  </si>
  <si>
    <t>氏　　名</t>
    <rPh sb="0" eb="4">
      <t>シメイ</t>
    </rPh>
    <phoneticPr fontId="4"/>
  </si>
  <si>
    <t>氏　　　　　名</t>
    <rPh sb="0" eb="7">
      <t>シメイ</t>
    </rPh>
    <phoneticPr fontId="4"/>
  </si>
  <si>
    <t>常勤・非常勤の別</t>
    <rPh sb="0" eb="2">
      <t>ジョウキン</t>
    </rPh>
    <rPh sb="3" eb="6">
      <t>ヒジョウキン</t>
    </rPh>
    <rPh sb="7" eb="8">
      <t>ベツ</t>
    </rPh>
    <phoneticPr fontId="4"/>
  </si>
  <si>
    <t>専従・兼務の別</t>
    <rPh sb="0" eb="2">
      <t>センジュウ</t>
    </rPh>
    <rPh sb="3" eb="5">
      <t>ケンム</t>
    </rPh>
    <rPh sb="6" eb="7">
      <t>ベツ</t>
    </rPh>
    <phoneticPr fontId="4"/>
  </si>
  <si>
    <t>資　　格</t>
    <rPh sb="0" eb="4">
      <t>シカク</t>
    </rPh>
    <phoneticPr fontId="4"/>
  </si>
  <si>
    <t>（１）利用者の状況</t>
    <rPh sb="3" eb="6">
      <t>リヨウシャ</t>
    </rPh>
    <rPh sb="7" eb="9">
      <t>ジョウキョウ</t>
    </rPh>
    <phoneticPr fontId="4"/>
  </si>
  <si>
    <t>点検項目</t>
    <rPh sb="0" eb="2">
      <t>テンケン</t>
    </rPh>
    <rPh sb="2" eb="4">
      <t>コウモク</t>
    </rPh>
    <phoneticPr fontId="4"/>
  </si>
  <si>
    <t>点検結果</t>
    <rPh sb="0" eb="2">
      <t>テンケン</t>
    </rPh>
    <rPh sb="2" eb="4">
      <t>ケッカ</t>
    </rPh>
    <phoneticPr fontId="4"/>
  </si>
  <si>
    <t>（２）介護給付費算定の状況</t>
    <rPh sb="3" eb="5">
      <t>カイゴ</t>
    </rPh>
    <rPh sb="5" eb="7">
      <t>キュウフ</t>
    </rPh>
    <rPh sb="7" eb="8">
      <t>ヒ</t>
    </rPh>
    <rPh sb="8" eb="10">
      <t>サンテイ</t>
    </rPh>
    <rPh sb="11" eb="13">
      <t>ジョウキョウ</t>
    </rPh>
    <phoneticPr fontId="4"/>
  </si>
  <si>
    <t>注１</t>
    <rPh sb="0" eb="1">
      <t>チュウ</t>
    </rPh>
    <phoneticPr fontId="4"/>
  </si>
  <si>
    <t>注</t>
    <rPh sb="0" eb="1">
      <t>チュウ</t>
    </rPh>
    <phoneticPr fontId="4"/>
  </si>
  <si>
    <t>訪問入浴車両及び浴槽等の保管方法（保管場所及び衛生管理上留意している事項等）について</t>
    <rPh sb="0" eb="2">
      <t>ホウモン</t>
    </rPh>
    <rPh sb="2" eb="4">
      <t>ニュウヨク</t>
    </rPh>
    <rPh sb="4" eb="6">
      <t>シャリョウ</t>
    </rPh>
    <rPh sb="6" eb="7">
      <t>オヨ</t>
    </rPh>
    <rPh sb="8" eb="10">
      <t>ヨクソウ</t>
    </rPh>
    <rPh sb="10" eb="11">
      <t>トウ</t>
    </rPh>
    <rPh sb="12" eb="14">
      <t>ホカン</t>
    </rPh>
    <rPh sb="14" eb="16">
      <t>ホウホウ</t>
    </rPh>
    <rPh sb="17" eb="19">
      <t>ホカン</t>
    </rPh>
    <rPh sb="19" eb="21">
      <t>バショ</t>
    </rPh>
    <rPh sb="21" eb="22">
      <t>オヨ</t>
    </rPh>
    <rPh sb="23" eb="25">
      <t>エイセイ</t>
    </rPh>
    <rPh sb="25" eb="27">
      <t>カンリ</t>
    </rPh>
    <rPh sb="27" eb="28">
      <t>ジョウ</t>
    </rPh>
    <rPh sb="28" eb="30">
      <t>リュウイ</t>
    </rPh>
    <rPh sb="34" eb="36">
      <t>ジコウ</t>
    </rPh>
    <rPh sb="36" eb="37">
      <t>トウ</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</si>
  <si>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</si>
  <si>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通常の事業の
実施地域</t>
    <rPh sb="0" eb="2">
      <t>ツウジョウ</t>
    </rPh>
    <rPh sb="3" eb="5">
      <t>ジギョウ</t>
    </rPh>
    <rPh sb="7" eb="9">
      <t>ジッシ</t>
    </rPh>
    <rPh sb="9" eb="11">
      <t>チイキ</t>
    </rPh>
    <phoneticPr fontId="4"/>
  </si>
  <si>
    <t>該当</t>
    <rPh sb="0" eb="2">
      <t>ガイトウ</t>
    </rPh>
    <phoneticPr fontId="4"/>
  </si>
  <si>
    <t>サービス提供体制強化加算</t>
    <rPh sb="4" eb="6">
      <t>テイキョウ</t>
    </rPh>
    <rPh sb="6" eb="8">
      <t>タイセイ</t>
    </rPh>
    <rPh sb="8" eb="10">
      <t>キョウカ</t>
    </rPh>
    <rPh sb="10" eb="12">
      <t>カサン</t>
    </rPh>
    <phoneticPr fontId="4"/>
  </si>
  <si>
    <t>記入者</t>
    <rPh sb="0" eb="3">
      <t>キニュウシャ</t>
    </rPh>
    <phoneticPr fontId="4"/>
  </si>
  <si>
    <t>職　名</t>
    <rPh sb="0" eb="1">
      <t>ショク</t>
    </rPh>
    <rPh sb="2" eb="3">
      <t>ナ</t>
    </rPh>
    <phoneticPr fontId="4"/>
  </si>
  <si>
    <t>（注）訪問入浴と介護予防訪問入浴を同一の事業所において一体的に運営している場合は、別々に作成せず、一括して記載してください。</t>
    <rPh sb="1" eb="2">
      <t>チュウ</t>
    </rPh>
    <rPh sb="3" eb="5">
      <t>ホウモン</t>
    </rPh>
    <rPh sb="5" eb="7">
      <t>ニュウヨク</t>
    </rPh>
    <rPh sb="8" eb="10">
      <t>カイゴ</t>
    </rPh>
    <rPh sb="10" eb="12">
      <t>ヨボウ</t>
    </rPh>
    <rPh sb="12" eb="14">
      <t>ホウモン</t>
    </rPh>
    <rPh sb="14" eb="16">
      <t>ニュウヨク</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4"/>
  </si>
  <si>
    <t>訪問入浴介護</t>
    <rPh sb="0" eb="2">
      <t>ホウモン</t>
    </rPh>
    <rPh sb="2" eb="4">
      <t>ニュウヨク</t>
    </rPh>
    <rPh sb="4" eb="6">
      <t>カイゴ</t>
    </rPh>
    <phoneticPr fontId="4"/>
  </si>
  <si>
    <t>介護予防訪問入浴介護</t>
    <rPh sb="0" eb="2">
      <t>カイゴ</t>
    </rPh>
    <rPh sb="2" eb="4">
      <t>ヨボウ</t>
    </rPh>
    <rPh sb="4" eb="6">
      <t>ホウモン</t>
    </rPh>
    <rPh sb="6" eb="8">
      <t>ニュウヨク</t>
    </rPh>
    <rPh sb="8" eb="10">
      <t>カイゴ</t>
    </rPh>
    <phoneticPr fontId="4"/>
  </si>
  <si>
    <t>・利用者Ａが①を４月に５回、利用者Ｂが①を８回利用した場合は　→１３件</t>
    <rPh sb="1" eb="4">
      <t>リヨウシャ</t>
    </rPh>
    <rPh sb="9" eb="10">
      <t>ガツ</t>
    </rPh>
    <rPh sb="12" eb="13">
      <t>カイ</t>
    </rPh>
    <rPh sb="14" eb="17">
      <t>リヨウシャ</t>
    </rPh>
    <rPh sb="22" eb="23">
      <t>カイ</t>
    </rPh>
    <rPh sb="23" eb="25">
      <t>リヨウ</t>
    </rPh>
    <rPh sb="27" eb="29">
      <t>バアイ</t>
    </rPh>
    <rPh sb="34" eb="35">
      <t>ケン</t>
    </rPh>
    <phoneticPr fontId="4"/>
  </si>
  <si>
    <t>　通常の事業の実施地域を越えた場合の費用</t>
    <rPh sb="1" eb="3">
      <t>ツウジョウ</t>
    </rPh>
    <rPh sb="4" eb="6">
      <t>ジギョウ</t>
    </rPh>
    <rPh sb="7" eb="9">
      <t>ジッシ</t>
    </rPh>
    <rPh sb="9" eb="11">
      <t>チイキ</t>
    </rPh>
    <rPh sb="12" eb="13">
      <t>コ</t>
    </rPh>
    <rPh sb="15" eb="17">
      <t>バアイ</t>
    </rPh>
    <rPh sb="18" eb="20">
      <t>ヒヨウ</t>
    </rPh>
    <phoneticPr fontId="4"/>
  </si>
  <si>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4"/>
  </si>
  <si>
    <t>利用者の選定により提供される特別な浴槽水等に係る費用</t>
    <rPh sb="0" eb="3">
      <t>リヨウシャ</t>
    </rPh>
    <rPh sb="4" eb="6">
      <t>センテイ</t>
    </rPh>
    <rPh sb="9" eb="11">
      <t>テイキョウ</t>
    </rPh>
    <rPh sb="14" eb="16">
      <t>トクベツ</t>
    </rPh>
    <rPh sb="17" eb="19">
      <t>ヨクソウ</t>
    </rPh>
    <rPh sb="19" eb="20">
      <t>スイ</t>
    </rPh>
    <rPh sb="20" eb="21">
      <t>トウ</t>
    </rPh>
    <rPh sb="22" eb="23">
      <t>カカ</t>
    </rPh>
    <rPh sb="24" eb="26">
      <t>ヒヨウ</t>
    </rPh>
    <phoneticPr fontId="4"/>
  </si>
  <si>
    <t>担　当　者</t>
    <rPh sb="0" eb="1">
      <t>タン</t>
    </rPh>
    <rPh sb="2" eb="3">
      <t>トウ</t>
    </rPh>
    <rPh sb="4" eb="5">
      <t>シャ</t>
    </rPh>
    <phoneticPr fontId="4"/>
  </si>
  <si>
    <t>対応方法</t>
    <rPh sb="0" eb="2">
      <t>タイオウ</t>
    </rPh>
    <rPh sb="2" eb="4">
      <t>ホウホウ</t>
    </rPh>
    <phoneticPr fontId="4"/>
  </si>
  <si>
    <t>６　その他運営に関する状況</t>
    <rPh sb="2" eb="5">
      <t>ソノタ</t>
    </rPh>
    <rPh sb="5" eb="7">
      <t>ウンエイ</t>
    </rPh>
    <rPh sb="8" eb="9">
      <t>カン</t>
    </rPh>
    <rPh sb="11" eb="13">
      <t>ジョウキョウ</t>
    </rPh>
    <phoneticPr fontId="4"/>
  </si>
  <si>
    <t>２</t>
    <phoneticPr fontId="4"/>
  </si>
  <si>
    <t>４　看護職員の業務について（医療行為）</t>
    <rPh sb="2" eb="4">
      <t>カンゴ</t>
    </rPh>
    <rPh sb="4" eb="6">
      <t>ショクイン</t>
    </rPh>
    <rPh sb="7" eb="9">
      <t>ギョウム</t>
    </rPh>
    <rPh sb="14" eb="16">
      <t>イリョウ</t>
    </rPh>
    <rPh sb="16" eb="18">
      <t>コウイ</t>
    </rPh>
    <phoneticPr fontId="4"/>
  </si>
  <si>
    <t>（記載上の注意事項）</t>
    <rPh sb="1" eb="3">
      <t>キサイ</t>
    </rPh>
    <rPh sb="3" eb="4">
      <t>ジョウ</t>
    </rPh>
    <rPh sb="5" eb="7">
      <t>チュウイ</t>
    </rPh>
    <rPh sb="7" eb="9">
      <t>ジコウ</t>
    </rPh>
    <phoneticPr fontId="4"/>
  </si>
  <si>
    <t>サービスの提供に要した費用の支払いを受けた際、領収証を交付していますか。</t>
    <phoneticPr fontId="4"/>
  </si>
  <si>
    <t>上記の領収証には、それぞれ個別の費用ごとに区分して記載していますか。</t>
    <phoneticPr fontId="4"/>
  </si>
  <si>
    <t>利用者に対し、適切なサービスを提供できるよう事業所ごとに勤務の体制（日々の勤務時間、職務内容、常勤・非常勤の別等）を定めていますか。</t>
    <phoneticPr fontId="4"/>
  </si>
  <si>
    <t>基準第53条
の2第2項
予防基準
第54条
第2項　　　　　　　　　　　　　　　　　　　　　　　　　　　　　　　　　　　　　　　　　　　　　　　　　　　　　　　　　　　　　　　　　　　　　　　　　　　　　　　　　　　　　　　　　　　　　　　　　　　　　　　　　　　　　　　　　　　　　　　　　　　　　条例第7条</t>
    <rPh sb="0" eb="2">
      <t>キジュン</t>
    </rPh>
    <rPh sb="2" eb="3">
      <t>ダイ</t>
    </rPh>
    <rPh sb="5" eb="6">
      <t>ジョウ</t>
    </rPh>
    <rPh sb="9" eb="10">
      <t>ダイ</t>
    </rPh>
    <rPh sb="11" eb="12">
      <t>コウ</t>
    </rPh>
    <rPh sb="13" eb="15">
      <t>ヨボウ</t>
    </rPh>
    <rPh sb="15" eb="17">
      <t>キジュン</t>
    </rPh>
    <rPh sb="18" eb="19">
      <t>ダイ</t>
    </rPh>
    <rPh sb="21" eb="22">
      <t>ジョウ</t>
    </rPh>
    <rPh sb="23" eb="24">
      <t>ダイ</t>
    </rPh>
    <rPh sb="25" eb="26">
      <t>コウ</t>
    </rPh>
    <phoneticPr fontId="4"/>
  </si>
  <si>
    <t>あり</t>
    <phoneticPr fontId="4"/>
  </si>
  <si>
    <t>電話番号</t>
    <rPh sb="0" eb="2">
      <t>デンワ</t>
    </rPh>
    <rPh sb="2" eb="4">
      <t>バンゴウ</t>
    </rPh>
    <phoneticPr fontId="4"/>
  </si>
  <si>
    <t>代表者</t>
    <rPh sb="0" eb="3">
      <t>ダイヒョウシャ</t>
    </rPh>
    <phoneticPr fontId="4"/>
  </si>
  <si>
    <t>介護保険事業所番号</t>
    <rPh sb="0" eb="2">
      <t>カイゴ</t>
    </rPh>
    <rPh sb="2" eb="4">
      <t>ホケン</t>
    </rPh>
    <rPh sb="4" eb="7">
      <t>ジギョウショ</t>
    </rPh>
    <rPh sb="7" eb="9">
      <t>バンゴウ</t>
    </rPh>
    <phoneticPr fontId="4"/>
  </si>
  <si>
    <t>ふりがな</t>
    <phoneticPr fontId="4"/>
  </si>
  <si>
    <t>②,④,⑥,⑧を算定する場合の主治医意見の確認方法</t>
    <rPh sb="8" eb="10">
      <t>サンテイ</t>
    </rPh>
    <rPh sb="12" eb="14">
      <t>バアイ</t>
    </rPh>
    <rPh sb="15" eb="18">
      <t>シュジイ</t>
    </rPh>
    <rPh sb="18" eb="20">
      <t>イケン</t>
    </rPh>
    <rPh sb="21" eb="23">
      <t>カクニン</t>
    </rPh>
    <rPh sb="23" eb="25">
      <t>ホウホウ</t>
    </rPh>
    <phoneticPr fontId="4"/>
  </si>
  <si>
    <t>自己点検シート（訪問入浴介護・介護予防訪問入浴介護）</t>
    <rPh sb="0" eb="2">
      <t>ジコ</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4"/>
  </si>
  <si>
    <t>確認事項</t>
    <rPh sb="0" eb="2">
      <t>カクニン</t>
    </rPh>
    <rPh sb="2" eb="4">
      <t>ジコウ</t>
    </rPh>
    <phoneticPr fontId="4"/>
  </si>
  <si>
    <t>根拠条文</t>
    <rPh sb="0" eb="2">
      <t>コンキョ</t>
    </rPh>
    <rPh sb="2" eb="4">
      <t>ジョウブン</t>
    </rPh>
    <phoneticPr fontId="4"/>
  </si>
  <si>
    <t>適</t>
    <rPh sb="0" eb="1">
      <t>テキ</t>
    </rPh>
    <phoneticPr fontId="4"/>
  </si>
  <si>
    <t>不適</t>
    <rPh sb="0" eb="2">
      <t>フテキ</t>
    </rPh>
    <phoneticPr fontId="4"/>
  </si>
  <si>
    <t>従業者の員数</t>
    <rPh sb="0" eb="3">
      <t>ジュウギョウシャ</t>
    </rPh>
    <rPh sb="4" eb="6">
      <t>インスウ</t>
    </rPh>
    <phoneticPr fontId="4"/>
  </si>
  <si>
    <t>訪問入浴介護従業者は以下の人数以上配置していますか。</t>
    <rPh sb="0" eb="2">
      <t>ホウモン</t>
    </rPh>
    <rPh sb="2" eb="4">
      <t>ニュウヨク</t>
    </rPh>
    <rPh sb="4" eb="6">
      <t>カイゴ</t>
    </rPh>
    <rPh sb="6" eb="9">
      <t>ジュウギョウシャ</t>
    </rPh>
    <rPh sb="10" eb="12">
      <t>イカ</t>
    </rPh>
    <rPh sb="13" eb="15">
      <t>ニンズウ</t>
    </rPh>
    <rPh sb="15" eb="17">
      <t>イジョウ</t>
    </rPh>
    <rPh sb="17" eb="19">
      <t>ハイチ</t>
    </rPh>
    <phoneticPr fontId="4"/>
  </si>
  <si>
    <t>従業者のうち1人以上は常勤職員となっていますか。</t>
    <rPh sb="0" eb="3">
      <t>ジュウギョウシャ</t>
    </rPh>
    <rPh sb="7" eb="8">
      <t>ニン</t>
    </rPh>
    <rPh sb="8" eb="10">
      <t>イジョウ</t>
    </rPh>
    <rPh sb="11" eb="13">
      <t>ジョウキン</t>
    </rPh>
    <rPh sb="13" eb="15">
      <t>ショクイン</t>
    </rPh>
    <phoneticPr fontId="4"/>
  </si>
  <si>
    <t>　→　常勤職員の人数を記載してください。
　　　（　　　　人）</t>
    <rPh sb="3" eb="5">
      <t>ジョウキン</t>
    </rPh>
    <rPh sb="5" eb="7">
      <t>ショクイン</t>
    </rPh>
    <rPh sb="8" eb="10">
      <t>ニンズウ</t>
    </rPh>
    <rPh sb="11" eb="13">
      <t>キサイ</t>
    </rPh>
    <rPh sb="29" eb="30">
      <t>ニン</t>
    </rPh>
    <phoneticPr fontId="4"/>
  </si>
  <si>
    <t>　・兼務の有無　（　有　・　無　）</t>
    <rPh sb="2" eb="4">
      <t>ケンム</t>
    </rPh>
    <rPh sb="5" eb="7">
      <t>ウム</t>
    </rPh>
    <rPh sb="10" eb="11">
      <t>ア</t>
    </rPh>
    <rPh sb="14" eb="15">
      <t>ナ</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</si>
  <si>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</si>
  <si>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　　（　　　　　　　　　　　　　　　　　　）</t>
    <phoneticPr fontId="4"/>
  </si>
  <si>
    <t>　　　事業所名：（　　　　　　　　　　　　）
　　　職種名　：（　　　　　　　　　　　　）
    　勤務時間：（　　　　　　　　　　　　）</t>
    <rPh sb="3" eb="6">
      <t>ジギョウショ</t>
    </rPh>
    <rPh sb="6" eb="7">
      <t>メイ</t>
    </rPh>
    <rPh sb="26" eb="28">
      <t>ショクシュ</t>
    </rPh>
    <rPh sb="28" eb="29">
      <t>メイ</t>
    </rPh>
    <rPh sb="51" eb="53">
      <t>キンム</t>
    </rPh>
    <rPh sb="53" eb="55">
      <t>ジカン</t>
    </rPh>
    <phoneticPr fontId="4"/>
  </si>
  <si>
    <t>内容及び手続きの説明及び同意</t>
    <rPh sb="0" eb="2">
      <t>ナイヨウ</t>
    </rPh>
    <rPh sb="2" eb="3">
      <t>オヨ</t>
    </rPh>
    <rPh sb="4" eb="6">
      <t>テツヅ</t>
    </rPh>
    <rPh sb="8" eb="10">
      <t>セツメイ</t>
    </rPh>
    <rPh sb="10" eb="11">
      <t>オヨ</t>
    </rPh>
    <rPh sb="12" eb="14">
      <t>ドウイ</t>
    </rPh>
    <phoneticPr fontId="4"/>
  </si>
  <si>
    <t>Ⅵ　その他</t>
    <rPh sb="4" eb="5">
      <t>タ</t>
    </rPh>
    <phoneticPr fontId="4"/>
  </si>
  <si>
    <t>介護保険法第115条の32第1項</t>
    <rPh sb="0" eb="2">
      <t>カイゴ</t>
    </rPh>
    <rPh sb="2" eb="4">
      <t>ホケン</t>
    </rPh>
    <rPh sb="4" eb="5">
      <t>ホウ</t>
    </rPh>
    <rPh sb="5" eb="6">
      <t>ダイ</t>
    </rPh>
    <rPh sb="9" eb="10">
      <t>ジョウ</t>
    </rPh>
    <rPh sb="13" eb="14">
      <t>ダイ</t>
    </rPh>
    <rPh sb="15" eb="16">
      <t>コウ</t>
    </rPh>
    <phoneticPr fontId="4"/>
  </si>
  <si>
    <t>基準第52条
予防基準
第52条</t>
    <rPh sb="0" eb="2">
      <t>キジュン</t>
    </rPh>
    <rPh sb="2" eb="3">
      <t>ダイ</t>
    </rPh>
    <rPh sb="5" eb="6">
      <t>ジョウ</t>
    </rPh>
    <rPh sb="7" eb="9">
      <t>ヨボウ</t>
    </rPh>
    <rPh sb="9" eb="11">
      <t>キジュン</t>
    </rPh>
    <rPh sb="12" eb="13">
      <t>ダイ</t>
    </rPh>
    <rPh sb="15" eb="16">
      <t>ジョウ</t>
    </rPh>
    <phoneticPr fontId="4"/>
  </si>
  <si>
    <t>基準第53条
予防基準
第53条</t>
    <rPh sb="0" eb="2">
      <t>キジュン</t>
    </rPh>
    <rPh sb="2" eb="3">
      <t>ダイ</t>
    </rPh>
    <rPh sb="5" eb="6">
      <t>ジョウ</t>
    </rPh>
    <rPh sb="7" eb="9">
      <t>ヨボウ</t>
    </rPh>
    <rPh sb="9" eb="11">
      <t>キジュン</t>
    </rPh>
    <rPh sb="12" eb="13">
      <t>ダイ</t>
    </rPh>
    <rPh sb="15" eb="16">
      <t>ジョウ</t>
    </rPh>
    <phoneticPr fontId="4"/>
  </si>
  <si>
    <t>当該事業所の訪問入浴介護従業者によってサービスを提供していますか。</t>
    <rPh sb="0" eb="2">
      <t>トウガイ</t>
    </rPh>
    <rPh sb="2" eb="5">
      <t>ジギョウショ</t>
    </rPh>
    <rPh sb="6" eb="8">
      <t>ホウモン</t>
    </rPh>
    <rPh sb="8" eb="10">
      <t>ニュウヨク</t>
    </rPh>
    <rPh sb="10" eb="12">
      <t>カイゴ</t>
    </rPh>
    <rPh sb="12" eb="15">
      <t>ジュウギョウシャ</t>
    </rPh>
    <rPh sb="24" eb="26">
      <t>テイキョウ</t>
    </rPh>
    <phoneticPr fontId="4"/>
  </si>
  <si>
    <t>訪問入浴介護従業者の清潔保持及び健康状態について必要な管理を行っていますか。</t>
    <rPh sb="0" eb="2">
      <t>ホウモン</t>
    </rPh>
    <rPh sb="2" eb="4">
      <t>ニュウヨク</t>
    </rPh>
    <rPh sb="4" eb="6">
      <t>カイゴ</t>
    </rPh>
    <rPh sb="6" eb="9">
      <t>ジュウギョウシャ</t>
    </rPh>
    <rPh sb="10" eb="12">
      <t>セイケツ</t>
    </rPh>
    <rPh sb="12" eb="14">
      <t>ホジ</t>
    </rPh>
    <rPh sb="14" eb="15">
      <t>オヨ</t>
    </rPh>
    <rPh sb="16" eb="18">
      <t>ケンコウ</t>
    </rPh>
    <rPh sb="18" eb="20">
      <t>ジョウタイ</t>
    </rPh>
    <rPh sb="24" eb="26">
      <t>ヒツヨウ</t>
    </rPh>
    <rPh sb="27" eb="29">
      <t>カンリ</t>
    </rPh>
    <rPh sb="30" eb="31">
      <t>オコナ</t>
    </rPh>
    <phoneticPr fontId="4"/>
  </si>
  <si>
    <t>常勤・専従の管理者を配置していますか。</t>
    <rPh sb="0" eb="2">
      <t>ジョウキン</t>
    </rPh>
    <rPh sb="3" eb="5">
      <t>センジュウ</t>
    </rPh>
    <rPh sb="6" eb="9">
      <t>カンリシャ</t>
    </rPh>
    <rPh sb="10" eb="12">
      <t>ハイチ</t>
    </rPh>
    <phoneticPr fontId="4"/>
  </si>
  <si>
    <t>　→　下記の事項について記載してください。</t>
    <rPh sb="3" eb="5">
      <t>カキ</t>
    </rPh>
    <rPh sb="6" eb="8">
      <t>ジコウ</t>
    </rPh>
    <rPh sb="12" eb="14">
      <t>キサイ</t>
    </rPh>
    <phoneticPr fontId="4"/>
  </si>
  <si>
    <t xml:space="preserve">・平面図
・設備・備品台帳
</t>
    <rPh sb="1" eb="4">
      <t>ヘイメンズ</t>
    </rPh>
    <rPh sb="6" eb="8">
      <t>セツビ</t>
    </rPh>
    <rPh sb="9" eb="11">
      <t>ビヒン</t>
    </rPh>
    <rPh sb="11" eb="13">
      <t>ダイチョウ</t>
    </rPh>
    <phoneticPr fontId="4"/>
  </si>
  <si>
    <t>・浴槽、机、椅子、電話、手指洗浄設備、車両（浴槽運送用）等</t>
    <rPh sb="1" eb="3">
      <t>ヨクソウ</t>
    </rPh>
    <rPh sb="4" eb="5">
      <t>ツクエ</t>
    </rPh>
    <rPh sb="6" eb="8">
      <t>イス</t>
    </rPh>
    <rPh sb="9" eb="11">
      <t>デンワ</t>
    </rPh>
    <rPh sb="12" eb="13">
      <t>テ</t>
    </rPh>
    <rPh sb="13" eb="14">
      <t>ユビ</t>
    </rPh>
    <rPh sb="14" eb="16">
      <t>センジョウ</t>
    </rPh>
    <rPh sb="16" eb="17">
      <t>セツ</t>
    </rPh>
    <rPh sb="17" eb="18">
      <t>ソナエ</t>
    </rPh>
    <rPh sb="19" eb="21">
      <t>シャリョウ</t>
    </rPh>
    <rPh sb="22" eb="24">
      <t>ヨクソウ</t>
    </rPh>
    <rPh sb="24" eb="25">
      <t>ウン</t>
    </rPh>
    <rPh sb="25" eb="26">
      <t>ソウ</t>
    </rPh>
    <rPh sb="26" eb="27">
      <t>ヨウ</t>
    </rPh>
    <rPh sb="28" eb="29">
      <t>トウ</t>
    </rPh>
    <phoneticPr fontId="4"/>
  </si>
  <si>
    <t>事業所の概要、重要事項（※）について記した文書を交付し、利用者又はその家族に対し説明を行い、利用申込者の同意を得ていますか。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1">
      <t>リヨウシャ</t>
    </rPh>
    <rPh sb="31" eb="32">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88" eb="90">
      <t>クジョウ</t>
    </rPh>
    <rPh sb="90" eb="92">
      <t>ショリ</t>
    </rPh>
    <rPh sb="93" eb="95">
      <t>タイセイ</t>
    </rPh>
    <rPh sb="95" eb="96">
      <t>トウ</t>
    </rPh>
    <phoneticPr fontId="4"/>
  </si>
  <si>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</si>
  <si>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</si>
  <si>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</si>
  <si>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外部機関（市町含む）の研修</t>
    <rPh sb="0" eb="2">
      <t>ガイブ</t>
    </rPh>
    <rPh sb="2" eb="4">
      <t>キカン</t>
    </rPh>
    <rPh sb="5" eb="7">
      <t>シチョウ</t>
    </rPh>
    <rPh sb="7" eb="8">
      <t>フク</t>
    </rPh>
    <rPh sb="11" eb="13">
      <t>ケンシュウ</t>
    </rPh>
    <phoneticPr fontId="4"/>
  </si>
  <si>
    <t>日時</t>
    <rPh sb="0" eb="2">
      <t>ニチジ</t>
    </rPh>
    <phoneticPr fontId="4"/>
  </si>
  <si>
    <t>参加者</t>
    <rPh sb="0" eb="3">
      <t>サンカシャ</t>
    </rPh>
    <phoneticPr fontId="4"/>
  </si>
  <si>
    <t>研修名</t>
    <rPh sb="0" eb="2">
      <t>ケンシュウ</t>
    </rPh>
    <rPh sb="2" eb="3">
      <t>メイ</t>
    </rPh>
    <phoneticPr fontId="4"/>
  </si>
  <si>
    <t>研修主体</t>
    <rPh sb="0" eb="2">
      <t>ケンシュウ</t>
    </rPh>
    <rPh sb="2" eb="4">
      <t>シュタイ</t>
    </rPh>
    <phoneticPr fontId="4"/>
  </si>
  <si>
    <t>内容</t>
    <rPh sb="0" eb="2">
      <t>ナイヨウ</t>
    </rPh>
    <phoneticPr fontId="4"/>
  </si>
  <si>
    <t>事業所内での研修の開催状況</t>
    <rPh sb="0" eb="3">
      <t>ジギョウショ</t>
    </rPh>
    <rPh sb="3" eb="4">
      <t>ナイ</t>
    </rPh>
    <rPh sb="6" eb="8">
      <t>ケンシュウ</t>
    </rPh>
    <rPh sb="9" eb="11">
      <t>カイサイ</t>
    </rPh>
    <rPh sb="11" eb="13">
      <t>ジョウキョウ</t>
    </rPh>
    <phoneticPr fontId="4"/>
  </si>
  <si>
    <t>頻度</t>
    <rPh sb="0" eb="2">
      <t>ヒンド</t>
    </rPh>
    <phoneticPr fontId="4"/>
  </si>
  <si>
    <t>研修項目（主なものを記入）</t>
    <rPh sb="0" eb="2">
      <t>ケンシュウ</t>
    </rPh>
    <rPh sb="2" eb="4">
      <t>コウモク</t>
    </rPh>
    <rPh sb="5" eb="6">
      <t>オモ</t>
    </rPh>
    <rPh sb="10" eb="12">
      <t>キニュウ</t>
    </rPh>
    <phoneticPr fontId="4"/>
  </si>
  <si>
    <t>苦情件数（前年度）</t>
    <rPh sb="0" eb="1">
      <t>ク</t>
    </rPh>
    <rPh sb="1" eb="2">
      <t>ジョウ</t>
    </rPh>
    <rPh sb="2" eb="3">
      <t>ケン</t>
    </rPh>
    <rPh sb="3" eb="4">
      <t>カズ</t>
    </rPh>
    <rPh sb="5" eb="8">
      <t>ゼンネンドヘイネンド</t>
    </rPh>
    <phoneticPr fontId="4"/>
  </si>
  <si>
    <t>事故発生件数(前年度）</t>
    <rPh sb="0" eb="2">
      <t>ジコ</t>
    </rPh>
    <rPh sb="2" eb="4">
      <t>ハッセイ</t>
    </rPh>
    <rPh sb="4" eb="6">
      <t>ケンスウ</t>
    </rPh>
    <rPh sb="7" eb="10">
      <t>ゼンネンドヘイネンド</t>
    </rPh>
    <phoneticPr fontId="4"/>
  </si>
  <si>
    <t>市町への報告件数(前年度)</t>
    <rPh sb="0" eb="2">
      <t>シチョウ</t>
    </rPh>
    <rPh sb="4" eb="6">
      <t>ホウコク</t>
    </rPh>
    <rPh sb="6" eb="8">
      <t>ケンスウ</t>
    </rPh>
    <rPh sb="9" eb="12">
      <t>ゼンネンドヘイネンド</t>
    </rPh>
    <phoneticPr fontId="4"/>
  </si>
  <si>
    <t>※行っている具体的な取組（例）のアからオをまるで囲むとともに、オについては、その内容を記入してください。</t>
    <rPh sb="1" eb="2">
      <t>オコナ</t>
    </rPh>
    <rPh sb="6" eb="9">
      <t>グタイテキ</t>
    </rPh>
    <rPh sb="10" eb="12">
      <t>トリクミ</t>
    </rPh>
    <rPh sb="13" eb="14">
      <t>レイ</t>
    </rPh>
    <rPh sb="24" eb="25">
      <t>カコ</t>
    </rPh>
    <rPh sb="40" eb="42">
      <t>ナイヨウ</t>
    </rPh>
    <rPh sb="43" eb="45">
      <t>キニュウ</t>
    </rPh>
    <phoneticPr fontId="4"/>
  </si>
  <si>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4"/>
  </si>
  <si>
    <t>事故が発生した場合は、市町、当該利用者の家族、当該利用者に係る居宅介護支援事業者等に連絡を行うとともに、必要な措置を講じていますか。また、事故の状況や処置について記録していますか。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4" eb="16">
      <t>トウガイ</t>
    </rPh>
    <rPh sb="16" eb="19">
      <t>リヨウシャ</t>
    </rPh>
    <rPh sb="20" eb="22">
      <t>カゾク</t>
    </rPh>
    <rPh sb="23" eb="25">
      <t>トウガイ</t>
    </rPh>
    <rPh sb="25" eb="28">
      <t>リヨウシャ</t>
    </rPh>
    <rPh sb="29" eb="30">
      <t>カカワ</t>
    </rPh>
    <rPh sb="31" eb="33">
      <t>キョタク</t>
    </rPh>
    <rPh sb="33" eb="35">
      <t>カイゴ</t>
    </rPh>
    <rPh sb="35" eb="37">
      <t>シエン</t>
    </rPh>
    <rPh sb="37" eb="40">
      <t>ジギョウシャ</t>
    </rPh>
    <rPh sb="40" eb="41">
      <t>トウ</t>
    </rPh>
    <rPh sb="42" eb="44">
      <t>レンラク</t>
    </rPh>
    <rPh sb="45" eb="46">
      <t>オコナ</t>
    </rPh>
    <rPh sb="52" eb="54">
      <t>ヒツヨウ</t>
    </rPh>
    <rPh sb="55" eb="57">
      <t>ソチ</t>
    </rPh>
    <rPh sb="58" eb="59">
      <t>コウ</t>
    </rPh>
    <rPh sb="69" eb="71">
      <t>ジコ</t>
    </rPh>
    <rPh sb="72" eb="74">
      <t>ジョウキョウ</t>
    </rPh>
    <rPh sb="75" eb="77">
      <t>ショチ</t>
    </rPh>
    <rPh sb="81" eb="83">
      <t>キロク</t>
    </rPh>
    <rPh sb="91" eb="93">
      <t>カコ</t>
    </rPh>
    <rPh sb="94" eb="96">
      <t>ジコ</t>
    </rPh>
    <rPh sb="97" eb="99">
      <t>ハッセイ</t>
    </rPh>
    <rPh sb="104" eb="106">
      <t>バアイ</t>
    </rPh>
    <rPh sb="109" eb="111">
      <t>ハッセイ</t>
    </rPh>
    <rPh sb="113" eb="115">
      <t>バアイ</t>
    </rPh>
    <rPh sb="116" eb="117">
      <t>ソナ</t>
    </rPh>
    <rPh sb="125" eb="127">
      <t>タイオウ</t>
    </rPh>
    <rPh sb="127" eb="129">
      <t>ホウホウ</t>
    </rPh>
    <rPh sb="132" eb="134">
      <t>ヨウシキ</t>
    </rPh>
    <rPh sb="134" eb="135">
      <t>トウ</t>
    </rPh>
    <rPh sb="136" eb="138">
      <t>ジュンビ</t>
    </rPh>
    <rPh sb="149" eb="151">
      <t>カコ</t>
    </rPh>
    <rPh sb="151" eb="154">
      <t>イチネンカン</t>
    </rPh>
    <rPh sb="155" eb="157">
      <t>ジコ</t>
    </rPh>
    <rPh sb="157" eb="159">
      <t>ジレイ</t>
    </rPh>
    <rPh sb="160" eb="162">
      <t>ウム</t>
    </rPh>
    <rPh sb="164" eb="165">
      <t>ア</t>
    </rPh>
    <rPh sb="168" eb="169">
      <t>ナ</t>
    </rPh>
    <phoneticPr fontId="4"/>
  </si>
  <si>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4"/>
  </si>
  <si>
    <t xml:space="preserve">⑧同一の建物に居住する利用者への介護職員３人が行った清拭・部分浴の実施延べ件数 </t>
    <phoneticPr fontId="4"/>
  </si>
  <si>
    <t xml:space="preserve">⑦同一の建物に居住する利用者への看護職員１人及び介護職員２人が行った清拭・部分浴の実施延べ件数 </t>
    <rPh sb="16" eb="18">
      <t>カンゴ</t>
    </rPh>
    <rPh sb="18" eb="20">
      <t>ショクイン</t>
    </rPh>
    <rPh sb="21" eb="22">
      <t>ニン</t>
    </rPh>
    <rPh sb="22" eb="23">
      <t>オヨ</t>
    </rPh>
    <rPh sb="24" eb="26">
      <t>カイゴ</t>
    </rPh>
    <rPh sb="26" eb="28">
      <t>ショクイン</t>
    </rPh>
    <rPh sb="29" eb="30">
      <t>ニン</t>
    </rPh>
    <rPh sb="31" eb="32">
      <t>オコナ</t>
    </rPh>
    <rPh sb="34" eb="36">
      <t>セイシキ</t>
    </rPh>
    <rPh sb="37" eb="39">
      <t>ブブン</t>
    </rPh>
    <rPh sb="39" eb="40">
      <t>ヨク</t>
    </rPh>
    <rPh sb="41" eb="43">
      <t>ジッシ</t>
    </rPh>
    <rPh sb="43" eb="44">
      <t>ノ</t>
    </rPh>
    <rPh sb="45" eb="47">
      <t>ケンスウ</t>
    </rPh>
    <phoneticPr fontId="4"/>
  </si>
  <si>
    <t xml:space="preserve">⑥同一の建物に居住する利用者への介護職員３人が行った延べ件数 </t>
    <phoneticPr fontId="4"/>
  </si>
  <si>
    <t>基準第8条準用
予防基準
第49条の2</t>
    <rPh sb="0" eb="2">
      <t>キジュン</t>
    </rPh>
    <rPh sb="2" eb="3">
      <t>ダイ</t>
    </rPh>
    <rPh sb="4" eb="5">
      <t>ジョウ</t>
    </rPh>
    <rPh sb="5" eb="7">
      <t>ジュンヨウ</t>
    </rPh>
    <rPh sb="8" eb="10">
      <t>ヨボウ</t>
    </rPh>
    <rPh sb="10" eb="12">
      <t>キジュン</t>
    </rPh>
    <rPh sb="13" eb="14">
      <t>ダイ</t>
    </rPh>
    <rPh sb="16" eb="17">
      <t>ジョウ</t>
    </rPh>
    <phoneticPr fontId="4"/>
  </si>
  <si>
    <t>基準第9条準用
予防基準
第49条の3</t>
    <rPh sb="0" eb="2">
      <t>キジュン</t>
    </rPh>
    <rPh sb="2" eb="3">
      <t>ダイ</t>
    </rPh>
    <rPh sb="4" eb="5">
      <t>ジョウ</t>
    </rPh>
    <rPh sb="5" eb="7">
      <t>ジュンヨウ</t>
    </rPh>
    <rPh sb="8" eb="10">
      <t>ヨボウ</t>
    </rPh>
    <rPh sb="10" eb="12">
      <t>キジュン</t>
    </rPh>
    <rPh sb="13" eb="14">
      <t>ダイ</t>
    </rPh>
    <rPh sb="16" eb="17">
      <t>ジョウ</t>
    </rPh>
    <phoneticPr fontId="4"/>
  </si>
  <si>
    <t>基準第10条準用
予防基準
第49条の4</t>
    <rPh sb="0" eb="2">
      <t>キジュン</t>
    </rPh>
    <rPh sb="2" eb="3">
      <t>ダイ</t>
    </rPh>
    <rPh sb="5" eb="6">
      <t>ジョウ</t>
    </rPh>
    <rPh sb="6" eb="8">
      <t>ジュンヨウ</t>
    </rPh>
    <rPh sb="9" eb="11">
      <t>ヨボウ</t>
    </rPh>
    <rPh sb="11" eb="13">
      <t>キジュン</t>
    </rPh>
    <rPh sb="14" eb="15">
      <t>ダイ</t>
    </rPh>
    <rPh sb="17" eb="18">
      <t>ジョウ</t>
    </rPh>
    <phoneticPr fontId="4"/>
  </si>
  <si>
    <t>基準第11条
第1項準用
予防基準
第49条の5第1項</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4" eb="25">
      <t>ダイ</t>
    </rPh>
    <rPh sb="26" eb="27">
      <t>コウ</t>
    </rPh>
    <phoneticPr fontId="4"/>
  </si>
  <si>
    <t>基準第11条
第2項準用
予防基準
第49条の5第2項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</si>
  <si>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基準第12条
第1項準用
予防基準
第49条の6第1項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</si>
  <si>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基準第12条
第2項準用
予防基準
第49条の6第2項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</si>
  <si>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基準第13条準用
予防基準
第49条の7</t>
    <rPh sb="0" eb="2">
      <t>キジュン</t>
    </rPh>
    <rPh sb="2" eb="3">
      <t>ダイ</t>
    </rPh>
    <rPh sb="5" eb="6">
      <t>ジョウ</t>
    </rPh>
    <rPh sb="9" eb="11">
      <t>ヨボウ</t>
    </rPh>
    <rPh sb="11" eb="13">
      <t>キジュン</t>
    </rPh>
    <rPh sb="14" eb="15">
      <t>ダイ</t>
    </rPh>
    <rPh sb="17" eb="18">
      <t>ジョウ</t>
    </rPh>
    <phoneticPr fontId="4"/>
  </si>
  <si>
    <t>基準第14条
第2項準用
予防基準
第49条の8第2項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</si>
  <si>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基準第14条
第1項準用
予防基準
第49条の8第1項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</si>
  <si>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基準第15条準用
予防基準
第49条の9</t>
    <rPh sb="0" eb="2">
      <t>キジュン</t>
    </rPh>
    <rPh sb="2" eb="3">
      <t>ダイ</t>
    </rPh>
    <rPh sb="5" eb="6">
      <t>ジョウ</t>
    </rPh>
    <rPh sb="9" eb="11">
      <t>ヨボウ</t>
    </rPh>
    <rPh sb="11" eb="13">
      <t>キジュン</t>
    </rPh>
    <rPh sb="14" eb="15">
      <t>ダイ</t>
    </rPh>
    <rPh sb="17" eb="18">
      <t>ジョウ</t>
    </rPh>
    <phoneticPr fontId="4"/>
  </si>
  <si>
    <t>基準第16条準用
予防基準
第49条の10</t>
    <rPh sb="0" eb="2">
      <t>キジュン</t>
    </rPh>
    <rPh sb="2" eb="3">
      <t>ダイ</t>
    </rPh>
    <rPh sb="5" eb="6">
      <t>ジョウ</t>
    </rPh>
    <rPh sb="9" eb="11">
      <t>ヨボウ</t>
    </rPh>
    <rPh sb="11" eb="13">
      <t>キジュン</t>
    </rPh>
    <rPh sb="14" eb="15">
      <t>ダイ</t>
    </rPh>
    <rPh sb="17" eb="18">
      <t>ジョウ</t>
    </rPh>
    <phoneticPr fontId="4"/>
  </si>
  <si>
    <t>基準第18条準用
予防基準
第49条の12</t>
    <rPh sb="0" eb="2">
      <t>キジュン</t>
    </rPh>
    <rPh sb="2" eb="3">
      <t>ダイ</t>
    </rPh>
    <rPh sb="5" eb="6">
      <t>ジョウ</t>
    </rPh>
    <rPh sb="9" eb="11">
      <t>ヨボウ</t>
    </rPh>
    <rPh sb="11" eb="13">
      <t>キジュン</t>
    </rPh>
    <rPh sb="14" eb="15">
      <t>ダイ</t>
    </rPh>
    <rPh sb="17" eb="18">
      <t>ジョウ</t>
    </rPh>
    <phoneticPr fontId="4"/>
  </si>
  <si>
    <t>基準第17条準用
予防基準
第49条の11</t>
    <rPh sb="0" eb="2">
      <t>キジュン</t>
    </rPh>
    <rPh sb="2" eb="3">
      <t>ダイ</t>
    </rPh>
    <rPh sb="5" eb="6">
      <t>ジョウ</t>
    </rPh>
    <rPh sb="9" eb="11">
      <t>ヨボウ</t>
    </rPh>
    <rPh sb="11" eb="13">
      <t>キジュン</t>
    </rPh>
    <rPh sb="14" eb="15">
      <t>ダイ</t>
    </rPh>
    <rPh sb="17" eb="18">
      <t>ジョウ</t>
    </rPh>
    <phoneticPr fontId="4"/>
  </si>
  <si>
    <t>基準第21条準用
予防基準
第50条の2</t>
    <rPh sb="0" eb="2">
      <t>キジュン</t>
    </rPh>
    <rPh sb="2" eb="3">
      <t>ダイ</t>
    </rPh>
    <rPh sb="5" eb="6">
      <t>ジョウ</t>
    </rPh>
    <rPh sb="9" eb="11">
      <t>ヨボウ</t>
    </rPh>
    <rPh sb="11" eb="13">
      <t>キジュン</t>
    </rPh>
    <rPh sb="14" eb="15">
      <t>ダイ</t>
    </rPh>
    <rPh sb="17" eb="18">
      <t>ジョウ</t>
    </rPh>
    <phoneticPr fontId="4"/>
  </si>
  <si>
    <t>基準第26条準用
予防基準第50条の3</t>
    <rPh sb="0" eb="2">
      <t>キジュン</t>
    </rPh>
    <rPh sb="2" eb="3">
      <t>ダイ</t>
    </rPh>
    <rPh sb="5" eb="6">
      <t>ジョウ</t>
    </rPh>
    <rPh sb="9" eb="11">
      <t>ヨボウ</t>
    </rPh>
    <rPh sb="11" eb="13">
      <t>キジュン</t>
    </rPh>
    <rPh sb="13" eb="14">
      <t>ダイ</t>
    </rPh>
    <rPh sb="16" eb="17">
      <t>ジョウ</t>
    </rPh>
    <phoneticPr fontId="4"/>
  </si>
  <si>
    <t>基準第31条
第1項準用
予防基準
第53条の3第1項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</si>
  <si>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基準第31条
第2項準用
予防基準
第53条の3第2項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</si>
  <si>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基準第33条
第1項準用
第53条の5第1項</t>
    <rPh sb="0" eb="2">
      <t>キジュン</t>
    </rPh>
    <rPh sb="2" eb="3">
      <t>ダイ</t>
    </rPh>
    <rPh sb="5" eb="6">
      <t>ジョウ</t>
    </rPh>
    <rPh sb="7" eb="8">
      <t>ダイ</t>
    </rPh>
    <rPh sb="9" eb="10">
      <t>コウ</t>
    </rPh>
    <rPh sb="13" eb="14">
      <t>ダイ</t>
    </rPh>
    <rPh sb="16" eb="17">
      <t>ジョウ</t>
    </rPh>
    <rPh sb="19" eb="20">
      <t>ダイ</t>
    </rPh>
    <rPh sb="21" eb="22">
      <t>コウ</t>
    </rPh>
    <phoneticPr fontId="4"/>
  </si>
  <si>
    <t>基準第33条
第2項準用
予防基準
第53条の5第2項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</si>
  <si>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基準第33条
第3項準用
予防基準
第53条の5第3項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</si>
  <si>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基準第34条準用
予防基準
第53条の6</t>
    <rPh sb="0" eb="2">
      <t>キジュン</t>
    </rPh>
    <rPh sb="2" eb="3">
      <t>ダイ</t>
    </rPh>
    <rPh sb="5" eb="6">
      <t>ジョウ</t>
    </rPh>
    <rPh sb="9" eb="11">
      <t>ヨボウ</t>
    </rPh>
    <rPh sb="11" eb="13">
      <t>キジュン</t>
    </rPh>
    <rPh sb="14" eb="15">
      <t>ダイ</t>
    </rPh>
    <rPh sb="17" eb="18">
      <t>ジョウ</t>
    </rPh>
    <phoneticPr fontId="4"/>
  </si>
  <si>
    <t>基準第35条準用
予防基準
第53条の7</t>
    <rPh sb="0" eb="2">
      <t>キジュン</t>
    </rPh>
    <rPh sb="2" eb="3">
      <t>ダイ</t>
    </rPh>
    <rPh sb="5" eb="6">
      <t>ジョウ</t>
    </rPh>
    <rPh sb="9" eb="11">
      <t>ヨボウ</t>
    </rPh>
    <rPh sb="11" eb="13">
      <t>キジュン</t>
    </rPh>
    <rPh sb="14" eb="15">
      <t>ダイ</t>
    </rPh>
    <rPh sb="17" eb="18">
      <t>ジョウ</t>
    </rPh>
    <phoneticPr fontId="4"/>
  </si>
  <si>
    <t>基準第36条準用
予防基準
第53条の8</t>
    <rPh sb="0" eb="2">
      <t>キジュン</t>
    </rPh>
    <rPh sb="2" eb="3">
      <t>ダイ</t>
    </rPh>
    <rPh sb="5" eb="6">
      <t>ジョウ</t>
    </rPh>
    <rPh sb="9" eb="11">
      <t>ヨボウ</t>
    </rPh>
    <rPh sb="11" eb="13">
      <t>キジュン</t>
    </rPh>
    <rPh sb="14" eb="15">
      <t>ダイ</t>
    </rPh>
    <rPh sb="17" eb="18">
      <t>ジョウ</t>
    </rPh>
    <phoneticPr fontId="4"/>
  </si>
  <si>
    <t>基準第37条準用
予防基準
第53条の10</t>
    <rPh sb="0" eb="2">
      <t>キジュン</t>
    </rPh>
    <rPh sb="2" eb="3">
      <t>ダイ</t>
    </rPh>
    <rPh sb="5" eb="6">
      <t>ジョウ</t>
    </rPh>
    <rPh sb="9" eb="11">
      <t>ヨボウ</t>
    </rPh>
    <rPh sb="11" eb="13">
      <t>キジュン</t>
    </rPh>
    <rPh sb="14" eb="15">
      <t>ダイ</t>
    </rPh>
    <rPh sb="17" eb="18">
      <t>ジョウ</t>
    </rPh>
    <phoneticPr fontId="4"/>
  </si>
  <si>
    <t>基準第38条準用
予防基準
第53条の11</t>
    <rPh sb="0" eb="2">
      <t>キジュン</t>
    </rPh>
    <rPh sb="2" eb="3">
      <t>ダイ</t>
    </rPh>
    <rPh sb="5" eb="6">
      <t>ジョウ</t>
    </rPh>
    <rPh sb="9" eb="11">
      <t>ヨボウ</t>
    </rPh>
    <rPh sb="11" eb="13">
      <t>キジ</t>
    </rPh>
    <phoneticPr fontId="4"/>
  </si>
  <si>
    <t>清拭または部分浴の実施</t>
    <rPh sb="0" eb="2">
      <t>セイシキ</t>
    </rPh>
    <rPh sb="5" eb="7">
      <t>ブブン</t>
    </rPh>
    <rPh sb="7" eb="8">
      <t>ヨク</t>
    </rPh>
    <rPh sb="9" eb="11">
      <t>ジッシ</t>
    </rPh>
    <phoneticPr fontId="4"/>
  </si>
  <si>
    <t>介護職員3人（介護予防訪問入浴介護の場合介護職員2人）によるサービス提供</t>
    <rPh sb="0" eb="2">
      <t>カイゴ</t>
    </rPh>
    <rPh sb="2" eb="4">
      <t>ショクイン</t>
    </rPh>
    <rPh sb="5" eb="6">
      <t>ニン</t>
    </rPh>
    <rPh sb="7" eb="9">
      <t>カイゴ</t>
    </rPh>
    <rPh sb="9" eb="11">
      <t>ヨボウ</t>
    </rPh>
    <rPh sb="11" eb="13">
      <t>ホウモン</t>
    </rPh>
    <rPh sb="13" eb="15">
      <t>ニュウヨク</t>
    </rPh>
    <rPh sb="15" eb="17">
      <t>カイゴ</t>
    </rPh>
    <rPh sb="18" eb="20">
      <t>バアイ</t>
    </rPh>
    <rPh sb="20" eb="22">
      <t>カイゴ</t>
    </rPh>
    <rPh sb="22" eb="24">
      <t>ショクイン</t>
    </rPh>
    <rPh sb="25" eb="26">
      <t>ニン</t>
    </rPh>
    <rPh sb="34" eb="36">
      <t>テイキョウ</t>
    </rPh>
    <phoneticPr fontId="4"/>
  </si>
  <si>
    <t>基準第19条
第1項準用
予防基準
第49条の13第1項</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phoneticPr fontId="4"/>
  </si>
  <si>
    <t>基準第19条
第2項準用
予防基準
第49条の13第2項</t>
    <rPh sb="0" eb="2">
      <t>キジュン</t>
    </rPh>
    <rPh sb="2" eb="3">
      <t>ダイ</t>
    </rPh>
    <rPh sb="5" eb="6">
      <t>ジョウ</t>
    </rPh>
    <rPh sb="7" eb="8">
      <t>ダイ</t>
    </rPh>
    <rPh sb="9" eb="10">
      <t>コウ</t>
    </rPh>
    <rPh sb="10" eb="12">
      <t>ジュンヨウ</t>
    </rPh>
    <rPh sb="13" eb="15">
      <t>ヨボウ</t>
    </rPh>
    <rPh sb="15" eb="17">
      <t>キジュン</t>
    </rPh>
    <rPh sb="18" eb="19">
      <t>ダイ</t>
    </rPh>
    <rPh sb="21" eb="22">
      <t>ジョウ</t>
    </rPh>
    <rPh sb="25" eb="26">
      <t>ダイ</t>
    </rPh>
    <rPh sb="27" eb="28">
      <t>コウ</t>
    </rPh>
    <phoneticPr fontId="4"/>
  </si>
  <si>
    <r>
      <t>①</t>
    </r>
    <r>
      <rPr>
        <sz val="9"/>
        <color theme="1"/>
        <rFont val="ＭＳ ゴシック"/>
        <family val="3"/>
        <charset val="128"/>
      </rPr>
      <t>看護職員１人と介護職員２人が行った延べ件数　</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4"/>
  </si>
  <si>
    <r>
      <t>②</t>
    </r>
    <r>
      <rPr>
        <sz val="9"/>
        <color theme="1"/>
        <rFont val="ＭＳ ゴシック"/>
        <family val="3"/>
        <charset val="128"/>
      </rPr>
      <t>介護職員３人が行った延べ件数</t>
    </r>
    <rPh sb="1" eb="3">
      <t>カイゴ</t>
    </rPh>
    <rPh sb="3" eb="5">
      <t>ショクイン</t>
    </rPh>
    <rPh sb="6" eb="7">
      <t>ニン</t>
    </rPh>
    <rPh sb="8" eb="9">
      <t>オコナ</t>
    </rPh>
    <rPh sb="11" eb="12">
      <t>ノ</t>
    </rPh>
    <rPh sb="13" eb="15">
      <t>ケンスウ</t>
    </rPh>
    <phoneticPr fontId="4"/>
  </si>
  <si>
    <r>
      <t>③</t>
    </r>
    <r>
      <rPr>
        <sz val="9"/>
        <color theme="1"/>
        <rFont val="ＭＳ ゴシック"/>
        <family val="3"/>
        <charset val="128"/>
      </rPr>
      <t xml:space="preserve">看護職員１人及び介護職員２人が行った清拭・部分浴の実施延べ件数 </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4"/>
  </si>
  <si>
    <r>
      <t>④</t>
    </r>
    <r>
      <rPr>
        <sz val="9"/>
        <color theme="1"/>
        <rFont val="ＭＳ ゴシック"/>
        <family val="3"/>
        <charset val="128"/>
      </rPr>
      <t xml:space="preserve">介護職員３人が行った清拭・部分浴の実施延べ件数 </t>
    </r>
    <phoneticPr fontId="4"/>
  </si>
  <si>
    <r>
      <t>⑤</t>
    </r>
    <r>
      <rPr>
        <sz val="9"/>
        <color theme="1"/>
        <rFont val="ＭＳ ゴシック"/>
        <family val="3"/>
        <charset val="128"/>
      </rPr>
      <t xml:space="preserve">同一の建物に居住する利用者への看護職員１人及び介護職員２人が行った延べ件数 </t>
    </r>
    <rPh sb="1" eb="3">
      <t>ドウイツ</t>
    </rPh>
    <rPh sb="4" eb="6">
      <t>タテモノ</t>
    </rPh>
    <rPh sb="7" eb="9">
      <t>キョジュウ</t>
    </rPh>
    <rPh sb="11" eb="14">
      <t>リヨウシャ</t>
    </rPh>
    <rPh sb="16" eb="18">
      <t>カンゴ</t>
    </rPh>
    <rPh sb="18" eb="20">
      <t>ショクイン</t>
    </rPh>
    <rPh sb="21" eb="22">
      <t>ニン</t>
    </rPh>
    <rPh sb="22" eb="23">
      <t>オヨ</t>
    </rPh>
    <rPh sb="24" eb="26">
      <t>カイゴ</t>
    </rPh>
    <rPh sb="26" eb="28">
      <t>ショクイン</t>
    </rPh>
    <rPh sb="29" eb="30">
      <t>ニン</t>
    </rPh>
    <rPh sb="31" eb="32">
      <t>オコナ</t>
    </rPh>
    <rPh sb="34" eb="35">
      <t>ノ</t>
    </rPh>
    <rPh sb="36" eb="38">
      <t>ケンスウ</t>
    </rPh>
    <phoneticPr fontId="4"/>
  </si>
  <si>
    <t>令和　　年　　月　　日</t>
  </si>
  <si>
    <t>（令和　　年　　月分）</t>
    <rPh sb="5" eb="6">
      <t>ネン</t>
    </rPh>
    <rPh sb="8" eb="9">
      <t>ガツ</t>
    </rPh>
    <rPh sb="9" eb="10">
      <t>ブン</t>
    </rPh>
    <phoneticPr fontId="4"/>
  </si>
  <si>
    <t>１　事業所の事業概要（令和　　年　　月現在）</t>
    <rPh sb="2" eb="5">
      <t>ジギョウショ</t>
    </rPh>
    <rPh sb="6" eb="10">
      <t>ジギョウガイヨウ</t>
    </rPh>
    <rPh sb="15" eb="16">
      <t>ネン</t>
    </rPh>
    <rPh sb="18" eb="19">
      <t>ガツ</t>
    </rPh>
    <rPh sb="19" eb="21">
      <t>ゲンザイ</t>
    </rPh>
    <phoneticPr fontId="4"/>
  </si>
  <si>
    <t>２　人員配置状況（令和　　年　　月現在）</t>
    <rPh sb="2" eb="4">
      <t>ジンイン</t>
    </rPh>
    <rPh sb="4" eb="6">
      <t>ハイチ</t>
    </rPh>
    <rPh sb="6" eb="8">
      <t>ジョウキョウ</t>
    </rPh>
    <rPh sb="13" eb="14">
      <t>ネン</t>
    </rPh>
    <rPh sb="16" eb="17">
      <t>ガツ</t>
    </rPh>
    <rPh sb="17" eb="19">
      <t>ゲンザイ</t>
    </rPh>
    <phoneticPr fontId="4"/>
  </si>
  <si>
    <t>指定訪問入浴介護事業所ごとに次に掲げる重要事項に関する規程を定めていますか。
①事業の目的及び運営の方針
②従業者の職種、員数及び職務の内容
③営業日及び営業時間
④指定訪問入浴介護の内容及び利用料その他の費用の額
⑤通常の事業の実施地域
⑥サービスの利用に当たっての留意事項
⑦緊急時等における対応方法
⑧虐待の防止のための措置に関する事項
⑨その他運営に関する重要事項</t>
    <rPh sb="0" eb="2">
      <t>シテイ</t>
    </rPh>
    <rPh sb="2" eb="4">
      <t>ホウモン</t>
    </rPh>
    <rPh sb="4" eb="6">
      <t>ニュウヨク</t>
    </rPh>
    <rPh sb="6" eb="8">
      <t>カイゴ</t>
    </rPh>
    <rPh sb="8" eb="10">
      <t>ジギョウ</t>
    </rPh>
    <rPh sb="10" eb="11">
      <t>ショ</t>
    </rPh>
    <rPh sb="14" eb="15">
      <t>ツギ</t>
    </rPh>
    <rPh sb="16" eb="17">
      <t>カカ</t>
    </rPh>
    <rPh sb="19" eb="21">
      <t>ジュウヨウ</t>
    </rPh>
    <rPh sb="21" eb="23">
      <t>ジコウ</t>
    </rPh>
    <rPh sb="24" eb="25">
      <t>カン</t>
    </rPh>
    <rPh sb="27" eb="29">
      <t>キテイ</t>
    </rPh>
    <rPh sb="30" eb="31">
      <t>サダ</t>
    </rPh>
    <rPh sb="88" eb="90">
      <t>ニュウヨク</t>
    </rPh>
    <rPh sb="118" eb="120">
      <t>チイキ</t>
    </rPh>
    <rPh sb="127" eb="129">
      <t>リヨウ</t>
    </rPh>
    <rPh sb="130" eb="131">
      <t>ア</t>
    </rPh>
    <rPh sb="135" eb="137">
      <t>リュウイ</t>
    </rPh>
    <rPh sb="137" eb="139">
      <t>ジコウ</t>
    </rPh>
    <rPh sb="144" eb="145">
      <t>トウ</t>
    </rPh>
    <rPh sb="155" eb="157">
      <t>ギャクタイ</t>
    </rPh>
    <rPh sb="158" eb="160">
      <t>ボウシ</t>
    </rPh>
    <rPh sb="164" eb="166">
      <t>ソチ</t>
    </rPh>
    <rPh sb="167" eb="168">
      <t>カン</t>
    </rPh>
    <rPh sb="170" eb="172">
      <t>ジコウ</t>
    </rPh>
    <phoneticPr fontId="4"/>
  </si>
  <si>
    <t>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ホウモン</t>
    </rPh>
    <rPh sb="58" eb="60">
      <t>ニュウヨク</t>
    </rPh>
    <rPh sb="60" eb="62">
      <t>カイゴ</t>
    </rPh>
    <rPh sb="62" eb="65">
      <t>ジュウギョウシャ</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ソチ</t>
    </rPh>
    <rPh sb="99" eb="100">
      <t>コウ</t>
    </rPh>
    <phoneticPr fontId="4"/>
  </si>
  <si>
    <t>基準第30条の2第1項準用
予防基準
第53条の2の2第1項準用</t>
    <rPh sb="0" eb="2">
      <t>キジュン</t>
    </rPh>
    <rPh sb="2" eb="3">
      <t>ダイ</t>
    </rPh>
    <rPh sb="5" eb="6">
      <t>ジョウ</t>
    </rPh>
    <rPh sb="8" eb="9">
      <t>ダイ</t>
    </rPh>
    <rPh sb="10" eb="11">
      <t>コウ</t>
    </rPh>
    <rPh sb="19" eb="20">
      <t>ダイ</t>
    </rPh>
    <rPh sb="22" eb="23">
      <t>ジョウ</t>
    </rPh>
    <rPh sb="27" eb="28">
      <t>ダイ</t>
    </rPh>
    <rPh sb="29" eb="30">
      <t>コウ</t>
    </rPh>
    <rPh sb="30" eb="32">
      <t>ジュンヨウ</t>
    </rPh>
    <phoneticPr fontId="4"/>
  </si>
  <si>
    <t>・業務継続計画</t>
    <rPh sb="1" eb="3">
      <t>ギョウム</t>
    </rPh>
    <rPh sb="3" eb="5">
      <t>ケイゾク</t>
    </rPh>
    <rPh sb="5" eb="7">
      <t>ケイカク</t>
    </rPh>
    <phoneticPr fontId="4"/>
  </si>
  <si>
    <t>・研修計画
・訓練計画</t>
    <rPh sb="1" eb="3">
      <t>ケンシュウ</t>
    </rPh>
    <rPh sb="3" eb="5">
      <t>ケイカク</t>
    </rPh>
    <rPh sb="7" eb="9">
      <t>クンレン</t>
    </rPh>
    <rPh sb="9" eb="11">
      <t>ケイカク</t>
    </rPh>
    <phoneticPr fontId="4"/>
  </si>
  <si>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4"/>
  </si>
  <si>
    <t>基準第30条の2第2項準用
予防基準
第53条の2の2第2項準用</t>
    <rPh sb="0" eb="2">
      <t>キジュン</t>
    </rPh>
    <rPh sb="2" eb="3">
      <t>ダイ</t>
    </rPh>
    <rPh sb="5" eb="6">
      <t>ジョウ</t>
    </rPh>
    <rPh sb="8" eb="9">
      <t>ダイ</t>
    </rPh>
    <rPh sb="10" eb="11">
      <t>コウ</t>
    </rPh>
    <rPh sb="19" eb="20">
      <t>ダイ</t>
    </rPh>
    <rPh sb="22" eb="23">
      <t>ジョウ</t>
    </rPh>
    <rPh sb="27" eb="28">
      <t>ダイ</t>
    </rPh>
    <rPh sb="29" eb="30">
      <t>コウ</t>
    </rPh>
    <rPh sb="30" eb="32">
      <t>ジュンヨウ</t>
    </rPh>
    <phoneticPr fontId="4"/>
  </si>
  <si>
    <t>基準第30条の2第3項準用
予防基準
第53条の2の2第3項準用</t>
    <rPh sb="0" eb="2">
      <t>キジュン</t>
    </rPh>
    <rPh sb="2" eb="3">
      <t>ダイ</t>
    </rPh>
    <rPh sb="5" eb="6">
      <t>ジョウ</t>
    </rPh>
    <rPh sb="8" eb="9">
      <t>ダイ</t>
    </rPh>
    <rPh sb="10" eb="11">
      <t>コウ</t>
    </rPh>
    <rPh sb="19" eb="20">
      <t>ダイ</t>
    </rPh>
    <rPh sb="22" eb="23">
      <t>ジョウ</t>
    </rPh>
    <rPh sb="27" eb="28">
      <t>ダイ</t>
    </rPh>
    <rPh sb="29" eb="30">
      <t>コウ</t>
    </rPh>
    <rPh sb="30" eb="32">
      <t>ジュンヨウ</t>
    </rPh>
    <phoneticPr fontId="4"/>
  </si>
  <si>
    <t>基準第31条
第3項準用
予防基準
第53条の3第3項</t>
    <rPh sb="0" eb="2">
      <t>キジュン</t>
    </rPh>
    <rPh sb="2" eb="3">
      <t>ダイ</t>
    </rPh>
    <rPh sb="5" eb="6">
      <t>ジョウ</t>
    </rPh>
    <rPh sb="7" eb="8">
      <t>ダイ</t>
    </rPh>
    <rPh sb="9" eb="10">
      <t>コウ</t>
    </rPh>
    <rPh sb="13" eb="15">
      <t>ヨボウ</t>
    </rPh>
    <rPh sb="15" eb="17">
      <t>キジュン</t>
    </rPh>
    <rPh sb="18" eb="19">
      <t>ダイ</t>
    </rPh>
    <rPh sb="21" eb="22">
      <t>ジョウ</t>
    </rPh>
    <rPh sb="24" eb="25">
      <t>ダイ</t>
    </rPh>
    <rPh sb="26" eb="27">
      <t>コウ</t>
    </rPh>
    <phoneticPr fontId="4"/>
  </si>
  <si>
    <t>基準第36条の2第1項準用
予防基準
第53条の9第1項</t>
    <rPh sb="8" eb="9">
      <t>ダイ</t>
    </rPh>
    <rPh sb="10" eb="11">
      <t>コウ</t>
    </rPh>
    <rPh sb="25" eb="26">
      <t>ダイ</t>
    </rPh>
    <rPh sb="27" eb="28">
      <t>コウ</t>
    </rPh>
    <phoneticPr fontId="4"/>
  </si>
  <si>
    <t>基準第36条の2第2項準用
予防基準
第53条の9第2項</t>
    <rPh sb="8" eb="9">
      <t>ダイ</t>
    </rPh>
    <rPh sb="10" eb="11">
      <t>コウ</t>
    </rPh>
    <rPh sb="25" eb="26">
      <t>ダイ</t>
    </rPh>
    <rPh sb="27" eb="28">
      <t>コウ</t>
    </rPh>
    <phoneticPr fontId="4"/>
  </si>
  <si>
    <t>認知症専門ケア加算</t>
    <rPh sb="0" eb="3">
      <t>ニンチショウ</t>
    </rPh>
    <rPh sb="3" eb="5">
      <t>センモン</t>
    </rPh>
    <rPh sb="7" eb="9">
      <t>カサン</t>
    </rPh>
    <phoneticPr fontId="4"/>
  </si>
  <si>
    <t>基準第53条の2第1項準用
予防基準
第53条の2第1項</t>
    <rPh sb="0" eb="2">
      <t>キジュン</t>
    </rPh>
    <rPh sb="2" eb="3">
      <t>ダイ</t>
    </rPh>
    <rPh sb="5" eb="6">
      <t>ジョウ</t>
    </rPh>
    <rPh sb="8" eb="9">
      <t>ダイ</t>
    </rPh>
    <rPh sb="10" eb="11">
      <t>コウ</t>
    </rPh>
    <rPh sb="25" eb="26">
      <t>ダイ</t>
    </rPh>
    <rPh sb="27" eb="28">
      <t>コウ</t>
    </rPh>
    <phoneticPr fontId="4"/>
  </si>
  <si>
    <t>基準第53条の2第2項準用
予防基準
第53条の2第2項</t>
    <rPh sb="0" eb="2">
      <t>キジュン</t>
    </rPh>
    <rPh sb="2" eb="3">
      <t>ダイ</t>
    </rPh>
    <rPh sb="5" eb="6">
      <t>ジョウ</t>
    </rPh>
    <rPh sb="8" eb="9">
      <t>ダイ</t>
    </rPh>
    <rPh sb="10" eb="11">
      <t>コウ</t>
    </rPh>
    <rPh sb="19" eb="20">
      <t>ダイ</t>
    </rPh>
    <rPh sb="22" eb="23">
      <t>ジョウ</t>
    </rPh>
    <rPh sb="25" eb="26">
      <t>ダイ</t>
    </rPh>
    <rPh sb="27" eb="28">
      <t>コウ</t>
    </rPh>
    <phoneticPr fontId="4"/>
  </si>
  <si>
    <t>基準第53条の2第3項準用
予防基準
第53条の2第3項
条例第6条</t>
    <rPh sb="0" eb="2">
      <t>キジュン</t>
    </rPh>
    <rPh sb="2" eb="3">
      <t>ダイ</t>
    </rPh>
    <rPh sb="5" eb="6">
      <t>ジョウ</t>
    </rPh>
    <rPh sb="8" eb="9">
      <t>ダイ</t>
    </rPh>
    <rPh sb="10" eb="11">
      <t>コウ</t>
    </rPh>
    <rPh sb="19" eb="20">
      <t>ダイ</t>
    </rPh>
    <rPh sb="22" eb="23">
      <t>ジョウ</t>
    </rPh>
    <rPh sb="25" eb="26">
      <t>ダイ</t>
    </rPh>
    <rPh sb="27" eb="28">
      <t>コウ</t>
    </rPh>
    <phoneticPr fontId="4"/>
  </si>
  <si>
    <t>基準第53条の2第4項準用
予防基準
第53条の2第4項</t>
    <rPh sb="0" eb="2">
      <t>キジュン</t>
    </rPh>
    <rPh sb="2" eb="3">
      <t>ダイ</t>
    </rPh>
    <rPh sb="5" eb="6">
      <t>ジョウ</t>
    </rPh>
    <rPh sb="8" eb="9">
      <t>ダイ</t>
    </rPh>
    <rPh sb="10" eb="11">
      <t>コウ</t>
    </rPh>
    <rPh sb="19" eb="20">
      <t>ダイ</t>
    </rPh>
    <rPh sb="22" eb="23">
      <t>ジョウ</t>
    </rPh>
    <rPh sb="25" eb="26">
      <t>ダイ</t>
    </rPh>
    <rPh sb="27" eb="28">
      <t>コウ</t>
    </rPh>
    <phoneticPr fontId="4"/>
  </si>
  <si>
    <t>訪問入浴介護従業者の資質向上のために、毎年具体的な研修計画を作成し、当該研修計画に基づき全ての従業員に対して認知症介護に係る基礎的な研修を実施し、当該研修の結果を記録するほか、研修の機会を確保していますか。</t>
    <rPh sb="0" eb="2">
      <t>ホウモン</t>
    </rPh>
    <rPh sb="2" eb="4">
      <t>ニュウヨク</t>
    </rPh>
    <rPh sb="4" eb="6">
      <t>カイゴ</t>
    </rPh>
    <rPh sb="6" eb="9">
      <t>ジュウギョウシャ</t>
    </rPh>
    <rPh sb="10" eb="12">
      <t>シシツ</t>
    </rPh>
    <rPh sb="12" eb="14">
      <t>コウジョウ</t>
    </rPh>
    <rPh sb="54" eb="57">
      <t>ニンチショウ</t>
    </rPh>
    <rPh sb="57" eb="59">
      <t>カイゴ</t>
    </rPh>
    <rPh sb="60" eb="61">
      <t>カカ</t>
    </rPh>
    <rPh sb="62" eb="65">
      <t>キソテキ</t>
    </rPh>
    <rPh sb="88" eb="90">
      <t>ケンシュウ</t>
    </rPh>
    <rPh sb="91" eb="93">
      <t>キカイ</t>
    </rPh>
    <rPh sb="94" eb="96">
      <t>カクホ</t>
    </rPh>
    <phoneticPr fontId="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</si>
  <si>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4"/>
  </si>
  <si>
    <t>浴槽その他の設備及び備品について、衛生的な管理を行っていますか。</t>
    <rPh sb="0" eb="2">
      <t>ヨクソウ</t>
    </rPh>
    <rPh sb="4" eb="5">
      <t>タ</t>
    </rPh>
    <rPh sb="6" eb="8">
      <t>セツビ</t>
    </rPh>
    <rPh sb="8" eb="9">
      <t>オヨ</t>
    </rPh>
    <rPh sb="10" eb="12">
      <t>ビヒン</t>
    </rPh>
    <rPh sb="17" eb="20">
      <t>エイセイテキ</t>
    </rPh>
    <rPh sb="21" eb="23">
      <t>カンリ</t>
    </rPh>
    <rPh sb="24" eb="25">
      <t>オコナ</t>
    </rPh>
    <phoneticPr fontId="4"/>
  </si>
  <si>
    <t>事業所の所在する建物と同一の建物に居住する利用者に対して指定訪問入浴介護を提供する場合には、当該建物に居住する利用者以外の者に対しても指定訪問入浴介護の提供を行うよう努めていますか。</t>
    <rPh sb="0" eb="2">
      <t>ジギョウ</t>
    </rPh>
    <rPh sb="2" eb="3">
      <t>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ニュウヨク</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ホウモン</t>
    </rPh>
    <rPh sb="71" eb="73">
      <t>ニュウヨク</t>
    </rPh>
    <rPh sb="73" eb="75">
      <t>カイゴ</t>
    </rPh>
    <rPh sb="76" eb="78">
      <t>テイキョウ</t>
    </rPh>
    <rPh sb="79" eb="80">
      <t>オコナ</t>
    </rPh>
    <rPh sb="83" eb="84">
      <t>ツト</t>
    </rPh>
    <phoneticPr fontId="4"/>
  </si>
  <si>
    <t>・研修計画、研修等参加
  記録
・研修会資料</t>
    <rPh sb="1" eb="3">
      <t>ケンシュウ</t>
    </rPh>
    <rPh sb="3" eb="5">
      <t>ケイカク</t>
    </rPh>
    <rPh sb="6" eb="8">
      <t>ケンシュウ</t>
    </rPh>
    <rPh sb="8" eb="9">
      <t>トウ</t>
    </rPh>
    <rPh sb="9" eb="11">
      <t>サンカ</t>
    </rPh>
    <rPh sb="14" eb="16">
      <t>キロク</t>
    </rPh>
    <rPh sb="18" eb="21">
      <t>ケンシュウカイ</t>
    </rPh>
    <rPh sb="21" eb="23">
      <t>シリョウ</t>
    </rPh>
    <phoneticPr fontId="4"/>
  </si>
  <si>
    <t>セクシュアルハラスメントについては、上司や同僚に限らず、利用者やその家族等から受けるものも含まれることに留意していますか。</t>
    <rPh sb="18" eb="20">
      <t>ジョウシ</t>
    </rPh>
    <rPh sb="21" eb="23">
      <t>ドウリョウ</t>
    </rPh>
    <rPh sb="24" eb="25">
      <t>カギ</t>
    </rPh>
    <rPh sb="28" eb="31">
      <t>リヨウシャ</t>
    </rPh>
    <rPh sb="34" eb="36">
      <t>カゾク</t>
    </rPh>
    <rPh sb="36" eb="37">
      <t>トウ</t>
    </rPh>
    <rPh sb="39" eb="40">
      <t>ウ</t>
    </rPh>
    <rPh sb="45" eb="46">
      <t>フク</t>
    </rPh>
    <rPh sb="52" eb="54">
      <t>リュウイ</t>
    </rPh>
    <phoneticPr fontId="4"/>
  </si>
  <si>
    <t>平11老企25第3の2の3(6)④</t>
    <rPh sb="0" eb="1">
      <t>ヘイ</t>
    </rPh>
    <rPh sb="3" eb="4">
      <t>ロウ</t>
    </rPh>
    <rPh sb="4" eb="5">
      <t>キ</t>
    </rPh>
    <rPh sb="7" eb="8">
      <t>ダイ</t>
    </rPh>
    <phoneticPr fontId="4"/>
  </si>
  <si>
    <t>業務継続計画には、以下の項目の他、地域の実態に応じた項目等を記載していますか。
①感染症に係る業務継続計画
　a　平時からの備え(体制構築・整備、感染症防止に向けた取組の実施、備蓄品の確保等)
　b　初動対応
　c　感染拡大防止体制の確立(保健所との連携、濃厚接触者への対応、関係者との情報共有等)
②災害に係る業務継続計画
　a　平常時の対応(建物・設備の安全対策、電気・水道等のライフラインが停止した場合の対策、必要品の備蓄等)
　b　緊急時の対応(業務継続計画発動基準、対応体制等)
　c　他施設及び地域との連携</t>
    <rPh sb="0" eb="6">
      <t>ギョウムケイゾクケイカク</t>
    </rPh>
    <rPh sb="9" eb="11">
      <t>イカ</t>
    </rPh>
    <rPh sb="12" eb="14">
      <t>コウモク</t>
    </rPh>
    <rPh sb="15" eb="16">
      <t>ホカ</t>
    </rPh>
    <rPh sb="17" eb="19">
      <t>チイキ</t>
    </rPh>
    <rPh sb="20" eb="22">
      <t>ジッタイ</t>
    </rPh>
    <rPh sb="23" eb="24">
      <t>オウ</t>
    </rPh>
    <rPh sb="26" eb="28">
      <t>コウモク</t>
    </rPh>
    <rPh sb="28" eb="29">
      <t>トウ</t>
    </rPh>
    <rPh sb="30" eb="32">
      <t>キサイ</t>
    </rPh>
    <rPh sb="41" eb="44">
      <t>カンセンショウ</t>
    </rPh>
    <rPh sb="45" eb="46">
      <t>カカ</t>
    </rPh>
    <rPh sb="47" eb="49">
      <t>ギョウム</t>
    </rPh>
    <rPh sb="49" eb="51">
      <t>ケイゾク</t>
    </rPh>
    <rPh sb="51" eb="53">
      <t>ケイカク</t>
    </rPh>
    <rPh sb="57" eb="59">
      <t>ヘイジ</t>
    </rPh>
    <rPh sb="62" eb="63">
      <t>ソナ</t>
    </rPh>
    <rPh sb="65" eb="67">
      <t>タイセイ</t>
    </rPh>
    <rPh sb="67" eb="69">
      <t>コウチク</t>
    </rPh>
    <rPh sb="70" eb="72">
      <t>セイビ</t>
    </rPh>
    <rPh sb="73" eb="76">
      <t>カンセンショウ</t>
    </rPh>
    <rPh sb="76" eb="78">
      <t>ボウシ</t>
    </rPh>
    <rPh sb="79" eb="80">
      <t>ム</t>
    </rPh>
    <rPh sb="82" eb="84">
      <t>トリクミ</t>
    </rPh>
    <rPh sb="85" eb="87">
      <t>ジッシ</t>
    </rPh>
    <rPh sb="88" eb="90">
      <t>ビチク</t>
    </rPh>
    <rPh sb="90" eb="91">
      <t>ヒン</t>
    </rPh>
    <rPh sb="92" eb="94">
      <t>カクホ</t>
    </rPh>
    <rPh sb="94" eb="95">
      <t>トウ</t>
    </rPh>
    <rPh sb="100" eb="102">
      <t>ショドウ</t>
    </rPh>
    <rPh sb="102" eb="104">
      <t>タイオウ</t>
    </rPh>
    <rPh sb="108" eb="110">
      <t>カンセン</t>
    </rPh>
    <rPh sb="110" eb="112">
      <t>カクダイ</t>
    </rPh>
    <rPh sb="112" eb="114">
      <t>ボウシ</t>
    </rPh>
    <rPh sb="114" eb="116">
      <t>タイセイ</t>
    </rPh>
    <rPh sb="117" eb="119">
      <t>カクリツ</t>
    </rPh>
    <rPh sb="120" eb="123">
      <t>ホケンショ</t>
    </rPh>
    <rPh sb="125" eb="127">
      <t>レンケイ</t>
    </rPh>
    <rPh sb="128" eb="130">
      <t>ノウコウ</t>
    </rPh>
    <rPh sb="130" eb="132">
      <t>セッショク</t>
    </rPh>
    <rPh sb="132" eb="133">
      <t>シャ</t>
    </rPh>
    <rPh sb="135" eb="137">
      <t>タイオウ</t>
    </rPh>
    <rPh sb="138" eb="141">
      <t>カンケイシャ</t>
    </rPh>
    <rPh sb="143" eb="145">
      <t>ジョウホウ</t>
    </rPh>
    <rPh sb="145" eb="147">
      <t>キョウユウ</t>
    </rPh>
    <rPh sb="147" eb="148">
      <t>トウ</t>
    </rPh>
    <rPh sb="151" eb="153">
      <t>サイガイ</t>
    </rPh>
    <rPh sb="154" eb="155">
      <t>カカ</t>
    </rPh>
    <rPh sb="156" eb="158">
      <t>ギョウム</t>
    </rPh>
    <rPh sb="158" eb="160">
      <t>ケイゾク</t>
    </rPh>
    <rPh sb="160" eb="162">
      <t>ケイカク</t>
    </rPh>
    <rPh sb="166" eb="168">
      <t>ヘイジョウ</t>
    </rPh>
    <rPh sb="168" eb="169">
      <t>ジ</t>
    </rPh>
    <rPh sb="170" eb="172">
      <t>タイオウ</t>
    </rPh>
    <rPh sb="173" eb="175">
      <t>タテモノ</t>
    </rPh>
    <rPh sb="176" eb="178">
      <t>セツビ</t>
    </rPh>
    <rPh sb="179" eb="181">
      <t>アンゼン</t>
    </rPh>
    <rPh sb="181" eb="183">
      <t>タイサク</t>
    </rPh>
    <rPh sb="184" eb="186">
      <t>デンキ</t>
    </rPh>
    <rPh sb="187" eb="189">
      <t>スイドウ</t>
    </rPh>
    <rPh sb="189" eb="190">
      <t>トウ</t>
    </rPh>
    <rPh sb="198" eb="200">
      <t>テイシ</t>
    </rPh>
    <rPh sb="202" eb="204">
      <t>バアイ</t>
    </rPh>
    <rPh sb="205" eb="207">
      <t>タイサク</t>
    </rPh>
    <rPh sb="208" eb="211">
      <t>ヒツヨウヒン</t>
    </rPh>
    <rPh sb="212" eb="214">
      <t>ビチク</t>
    </rPh>
    <rPh sb="214" eb="215">
      <t>トウ</t>
    </rPh>
    <rPh sb="220" eb="223">
      <t>キンキュウジ</t>
    </rPh>
    <rPh sb="224" eb="226">
      <t>タイオウ</t>
    </rPh>
    <rPh sb="227" eb="229">
      <t>ギョウム</t>
    </rPh>
    <rPh sb="229" eb="231">
      <t>ケイゾク</t>
    </rPh>
    <rPh sb="231" eb="233">
      <t>ケイカク</t>
    </rPh>
    <rPh sb="233" eb="235">
      <t>ハツドウ</t>
    </rPh>
    <rPh sb="235" eb="237">
      <t>キジュン</t>
    </rPh>
    <rPh sb="238" eb="240">
      <t>タイオウ</t>
    </rPh>
    <rPh sb="240" eb="242">
      <t>タイセイ</t>
    </rPh>
    <rPh sb="242" eb="243">
      <t>トウ</t>
    </rPh>
    <rPh sb="248" eb="249">
      <t>タ</t>
    </rPh>
    <rPh sb="249" eb="251">
      <t>シセツ</t>
    </rPh>
    <rPh sb="251" eb="252">
      <t>オヨ</t>
    </rPh>
    <rPh sb="253" eb="255">
      <t>チイキ</t>
    </rPh>
    <rPh sb="257" eb="259">
      <t>レンケイ</t>
    </rPh>
    <phoneticPr fontId="4"/>
  </si>
  <si>
    <t>平11老企25第3の2の3(7)②</t>
    <rPh sb="0" eb="1">
      <t>ヘイ</t>
    </rPh>
    <rPh sb="3" eb="4">
      <t>ロウ</t>
    </rPh>
    <rPh sb="4" eb="5">
      <t>キ</t>
    </rPh>
    <rPh sb="7" eb="8">
      <t>ダイ</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</si>
  <si>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</si>
  <si>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・委員会の記録
・感染症の予防及びまん
　延の防止のための指針
・研修及び訓練の記録</t>
    <rPh sb="1" eb="4">
      <t>イインカイ</t>
    </rPh>
    <rPh sb="5" eb="7">
      <t>キロク</t>
    </rPh>
    <rPh sb="9" eb="12">
      <t>カンセンショウ</t>
    </rPh>
    <rPh sb="13" eb="16">
      <t>ヨボウオヨ</t>
    </rPh>
    <rPh sb="21" eb="22">
      <t>エン</t>
    </rPh>
    <rPh sb="23" eb="25">
      <t>ボウシ</t>
    </rPh>
    <rPh sb="29" eb="31">
      <t>シシン</t>
    </rPh>
    <rPh sb="33" eb="36">
      <t>ケンシュウオヨ</t>
    </rPh>
    <rPh sb="37" eb="39">
      <t>クンレン</t>
    </rPh>
    <rPh sb="40" eb="42">
      <t>キロク</t>
    </rPh>
    <phoneticPr fontId="4"/>
  </si>
  <si>
    <t>事業所の利用者から見やすい場所に、運営規程の概要、従業者の勤務体制、非常災害対策の具体的計画の概要その他の利用申込者のサービスの選択に資すると認められる重要事項を掲示していますか。
※上記事項を記載した書面を事業所に備え付け、かつ、これをいつでも関係者に自由に閲覧させることにより、掲示に代えることができる。</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51" eb="52">
      <t>タ</t>
    </rPh>
    <rPh sb="53" eb="55">
      <t>リヨウ</t>
    </rPh>
    <rPh sb="55" eb="57">
      <t>モウシコミ</t>
    </rPh>
    <rPh sb="57" eb="58">
      <t>シャ</t>
    </rPh>
    <rPh sb="64" eb="66">
      <t>センタク</t>
    </rPh>
    <rPh sb="67" eb="68">
      <t>シ</t>
    </rPh>
    <rPh sb="71" eb="72">
      <t>ミト</t>
    </rPh>
    <rPh sb="76" eb="78">
      <t>ジュウヨウ</t>
    </rPh>
    <rPh sb="78" eb="80">
      <t>ジコウ</t>
    </rPh>
    <rPh sb="81" eb="83">
      <t>ケイジ</t>
    </rPh>
    <rPh sb="93" eb="95">
      <t>ジョウキ</t>
    </rPh>
    <rPh sb="95" eb="97">
      <t>ジコウ</t>
    </rPh>
    <rPh sb="98" eb="100">
      <t>キサイ</t>
    </rPh>
    <rPh sb="102" eb="104">
      <t>ショメン</t>
    </rPh>
    <rPh sb="105" eb="108">
      <t>ジギョウショ</t>
    </rPh>
    <rPh sb="109" eb="110">
      <t>ソナ</t>
    </rPh>
    <rPh sb="111" eb="112">
      <t>ツ</t>
    </rPh>
    <rPh sb="124" eb="127">
      <t>カンケイシャ</t>
    </rPh>
    <rPh sb="128" eb="130">
      <t>ジユウ</t>
    </rPh>
    <rPh sb="131" eb="133">
      <t>エツラン</t>
    </rPh>
    <rPh sb="142" eb="144">
      <t>ケイジ</t>
    </rPh>
    <rPh sb="145" eb="146">
      <t>カ</t>
    </rPh>
    <phoneticPr fontId="4"/>
  </si>
  <si>
    <t>基準第32条準用
予防基準
第53条の4　　　　　　　　　　　　　　　　　　　　　　　　　　　　　　　　　　　　　　　　　　　　　　　　　　　　　　　　　　　　　　　　　　　　　　　　　　　　　　　　　　　　　　　　　　　　　　　　　　　　　　　　　　　　　　　　　　　　　　　　条例第4条</t>
    <rPh sb="0" eb="2">
      <t>キジュン</t>
    </rPh>
    <rPh sb="2" eb="3">
      <t>ダイ</t>
    </rPh>
    <rPh sb="5" eb="6">
      <t>ジョウ</t>
    </rPh>
    <rPh sb="9" eb="11">
      <t>ヨボウ</t>
    </rPh>
    <rPh sb="11" eb="13">
      <t>キジュン</t>
    </rPh>
    <phoneticPr fontId="4"/>
  </si>
  <si>
    <t>５　サービス提供の状況　（　　年　　月分）</t>
    <rPh sb="6" eb="8">
      <t>テイキョウ</t>
    </rPh>
    <rPh sb="9" eb="11">
      <t>ジョウキョウ</t>
    </rPh>
    <rPh sb="15" eb="16">
      <t>ネン</t>
    </rPh>
    <rPh sb="18" eb="19">
      <t>ガツ</t>
    </rPh>
    <rPh sb="19" eb="20">
      <t>ブン</t>
    </rPh>
    <phoneticPr fontId="4"/>
  </si>
  <si>
    <t xml:space="preserve">・　　年　　月（点検月）分の請求実績を記入してください。 </t>
    <rPh sb="3" eb="4">
      <t>ネン</t>
    </rPh>
    <rPh sb="6" eb="7">
      <t>ガツ</t>
    </rPh>
    <rPh sb="8" eb="10">
      <t>テンケン</t>
    </rPh>
    <rPh sb="10" eb="11">
      <t>ツキ</t>
    </rPh>
    <rPh sb="12" eb="13">
      <t>ブン</t>
    </rPh>
    <rPh sb="14" eb="16">
      <t>セイキュウ</t>
    </rPh>
    <rPh sb="16" eb="18">
      <t>ジッセキ</t>
    </rPh>
    <rPh sb="19" eb="21">
      <t>キニュウ</t>
    </rPh>
    <phoneticPr fontId="4"/>
  </si>
  <si>
    <r>
      <t>①</t>
    </r>
    <r>
      <rPr>
        <sz val="9"/>
        <color theme="1"/>
        <rFont val="ＭＳ ゴシック"/>
        <family val="3"/>
        <charset val="128"/>
      </rPr>
      <t>看護職員１人と介護職員１人が行った延べ件数　</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4"/>
  </si>
  <si>
    <r>
      <t>②</t>
    </r>
    <r>
      <rPr>
        <sz val="9"/>
        <color theme="1"/>
        <rFont val="ＭＳ ゴシック"/>
        <family val="3"/>
        <charset val="128"/>
      </rPr>
      <t>介護職員２人が行った延べ件数</t>
    </r>
    <rPh sb="1" eb="3">
      <t>カイゴ</t>
    </rPh>
    <rPh sb="3" eb="5">
      <t>ショクイン</t>
    </rPh>
    <rPh sb="6" eb="7">
      <t>ニン</t>
    </rPh>
    <rPh sb="8" eb="9">
      <t>オコナ</t>
    </rPh>
    <rPh sb="11" eb="12">
      <t>ノ</t>
    </rPh>
    <rPh sb="13" eb="15">
      <t>ケンスウ</t>
    </rPh>
    <phoneticPr fontId="4"/>
  </si>
  <si>
    <r>
      <t>③</t>
    </r>
    <r>
      <rPr>
        <sz val="9"/>
        <color theme="1"/>
        <rFont val="ＭＳ ゴシック"/>
        <family val="3"/>
        <charset val="128"/>
      </rPr>
      <t xml:space="preserve">看護職員１人及び介護職員１人が行った清拭・部分浴の実施延べ件数 </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4"/>
  </si>
  <si>
    <r>
      <t>④</t>
    </r>
    <r>
      <rPr>
        <sz val="9"/>
        <color theme="1"/>
        <rFont val="ＭＳ ゴシック"/>
        <family val="3"/>
        <charset val="128"/>
      </rPr>
      <t xml:space="preserve">介護職員２人が行った清拭・部分浴の実施延べ件数 </t>
    </r>
    <phoneticPr fontId="4"/>
  </si>
  <si>
    <r>
      <t>⑤</t>
    </r>
    <r>
      <rPr>
        <sz val="9"/>
        <color theme="1"/>
        <rFont val="ＭＳ ゴシック"/>
        <family val="3"/>
        <charset val="128"/>
      </rPr>
      <t xml:space="preserve">同一の建物に居住する利用者への看護職員１人及び介護職員１人が行った延べ件数 </t>
    </r>
    <rPh sb="1" eb="3">
      <t>ドウイツ</t>
    </rPh>
    <rPh sb="4" eb="6">
      <t>タテモノ</t>
    </rPh>
    <rPh sb="7" eb="9">
      <t>キョジュウ</t>
    </rPh>
    <rPh sb="11" eb="14">
      <t>リヨウシャ</t>
    </rPh>
    <rPh sb="16" eb="18">
      <t>カンゴ</t>
    </rPh>
    <rPh sb="18" eb="20">
      <t>ショクイン</t>
    </rPh>
    <rPh sb="21" eb="22">
      <t>ニン</t>
    </rPh>
    <rPh sb="22" eb="23">
      <t>オヨ</t>
    </rPh>
    <rPh sb="24" eb="26">
      <t>カイゴ</t>
    </rPh>
    <rPh sb="26" eb="28">
      <t>ショクイン</t>
    </rPh>
    <rPh sb="29" eb="30">
      <t>ニン</t>
    </rPh>
    <rPh sb="31" eb="32">
      <t>オコナ</t>
    </rPh>
    <rPh sb="34" eb="35">
      <t>ノ</t>
    </rPh>
    <rPh sb="36" eb="38">
      <t>ケンスウ</t>
    </rPh>
    <phoneticPr fontId="4"/>
  </si>
  <si>
    <t>⑥同一の建物に居住する利用者への介護職員２人が行った延べ件数</t>
    <phoneticPr fontId="4"/>
  </si>
  <si>
    <t xml:space="preserve">⑦同一の建物に居住する利用者への看護職員１人及び介護職員１人が行った清拭・部分浴の実施延べ件数 </t>
    <rPh sb="16" eb="18">
      <t>カンゴ</t>
    </rPh>
    <rPh sb="18" eb="20">
      <t>ショクイン</t>
    </rPh>
    <rPh sb="21" eb="22">
      <t>ニン</t>
    </rPh>
    <rPh sb="22" eb="23">
      <t>オヨ</t>
    </rPh>
    <rPh sb="24" eb="26">
      <t>カイゴ</t>
    </rPh>
    <rPh sb="26" eb="28">
      <t>ショクイン</t>
    </rPh>
    <rPh sb="29" eb="30">
      <t>ニン</t>
    </rPh>
    <rPh sb="31" eb="32">
      <t>オコナ</t>
    </rPh>
    <rPh sb="34" eb="36">
      <t>セイシキ</t>
    </rPh>
    <rPh sb="37" eb="39">
      <t>ブブン</t>
    </rPh>
    <rPh sb="39" eb="40">
      <t>ヨク</t>
    </rPh>
    <rPh sb="41" eb="43">
      <t>ジッシ</t>
    </rPh>
    <rPh sb="43" eb="44">
      <t>ノ</t>
    </rPh>
    <rPh sb="45" eb="47">
      <t>ケンスウ</t>
    </rPh>
    <phoneticPr fontId="4"/>
  </si>
  <si>
    <t xml:space="preserve">⑧同一の建物に居住する利用者への介護職員２人が行った清拭・部分浴の実施延べ件数 </t>
    <phoneticPr fontId="4"/>
  </si>
  <si>
    <t>業務継続計画の策定</t>
    <rPh sb="0" eb="2">
      <t>ギョウム</t>
    </rPh>
    <rPh sb="2" eb="4">
      <t>ケイゾク</t>
    </rPh>
    <rPh sb="4" eb="6">
      <t>ケイカク</t>
    </rPh>
    <rPh sb="7" eb="9">
      <t>サクテイ</t>
    </rPh>
    <phoneticPr fontId="4"/>
  </si>
  <si>
    <t>定期的な研修の実施</t>
    <rPh sb="0" eb="3">
      <t>テイキテキ</t>
    </rPh>
    <rPh sb="4" eb="6">
      <t>ケンシュウ</t>
    </rPh>
    <rPh sb="7" eb="9">
      <t>ジッシ</t>
    </rPh>
    <phoneticPr fontId="4"/>
  </si>
  <si>
    <t>定期的な訓練の実施</t>
    <rPh sb="0" eb="3">
      <t>テイキテキ</t>
    </rPh>
    <rPh sb="4" eb="6">
      <t>クンレン</t>
    </rPh>
    <rPh sb="7" eb="9">
      <t>ジッシ</t>
    </rPh>
    <phoneticPr fontId="4"/>
  </si>
  <si>
    <t>おおむね６月に１回以上の感染対策委員会の開催</t>
    <rPh sb="5" eb="6">
      <t>ツキ</t>
    </rPh>
    <rPh sb="8" eb="11">
      <t>カイイジョウ</t>
    </rPh>
    <rPh sb="12" eb="14">
      <t>カンセン</t>
    </rPh>
    <rPh sb="14" eb="16">
      <t>タイサク</t>
    </rPh>
    <rPh sb="16" eb="19">
      <t>イインカイ</t>
    </rPh>
    <rPh sb="20" eb="22">
      <t>カイサイ</t>
    </rPh>
    <phoneticPr fontId="4"/>
  </si>
  <si>
    <t>定期的な委員会の開催</t>
    <rPh sb="0" eb="3">
      <t>テイキテキ</t>
    </rPh>
    <rPh sb="4" eb="7">
      <t>イインカイ</t>
    </rPh>
    <rPh sb="8" eb="10">
      <t>カイサイ</t>
    </rPh>
    <phoneticPr fontId="4"/>
  </si>
  <si>
    <t>指針の整備</t>
    <rPh sb="0" eb="2">
      <t>シシン</t>
    </rPh>
    <rPh sb="3" eb="5">
      <t>セイビ</t>
    </rPh>
    <phoneticPr fontId="4"/>
  </si>
  <si>
    <t>担当者</t>
    <rPh sb="0" eb="3">
      <t>タントウシャ</t>
    </rPh>
    <phoneticPr fontId="4"/>
  </si>
  <si>
    <t>職・氏名</t>
    <rPh sb="0" eb="1">
      <t>ショク</t>
    </rPh>
    <rPh sb="2" eb="4">
      <t>シメイ</t>
    </rPh>
    <phoneticPr fontId="4"/>
  </si>
  <si>
    <t>担当者・窓口</t>
    <rPh sb="0" eb="3">
      <t>タントウシャ</t>
    </rPh>
    <rPh sb="4" eb="6">
      <t>マドグチ</t>
    </rPh>
    <phoneticPr fontId="4"/>
  </si>
  <si>
    <t>従業者の資質の向上のために参加した研修</t>
    <rPh sb="0" eb="3">
      <t>ジュウギョウシャ</t>
    </rPh>
    <rPh sb="4" eb="6">
      <t>シシツ</t>
    </rPh>
    <rPh sb="7" eb="9">
      <t>コウジョウ</t>
    </rPh>
    <rPh sb="13" eb="15">
      <t>サンカ</t>
    </rPh>
    <rPh sb="17" eb="19">
      <t>ケンシュウ</t>
    </rPh>
    <phoneticPr fontId="4"/>
  </si>
  <si>
    <t>初回加算</t>
    <rPh sb="0" eb="2">
      <t>ショカイ</t>
    </rPh>
    <rPh sb="2" eb="4">
      <t>カサン</t>
    </rPh>
    <phoneticPr fontId="4"/>
  </si>
  <si>
    <t>LIFEへの登録</t>
    <rPh sb="6" eb="8">
      <t>トウロク</t>
    </rPh>
    <phoneticPr fontId="4"/>
  </si>
  <si>
    <t>令和　　年度　フェースシート</t>
    <rPh sb="0" eb="1">
      <t>レイ</t>
    </rPh>
    <rPh sb="1" eb="2">
      <t>ワ</t>
    </rPh>
    <rPh sb="4" eb="6">
      <t>ネンド</t>
    </rPh>
    <phoneticPr fontId="4"/>
  </si>
  <si>
    <t>・ハラスメント指針等
・マニュアル、手引き等</t>
    <rPh sb="18" eb="20">
      <t>テビ</t>
    </rPh>
    <rPh sb="21" eb="22">
      <t>トウ</t>
    </rPh>
    <phoneticPr fontId="5"/>
  </si>
  <si>
    <t>（標準様式1）</t>
    <rPh sb="1" eb="3">
      <t>ヒョウジュン</t>
    </rPh>
    <rPh sb="3" eb="5">
      <t>ヨウシキ</t>
    </rPh>
    <phoneticPr fontId="4"/>
  </si>
  <si>
    <t>従業者の勤務の体制及び勤務形態一覧表</t>
    <phoneticPr fontId="45"/>
  </si>
  <si>
    <t>サービス種別</t>
    <rPh sb="4" eb="6">
      <t>シュベツ</t>
    </rPh>
    <phoneticPr fontId="45"/>
  </si>
  <si>
    <t>(</t>
    <phoneticPr fontId="45"/>
  </si>
  <si>
    <t>訪問入浴介護</t>
    <rPh sb="0" eb="2">
      <t>ホウモン</t>
    </rPh>
    <rPh sb="2" eb="4">
      <t>ニュウヨク</t>
    </rPh>
    <rPh sb="4" eb="6">
      <t>カイゴ</t>
    </rPh>
    <phoneticPr fontId="45"/>
  </si>
  <si>
    <t>）</t>
    <phoneticPr fontId="45"/>
  </si>
  <si>
    <t>令和</t>
    <rPh sb="0" eb="2">
      <t>レイワ</t>
    </rPh>
    <phoneticPr fontId="45"/>
  </si>
  <si>
    <t>)</t>
    <phoneticPr fontId="45"/>
  </si>
  <si>
    <t>年</t>
    <rPh sb="0" eb="1">
      <t>ネン</t>
    </rPh>
    <phoneticPr fontId="45"/>
  </si>
  <si>
    <t>月</t>
    <rPh sb="0" eb="1">
      <t>ゲツ</t>
    </rPh>
    <phoneticPr fontId="45"/>
  </si>
  <si>
    <t>事業所名</t>
    <rPh sb="0" eb="3">
      <t>ジギョウショ</t>
    </rPh>
    <rPh sb="3" eb="4">
      <t>メイ</t>
    </rPh>
    <phoneticPr fontId="45"/>
  </si>
  <si>
    <t>(1)</t>
    <phoneticPr fontId="45"/>
  </si>
  <si>
    <t>４週</t>
  </si>
  <si>
    <t>(2)</t>
    <phoneticPr fontId="4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</si>
  <si>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</si>
  <si>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5"/>
  </si>
  <si>
    <t>時間/週</t>
    <rPh sb="0" eb="2">
      <t>ジカン</t>
    </rPh>
    <rPh sb="3" eb="4">
      <t>シュウ</t>
    </rPh>
    <phoneticPr fontId="45"/>
  </si>
  <si>
    <t>時間/月</t>
    <rPh sb="0" eb="2">
      <t>ジカン</t>
    </rPh>
    <rPh sb="3" eb="4">
      <t>ツキ</t>
    </rPh>
    <phoneticPr fontId="45"/>
  </si>
  <si>
    <t>当月の日数</t>
    <rPh sb="0" eb="2">
      <t>トウゲツ</t>
    </rPh>
    <rPh sb="3" eb="5">
      <t>ニッスウ</t>
    </rPh>
    <phoneticPr fontId="45"/>
  </si>
  <si>
    <t>日</t>
    <rPh sb="0" eb="1">
      <t>ニチ</t>
    </rPh>
    <phoneticPr fontId="45"/>
  </si>
  <si>
    <t>No</t>
    <phoneticPr fontId="45"/>
  </si>
  <si>
    <t>(4) 
職種</t>
    <phoneticPr fontId="4"/>
  </si>
  <si>
    <t>(5)
勤務
形態</t>
    <phoneticPr fontId="4"/>
  </si>
  <si>
    <t>(6)
資格</t>
    <rPh sb="4" eb="6">
      <t>シカク</t>
    </rPh>
    <phoneticPr fontId="45"/>
  </si>
  <si>
    <t>(7) 氏　名</t>
    <phoneticPr fontId="4"/>
  </si>
  <si>
    <t>(8)</t>
    <phoneticPr fontId="45"/>
  </si>
  <si>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</si>
  <si>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</si>
  <si>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45"/>
  </si>
  <si>
    <t>2週目</t>
    <rPh sb="1" eb="2">
      <t>シュウ</t>
    </rPh>
    <rPh sb="2" eb="3">
      <t>メ</t>
    </rPh>
    <phoneticPr fontId="45"/>
  </si>
  <si>
    <t>3週目</t>
    <rPh sb="1" eb="2">
      <t>シュウ</t>
    </rPh>
    <rPh sb="2" eb="3">
      <t>メ</t>
    </rPh>
    <phoneticPr fontId="45"/>
  </si>
  <si>
    <t>4週目</t>
    <rPh sb="1" eb="2">
      <t>シュウ</t>
    </rPh>
    <rPh sb="2" eb="3">
      <t>メ</t>
    </rPh>
    <phoneticPr fontId="45"/>
  </si>
  <si>
    <t>5週目</t>
    <rPh sb="1" eb="2">
      <t>シュウ</t>
    </rPh>
    <rPh sb="2" eb="3">
      <t>メ</t>
    </rPh>
    <phoneticPr fontId="45"/>
  </si>
  <si>
    <t>≪提出不要≫</t>
    <rPh sb="1" eb="3">
      <t>テイシュツ</t>
    </rPh>
    <rPh sb="3" eb="5">
      <t>フヨウ</t>
    </rPh>
    <phoneticPr fontId="45"/>
  </si>
  <si>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4"/>
  </si>
  <si>
    <t>・・・直接入力する必要がある箇所です。</t>
    <rPh sb="3" eb="5">
      <t>チョクセツ</t>
    </rPh>
    <rPh sb="5" eb="7">
      <t>ニュウリョク</t>
    </rPh>
    <rPh sb="9" eb="11">
      <t>ヒツヨウ</t>
    </rPh>
    <rPh sb="14" eb="16">
      <t>カショ</t>
    </rPh>
    <phoneticPr fontId="45"/>
  </si>
  <si>
    <t>下記の記入方法に従って、入力してください。</t>
    <rPh sb="0" eb="2">
      <t>カキ</t>
    </rPh>
    <rPh sb="3" eb="5">
      <t>キニュウ</t>
    </rPh>
    <rPh sb="5" eb="7">
      <t>ホウホウ</t>
    </rPh>
    <rPh sb="8" eb="9">
      <t>シタガ</t>
    </rPh>
    <rPh sb="12" eb="14">
      <t>ニュウリョク</t>
    </rPh>
    <phoneticPr fontId="45"/>
  </si>
  <si>
    <t>・・・プルダウンから選択して入力する必要がある箇所です。</t>
    <rPh sb="10" eb="12">
      <t>センタク</t>
    </rPh>
    <rPh sb="14" eb="16">
      <t>ニュウリョク</t>
    </rPh>
    <rPh sb="18" eb="20">
      <t>ヒツヨウ</t>
    </rPh>
    <rPh sb="23" eb="25">
      <t>カショ</t>
    </rPh>
    <phoneticPr fontId="4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</si>
  <si>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</si>
  <si>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5"/>
  </si>
  <si>
    <t>　(1) 「４週」・「暦月」のいずれかを選択してください。</t>
    <rPh sb="7" eb="8">
      <t>シュウ</t>
    </rPh>
    <rPh sb="11" eb="12">
      <t>レキ</t>
    </rPh>
    <rPh sb="12" eb="13">
      <t>ツキ</t>
    </rPh>
    <rPh sb="20" eb="22">
      <t>センタク</t>
    </rPh>
    <phoneticPr fontId="4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</si>
  <si>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</si>
  <si>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5"/>
  </si>
  <si>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45"/>
  </si>
  <si>
    <t xml:space="preserve"> 　　 記入の順序は、職種ごとにまとめてください。</t>
    <rPh sb="4" eb="6">
      <t>キニュウ</t>
    </rPh>
    <rPh sb="7" eb="9">
      <t>ジュンジョ</t>
    </rPh>
    <rPh sb="11" eb="13">
      <t>ショクシュ</t>
    </rPh>
    <phoneticPr fontId="45"/>
  </si>
  <si>
    <t>職種名</t>
    <rPh sb="0" eb="2">
      <t>ショクシュ</t>
    </rPh>
    <rPh sb="2" eb="3">
      <t>メイ</t>
    </rPh>
    <phoneticPr fontId="45"/>
  </si>
  <si>
    <t>管理者</t>
    <rPh sb="0" eb="3">
      <t>カンリシャ</t>
    </rPh>
    <phoneticPr fontId="45"/>
  </si>
  <si>
    <t>看護職員</t>
    <rPh sb="0" eb="2">
      <t>カンゴ</t>
    </rPh>
    <rPh sb="2" eb="4">
      <t>ショクイン</t>
    </rPh>
    <phoneticPr fontId="45"/>
  </si>
  <si>
    <t>介護職員</t>
    <rPh sb="0" eb="2">
      <t>カイゴ</t>
    </rPh>
    <rPh sb="2" eb="4">
      <t>ショクイン</t>
    </rPh>
    <phoneticPr fontId="45"/>
  </si>
  <si>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</si>
  <si>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5"/>
  </si>
  <si>
    <t>記号</t>
    <rPh sb="0" eb="2">
      <t>キゴウ</t>
    </rPh>
    <phoneticPr fontId="45"/>
  </si>
  <si>
    <t>区分</t>
    <rPh sb="0" eb="2">
      <t>クブン</t>
    </rPh>
    <phoneticPr fontId="45"/>
  </si>
  <si>
    <t>A</t>
    <phoneticPr fontId="45"/>
  </si>
  <si>
    <t>常勤で専従</t>
    <rPh sb="0" eb="2">
      <t>ジョウキン</t>
    </rPh>
    <rPh sb="3" eb="5">
      <t>センジュウ</t>
    </rPh>
    <phoneticPr fontId="45"/>
  </si>
  <si>
    <t>B</t>
    <phoneticPr fontId="45"/>
  </si>
  <si>
    <t>常勤で兼務</t>
    <rPh sb="0" eb="2">
      <t>ジョウキン</t>
    </rPh>
    <rPh sb="3" eb="5">
      <t>ケンム</t>
    </rPh>
    <phoneticPr fontId="45"/>
  </si>
  <si>
    <t>C</t>
    <phoneticPr fontId="45"/>
  </si>
  <si>
    <t>非常勤で専従</t>
    <rPh sb="0" eb="3">
      <t>ヒジョウキン</t>
    </rPh>
    <rPh sb="4" eb="6">
      <t>センジュウ</t>
    </rPh>
    <phoneticPr fontId="45"/>
  </si>
  <si>
    <t>D</t>
    <phoneticPr fontId="45"/>
  </si>
  <si>
    <t>非常勤で兼務</t>
    <rPh sb="0" eb="3">
      <t>ヒジョウキン</t>
    </rPh>
    <rPh sb="4" eb="6">
      <t>ケンム</t>
    </rPh>
    <phoneticPr fontId="45"/>
  </si>
  <si>
    <t>（注）常勤・非常勤の区分について</t>
    <rPh sb="1" eb="2">
      <t>チュウ</t>
    </rPh>
    <rPh sb="3" eb="5">
      <t>ジョウキン</t>
    </rPh>
    <rPh sb="6" eb="9">
      <t>ヒジョウキン</t>
    </rPh>
    <rPh sb="10" eb="12">
      <t>クブン</t>
    </rPh>
    <phoneticPr fontId="4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</si>
  <si>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</si>
  <si>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</si>
  <si>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</si>
  <si>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</si>
  <si>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5"/>
  </si>
  <si>
    <t>　(7) 従業者の氏名を記入してください。</t>
    <rPh sb="5" eb="8">
      <t>ジュウギョウシャ</t>
    </rPh>
    <rPh sb="9" eb="11">
      <t>シメイ</t>
    </rPh>
    <rPh sb="12" eb="14">
      <t>キニュウ</t>
    </rPh>
    <phoneticPr fontId="45"/>
  </si>
  <si>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5"/>
  </si>
  <si>
    <t>　　  ※ 指定基準の確認に際しては、４週分の入力で差し支えありません。</t>
    <phoneticPr fontId="45"/>
  </si>
  <si>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4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</si>
  <si>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5"/>
  </si>
  <si>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5"/>
  </si>
  <si>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</si>
  <si>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5"/>
  </si>
  <si>
    <t>　　　 その他、特記事項欄としてもご活用ください。</t>
    <rPh sb="6" eb="7">
      <t>タ</t>
    </rPh>
    <rPh sb="8" eb="10">
      <t>トッキ</t>
    </rPh>
    <rPh sb="10" eb="12">
      <t>ジコウ</t>
    </rPh>
    <rPh sb="12" eb="13">
      <t>ラン</t>
    </rPh>
    <rPh sb="18" eb="20">
      <t>カツヨウ</t>
    </rPh>
    <phoneticPr fontId="4"/>
  </si>
  <si>
    <t>１．サービス種別</t>
    <rPh sb="6" eb="8">
      <t>シュベツ</t>
    </rPh>
    <phoneticPr fontId="45"/>
  </si>
  <si>
    <t>サービス種別名</t>
    <rPh sb="4" eb="6">
      <t>シュベツ</t>
    </rPh>
    <rPh sb="6" eb="7">
      <t>メイ</t>
    </rPh>
    <phoneticPr fontId="45"/>
  </si>
  <si>
    <t>介護予防訪問入浴介護</t>
    <rPh sb="0" eb="2">
      <t>カイゴ</t>
    </rPh>
    <rPh sb="2" eb="4">
      <t>ヨボウ</t>
    </rPh>
    <rPh sb="4" eb="6">
      <t>ホウモン</t>
    </rPh>
    <rPh sb="6" eb="8">
      <t>ニュウヨク</t>
    </rPh>
    <rPh sb="8" eb="10">
      <t>カイゴ</t>
    </rPh>
    <phoneticPr fontId="45"/>
  </si>
  <si>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45"/>
  </si>
  <si>
    <t>２．職種名・資格名称</t>
    <rPh sb="2" eb="4">
      <t>ショクシュ</t>
    </rPh>
    <rPh sb="4" eb="5">
      <t>メイ</t>
    </rPh>
    <rPh sb="6" eb="8">
      <t>シカク</t>
    </rPh>
    <rPh sb="8" eb="10">
      <t>メイショウ</t>
    </rPh>
    <phoneticPr fontId="45"/>
  </si>
  <si>
    <t>ー</t>
    <phoneticPr fontId="45"/>
  </si>
  <si>
    <t>資格</t>
    <rPh sb="0" eb="2">
      <t>シカク</t>
    </rPh>
    <phoneticPr fontId="45"/>
  </si>
  <si>
    <t>看護師</t>
    <rPh sb="0" eb="3">
      <t>カンゴシ</t>
    </rPh>
    <phoneticPr fontId="45"/>
  </si>
  <si>
    <t>介護福祉士</t>
    <rPh sb="0" eb="2">
      <t>カイゴ</t>
    </rPh>
    <rPh sb="2" eb="5">
      <t>フクシシ</t>
    </rPh>
    <phoneticPr fontId="45"/>
  </si>
  <si>
    <t>准看護師</t>
    <rPh sb="0" eb="4">
      <t>ジュンカンゴシ</t>
    </rPh>
    <phoneticPr fontId="45"/>
  </si>
  <si>
    <t>ー</t>
  </si>
  <si>
    <t>【自治体の皆様へ】</t>
    <rPh sb="1" eb="4">
      <t>ジチタイ</t>
    </rPh>
    <rPh sb="5" eb="7">
      <t>ミナサマ</t>
    </rPh>
    <phoneticPr fontId="45"/>
  </si>
  <si>
    <t>※ INDIRECT関数使用のため、以下のとおりセルに「名前の定義」をしています。</t>
    <rPh sb="10" eb="12">
      <t>カンスウ</t>
    </rPh>
    <rPh sb="12" eb="14">
      <t>シヨウ</t>
    </rPh>
    <rPh sb="18" eb="20">
      <t>イカ</t>
    </rPh>
    <rPh sb="28" eb="30">
      <t>ナマエ</t>
    </rPh>
    <rPh sb="31" eb="33">
      <t>テイギ</t>
    </rPh>
    <phoneticPr fontId="45"/>
  </si>
  <si>
    <t>　12行目・・・「職種」</t>
    <rPh sb="3" eb="5">
      <t>ギョウメ</t>
    </rPh>
    <rPh sb="9" eb="11">
      <t>ショクシュ</t>
    </rPh>
    <phoneticPr fontId="45"/>
  </si>
  <si>
    <t>　C列・・・「管理者」</t>
    <rPh sb="2" eb="3">
      <t>レツ</t>
    </rPh>
    <rPh sb="7" eb="10">
      <t>カンリシャ</t>
    </rPh>
    <phoneticPr fontId="45"/>
  </si>
  <si>
    <t>　D列・・・「看護職員」</t>
    <rPh sb="2" eb="3">
      <t>レツ</t>
    </rPh>
    <rPh sb="7" eb="9">
      <t>カンゴ</t>
    </rPh>
    <rPh sb="9" eb="11">
      <t>ショクイン</t>
    </rPh>
    <phoneticPr fontId="45"/>
  </si>
  <si>
    <t>　E列・・・「介護職員」</t>
    <rPh sb="2" eb="3">
      <t>レツ</t>
    </rPh>
    <rPh sb="7" eb="9">
      <t>カイゴ</t>
    </rPh>
    <rPh sb="9" eb="11">
      <t>ショクイン</t>
    </rPh>
    <phoneticPr fontId="4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</si>
  <si>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5"/>
  </si>
  <si>
    <t>　行が足りない場合は、適宜追加してください。</t>
    <rPh sb="1" eb="2">
      <t>ギョウ</t>
    </rPh>
    <rPh sb="3" eb="4">
      <t>タ</t>
    </rPh>
    <rPh sb="7" eb="9">
      <t>バアイ</t>
    </rPh>
    <rPh sb="11" eb="13">
      <t>テキギ</t>
    </rPh>
    <rPh sb="13" eb="15">
      <t>ツイカ</t>
    </rPh>
    <phoneticPr fontId="4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</si>
  <si>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</si>
  <si>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5"/>
  </si>
  <si>
    <t>　・「数式」タブ　⇒　「名前の定義」を選択</t>
    <rPh sb="3" eb="5">
      <t>スウシキ</t>
    </rPh>
    <rPh sb="12" eb="14">
      <t>ナマエ</t>
    </rPh>
    <rPh sb="15" eb="17">
      <t>テイギ</t>
    </rPh>
    <rPh sb="19" eb="21">
      <t>センタク</t>
    </rPh>
    <phoneticPr fontId="45"/>
  </si>
  <si>
    <t>　・「名前」に職種名を入力</t>
    <rPh sb="3" eb="5">
      <t>ナマエ</t>
    </rPh>
    <rPh sb="7" eb="9">
      <t>ショクシュ</t>
    </rPh>
    <rPh sb="9" eb="10">
      <t>メイ</t>
    </rPh>
    <rPh sb="11" eb="13">
      <t>ニュウリョク</t>
    </rPh>
    <phoneticPr fontId="4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</si>
  <si>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</si>
  <si>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5"/>
  </si>
  <si>
    <t>特別地域加算</t>
    <phoneticPr fontId="4"/>
  </si>
  <si>
    <t>高齢者虐待防止措置の実施</t>
    <rPh sb="0" eb="3">
      <t>コウレイシャ</t>
    </rPh>
    <rPh sb="3" eb="7">
      <t>ギャクタイボウシ</t>
    </rPh>
    <rPh sb="7" eb="9">
      <t>ソチ</t>
    </rPh>
    <rPh sb="10" eb="12">
      <t>ジッシ</t>
    </rPh>
    <phoneticPr fontId="4"/>
  </si>
  <si>
    <t>基準型</t>
    <rPh sb="0" eb="3">
      <t>キジュンガタ</t>
    </rPh>
    <phoneticPr fontId="4"/>
  </si>
  <si>
    <t>・</t>
    <phoneticPr fontId="4"/>
  </si>
  <si>
    <t>減算型</t>
    <rPh sb="0" eb="3">
      <t>ゲンサンガタ</t>
    </rPh>
    <phoneticPr fontId="4"/>
  </si>
  <si>
    <t>看取り連携体制加算</t>
    <rPh sb="0" eb="2">
      <t>ミト</t>
    </rPh>
    <rPh sb="3" eb="5">
      <t>レンケイ</t>
    </rPh>
    <rPh sb="5" eb="7">
      <t>タイセイ</t>
    </rPh>
    <rPh sb="7" eb="9">
      <t>カサン</t>
    </rPh>
    <phoneticPr fontId="4"/>
  </si>
  <si>
    <t>同一建物減算</t>
    <rPh sb="0" eb="4">
      <t>ドウイツタテモノ</t>
    </rPh>
    <rPh sb="4" eb="6">
      <t>ゲンサン</t>
    </rPh>
    <phoneticPr fontId="4"/>
  </si>
  <si>
    <t>同一建物減算（50人以上）</t>
    <rPh sb="0" eb="2">
      <t>ドウイツ</t>
    </rPh>
    <rPh sb="2" eb="4">
      <t>タテモノ</t>
    </rPh>
    <rPh sb="4" eb="6">
      <t>ゲンサン</t>
    </rPh>
    <rPh sb="9" eb="10">
      <t>ニン</t>
    </rPh>
    <rPh sb="10" eb="12">
      <t>イジョウ</t>
    </rPh>
    <phoneticPr fontId="4"/>
  </si>
  <si>
    <t>なし</t>
    <phoneticPr fontId="4"/>
  </si>
  <si>
    <t>非該当</t>
    <rPh sb="0" eb="3">
      <t>ヒガイトウ</t>
    </rPh>
    <phoneticPr fontId="4"/>
  </si>
  <si>
    <t>中山間地域等に居住する者へのサービス提供加算</t>
    <rPh sb="0" eb="1">
      <t>ナカ</t>
    </rPh>
    <rPh sb="1" eb="3">
      <t>サンカン</t>
    </rPh>
    <rPh sb="3" eb="6">
      <t>チイキトウ</t>
    </rPh>
    <rPh sb="7" eb="9">
      <t>キョジュウ</t>
    </rPh>
    <rPh sb="11" eb="12">
      <t>モノ</t>
    </rPh>
    <rPh sb="18" eb="20">
      <t>テイキョウ</t>
    </rPh>
    <rPh sb="20" eb="22">
      <t>カサン</t>
    </rPh>
    <phoneticPr fontId="4"/>
  </si>
  <si>
    <t>加算Ⅰ・</t>
    <rPh sb="0" eb="2">
      <t>カサン</t>
    </rPh>
    <phoneticPr fontId="4"/>
  </si>
  <si>
    <t>加算Ⅱ</t>
    <rPh sb="0" eb="2">
      <t>カサン</t>
    </rPh>
    <phoneticPr fontId="4"/>
  </si>
  <si>
    <t xml:space="preserve">加算Ⅰ </t>
    <phoneticPr fontId="4"/>
  </si>
  <si>
    <t>加算Ⅲ</t>
  </si>
  <si>
    <t>なし</t>
  </si>
  <si>
    <t>加算Ⅱ</t>
    <phoneticPr fontId="4"/>
  </si>
  <si>
    <t>介護職員等処遇改善加算</t>
    <rPh sb="0" eb="2">
      <t>カイゴ</t>
    </rPh>
    <rPh sb="2" eb="4">
      <t>ショクイン</t>
    </rPh>
    <rPh sb="4" eb="5">
      <t>トウ</t>
    </rPh>
    <rPh sb="5" eb="7">
      <t>ショグウ</t>
    </rPh>
    <rPh sb="7" eb="9">
      <t>カイゼン</t>
    </rPh>
    <rPh sb="9" eb="11">
      <t>カサン</t>
    </rPh>
    <phoneticPr fontId="4"/>
  </si>
  <si>
    <t>加算Ⅰ</t>
    <rPh sb="0" eb="2">
      <t>カサン</t>
    </rPh>
    <phoneticPr fontId="4"/>
  </si>
  <si>
    <t>加算Ⅴ(1)</t>
    <phoneticPr fontId="4"/>
  </si>
  <si>
    <t>加算Ⅴ(2)</t>
    <phoneticPr fontId="4"/>
  </si>
  <si>
    <t>加算Ⅴ(3)</t>
    <phoneticPr fontId="4"/>
  </si>
  <si>
    <t>加算Ⅴ(4)</t>
    <phoneticPr fontId="4"/>
  </si>
  <si>
    <t>加算Ⅴ(5)</t>
    <phoneticPr fontId="4"/>
  </si>
  <si>
    <t>加算Ⅴ(6)</t>
    <phoneticPr fontId="4"/>
  </si>
  <si>
    <t>加算Ⅴ(7)</t>
    <phoneticPr fontId="4"/>
  </si>
  <si>
    <t>加算Ⅴ(8)</t>
    <phoneticPr fontId="4"/>
  </si>
  <si>
    <t>加算Ⅴ(9)</t>
    <phoneticPr fontId="4"/>
  </si>
  <si>
    <t>加算Ⅴ(10)</t>
    <phoneticPr fontId="4"/>
  </si>
  <si>
    <t>加算Ⅴ(11)</t>
    <phoneticPr fontId="4"/>
  </si>
  <si>
    <t>加算Ⅴ(12)</t>
    <phoneticPr fontId="4"/>
  </si>
  <si>
    <t>加算Ⅴ(13)</t>
    <phoneticPr fontId="4"/>
  </si>
  <si>
    <t>加算Ⅴ(14)</t>
    <phoneticPr fontId="4"/>
  </si>
  <si>
    <t>（　　／１００）</t>
    <phoneticPr fontId="4"/>
  </si>
  <si>
    <t>介護給付費算定に係る体制</t>
    <rPh sb="0" eb="2">
      <t>カイゴ</t>
    </rPh>
    <rPh sb="2" eb="5">
      <t>キュウフヒ</t>
    </rPh>
    <rPh sb="5" eb="7">
      <t>サンテイ</t>
    </rPh>
    <rPh sb="8" eb="9">
      <t>カカ</t>
    </rPh>
    <rPh sb="10" eb="12">
      <t>タイセイ</t>
    </rPh>
    <phoneticPr fontId="4"/>
  </si>
  <si>
    <t>（注）必要事項を入力又は該当する項目の□を■にしてください。</t>
    <rPh sb="1" eb="2">
      <t>チュウ</t>
    </rPh>
    <rPh sb="3" eb="7">
      <t>ヒツヨウジコウ</t>
    </rPh>
    <rPh sb="8" eb="10">
      <t>ニュウリョク</t>
    </rPh>
    <rPh sb="10" eb="11">
      <t>マタ</t>
    </rPh>
    <phoneticPr fontId="4"/>
  </si>
  <si>
    <t>　　　割引については、割引後の率を記入してください。（例：20％を割引の場合､80/100)。</t>
    <rPh sb="3" eb="5">
      <t>ワリビキ</t>
    </rPh>
    <rPh sb="11" eb="13">
      <t>ワリビキ</t>
    </rPh>
    <rPh sb="13" eb="14">
      <t>ゴ</t>
    </rPh>
    <rPh sb="15" eb="16">
      <t>リツ</t>
    </rPh>
    <rPh sb="17" eb="19">
      <t>キニュウ</t>
    </rPh>
    <rPh sb="27" eb="28">
      <t>レイ</t>
    </rPh>
    <rPh sb="33" eb="35">
      <t>ワリビキ</t>
    </rPh>
    <rPh sb="36" eb="38">
      <t>バアイ</t>
    </rPh>
    <phoneticPr fontId="4"/>
  </si>
  <si>
    <t>公表済（直近の公表年度：</t>
    <phoneticPr fontId="4"/>
  </si>
  <si>
    <t>年度）</t>
    <rPh sb="0" eb="2">
      <t>ネンド</t>
    </rPh>
    <phoneticPr fontId="4"/>
  </si>
  <si>
    <t>未公表</t>
    <phoneticPr fontId="4"/>
  </si>
  <si>
    <r>
      <rPr>
        <sz val="9"/>
        <color theme="1"/>
        <rFont val="ＭＳ ゴシック"/>
        <family val="3"/>
        <charset val="128"/>
      </rPr>
      <t>加算</t>
    </r>
    <r>
      <rPr>
        <sz val="10"/>
        <color theme="1"/>
        <rFont val="ＭＳ ゴシック"/>
        <family val="3"/>
        <charset val="128"/>
      </rPr>
      <t>Ⅳ</t>
    </r>
    <rPh sb="0" eb="2">
      <t>カサン</t>
    </rPh>
    <phoneticPr fontId="4"/>
  </si>
  <si>
    <t>・勤務実績表/タイムカード等
・勤務体制一覧表
・訪問入浴介護記録（サービスの提供の記録）
・常勤・非常勤職員の員数がわかる職員名簿
・雇用契約書
・資格を確認する書類
・就業規則
・賃金台帳等</t>
    <rPh sb="25" eb="27">
      <t>ホウモン</t>
    </rPh>
    <rPh sb="27" eb="29">
      <t>ニュウヨク</t>
    </rPh>
    <rPh sb="29" eb="31">
      <t>カイゴ</t>
    </rPh>
    <rPh sb="31" eb="33">
      <t>キロク</t>
    </rPh>
    <rPh sb="39" eb="41">
      <t>テイキョウ</t>
    </rPh>
    <rPh sb="42" eb="44">
      <t>キロク</t>
    </rPh>
    <rPh sb="47" eb="49">
      <t>ジョウキン</t>
    </rPh>
    <rPh sb="50" eb="53">
      <t>ヒジョウキン</t>
    </rPh>
    <rPh sb="53" eb="55">
      <t>ショクイン</t>
    </rPh>
    <rPh sb="56" eb="58">
      <t>インスウ</t>
    </rPh>
    <rPh sb="62" eb="64">
      <t>ショクイン</t>
    </rPh>
    <rPh sb="64" eb="66">
      <t>メイボ</t>
    </rPh>
    <rPh sb="68" eb="70">
      <t>コヨウ</t>
    </rPh>
    <rPh sb="70" eb="73">
      <t>ケイヤクショ</t>
    </rPh>
    <rPh sb="75" eb="77">
      <t>シカク</t>
    </rPh>
    <rPh sb="78" eb="80">
      <t>カクニン</t>
    </rPh>
    <rPh sb="82" eb="84">
      <t>ショルイ</t>
    </rPh>
    <rPh sb="86" eb="88">
      <t>シュウギョウ</t>
    </rPh>
    <rPh sb="88" eb="90">
      <t>キソク</t>
    </rPh>
    <rPh sb="92" eb="94">
      <t>チンギン</t>
    </rPh>
    <rPh sb="94" eb="96">
      <t>ダイチョウ</t>
    </rPh>
    <rPh sb="96" eb="97">
      <t>トウ</t>
    </rPh>
    <phoneticPr fontId="4"/>
  </si>
  <si>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4"/>
  </si>
  <si>
    <t>・重要事項説明書
・同意に関する記録
・利用契約書等</t>
    <rPh sb="1" eb="3">
      <t>ジュウヨウ</t>
    </rPh>
    <rPh sb="3" eb="5">
      <t>ジコウ</t>
    </rPh>
    <rPh sb="5" eb="8">
      <t>セツメイショ</t>
    </rPh>
    <rPh sb="10" eb="12">
      <t>ドウイ</t>
    </rPh>
    <rPh sb="13" eb="14">
      <t>カン</t>
    </rPh>
    <rPh sb="16" eb="18">
      <t>キロク</t>
    </rPh>
    <phoneticPr fontId="4"/>
  </si>
  <si>
    <t>・居宅サービス計画書</t>
    <rPh sb="1" eb="3">
      <t>キョタク</t>
    </rPh>
    <rPh sb="7" eb="9">
      <t>ケイカク</t>
    </rPh>
    <rPh sb="9" eb="10">
      <t>ショ</t>
    </rPh>
    <phoneticPr fontId="4"/>
  </si>
  <si>
    <t>・利用者に関する記録
・サービス担当者会議の要点
・指導・連絡等の記録</t>
    <rPh sb="1" eb="3">
      <t>リヨウ</t>
    </rPh>
    <rPh sb="3" eb="4">
      <t>シャ</t>
    </rPh>
    <rPh sb="5" eb="6">
      <t>カン</t>
    </rPh>
    <rPh sb="8" eb="10">
      <t>キロク</t>
    </rPh>
    <rPh sb="26" eb="28">
      <t>シドウ</t>
    </rPh>
    <rPh sb="29" eb="31">
      <t>レンラク</t>
    </rPh>
    <rPh sb="31" eb="32">
      <t>トウ</t>
    </rPh>
    <rPh sb="33" eb="35">
      <t>キロク</t>
    </rPh>
    <phoneticPr fontId="4"/>
  </si>
  <si>
    <t xml:space="preserve">・サービス提供票・別表
・訪問入浴介護記録（サービスの提供の記録）
・居宅サービス計画
</t>
    <rPh sb="5" eb="7">
      <t>テイキョウ</t>
    </rPh>
    <rPh sb="7" eb="8">
      <t>ヒョウ</t>
    </rPh>
    <rPh sb="9" eb="11">
      <t>ベッピョウ</t>
    </rPh>
    <rPh sb="35" eb="37">
      <t>キョタク</t>
    </rPh>
    <rPh sb="41" eb="43">
      <t>ケイカク</t>
    </rPh>
    <phoneticPr fontId="4"/>
  </si>
  <si>
    <t>・運営規程
・緊急時対応マニュアル
・訪問入浴介護記録（サービスの提供の記録）</t>
    <rPh sb="1" eb="3">
      <t>ウンエイ</t>
    </rPh>
    <rPh sb="3" eb="5">
      <t>キテイ</t>
    </rPh>
    <rPh sb="7" eb="10">
      <t>キンキュウジ</t>
    </rPh>
    <rPh sb="10" eb="12">
      <t>タイオウ</t>
    </rPh>
    <rPh sb="19" eb="21">
      <t>ホウモン</t>
    </rPh>
    <rPh sb="21" eb="23">
      <t>ニュウヨク</t>
    </rPh>
    <rPh sb="23" eb="25">
      <t>カイゴ</t>
    </rPh>
    <rPh sb="25" eb="27">
      <t>キロク</t>
    </rPh>
    <rPh sb="33" eb="35">
      <t>テイキョウ</t>
    </rPh>
    <rPh sb="36" eb="38">
      <t>キロク</t>
    </rPh>
    <phoneticPr fontId="4"/>
  </si>
  <si>
    <t>利用者又は他の利用者等の生命又は身体を保護するための緊急やむを得ない場合を除き、「身体的拘束等」を行っていませんか。</t>
    <phoneticPr fontId="4"/>
  </si>
  <si>
    <t>身体的拘束等を行った場合には、その態様及び時間、その際の利用者の心身の状況並びに緊急やむを得ない理由を記録していますか。</t>
    <rPh sb="7" eb="8">
      <t>オコナ</t>
    </rPh>
    <phoneticPr fontId="4"/>
  </si>
  <si>
    <t>・身体拘束等に関する記録等</t>
    <rPh sb="1" eb="3">
      <t>シンタイ</t>
    </rPh>
    <rPh sb="3" eb="5">
      <t>コウソク</t>
    </rPh>
    <rPh sb="5" eb="6">
      <t>トウ</t>
    </rPh>
    <rPh sb="7" eb="8">
      <t>カン</t>
    </rPh>
    <rPh sb="10" eb="12">
      <t>キロク</t>
    </rPh>
    <rPh sb="12" eb="13">
      <t>トウ</t>
    </rPh>
    <phoneticPr fontId="4"/>
  </si>
  <si>
    <t>サービスの提供に当たっては、常に利用者の心身の状況、希望及びその置かれている環境を踏まえ、必要なサービスを適切に提供していますか。</t>
    <rPh sb="8" eb="9">
      <t>ア</t>
    </rPh>
    <rPh sb="14" eb="15">
      <t>ツネ</t>
    </rPh>
    <rPh sb="16" eb="19">
      <t>リヨウシャ</t>
    </rPh>
    <rPh sb="20" eb="22">
      <t>シンシン</t>
    </rPh>
    <rPh sb="23" eb="25">
      <t>ジョウキョウ</t>
    </rPh>
    <rPh sb="26" eb="29">
      <t>キボウオヨ</t>
    </rPh>
    <rPh sb="32" eb="33">
      <t>オ</t>
    </rPh>
    <rPh sb="38" eb="40">
      <t>カンキョウ</t>
    </rPh>
    <rPh sb="41" eb="42">
      <t>フ</t>
    </rPh>
    <rPh sb="45" eb="47">
      <t>ヒツヨウ</t>
    </rPh>
    <rPh sb="53" eb="55">
      <t>テキセツ</t>
    </rPh>
    <rPh sb="56" eb="58">
      <t>テイキョウ</t>
    </rPh>
    <phoneticPr fontId="4"/>
  </si>
  <si>
    <t>・訪問入浴介護記録（サービスの提供の記録</t>
    <phoneticPr fontId="4"/>
  </si>
  <si>
    <t>・勤務体制一覧表
・就業規則
・雇用契約書</t>
    <rPh sb="1" eb="8">
      <t>キンムタイセイイチランヒョウ</t>
    </rPh>
    <rPh sb="10" eb="12">
      <t>シュウギョウ</t>
    </rPh>
    <rPh sb="12" eb="14">
      <t>キソク</t>
    </rPh>
    <rPh sb="16" eb="18">
      <t>コヨウ</t>
    </rPh>
    <rPh sb="18" eb="21">
      <t>ケイヤクショ</t>
    </rPh>
    <phoneticPr fontId="4"/>
  </si>
  <si>
    <t>・勤務実績表
・雇用契約書</t>
    <rPh sb="1" eb="3">
      <t>キンム</t>
    </rPh>
    <rPh sb="3" eb="5">
      <t>ジッセキ</t>
    </rPh>
    <rPh sb="5" eb="6">
      <t>ヒョウ</t>
    </rPh>
    <rPh sb="8" eb="10">
      <t>コヨウ</t>
    </rPh>
    <rPh sb="10" eb="13">
      <t>ケイヤクショ</t>
    </rPh>
    <phoneticPr fontId="4"/>
  </si>
  <si>
    <t>・非常災害対策に関する計画
・業務継続計画（非常災害用）</t>
    <rPh sb="15" eb="21">
      <t>ギョウムケイゾクケイカク</t>
    </rPh>
    <rPh sb="22" eb="26">
      <t>ヒジョウサイガイ</t>
    </rPh>
    <rPh sb="26" eb="27">
      <t>ヨウ</t>
    </rPh>
    <phoneticPr fontId="4"/>
  </si>
  <si>
    <t>業務継続計画の策定等</t>
    <rPh sb="0" eb="2">
      <t>ギョウム</t>
    </rPh>
    <rPh sb="2" eb="4">
      <t>ケイゾク</t>
    </rPh>
    <rPh sb="4" eb="6">
      <t>ケイカク</t>
    </rPh>
    <rPh sb="7" eb="9">
      <t>サクテイ</t>
    </rPh>
    <rPh sb="9" eb="10">
      <t>トウ</t>
    </rPh>
    <phoneticPr fontId="4"/>
  </si>
  <si>
    <t>事業所において感染症が発生し、又はまん延しないように、以下に掲げる措置を講じていますか。
①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訪問入浴介護従業者に周知徹底を図る。
②事業所における感染症の予防及びまん延の防止のための指針を整備する。
（対応する項目を適切に設定している場合には 、業務継続計画と一体的に策定することも可）
③訪問入浴介護従業者に対し、感染症の予防及びまん延の防止のための研修及び訓練を定期的に(年１回以上)実施する。</t>
    <rPh sb="0" eb="3">
      <t>ジギョウショ</t>
    </rPh>
    <rPh sb="7" eb="10">
      <t>カンセンショウ</t>
    </rPh>
    <rPh sb="11" eb="13">
      <t>ハッセイ</t>
    </rPh>
    <rPh sb="15" eb="16">
      <t>マタ</t>
    </rPh>
    <rPh sb="19" eb="20">
      <t>エン</t>
    </rPh>
    <rPh sb="27" eb="29">
      <t>イカ</t>
    </rPh>
    <rPh sb="30" eb="31">
      <t>カカ</t>
    </rPh>
    <rPh sb="33" eb="35">
      <t>ソチ</t>
    </rPh>
    <rPh sb="36" eb="37">
      <t>コウ</t>
    </rPh>
    <rPh sb="46" eb="49">
      <t>ジギョウショ</t>
    </rPh>
    <rPh sb="53" eb="56">
      <t>カンセンショウ</t>
    </rPh>
    <rPh sb="57" eb="59">
      <t>ヨボウ</t>
    </rPh>
    <rPh sb="59" eb="60">
      <t>オヨ</t>
    </rPh>
    <rPh sb="63" eb="64">
      <t>エン</t>
    </rPh>
    <rPh sb="65" eb="67">
      <t>ボウシ</t>
    </rPh>
    <rPh sb="71" eb="73">
      <t>タイサク</t>
    </rPh>
    <rPh sb="74" eb="76">
      <t>ケントウ</t>
    </rPh>
    <rPh sb="78" eb="81">
      <t>イインカイ</t>
    </rPh>
    <rPh sb="125" eb="126">
      <t>ツキ</t>
    </rPh>
    <rPh sb="128" eb="131">
      <t>カイイジョウ</t>
    </rPh>
    <rPh sb="131" eb="133">
      <t>カイサイ</t>
    </rPh>
    <rPh sb="142" eb="144">
      <t>ケッカ</t>
    </rPh>
    <rPh sb="149" eb="151">
      <t>ホウモン</t>
    </rPh>
    <rPh sb="151" eb="153">
      <t>ニュウヨク</t>
    </rPh>
    <rPh sb="153" eb="155">
      <t>カイゴ</t>
    </rPh>
    <rPh sb="155" eb="158">
      <t>ジュウギョウシャ</t>
    </rPh>
    <rPh sb="159" eb="161">
      <t>シュウチ</t>
    </rPh>
    <rPh sb="161" eb="163">
      <t>テッテイ</t>
    </rPh>
    <rPh sb="164" eb="165">
      <t>ハカ</t>
    </rPh>
    <rPh sb="169" eb="172">
      <t>ジギョウショ</t>
    </rPh>
    <rPh sb="176" eb="179">
      <t>カンセンショウ</t>
    </rPh>
    <rPh sb="180" eb="182">
      <t>ヨボウ</t>
    </rPh>
    <rPh sb="182" eb="183">
      <t>オヨ</t>
    </rPh>
    <rPh sb="186" eb="187">
      <t>エン</t>
    </rPh>
    <rPh sb="188" eb="190">
      <t>ボウシ</t>
    </rPh>
    <rPh sb="194" eb="196">
      <t>シシン</t>
    </rPh>
    <rPh sb="197" eb="199">
      <t>セイビ</t>
    </rPh>
    <rPh sb="248" eb="250">
      <t>ホウモン</t>
    </rPh>
    <rPh sb="250" eb="252">
      <t>ニュウヨク</t>
    </rPh>
    <rPh sb="252" eb="254">
      <t>カイゴ</t>
    </rPh>
    <rPh sb="254" eb="257">
      <t>ジュウギョウシャ</t>
    </rPh>
    <rPh sb="258" eb="259">
      <t>タイ</t>
    </rPh>
    <rPh sb="261" eb="264">
      <t>カンセンショウ</t>
    </rPh>
    <rPh sb="265" eb="267">
      <t>ヨボウ</t>
    </rPh>
    <rPh sb="267" eb="268">
      <t>オヨ</t>
    </rPh>
    <rPh sb="271" eb="272">
      <t>エン</t>
    </rPh>
    <rPh sb="273" eb="275">
      <t>ボウシ</t>
    </rPh>
    <rPh sb="279" eb="281">
      <t>ケンシュウ</t>
    </rPh>
    <rPh sb="281" eb="282">
      <t>オヨ</t>
    </rPh>
    <rPh sb="283" eb="285">
      <t>クンレン</t>
    </rPh>
    <rPh sb="286" eb="289">
      <t>テイキテキ</t>
    </rPh>
    <rPh sb="291" eb="292">
      <t>ネン</t>
    </rPh>
    <rPh sb="293" eb="294">
      <t>カイ</t>
    </rPh>
    <rPh sb="294" eb="296">
      <t>イジョウ</t>
    </rPh>
    <rPh sb="297" eb="299">
      <t>ジッシ</t>
    </rPh>
    <phoneticPr fontId="4"/>
  </si>
  <si>
    <t>重要事項等の情報をウェブサイトに掲載していますか。
（令和7年度から義務）</t>
    <rPh sb="4" eb="5">
      <t>トウ</t>
    </rPh>
    <rPh sb="6" eb="8">
      <t>ジョウホウ</t>
    </rPh>
    <rPh sb="27" eb="29">
      <t>レイワ</t>
    </rPh>
    <rPh sb="30" eb="32">
      <t>ネンド</t>
    </rPh>
    <rPh sb="34" eb="36">
      <t>ギム</t>
    </rPh>
    <phoneticPr fontId="4"/>
  </si>
  <si>
    <t>・法人のホームページ
・情報公表システム</t>
    <rPh sb="1" eb="3">
      <t>ホウジン</t>
    </rPh>
    <rPh sb="12" eb="16">
      <t>ジョウホウコウヒョウ</t>
    </rPh>
    <phoneticPr fontId="4"/>
  </si>
  <si>
    <t>・運営規程
・苦情対応マニュアル
・苦情受付簿
・苦情に関する記録
・苦情に対する対応結果記録
・指導等に関する改善記録
・市町村への報告記録
・国保連からの指導に対する改善記録
・国保連への報告書</t>
    <rPh sb="1" eb="3">
      <t>ウンエイ</t>
    </rPh>
    <rPh sb="3" eb="5">
      <t>キテイ</t>
    </rPh>
    <rPh sb="18" eb="20">
      <t>クジョウ</t>
    </rPh>
    <rPh sb="20" eb="23">
      <t>ウケツケボ</t>
    </rPh>
    <rPh sb="25" eb="27">
      <t>クジョウ</t>
    </rPh>
    <rPh sb="28" eb="29">
      <t>カン</t>
    </rPh>
    <rPh sb="31" eb="33">
      <t>キロク</t>
    </rPh>
    <rPh sb="35" eb="37">
      <t>クジョウ</t>
    </rPh>
    <rPh sb="38" eb="39">
      <t>タイ</t>
    </rPh>
    <rPh sb="41" eb="43">
      <t>タイオウ</t>
    </rPh>
    <rPh sb="43" eb="45">
      <t>ケッカ</t>
    </rPh>
    <rPh sb="45" eb="47">
      <t>キロク</t>
    </rPh>
    <rPh sb="49" eb="51">
      <t>シドウ</t>
    </rPh>
    <rPh sb="51" eb="52">
      <t>トウ</t>
    </rPh>
    <rPh sb="53" eb="54">
      <t>カン</t>
    </rPh>
    <rPh sb="56" eb="58">
      <t>カイゼン</t>
    </rPh>
    <rPh sb="58" eb="60">
      <t>キロク</t>
    </rPh>
    <rPh sb="62" eb="64">
      <t>シチョウ</t>
    </rPh>
    <rPh sb="64" eb="65">
      <t>ソン</t>
    </rPh>
    <rPh sb="67" eb="69">
      <t>ホウコク</t>
    </rPh>
    <rPh sb="69" eb="71">
      <t>キロク</t>
    </rPh>
    <rPh sb="73" eb="74">
      <t>コク</t>
    </rPh>
    <rPh sb="74" eb="75">
      <t>ホ</t>
    </rPh>
    <rPh sb="75" eb="76">
      <t>レン</t>
    </rPh>
    <rPh sb="79" eb="81">
      <t>シドウ</t>
    </rPh>
    <rPh sb="82" eb="83">
      <t>タイ</t>
    </rPh>
    <rPh sb="85" eb="87">
      <t>カイゼン</t>
    </rPh>
    <rPh sb="87" eb="89">
      <t>キロク</t>
    </rPh>
    <rPh sb="91" eb="92">
      <t>コク</t>
    </rPh>
    <rPh sb="92" eb="93">
      <t>ホ</t>
    </rPh>
    <rPh sb="93" eb="94">
      <t>レン</t>
    </rPh>
    <rPh sb="96" eb="99">
      <t>ホウコクショ</t>
    </rPh>
    <phoneticPr fontId="4"/>
  </si>
  <si>
    <t>虐待の防止</t>
    <rPh sb="0" eb="2">
      <t>ギャクタイ</t>
    </rPh>
    <rPh sb="3" eb="5">
      <t>ボウシ</t>
    </rPh>
    <phoneticPr fontId="4"/>
  </si>
  <si>
    <t xml:space="preserve">・委員会の記録
</t>
    <phoneticPr fontId="4"/>
  </si>
  <si>
    <t>②虐待の防止のための指針を整備すること。</t>
    <phoneticPr fontId="4"/>
  </si>
  <si>
    <t>・虐待の防止のための指針</t>
    <phoneticPr fontId="4"/>
  </si>
  <si>
    <t>・研修の記録</t>
    <phoneticPr fontId="4"/>
  </si>
  <si>
    <t>・担当者を設置したことが分かる文書</t>
    <phoneticPr fontId="4"/>
  </si>
  <si>
    <t>基準第37条の2準用
予防基準
第53条の10の2</t>
    <rPh sb="0" eb="2">
      <t>キジュン</t>
    </rPh>
    <rPh sb="2" eb="3">
      <t>ダイ</t>
    </rPh>
    <rPh sb="5" eb="6">
      <t>ジョウ</t>
    </rPh>
    <rPh sb="8" eb="10">
      <t>ジュンヨウ</t>
    </rPh>
    <phoneticPr fontId="4"/>
  </si>
  <si>
    <t>③訪問入浴介護従業者に対し、虐待の防止のための研修を定期的に実施すること。</t>
    <rPh sb="3" eb="5">
      <t>ニュウヨク</t>
    </rPh>
    <rPh sb="7" eb="10">
      <t>ジュウギョウシャ</t>
    </rPh>
    <phoneticPr fontId="4"/>
  </si>
  <si>
    <t xml:space="preserve">虐待の発生又はその再発を防止するため、次に掲げる措置を講じていますか。
①虐待の防止のための対策を検討する委員会（テレビ電話装置等を活用して行うことができるものとする。）を定期的に開催するとともに、その結果について、訪問入浴介護従業者に周知徹底を図ること。
</t>
    <rPh sb="0" eb="2">
      <t>ギャクタイ</t>
    </rPh>
    <rPh sb="3" eb="5">
      <t>ハッセイ</t>
    </rPh>
    <rPh sb="5" eb="6">
      <t>マタ</t>
    </rPh>
    <rPh sb="9" eb="11">
      <t>サイハツ</t>
    </rPh>
    <rPh sb="12" eb="14">
      <t>ボウシ</t>
    </rPh>
    <rPh sb="19" eb="20">
      <t>ツギ</t>
    </rPh>
    <rPh sb="21" eb="22">
      <t>カカ</t>
    </rPh>
    <rPh sb="24" eb="26">
      <t>ソチ</t>
    </rPh>
    <rPh sb="27" eb="28">
      <t>コウ</t>
    </rPh>
    <rPh sb="39" eb="41">
      <t>ギャクタイ</t>
    </rPh>
    <rPh sb="42" eb="44">
      <t>ボウシ</t>
    </rPh>
    <rPh sb="48" eb="50">
      <t>タイサク</t>
    </rPh>
    <rPh sb="51" eb="53">
      <t>ケントウ</t>
    </rPh>
    <rPh sb="55" eb="58">
      <t>イインカイ</t>
    </rPh>
    <rPh sb="62" eb="64">
      <t>デンワ</t>
    </rPh>
    <rPh sb="64" eb="66">
      <t>ソウチ</t>
    </rPh>
    <rPh sb="66" eb="67">
      <t>トウ</t>
    </rPh>
    <rPh sb="68" eb="70">
      <t>カツヨウ</t>
    </rPh>
    <rPh sb="72" eb="73">
      <t>オコナ</t>
    </rPh>
    <rPh sb="88" eb="91">
      <t>テイキテキ</t>
    </rPh>
    <rPh sb="92" eb="94">
      <t>カイサイ</t>
    </rPh>
    <rPh sb="103" eb="105">
      <t>ケッカ</t>
    </rPh>
    <rPh sb="110" eb="112">
      <t>ホウモン</t>
    </rPh>
    <rPh sb="112" eb="116">
      <t>ニュウヨクカイゴ</t>
    </rPh>
    <rPh sb="116" eb="119">
      <t>ジュウギョウシャ</t>
    </rPh>
    <rPh sb="120" eb="122">
      <t>シュウチ</t>
    </rPh>
    <rPh sb="122" eb="124">
      <t>テッテイ</t>
    </rPh>
    <rPh sb="125" eb="126">
      <t>ハカ</t>
    </rPh>
    <phoneticPr fontId="4"/>
  </si>
  <si>
    <t>④①～③の措置を適切に実施するための担当者を置くこと。</t>
    <phoneticPr fontId="4"/>
  </si>
  <si>
    <t>次に掲げる介護サービスの提供に関する記録を整備し、その完結の日から5年間保存していますか。
①提供した具体的なサービス内容等の記録
②身体的拘束等の態様及び時間、その際の利用者の心身の状況並びに緊急やむを得ない理由の記録
③市町村への通知に係る記録
④苦情の内容の記録
⑤事故の状況及び事故に際して採った処置についての記録
⑥会計関係書類</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テイキョウ</t>
    </rPh>
    <rPh sb="52" eb="55">
      <t>グタイテキ</t>
    </rPh>
    <rPh sb="60" eb="62">
      <t>ナイヨウ</t>
    </rPh>
    <rPh sb="62" eb="63">
      <t>トウ</t>
    </rPh>
    <rPh sb="64" eb="66">
      <t>キロク</t>
    </rPh>
    <rPh sb="113" eb="116">
      <t>シチョウソン</t>
    </rPh>
    <rPh sb="118" eb="120">
      <t>ツウチ</t>
    </rPh>
    <rPh sb="121" eb="122">
      <t>カカ</t>
    </rPh>
    <rPh sb="123" eb="125">
      <t>キロク</t>
    </rPh>
    <rPh sb="127" eb="129">
      <t>クジョウ</t>
    </rPh>
    <rPh sb="130" eb="132">
      <t>ナイヨウ</t>
    </rPh>
    <rPh sb="133" eb="135">
      <t>キロク</t>
    </rPh>
    <rPh sb="144" eb="146">
      <t>ジコ</t>
    </rPh>
    <rPh sb="164" eb="166">
      <t>カイケイ</t>
    </rPh>
    <rPh sb="166" eb="168">
      <t>カンケイ</t>
    </rPh>
    <rPh sb="168" eb="170">
      <t>ショルイ</t>
    </rPh>
    <phoneticPr fontId="4"/>
  </si>
  <si>
    <t>・点検結果の判定について、該当する項目（適・不適・該当無）の□を■にしてください。</t>
    <rPh sb="25" eb="28">
      <t>ガイトウナシ</t>
    </rPh>
    <phoneticPr fontId="4"/>
  </si>
  <si>
    <t>・「不適」の項目がある場合は、その事由及び改善方法を別紙（任意様式）に記入して、添付してください。</t>
    <phoneticPr fontId="4"/>
  </si>
  <si>
    <t>該当無</t>
    <rPh sb="0" eb="2">
      <t>ガイトウ</t>
    </rPh>
    <rPh sb="2" eb="3">
      <t>ナシ</t>
    </rPh>
    <phoneticPr fontId="4"/>
  </si>
  <si>
    <t>□</t>
    <phoneticPr fontId="4"/>
  </si>
  <si>
    <t>基準第46条
予防基準
第48条</t>
    <rPh sb="0" eb="2">
      <t>キジュン</t>
    </rPh>
    <rPh sb="2" eb="3">
      <t>ダイ</t>
    </rPh>
    <rPh sb="5" eb="6">
      <t>ジョウ</t>
    </rPh>
    <phoneticPr fontId="4"/>
  </si>
  <si>
    <t>その際、全ての訪問入浴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4"/>
  </si>
  <si>
    <t>・研修参加記録等</t>
    <rPh sb="1" eb="5">
      <t>ケンシュウサンカ</t>
    </rPh>
    <rPh sb="5" eb="7">
      <t>キロク</t>
    </rPh>
    <rPh sb="7" eb="8">
      <t>トウ</t>
    </rPh>
    <phoneticPr fontId="4"/>
  </si>
  <si>
    <t>兼務
状況</t>
    <rPh sb="0" eb="2">
      <t>ケンム</t>
    </rPh>
    <rPh sb="3" eb="5">
      <t>ジョウキョウ</t>
    </rPh>
    <phoneticPr fontId="4"/>
  </si>
  <si>
    <t>有</t>
    <rPh sb="0" eb="1">
      <t>ア</t>
    </rPh>
    <phoneticPr fontId="4"/>
  </si>
  <si>
    <t>・</t>
    <phoneticPr fontId="4"/>
  </si>
  <si>
    <t>無</t>
    <rPh sb="0" eb="1">
      <t>ナシ</t>
    </rPh>
    <phoneticPr fontId="4"/>
  </si>
  <si>
    <t>（２）看護師等（理学療法士、作業療法士、言語聴覚士を含む）の状況</t>
    <rPh sb="3" eb="5">
      <t>カンゴ</t>
    </rPh>
    <rPh sb="5" eb="6">
      <t>シ</t>
    </rPh>
    <rPh sb="6" eb="7">
      <t>トウ</t>
    </rPh>
    <rPh sb="26" eb="27">
      <t>フク</t>
    </rPh>
    <rPh sb="30" eb="32">
      <t>ジョウキョウ</t>
    </rPh>
    <phoneticPr fontId="4"/>
  </si>
  <si>
    <t>常勤</t>
    <rPh sb="0" eb="2">
      <t>ジョウキン</t>
    </rPh>
    <phoneticPr fontId="4"/>
  </si>
  <si>
    <t>非常勤</t>
    <phoneticPr fontId="4"/>
  </si>
  <si>
    <t>専従</t>
    <rPh sb="0" eb="2">
      <t>センジュウ</t>
    </rPh>
    <phoneticPr fontId="4"/>
  </si>
  <si>
    <t>兼務</t>
    <rPh sb="0" eb="2">
      <t>ケンム</t>
    </rPh>
    <phoneticPr fontId="4"/>
  </si>
  <si>
    <t>兼務の場合の兼務業務</t>
    <phoneticPr fontId="4"/>
  </si>
  <si>
    <t>有</t>
    <rPh sb="0" eb="1">
      <t>ア</t>
    </rPh>
    <phoneticPr fontId="4"/>
  </si>
  <si>
    <t>無</t>
    <rPh sb="0" eb="1">
      <t>ナ</t>
    </rPh>
    <phoneticPr fontId="4"/>
  </si>
  <si>
    <t>感染症の予防及びまん延の防止のための指針の有無</t>
    <rPh sb="0" eb="3">
      <t>カンセンショウ</t>
    </rPh>
    <rPh sb="4" eb="6">
      <t>ヨボウ</t>
    </rPh>
    <rPh sb="6" eb="7">
      <t>オヨ</t>
    </rPh>
    <rPh sb="10" eb="11">
      <t>エン</t>
    </rPh>
    <rPh sb="12" eb="14">
      <t>ボウシ</t>
    </rPh>
    <rPh sb="18" eb="20">
      <t>シシン</t>
    </rPh>
    <rPh sb="21" eb="23">
      <t>ウム</t>
    </rPh>
    <phoneticPr fontId="4"/>
  </si>
  <si>
    <t>個別対策マニュアル
（個別に整備しているものを記載）</t>
    <rPh sb="0" eb="2">
      <t>コベツ</t>
    </rPh>
    <rPh sb="2" eb="4">
      <t>タイサク</t>
    </rPh>
    <rPh sb="11" eb="13">
      <t>コベツ</t>
    </rPh>
    <rPh sb="14" eb="16">
      <t>セイビ</t>
    </rPh>
    <phoneticPr fontId="4"/>
  </si>
  <si>
    <t>定期的な研修の実施</t>
    <phoneticPr fontId="4"/>
  </si>
  <si>
    <t>定期的な訓練の実施</t>
    <phoneticPr fontId="4"/>
  </si>
  <si>
    <t>（５）非常災害対策</t>
    <rPh sb="3" eb="5">
      <t>ヒジョウ</t>
    </rPh>
    <rPh sb="5" eb="7">
      <t>サイガイ</t>
    </rPh>
    <rPh sb="7" eb="9">
      <t>タイサク</t>
    </rPh>
    <phoneticPr fontId="4"/>
  </si>
  <si>
    <t>（６） 虐待防止の取組状況</t>
    <rPh sb="4" eb="6">
      <t>ギャクタイ</t>
    </rPh>
    <rPh sb="6" eb="8">
      <t>ボウシ</t>
    </rPh>
    <rPh sb="9" eb="13">
      <t>トリクミジョウキョウ</t>
    </rPh>
    <phoneticPr fontId="4"/>
  </si>
  <si>
    <t>（７） ハラスメント防止の取組状況</t>
    <rPh sb="10" eb="12">
      <t>ボウシ</t>
    </rPh>
    <rPh sb="13" eb="17">
      <t>トリクミジョウキョウ</t>
    </rPh>
    <phoneticPr fontId="4"/>
  </si>
  <si>
    <t>（８）研修の実施状況</t>
    <rPh sb="3" eb="5">
      <t>ケンシュウ</t>
    </rPh>
    <rPh sb="6" eb="8">
      <t>ジッシ</t>
    </rPh>
    <rPh sb="8" eb="10">
      <t>ジョウキョウ</t>
    </rPh>
    <phoneticPr fontId="4"/>
  </si>
  <si>
    <t>点検項目</t>
    <rPh sb="0" eb="2">
      <t>テンケン</t>
    </rPh>
    <rPh sb="2" eb="4">
      <t>コウモク</t>
    </rPh>
    <phoneticPr fontId="72"/>
  </si>
  <si>
    <t>点検事項</t>
    <rPh sb="0" eb="2">
      <t>テンケン</t>
    </rPh>
    <rPh sb="2" eb="4">
      <t>ジコウ</t>
    </rPh>
    <phoneticPr fontId="72"/>
  </si>
  <si>
    <t>点検結果</t>
    <rPh sb="0" eb="2">
      <t>テンケン</t>
    </rPh>
    <rPh sb="2" eb="4">
      <t>ケッカ</t>
    </rPh>
    <phoneticPr fontId="72"/>
  </si>
  <si>
    <t>３人の介護職員による場合</t>
    <rPh sb="1" eb="2">
      <t>ニン</t>
    </rPh>
    <rPh sb="3" eb="5">
      <t>カイゴ</t>
    </rPh>
    <rPh sb="5" eb="7">
      <t>ショクイン</t>
    </rPh>
    <rPh sb="10" eb="12">
      <t>バアイ</t>
    </rPh>
    <phoneticPr fontId="72"/>
  </si>
  <si>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72"/>
  </si>
  <si>
    <t>あり</t>
    <phoneticPr fontId="72"/>
  </si>
  <si>
    <t>確認の記録(規定はなし)</t>
    <rPh sb="0" eb="2">
      <t>カクニン</t>
    </rPh>
    <rPh sb="3" eb="5">
      <t>キロク</t>
    </rPh>
    <rPh sb="6" eb="8">
      <t>キテイ</t>
    </rPh>
    <phoneticPr fontId="72"/>
  </si>
  <si>
    <t>清拭又は、一部分浴の場合</t>
    <rPh sb="0" eb="2">
      <t>セイシキ</t>
    </rPh>
    <rPh sb="2" eb="3">
      <t>マタ</t>
    </rPh>
    <rPh sb="5" eb="6">
      <t>イチ</t>
    </rPh>
    <rPh sb="6" eb="9">
      <t>ブブンヨク</t>
    </rPh>
    <rPh sb="10" eb="12">
      <t>バアイ</t>
    </rPh>
    <phoneticPr fontId="72"/>
  </si>
  <si>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72"/>
  </si>
  <si>
    <t>事業所と同一の敷地内若しくは隣接する敷地内の建物若しくは事業所と同一の建物等に居住する利用者に対する取扱い</t>
    <phoneticPr fontId="7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</si>
  <si>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72"/>
  </si>
  <si>
    <t>所定単位数の100分の90</t>
  </si>
  <si>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72"/>
  </si>
  <si>
    <t>所定単位数の100分の90</t>
    <phoneticPr fontId="7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</si>
  <si>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72"/>
  </si>
  <si>
    <t>所定単位数の100分の85</t>
    <rPh sb="0" eb="2">
      <t>ショテイ</t>
    </rPh>
    <rPh sb="2" eb="5">
      <t>タンイスウ</t>
    </rPh>
    <rPh sb="9" eb="10">
      <t>フン</t>
    </rPh>
    <phoneticPr fontId="72"/>
  </si>
  <si>
    <t>特別地域訪問入浴介護加算</t>
    <rPh sb="0" eb="2">
      <t>トクベツ</t>
    </rPh>
    <rPh sb="2" eb="4">
      <t>チイキ</t>
    </rPh>
    <rPh sb="4" eb="6">
      <t>ホウモン</t>
    </rPh>
    <rPh sb="6" eb="8">
      <t>ニュウヨク</t>
    </rPh>
    <rPh sb="8" eb="10">
      <t>カイゴ</t>
    </rPh>
    <rPh sb="10" eb="12">
      <t>カサン</t>
    </rPh>
    <phoneticPr fontId="7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</si>
  <si>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2"/>
  </si>
  <si>
    <t>該当</t>
    <rPh sb="0" eb="2">
      <t>ガイトウ</t>
    </rPh>
    <phoneticPr fontId="72"/>
  </si>
  <si>
    <t>中山間地域等における小規模事業所加算</t>
    <rPh sb="0" eb="1">
      <t>ナカ</t>
    </rPh>
    <rPh sb="1" eb="3">
      <t>ヤマアイ</t>
    </rPh>
    <rPh sb="3" eb="6">
      <t>チイキナド</t>
    </rPh>
    <rPh sb="10" eb="13">
      <t>ショウキボ</t>
    </rPh>
    <rPh sb="13" eb="16">
      <t>ジギョウショ</t>
    </rPh>
    <rPh sb="16" eb="18">
      <t>カサン</t>
    </rPh>
    <phoneticPr fontId="72"/>
  </si>
  <si>
    <t>厚生労働大臣が定める地域（平成21年厚生労働省告示第83号）に所在し、かつ、１月当たり延べ訪問回数が20回以下の事業所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phoneticPr fontId="7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</si>
  <si>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</si>
  <si>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72"/>
  </si>
  <si>
    <t>初回加算</t>
    <rPh sb="0" eb="2">
      <t>ショカイ</t>
    </rPh>
    <rPh sb="2" eb="4">
      <t>カサン</t>
    </rPh>
    <phoneticPr fontId="72"/>
  </si>
  <si>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72"/>
  </si>
  <si>
    <t>サービス提供記録等</t>
    <rPh sb="4" eb="6">
      <t>テイキョウ</t>
    </rPh>
    <rPh sb="6" eb="8">
      <t>キロク</t>
    </rPh>
    <rPh sb="8" eb="9">
      <t>トウ</t>
    </rPh>
    <phoneticPr fontId="72"/>
  </si>
  <si>
    <t>認知症専門ケア加算（Ⅰ）</t>
    <rPh sb="0" eb="3">
      <t>ニンチショウ</t>
    </rPh>
    <rPh sb="3" eb="5">
      <t>センモン</t>
    </rPh>
    <rPh sb="7" eb="9">
      <t>カサン</t>
    </rPh>
    <phoneticPr fontId="7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</si>
  <si>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7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</si>
  <si>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</si>
  <si>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2"/>
  </si>
  <si>
    <t>実施</t>
    <rPh sb="0" eb="2">
      <t>ジッシ</t>
    </rPh>
    <phoneticPr fontId="72"/>
  </si>
  <si>
    <t>認知症専門ケア加算（Ⅱ）</t>
    <rPh sb="0" eb="3">
      <t>ニンチショウ</t>
    </rPh>
    <rPh sb="3" eb="5">
      <t>センモン</t>
    </rPh>
    <rPh sb="7" eb="9">
      <t>カサン</t>
    </rPh>
    <phoneticPr fontId="7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</si>
  <si>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7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</si>
  <si>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</si>
  <si>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72"/>
  </si>
  <si>
    <t>サービス提供体制強化加算（Ⅰ）</t>
    <rPh sb="4" eb="6">
      <t>テイキョウ</t>
    </rPh>
    <rPh sb="6" eb="8">
      <t>タイセイ</t>
    </rPh>
    <rPh sb="8" eb="10">
      <t>キョウカ</t>
    </rPh>
    <rPh sb="10" eb="12">
      <t>カサン</t>
    </rPh>
    <phoneticPr fontId="72"/>
  </si>
  <si>
    <t>１　研修の計画策定、実施（又は実施予定）</t>
    <rPh sb="2" eb="4">
      <t>ケンシュウ</t>
    </rPh>
    <rPh sb="5" eb="7">
      <t>ケイカク</t>
    </rPh>
    <rPh sb="7" eb="9">
      <t>サクテイ</t>
    </rPh>
    <rPh sb="10" eb="12">
      <t>ジッシ</t>
    </rPh>
    <rPh sb="13" eb="14">
      <t>マタ</t>
    </rPh>
    <rPh sb="15" eb="17">
      <t>ジッシ</t>
    </rPh>
    <rPh sb="17" eb="19">
      <t>ヨテイ</t>
    </rPh>
    <phoneticPr fontId="7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</si>
  <si>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72"/>
  </si>
  <si>
    <t>定期的に実施</t>
    <rPh sb="0" eb="3">
      <t>テイキテキ</t>
    </rPh>
    <rPh sb="4" eb="6">
      <t>ジッシ</t>
    </rPh>
    <phoneticPr fontId="72"/>
  </si>
  <si>
    <t>３　定期的な健康診断の実施</t>
    <rPh sb="2" eb="5">
      <t>テイキテキ</t>
    </rPh>
    <rPh sb="6" eb="8">
      <t>ケンコウ</t>
    </rPh>
    <rPh sb="8" eb="10">
      <t>シンダン</t>
    </rPh>
    <rPh sb="11" eb="13">
      <t>ジッシ</t>
    </rPh>
    <phoneticPr fontId="72"/>
  </si>
  <si>
    <t>全員に実施</t>
    <rPh sb="0" eb="2">
      <t>ゼンイン</t>
    </rPh>
    <rPh sb="3" eb="5">
      <t>ジッシ</t>
    </rPh>
    <phoneticPr fontId="72"/>
  </si>
  <si>
    <t>４　次の(一）又は（二）に該当</t>
    <rPh sb="2" eb="3">
      <t>ツギ</t>
    </rPh>
    <rPh sb="5" eb="6">
      <t>1</t>
    </rPh>
    <rPh sb="7" eb="8">
      <t>マタ</t>
    </rPh>
    <rPh sb="10" eb="11">
      <t>2</t>
    </rPh>
    <rPh sb="13" eb="15">
      <t>ガイトウ</t>
    </rPh>
    <phoneticPr fontId="72"/>
  </si>
  <si>
    <t>(一）介護職員総数のうち介護福祉士の占める割合が100分の60以上</t>
    <rPh sb="1" eb="2">
      <t>1</t>
    </rPh>
    <rPh sb="27" eb="28">
      <t>ブン</t>
    </rPh>
    <phoneticPr fontId="72"/>
  </si>
  <si>
    <t>(二)介護職員総数のうち勤続年数十年以上の介護福祉士の占める割合が100分の25以上</t>
    <phoneticPr fontId="72"/>
  </si>
  <si>
    <t>５　サービス提供体制強化加算（Ⅱ）及び（Ⅲ）を算定していない</t>
    <rPh sb="6" eb="14">
      <t>テイキョウタイセイキョウカカサン</t>
    </rPh>
    <rPh sb="17" eb="18">
      <t>オヨ</t>
    </rPh>
    <rPh sb="23" eb="25">
      <t>サンテイ</t>
    </rPh>
    <phoneticPr fontId="72"/>
  </si>
  <si>
    <t>サービス提供体制強化加算（Ⅱ）</t>
    <rPh sb="4" eb="6">
      <t>テイキョウ</t>
    </rPh>
    <rPh sb="6" eb="8">
      <t>タイセイ</t>
    </rPh>
    <rPh sb="8" eb="10">
      <t>キョウカ</t>
    </rPh>
    <rPh sb="10" eb="12">
      <t>カサン</t>
    </rPh>
    <phoneticPr fontId="72"/>
  </si>
  <si>
    <t>１　研修の計画策定、実施（又は実施予定）</t>
    <rPh sb="2" eb="4">
      <t>ケンシュウ</t>
    </rPh>
    <rPh sb="5" eb="7">
      <t>ケイカク</t>
    </rPh>
    <rPh sb="7" eb="9">
      <t>サクテイ</t>
    </rPh>
    <rPh sb="10" eb="12">
      <t>ジッシ</t>
    </rPh>
    <phoneticPr fontId="72"/>
  </si>
  <si>
    <t>４　介護職員総数のうち介護福祉士の占める割合が100分の40以上又は介護福祉士、実務者研修修了者及び介護職員基礎研修修了者の占める割合が100分の60以上</t>
    <phoneticPr fontId="72"/>
  </si>
  <si>
    <t>５　サービス提供体制強化加算（Ⅰ）及び（Ⅲ）を算定していない</t>
    <rPh sb="17" eb="18">
      <t>オヨ</t>
    </rPh>
    <phoneticPr fontId="72"/>
  </si>
  <si>
    <t>サービス提供体制強化加算（Ⅲ）</t>
    <rPh sb="4" eb="6">
      <t>テイキョウ</t>
    </rPh>
    <rPh sb="6" eb="8">
      <t>タイセイ</t>
    </rPh>
    <rPh sb="8" eb="10">
      <t>キョウカ</t>
    </rPh>
    <rPh sb="10" eb="12">
      <t>カサン</t>
    </rPh>
    <phoneticPr fontId="72"/>
  </si>
  <si>
    <t>４　次の(一）又は（二）に該当</t>
    <rPh sb="7" eb="8">
      <t>マタ</t>
    </rPh>
    <phoneticPr fontId="72"/>
  </si>
  <si>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72"/>
  </si>
  <si>
    <t>(二)介護従事者の総数のうち勤続年数７年以上の者の占める割合が100分の30以上</t>
    <phoneticPr fontId="72"/>
  </si>
  <si>
    <t>５　サービス提供体制強化加算（Ⅰ）及び（Ⅱ）を算定していない</t>
    <rPh sb="17" eb="18">
      <t>オヨ</t>
    </rPh>
    <phoneticPr fontId="7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</si>
  <si>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2"/>
  </si>
  <si>
    <t>実績報告書</t>
    <rPh sb="0" eb="2">
      <t>ジッセキ</t>
    </rPh>
    <rPh sb="2" eb="5">
      <t>ホウコクショ</t>
    </rPh>
    <phoneticPr fontId="72"/>
  </si>
  <si>
    <t>(二)資質の向上の支援に関する計画の策定、研修の実施又は研修の機会を確保し、全ての介護職員に周知</t>
  </si>
  <si>
    <t xml:space="preserve"> 訪問入浴介護費加算点検シート</t>
    <rPh sb="3" eb="5">
      <t>ニュウヨク</t>
    </rPh>
    <rPh sb="8" eb="10">
      <t>カサン</t>
    </rPh>
    <rPh sb="10" eb="12">
      <t>テンケン</t>
    </rPh>
    <phoneticPr fontId="72"/>
  </si>
  <si>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72"/>
  </si>
  <si>
    <t>研修計画書、研修実施記録</t>
    <rPh sb="0" eb="2">
      <t>ケンシュウ</t>
    </rPh>
    <rPh sb="2" eb="5">
      <t>ケイカクショ</t>
    </rPh>
    <rPh sb="6" eb="8">
      <t>ケンシュウ</t>
    </rPh>
    <rPh sb="8" eb="12">
      <t>ジッシキロク</t>
    </rPh>
    <phoneticPr fontId="72"/>
  </si>
  <si>
    <t>会議記録</t>
    <rPh sb="0" eb="2">
      <t>カイギ</t>
    </rPh>
    <rPh sb="2" eb="4">
      <t>キロク</t>
    </rPh>
    <phoneticPr fontId="72"/>
  </si>
  <si>
    <t>健診受診記録等</t>
    <rPh sb="0" eb="2">
      <t>ケンシン</t>
    </rPh>
    <rPh sb="2" eb="4">
      <t>ジュシン</t>
    </rPh>
    <rPh sb="4" eb="6">
      <t>キロク</t>
    </rPh>
    <rPh sb="6" eb="7">
      <t>トウ</t>
    </rPh>
    <phoneticPr fontId="72"/>
  </si>
  <si>
    <t>職員台帳(履歴書)等
有資格者等の割合参考計算書等(別紙7-2）</t>
    <rPh sb="0" eb="2">
      <t>ショクイン</t>
    </rPh>
    <rPh sb="2" eb="4">
      <t>ダイチョウ</t>
    </rPh>
    <rPh sb="5" eb="8">
      <t>リレキショ</t>
    </rPh>
    <rPh sb="9" eb="10">
      <t>トウ</t>
    </rPh>
    <phoneticPr fontId="72"/>
  </si>
  <si>
    <t>職員台帳(履歴書)等
有資格者等の割合参考計算書等(別紙7-2）</t>
    <phoneticPr fontId="4"/>
  </si>
  <si>
    <t>介護職員等処遇改善加算（Ⅰ）</t>
    <rPh sb="4" eb="5">
      <t>ナド</t>
    </rPh>
    <phoneticPr fontId="4"/>
  </si>
  <si>
    <t>処遇改善計画書</t>
    <rPh sb="0" eb="2">
      <t>ショグウ</t>
    </rPh>
    <rPh sb="2" eb="4">
      <t>カイゼン</t>
    </rPh>
    <rPh sb="4" eb="7">
      <t>ケイカクショ</t>
    </rPh>
    <phoneticPr fontId="72"/>
  </si>
  <si>
    <t>２　処遇改善計画書の作成、周知、届出</t>
    <rPh sb="2" eb="4">
      <t>ショグウ</t>
    </rPh>
    <rPh sb="4" eb="6">
      <t>カイゼン</t>
    </rPh>
    <rPh sb="6" eb="9">
      <t>ケイカクショ</t>
    </rPh>
    <rPh sb="10" eb="12">
      <t>サクセイ</t>
    </rPh>
    <rPh sb="13" eb="15">
      <t>シュウチ</t>
    </rPh>
    <rPh sb="16" eb="18">
      <t>トドケデ</t>
    </rPh>
    <phoneticPr fontId="72"/>
  </si>
  <si>
    <t>３　介護職員等処遇改善加算（Ⅳ）を算定した場合に見込まれる加算額の１/２以上を基本給等に充てている（令和６年度中は適用を猶予）</t>
    <phoneticPr fontId="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</si>
  <si>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4"/>
  </si>
  <si>
    <t>５　賃金改善の実施</t>
    <phoneticPr fontId="4"/>
  </si>
  <si>
    <t>６　処遇改善に関する実績の報告</t>
    <phoneticPr fontId="4"/>
  </si>
  <si>
    <t>７　前12月間に法令違反し、罰金以上の刑</t>
    <rPh sb="14" eb="16">
      <t>バッキン</t>
    </rPh>
    <phoneticPr fontId="4"/>
  </si>
  <si>
    <t>８　労働保険料の納付</t>
    <phoneticPr fontId="4"/>
  </si>
  <si>
    <t>適正に納付</t>
  </si>
  <si>
    <t>９　(一)(二)(三)いずれにも適合</t>
    <rPh sb="9" eb="10">
      <t>３</t>
    </rPh>
    <phoneticPr fontId="4"/>
  </si>
  <si>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4"/>
  </si>
  <si>
    <t>就業規則、給与規定等</t>
    <rPh sb="0" eb="2">
      <t>シュウギョウ</t>
    </rPh>
    <rPh sb="2" eb="4">
      <t>キソク</t>
    </rPh>
    <rPh sb="5" eb="7">
      <t>キュウヨ</t>
    </rPh>
    <rPh sb="7" eb="9">
      <t>キテイ</t>
    </rPh>
    <rPh sb="9" eb="10">
      <t>トウ</t>
    </rPh>
    <phoneticPr fontId="4"/>
  </si>
  <si>
    <t>(二)介護職員の資質の向上の支援に関する計画の策定、研修の実施又は研修の機会を確保し、全ての介護職員に周知</t>
    <rPh sb="3" eb="5">
      <t>カイゴ</t>
    </rPh>
    <rPh sb="5" eb="7">
      <t>ショクイン</t>
    </rPh>
    <phoneticPr fontId="4"/>
  </si>
  <si>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</si>
  <si>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4"/>
  </si>
  <si>
    <t>１０　処遇改善の内容（賃金改善を除く）及び処遇改善に要した費用を全ての職員に周知</t>
    <phoneticPr fontId="4"/>
  </si>
  <si>
    <t>実施した取組みの記録</t>
    <rPh sb="0" eb="2">
      <t>ジッシ</t>
    </rPh>
    <rPh sb="4" eb="6">
      <t>トリク</t>
    </rPh>
    <rPh sb="8" eb="10">
      <t>キロク</t>
    </rPh>
    <phoneticPr fontId="4"/>
  </si>
  <si>
    <t>１１　１０の処遇改善の内容等について、インターネット等により公表</t>
    <phoneticPr fontId="4"/>
  </si>
  <si>
    <t>１２　サービス提供体制強化加算（Ⅰ）又は（Ⅱ）の届出</t>
    <rPh sb="7" eb="9">
      <t>テイキョウ</t>
    </rPh>
    <rPh sb="9" eb="13">
      <t>タイセイキョウカ</t>
    </rPh>
    <phoneticPr fontId="4"/>
  </si>
  <si>
    <t>介護職員等処遇改善加算（Ⅱ）</t>
    <rPh sb="0" eb="2">
      <t>カイゴ</t>
    </rPh>
    <rPh sb="2" eb="4">
      <t>ショクイン</t>
    </rPh>
    <rPh sb="4" eb="5">
      <t>ナド</t>
    </rPh>
    <rPh sb="5" eb="7">
      <t>ショグウ</t>
    </rPh>
    <rPh sb="7" eb="9">
      <t>カイゼン</t>
    </rPh>
    <rPh sb="9" eb="11">
      <t>カサン</t>
    </rPh>
    <phoneticPr fontId="4"/>
  </si>
  <si>
    <t>１　賃金改善に関する計画の策定、計画に基づく措置</t>
  </si>
  <si>
    <t>２　改善計画書の作成、全ての介護職員への計画書を用いた周知、届出</t>
    <phoneticPr fontId="4"/>
  </si>
  <si>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4"/>
  </si>
  <si>
    <t>就業規則、給与規定等</t>
  </si>
  <si>
    <t>実施した取組みの記録</t>
    <phoneticPr fontId="4"/>
  </si>
  <si>
    <t>介護職員等処遇改善加算（Ⅲ）</t>
    <rPh sb="0" eb="2">
      <t>カイゴ</t>
    </rPh>
    <rPh sb="2" eb="4">
      <t>ショクイン</t>
    </rPh>
    <rPh sb="4" eb="5">
      <t>ナド</t>
    </rPh>
    <rPh sb="5" eb="7">
      <t>ショグウ</t>
    </rPh>
    <rPh sb="7" eb="9">
      <t>カイゼン</t>
    </rPh>
    <rPh sb="9" eb="11">
      <t>カサン</t>
    </rPh>
    <phoneticPr fontId="4"/>
  </si>
  <si>
    <t>４　賃金改善の実施</t>
    <phoneticPr fontId="4"/>
  </si>
  <si>
    <t>５　処遇改善に関する実績の報告</t>
    <phoneticPr fontId="4"/>
  </si>
  <si>
    <t>６　前12月間に法令違反し、罰金以上の刑</t>
    <rPh sb="14" eb="16">
      <t>バッキン</t>
    </rPh>
    <phoneticPr fontId="4"/>
  </si>
  <si>
    <t>７　労働保険料の納付</t>
    <phoneticPr fontId="4"/>
  </si>
  <si>
    <t>８　(一)(二)(三)のいずれにも適合</t>
    <rPh sb="9" eb="10">
      <t>サン</t>
    </rPh>
    <phoneticPr fontId="4"/>
  </si>
  <si>
    <t>９　処遇改善の内容（賃金改善を除く）及び処遇改善に要した費用を全ての職員に周知</t>
    <phoneticPr fontId="4"/>
  </si>
  <si>
    <t xml:space="preserve">介護職員等処遇改善加算（Ⅳ）
</t>
    <rPh sb="0" eb="2">
      <t>カイゴ</t>
    </rPh>
    <rPh sb="2" eb="4">
      <t>ショクイン</t>
    </rPh>
    <rPh sb="4" eb="5">
      <t>ナド</t>
    </rPh>
    <rPh sb="5" eb="7">
      <t>ショグウ</t>
    </rPh>
    <rPh sb="7" eb="9">
      <t>カイゼン</t>
    </rPh>
    <rPh sb="9" eb="11">
      <t>カサン</t>
    </rPh>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</si>
  <si>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</si>
  <si>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適正に納付</t>
    <rPh sb="0" eb="2">
      <t>テキセイ</t>
    </rPh>
    <rPh sb="3" eb="5">
      <t>ノウフ</t>
    </rPh>
    <phoneticPr fontId="4"/>
  </si>
  <si>
    <t>８　(一)(二)のいずれにも適合</t>
    <rPh sb="3" eb="4">
      <t>１</t>
    </rPh>
    <rPh sb="6" eb="7">
      <t>２</t>
    </rPh>
    <rPh sb="14" eb="16">
      <t>テキゴウ</t>
    </rPh>
    <phoneticPr fontId="4"/>
  </si>
  <si>
    <t>研修計画書</t>
    <rPh sb="0" eb="2">
      <t>ケンシュウ</t>
    </rPh>
    <rPh sb="2" eb="4">
      <t>ケイカク</t>
    </rPh>
    <rPh sb="4" eb="5">
      <t>ショ</t>
    </rPh>
    <phoneticPr fontId="4"/>
  </si>
  <si>
    <t>介護職員等処遇改善加算（Ⅴ）（１）
※令和7年3月末まで</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4"/>
  </si>
  <si>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</si>
  <si>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</si>
  <si>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３　改善計画書の作成、周知、届出</t>
    <rPh sb="2" eb="4">
      <t>カイゼン</t>
    </rPh>
    <rPh sb="4" eb="7">
      <t>ケイカクショ</t>
    </rPh>
    <rPh sb="8" eb="10">
      <t>サクセイ</t>
    </rPh>
    <rPh sb="11" eb="13">
      <t>シュウチ</t>
    </rPh>
    <rPh sb="14" eb="16">
      <t>トドケデ</t>
    </rPh>
    <phoneticPr fontId="4"/>
  </si>
  <si>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4"/>
  </si>
  <si>
    <t>５　賃金改善の実施</t>
    <rPh sb="2" eb="4">
      <t>チンギン</t>
    </rPh>
    <rPh sb="4" eb="6">
      <t>カイゼン</t>
    </rPh>
    <rPh sb="7" eb="9">
      <t>ジッシ</t>
    </rPh>
    <phoneticPr fontId="4"/>
  </si>
  <si>
    <t>６　処遇改善に関する実績の報告</t>
    <rPh sb="2" eb="4">
      <t>ショグウ</t>
    </rPh>
    <rPh sb="4" eb="6">
      <t>カイゼン</t>
    </rPh>
    <rPh sb="7" eb="8">
      <t>カン</t>
    </rPh>
    <rPh sb="10" eb="12">
      <t>ジッセキ</t>
    </rPh>
    <rPh sb="13" eb="15">
      <t>ホウコク</t>
    </rPh>
    <phoneticPr fontId="4"/>
  </si>
  <si>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</si>
  <si>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８　労働保険料の納付</t>
    <rPh sb="2" eb="4">
      <t>ロウドウ</t>
    </rPh>
    <rPh sb="4" eb="7">
      <t>ホケンリョウ</t>
    </rPh>
    <rPh sb="8" eb="10">
      <t>ノウフ</t>
    </rPh>
    <phoneticPr fontId="4"/>
  </si>
  <si>
    <t>９　次の(一)、(二)、(三)のいずれにも適合</t>
    <rPh sb="2" eb="3">
      <t>ツギ</t>
    </rPh>
    <rPh sb="5" eb="6">
      <t>1</t>
    </rPh>
    <rPh sb="9" eb="10">
      <t>2</t>
    </rPh>
    <rPh sb="21" eb="23">
      <t>テキゴウ</t>
    </rPh>
    <phoneticPr fontId="4"/>
  </si>
  <si>
    <t>(一)任用の際の職位、職責又は職務内容等に応じた任用等の要件及び賃金体系を書面で作成し、全ての介護職員に周知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</si>
  <si>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4"/>
  </si>
  <si>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</si>
  <si>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4"/>
  </si>
  <si>
    <t>１２　サービス提供体制強化加算（Ⅰ）又は（Ⅱ）の届出</t>
    <rPh sb="18" eb="19">
      <t>マタ</t>
    </rPh>
    <rPh sb="24" eb="26">
      <t>トドケデ</t>
    </rPh>
    <phoneticPr fontId="4"/>
  </si>
  <si>
    <t xml:space="preserve">介護職員等処遇改善加算（Ⅴ）（２）
※令和7年3月末まで
</t>
    <rPh sb="0" eb="2">
      <t>カイゴ</t>
    </rPh>
    <rPh sb="2" eb="4">
      <t>ショクイン</t>
    </rPh>
    <rPh sb="5" eb="7">
      <t>ショグウ</t>
    </rPh>
    <rPh sb="7" eb="9">
      <t>カイゼン</t>
    </rPh>
    <rPh sb="9" eb="11">
      <t>カサン</t>
    </rPh>
    <phoneticPr fontId="4"/>
  </si>
  <si>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
  </si>
  <si>
    <t>該当</t>
    <phoneticPr fontId="4"/>
  </si>
  <si>
    <t>９　次の(一)、(二)のいずれにも適合</t>
    <rPh sb="2" eb="3">
      <t>ツギ</t>
    </rPh>
    <rPh sb="5" eb="6">
      <t>1</t>
    </rPh>
    <rPh sb="9" eb="10">
      <t>2</t>
    </rPh>
    <rPh sb="17" eb="19">
      <t>テキゴウ</t>
    </rPh>
    <phoneticPr fontId="4"/>
  </si>
  <si>
    <t>(一)任用の際の職責又は職務内容等の要件を書面で作成し、全ての介護職員に周知</t>
    <rPh sb="21" eb="23">
      <t>ショメン</t>
    </rPh>
    <rPh sb="24" eb="26">
      <t>サクセイ</t>
    </rPh>
    <phoneticPr fontId="4"/>
  </si>
  <si>
    <t>１１　サービス提供体制強化加算（Ⅰ）又は（Ⅱ）の届出</t>
    <rPh sb="18" eb="19">
      <t>マタ</t>
    </rPh>
    <rPh sb="24" eb="26">
      <t>トドケデ</t>
    </rPh>
    <phoneticPr fontId="4"/>
  </si>
  <si>
    <t xml:space="preserve">介護職員等処遇改善加算（Ⅴ）（３）
※令和7年3月末まで
</t>
    <rPh sb="0" eb="2">
      <t>カイゴ</t>
    </rPh>
    <rPh sb="2" eb="4">
      <t>ショクイン</t>
    </rPh>
    <rPh sb="5" eb="7">
      <t>ショグウ</t>
    </rPh>
    <rPh sb="7" eb="9">
      <t>カイゼン</t>
    </rPh>
    <rPh sb="9" eb="11">
      <t>カサン</t>
    </rPh>
    <phoneticPr fontId="4"/>
  </si>
  <si>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
  </si>
  <si>
    <t>処遇改善計画書</t>
    <rPh sb="0" eb="2">
      <t>ショグウ</t>
    </rPh>
    <rPh sb="2" eb="4">
      <t>カイゼン</t>
    </rPh>
    <rPh sb="4" eb="7">
      <t>ケイカクショ</t>
    </rPh>
    <phoneticPr fontId="4"/>
  </si>
  <si>
    <t>介護職員等処遇改善加算（Ⅴ）（４）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</si>
  <si>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
  </si>
  <si>
    <t>介護職員等処遇改善加算（Ⅴ）（５）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</si>
  <si>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
  </si>
  <si>
    <t>介護職員等処遇改善加算（Ⅴ）（６）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</si>
  <si>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
  </si>
  <si>
    <t>介護職員等処遇改善加算（Ⅴ）（７）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</si>
  <si>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</si>
  <si>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4"/>
  </si>
  <si>
    <t>１０　９の処遇改善の内容等について、インターネット等により公表</t>
    <rPh sb="5" eb="7">
      <t>ショグウ</t>
    </rPh>
    <rPh sb="7" eb="9">
      <t>カイゼン</t>
    </rPh>
    <rPh sb="10" eb="13">
      <t>ナイヨウトウ</t>
    </rPh>
    <rPh sb="25" eb="26">
      <t>トウ</t>
    </rPh>
    <rPh sb="29" eb="31">
      <t>コウヒョウ</t>
    </rPh>
    <phoneticPr fontId="4"/>
  </si>
  <si>
    <t>１２　次の(一)、(二)のいずれかに適合</t>
    <rPh sb="3" eb="4">
      <t>ツギ</t>
    </rPh>
    <rPh sb="6" eb="7">
      <t>1</t>
    </rPh>
    <rPh sb="10" eb="11">
      <t>2</t>
    </rPh>
    <rPh sb="18" eb="20">
      <t>テキゴウ</t>
    </rPh>
    <phoneticPr fontId="4"/>
  </si>
  <si>
    <t>介護職員等処遇改善加算（Ⅴ）（８）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</si>
  <si>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
  </si>
  <si>
    <t>４　賃金改善の実施</t>
    <rPh sb="2" eb="4">
      <t>チンギン</t>
    </rPh>
    <rPh sb="4" eb="6">
      <t>カイゼン</t>
    </rPh>
    <rPh sb="7" eb="9">
      <t>ジッシ</t>
    </rPh>
    <phoneticPr fontId="4"/>
  </si>
  <si>
    <t>５　処遇改善に関する実績の報告</t>
    <rPh sb="2" eb="4">
      <t>ショグウ</t>
    </rPh>
    <rPh sb="4" eb="6">
      <t>カイゼン</t>
    </rPh>
    <rPh sb="7" eb="8">
      <t>カン</t>
    </rPh>
    <rPh sb="10" eb="12">
      <t>ジッセキ</t>
    </rPh>
    <rPh sb="13" eb="15">
      <t>ホウコク</t>
    </rPh>
    <phoneticPr fontId="4"/>
  </si>
  <si>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</si>
  <si>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７　労働保険料の納付</t>
    <rPh sb="2" eb="4">
      <t>ロウドウ</t>
    </rPh>
    <rPh sb="4" eb="7">
      <t>ホケンリョウ</t>
    </rPh>
    <rPh sb="8" eb="10">
      <t>ノウフ</t>
    </rPh>
    <phoneticPr fontId="4"/>
  </si>
  <si>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4"/>
  </si>
  <si>
    <t>介護職員等処遇改善加算（Ⅴ）（９）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</si>
  <si>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4"/>
  </si>
  <si>
    <t xml:space="preserve">介護職員等処遇改善加算（Ⅴ）（10）
※令和7年3月末まで
</t>
    <rPh sb="0" eb="2">
      <t>カイゴ</t>
    </rPh>
    <rPh sb="2" eb="4">
      <t>ショクイン</t>
    </rPh>
    <rPh sb="5" eb="7">
      <t>ショグウ</t>
    </rPh>
    <rPh sb="7" eb="9">
      <t>カイゼン</t>
    </rPh>
    <rPh sb="9" eb="11">
      <t>カサン</t>
    </rPh>
    <phoneticPr fontId="4"/>
  </si>
  <si>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
  </si>
  <si>
    <t>介護職員等処遇改善加算（Ⅴ）（11）
※令和7年3月末まで</t>
    <rPh sb="0" eb="2">
      <t>カイゴ</t>
    </rPh>
    <rPh sb="2" eb="4">
      <t>ショクイン</t>
    </rPh>
    <rPh sb="5" eb="7">
      <t>ショグウ</t>
    </rPh>
    <rPh sb="7" eb="9">
      <t>カイゼン</t>
    </rPh>
    <rPh sb="9" eb="11">
      <t>カサン</t>
    </rPh>
    <phoneticPr fontId="4"/>
  </si>
  <si>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
  </si>
  <si>
    <t xml:space="preserve">介護職員等処遇改善加算（Ⅴ）（12）
※令和7年3月末まで
</t>
    <rPh sb="0" eb="2">
      <t>カイゴ</t>
    </rPh>
    <rPh sb="2" eb="4">
      <t>ショクイン</t>
    </rPh>
    <rPh sb="5" eb="7">
      <t>ショグウ</t>
    </rPh>
    <rPh sb="7" eb="9">
      <t>カイゼン</t>
    </rPh>
    <rPh sb="9" eb="11">
      <t>カサン</t>
    </rPh>
    <phoneticPr fontId="4"/>
  </si>
  <si>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4"/>
  </si>
  <si>
    <t>１１　次の(一)、(二)のいずれかに適合</t>
    <rPh sb="3" eb="4">
      <t>ツギ</t>
    </rPh>
    <rPh sb="6" eb="7">
      <t>1</t>
    </rPh>
    <rPh sb="10" eb="11">
      <t>2</t>
    </rPh>
    <rPh sb="18" eb="20">
      <t>テキゴウ</t>
    </rPh>
    <phoneticPr fontId="4"/>
  </si>
  <si>
    <t xml:space="preserve">介護職員等処遇改善加算（Ⅴ）（13）
※令和7年3月末まで
</t>
    <rPh sb="0" eb="2">
      <t>カイゴ</t>
    </rPh>
    <rPh sb="2" eb="4">
      <t>ショクイン</t>
    </rPh>
    <rPh sb="5" eb="7">
      <t>ショグウ</t>
    </rPh>
    <rPh sb="7" eb="9">
      <t>カイゼン</t>
    </rPh>
    <rPh sb="9" eb="11">
      <t>カサン</t>
    </rPh>
    <phoneticPr fontId="4"/>
  </si>
  <si>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4"/>
  </si>
  <si>
    <t>９　次の(一)、(二)のいずれかに適合</t>
    <rPh sb="2" eb="3">
      <t>ツギ</t>
    </rPh>
    <rPh sb="5" eb="6">
      <t>1</t>
    </rPh>
    <rPh sb="9" eb="10">
      <t>2</t>
    </rPh>
    <rPh sb="17" eb="19">
      <t>テキゴウ</t>
    </rPh>
    <phoneticPr fontId="4"/>
  </si>
  <si>
    <t xml:space="preserve">介護職員等処遇改善加算（Ⅴ）（14）
※令和7年3月末まで
</t>
    <rPh sb="0" eb="2">
      <t>カイゴ</t>
    </rPh>
    <rPh sb="2" eb="4">
      <t>ショクイン</t>
    </rPh>
    <rPh sb="5" eb="7">
      <t>ショグウ</t>
    </rPh>
    <rPh sb="7" eb="9">
      <t>カイゼン</t>
    </rPh>
    <rPh sb="9" eb="11">
      <t>カサン</t>
    </rPh>
    <phoneticPr fontId="4"/>
  </si>
  <si>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4"/>
  </si>
  <si>
    <t xml:space="preserve"> 訪問入浴介護費加算点検シート（介護職員等処遇改善加算Ⅴのみ）</t>
    <rPh sb="3" eb="5">
      <t>ニュウヨク</t>
    </rPh>
    <rPh sb="8" eb="10">
      <t>カサン</t>
    </rPh>
    <rPh sb="10" eb="12">
      <t>テンケン</t>
    </rPh>
    <rPh sb="16" eb="27">
      <t>カイゴショクイントウショグウカイゼンカサン</t>
    </rPh>
    <phoneticPr fontId="72"/>
  </si>
  <si>
    <t>２人の介護職員による場合</t>
    <rPh sb="1" eb="2">
      <t>ニン</t>
    </rPh>
    <rPh sb="3" eb="5">
      <t>カイゴ</t>
    </rPh>
    <rPh sb="5" eb="7">
      <t>ショクイン</t>
    </rPh>
    <rPh sb="10" eb="12">
      <t>バアイ</t>
    </rPh>
    <phoneticPr fontId="72"/>
  </si>
  <si>
    <r>
      <t>清拭又は</t>
    </r>
    <r>
      <rPr>
        <strike/>
        <sz val="11"/>
        <rFont val="ＭＳ ゴシック"/>
        <family val="3"/>
      </rPr>
      <t>、</t>
    </r>
    <r>
      <rPr>
        <sz val="11"/>
        <rFont val="ＭＳ ゴシック"/>
        <family val="3"/>
      </rPr>
      <t>部分浴の場合</t>
    </r>
    <rPh sb="0" eb="2">
      <t>セイシキ</t>
    </rPh>
    <rPh sb="2" eb="3">
      <t>マタ</t>
    </rPh>
    <rPh sb="5" eb="8">
      <t>ブブンヨク</t>
    </rPh>
    <rPh sb="9" eb="11">
      <t>バアイ</t>
    </rPh>
    <phoneticPr fontId="72"/>
  </si>
  <si>
    <t>１月当たりの利用者が同一の建物に20人以上居住する建物の利用者</t>
    <phoneticPr fontId="72"/>
  </si>
  <si>
    <t>特別地域介護予防訪問入浴介護加算</t>
    <rPh sb="0" eb="2">
      <t>トクベツ</t>
    </rPh>
    <rPh sb="2" eb="4">
      <t>チイキ</t>
    </rPh>
    <rPh sb="4" eb="6">
      <t>カイゴ</t>
    </rPh>
    <rPh sb="6" eb="8">
      <t>ヨボウ</t>
    </rPh>
    <rPh sb="8" eb="10">
      <t>ホウモン</t>
    </rPh>
    <rPh sb="10" eb="12">
      <t>ニュウヨク</t>
    </rPh>
    <rPh sb="12" eb="14">
      <t>カイゴ</t>
    </rPh>
    <rPh sb="14" eb="16">
      <t>カサン</t>
    </rPh>
    <phoneticPr fontId="72"/>
  </si>
  <si>
    <t>厚生労働大臣が定める地域（平成21年厚生労働省告示第83号）に所在し、かつ、１月当たり延べ訪問回数が５回以下の事業所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1" eb="52">
      <t>カイ</t>
    </rPh>
    <rPh sb="52" eb="54">
      <t>イカ</t>
    </rPh>
    <rPh sb="55" eb="58">
      <t>ジギョウショ</t>
    </rPh>
    <phoneticPr fontId="72"/>
  </si>
  <si>
    <t>初回加算</t>
  </si>
  <si>
    <r>
      <t>新規利用者の居宅を訪問し、</t>
    </r>
    <r>
      <rPr>
        <sz val="11"/>
        <rFont val="ＭＳ Ｐゴシック"/>
        <family val="3"/>
      </rPr>
      <t>サービスの利用に関する調整を行った上で、初回のサービス提供を行う</t>
    </r>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72"/>
  </si>
  <si>
    <t>１　研修の計画策定、実施</t>
    <rPh sb="2" eb="4">
      <t>ケンシュウ</t>
    </rPh>
    <rPh sb="5" eb="7">
      <t>ケイカク</t>
    </rPh>
    <rPh sb="7" eb="9">
      <t>サクテイ</t>
    </rPh>
    <rPh sb="10" eb="12">
      <t>ジッシ</t>
    </rPh>
    <phoneticPr fontId="72"/>
  </si>
  <si>
    <t>４　次のいずれかの基準に該当</t>
    <rPh sb="2" eb="3">
      <t>ツギ</t>
    </rPh>
    <rPh sb="9" eb="11">
      <t>キジュン</t>
    </rPh>
    <rPh sb="12" eb="14">
      <t>ガイトウ</t>
    </rPh>
    <phoneticPr fontId="72"/>
  </si>
  <si>
    <t>㈠　介護職員総数のうち介護福祉士の占める割合が100分の40以上又は介護福祉士、実務者研修修了者及び介護職員基礎研修修了者の占める割合が100分の60以上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rPh sb="32" eb="33">
      <t>マタ</t>
    </rPh>
    <rPh sb="34" eb="36">
      <t>カイゴ</t>
    </rPh>
    <rPh sb="36" eb="39">
      <t>フクシシ</t>
    </rPh>
    <rPh sb="40" eb="43">
      <t>ジツムシャ</t>
    </rPh>
    <rPh sb="43" eb="45">
      <t>ケンシュウ</t>
    </rPh>
    <rPh sb="45" eb="48">
      <t>シュウリョウシャ</t>
    </rPh>
    <rPh sb="48" eb="49">
      <t>オヨ</t>
    </rPh>
    <rPh sb="50" eb="52">
      <t>カイゴ</t>
    </rPh>
    <rPh sb="52" eb="54">
      <t>ショクイン</t>
    </rPh>
    <rPh sb="54" eb="56">
      <t>キソ</t>
    </rPh>
    <rPh sb="56" eb="58">
      <t>ケンシュウ</t>
    </rPh>
    <rPh sb="58" eb="61">
      <t>シュウリョウシャ</t>
    </rPh>
    <rPh sb="62" eb="63">
      <t>シ</t>
    </rPh>
    <rPh sb="65" eb="67">
      <t>ワリアイ</t>
    </rPh>
    <rPh sb="71" eb="72">
      <t>ブン</t>
    </rPh>
    <rPh sb="75" eb="77">
      <t>イジョウ</t>
    </rPh>
    <phoneticPr fontId="72"/>
  </si>
  <si>
    <t>㈡当該指定介護予防訪問入浴介護事業所の介護職員の総数のうち、勤続年数10年以上の介護福祉士の占める割合が100分の25以上</t>
    <phoneticPr fontId="72"/>
  </si>
  <si>
    <t>４　介護職員総数のうち介護福祉士の占める割合が100分の30以上又は介護福祉士、実務者研修修了者及び介護職員基礎研修修了者の占める割合が100分の50以上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rPh sb="32" eb="33">
      <t>マタ</t>
    </rPh>
    <rPh sb="34" eb="36">
      <t>カイゴ</t>
    </rPh>
    <rPh sb="36" eb="39">
      <t>フクシシ</t>
    </rPh>
    <rPh sb="40" eb="43">
      <t>ジツムシャ</t>
    </rPh>
    <rPh sb="43" eb="45">
      <t>ケンシュウ</t>
    </rPh>
    <rPh sb="45" eb="48">
      <t>シュウリョウシャ</t>
    </rPh>
    <rPh sb="48" eb="49">
      <t>オヨ</t>
    </rPh>
    <rPh sb="50" eb="52">
      <t>カイゴ</t>
    </rPh>
    <rPh sb="52" eb="54">
      <t>ショクイン</t>
    </rPh>
    <rPh sb="54" eb="56">
      <t>キソ</t>
    </rPh>
    <rPh sb="56" eb="58">
      <t>ケンシュウ</t>
    </rPh>
    <rPh sb="58" eb="61">
      <t>シュウリョウシャ</t>
    </rPh>
    <rPh sb="62" eb="63">
      <t>シ</t>
    </rPh>
    <rPh sb="65" eb="67">
      <t>ワリアイ</t>
    </rPh>
    <rPh sb="71" eb="72">
      <t>ブン</t>
    </rPh>
    <rPh sb="75" eb="77">
      <t>イジョウ</t>
    </rPh>
    <phoneticPr fontId="72"/>
  </si>
  <si>
    <t>㈠介護職員の総数のうち、介護福祉士の占める割合が100分の30以上又は介護福祉士、実務者研修修了者及び介護職員基礎研修課程修了者の占める割合が100分の50以上</t>
    <phoneticPr fontId="72"/>
  </si>
  <si>
    <t>㈡介護事業所の介護職員の総数のうち、勤続年数７年以上の介護福祉士の占める割合が100分の30以上</t>
    <phoneticPr fontId="72"/>
  </si>
  <si>
    <t>虐待防止のための対策を検討する委員会を定期的に開催</t>
    <phoneticPr fontId="4"/>
  </si>
  <si>
    <t>委員会の議事録</t>
    <phoneticPr fontId="4"/>
  </si>
  <si>
    <t>虐待防止のための指針を整備</t>
    <phoneticPr fontId="4"/>
  </si>
  <si>
    <t>指針</t>
    <rPh sb="0" eb="2">
      <t>シシン</t>
    </rPh>
    <phoneticPr fontId="4"/>
  </si>
  <si>
    <t>虐待防止のための研修を定期的（年１回以上）に実施</t>
    <phoneticPr fontId="4"/>
  </si>
  <si>
    <t>研修記録</t>
    <phoneticPr fontId="4"/>
  </si>
  <si>
    <t>虐待防止措置を適正に実施するための担当者の配置</t>
    <phoneticPr fontId="4"/>
  </si>
  <si>
    <t>担当者設置の分かる文書</t>
    <rPh sb="0" eb="3">
      <t>タントウシャ</t>
    </rPh>
    <rPh sb="3" eb="5">
      <t>セッチ</t>
    </rPh>
    <rPh sb="6" eb="7">
      <t>ワ</t>
    </rPh>
    <rPh sb="9" eb="11">
      <t>ブンショ</t>
    </rPh>
    <phoneticPr fontId="4"/>
  </si>
  <si>
    <t xml:space="preserve"> 介護予防訪問入浴介護費加算点検シート</t>
    <rPh sb="1" eb="5">
      <t>カイゴヨボウ</t>
    </rPh>
    <rPh sb="7" eb="9">
      <t>ニュウヨク</t>
    </rPh>
    <rPh sb="12" eb="14">
      <t>カサン</t>
    </rPh>
    <rPh sb="14" eb="16">
      <t>テンケン</t>
    </rPh>
    <phoneticPr fontId="72"/>
  </si>
  <si>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</si>
  <si>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5"/>
  </si>
  <si>
    <t>事業所番号</t>
    <rPh sb="0" eb="3">
      <t>ジギョウショ</t>
    </rPh>
    <rPh sb="3" eb="5">
      <t>バンゴウ</t>
    </rPh>
    <phoneticPr fontId="45"/>
  </si>
  <si>
    <t>サービス種類</t>
    <rPh sb="4" eb="6">
      <t>シュルイ</t>
    </rPh>
    <phoneticPr fontId="45"/>
  </si>
  <si>
    <t>１．割合を計算する職員</t>
    <rPh sb="2" eb="4">
      <t>ワリアイ</t>
    </rPh>
    <rPh sb="5" eb="7">
      <t>ケイサン</t>
    </rPh>
    <rPh sb="9" eb="11">
      <t>ショクイン</t>
    </rPh>
    <phoneticPr fontId="45"/>
  </si>
  <si>
    <t>勤続年数７年以上の看護師等</t>
    <rPh sb="0" eb="2">
      <t>キンゾク</t>
    </rPh>
    <rPh sb="2" eb="4">
      <t>ネンスウ</t>
    </rPh>
    <rPh sb="5" eb="6">
      <t>ネン</t>
    </rPh>
    <rPh sb="6" eb="8">
      <t>イジョウ</t>
    </rPh>
    <rPh sb="9" eb="12">
      <t>カンゴシ</t>
    </rPh>
    <rPh sb="12" eb="13">
      <t>トウ</t>
    </rPh>
    <phoneticPr fontId="45"/>
  </si>
  <si>
    <t>２．有資格者等の割合の算定期間</t>
    <rPh sb="2" eb="6">
      <t>ユウシカクシャ</t>
    </rPh>
    <rPh sb="6" eb="7">
      <t>トウ</t>
    </rPh>
    <rPh sb="8" eb="10">
      <t>ワリアイ</t>
    </rPh>
    <rPh sb="11" eb="13">
      <t>サンテイ</t>
    </rPh>
    <rPh sb="13" eb="15">
      <t>キカン</t>
    </rPh>
    <phoneticPr fontId="45"/>
  </si>
  <si>
    <t>前年度（３月を除く）</t>
  </si>
  <si>
    <t>実績月数　</t>
    <rPh sb="0" eb="2">
      <t>ジッセキ</t>
    </rPh>
    <rPh sb="2" eb="4">
      <t>ツキスウ</t>
    </rPh>
    <phoneticPr fontId="45"/>
  </si>
  <si>
    <t>３．常勤換算方法による計算</t>
    <rPh sb="2" eb="4">
      <t>ジョウキン</t>
    </rPh>
    <rPh sb="4" eb="6">
      <t>カンサン</t>
    </rPh>
    <rPh sb="6" eb="8">
      <t>ホウホウ</t>
    </rPh>
    <rPh sb="11" eb="13">
      <t>ケイサン</t>
    </rPh>
    <phoneticPr fontId="45"/>
  </si>
  <si>
    <t>前年度（３月を除く）</t>
    <rPh sb="0" eb="3">
      <t>ゼンネンド</t>
    </rPh>
    <rPh sb="5" eb="6">
      <t>ガツ</t>
    </rPh>
    <rPh sb="7" eb="8">
      <t>ノゾ</t>
    </rPh>
    <phoneticPr fontId="45"/>
  </si>
  <si>
    <t>常勤換算人数</t>
    <rPh sb="0" eb="2">
      <t>ジョウキン</t>
    </rPh>
    <rPh sb="2" eb="4">
      <t>カンサン</t>
    </rPh>
    <rPh sb="4" eb="6">
      <t>ニンズウ</t>
    </rPh>
    <phoneticPr fontId="45"/>
  </si>
  <si>
    <t>①常勤職員の
一月あたりの
勤務時間</t>
    <rPh sb="1" eb="3">
      <t>ジョウキン</t>
    </rPh>
    <rPh sb="3" eb="5">
      <t>ショクイン</t>
    </rPh>
    <rPh sb="7" eb="8">
      <t>ヒト</t>
    </rPh>
    <rPh sb="8" eb="9">
      <t>ツキ</t>
    </rPh>
    <rPh sb="14" eb="16">
      <t>キンム</t>
    </rPh>
    <rPh sb="16" eb="18">
      <t>ジカン</t>
    </rPh>
    <phoneticPr fontId="45"/>
  </si>
  <si>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5"/>
  </si>
  <si>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5"/>
  </si>
  <si>
    <t>④非常勤の職員の
勤務延時間数</t>
    <rPh sb="1" eb="4">
      <t>ヒジョウキン</t>
    </rPh>
    <rPh sb="5" eb="7">
      <t>ショクイン</t>
    </rPh>
    <rPh sb="9" eb="11">
      <t>キンム</t>
    </rPh>
    <rPh sb="11" eb="12">
      <t>ノ</t>
    </rPh>
    <rPh sb="12" eb="15">
      <t>ジカンスウ</t>
    </rPh>
    <phoneticPr fontId="45"/>
  </si>
  <si>
    <t>令和　年</t>
    <rPh sb="0" eb="2">
      <t>レイワ</t>
    </rPh>
    <rPh sb="3" eb="4">
      <t>ネン</t>
    </rPh>
    <phoneticPr fontId="4"/>
  </si>
  <si>
    <t>時間</t>
    <rPh sb="0" eb="2">
      <t>ジカン</t>
    </rPh>
    <phoneticPr fontId="45"/>
  </si>
  <si>
    <t>人</t>
    <rPh sb="0" eb="1">
      <t>ニン</t>
    </rPh>
    <phoneticPr fontId="45"/>
  </si>
  <si>
    <t>分子</t>
    <rPh sb="0" eb="2">
      <t>ブンシ</t>
    </rPh>
    <phoneticPr fontId="45"/>
  </si>
  <si>
    <t>分母</t>
    <rPh sb="0" eb="2">
      <t>ブンボ</t>
    </rPh>
    <phoneticPr fontId="45"/>
  </si>
  <si>
    <t>対象居宅サービス</t>
    <rPh sb="0" eb="2">
      <t>タイショウ</t>
    </rPh>
    <rPh sb="2" eb="4">
      <t>キョタク</t>
    </rPh>
    <phoneticPr fontId="45"/>
  </si>
  <si>
    <t>対象施設サービス</t>
    <rPh sb="0" eb="2">
      <t>タイショウ</t>
    </rPh>
    <rPh sb="2" eb="4">
      <t>シセツ</t>
    </rPh>
    <phoneticPr fontId="45"/>
  </si>
  <si>
    <t>4月</t>
    <rPh sb="1" eb="2">
      <t>ガツ</t>
    </rPh>
    <phoneticPr fontId="45"/>
  </si>
  <si>
    <t>割合を計算する職員</t>
    <rPh sb="0" eb="2">
      <t>ワリアイ</t>
    </rPh>
    <rPh sb="3" eb="5">
      <t>ケイサン</t>
    </rPh>
    <rPh sb="7" eb="9">
      <t>ショクイン</t>
    </rPh>
    <phoneticPr fontId="45"/>
  </si>
  <si>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45"/>
  </si>
  <si>
    <t>介護老人福祉施設
介護医療院、
介護療養型医療施設、
介護老人保健施設</t>
    <rPh sb="0" eb="2">
      <t>カイゴ</t>
    </rPh>
    <rPh sb="2" eb="4">
      <t>ロウジン</t>
    </rPh>
    <rPh sb="4" eb="6">
      <t>フクシ</t>
    </rPh>
    <rPh sb="6" eb="8">
      <t>シセツ</t>
    </rPh>
    <phoneticPr fontId="45"/>
  </si>
  <si>
    <t>勤続年数10年以上の介護福祉士</t>
    <rPh sb="0" eb="2">
      <t>キンゾク</t>
    </rPh>
    <rPh sb="2" eb="3">
      <t>ネン</t>
    </rPh>
    <rPh sb="3" eb="4">
      <t>スウ</t>
    </rPh>
    <rPh sb="6" eb="7">
      <t>ネン</t>
    </rPh>
    <rPh sb="7" eb="9">
      <t>イジョウ</t>
    </rPh>
    <rPh sb="10" eb="12">
      <t>カイゴ</t>
    </rPh>
    <rPh sb="12" eb="15">
      <t>フクシシ</t>
    </rPh>
    <phoneticPr fontId="45"/>
  </si>
  <si>
    <t>5月</t>
  </si>
  <si>
    <t>勤続年数７年以上の職員</t>
    <rPh sb="0" eb="2">
      <t>キンゾク</t>
    </rPh>
    <rPh sb="2" eb="4">
      <t>ネンスウ</t>
    </rPh>
    <rPh sb="5" eb="6">
      <t>ネン</t>
    </rPh>
    <rPh sb="6" eb="8">
      <t>イジョウ</t>
    </rPh>
    <rPh sb="9" eb="11">
      <t>ショクイン</t>
    </rPh>
    <phoneticPr fontId="45"/>
  </si>
  <si>
    <t>介護サービスを直接提供する職員</t>
    <rPh sb="0" eb="2">
      <t>カイゴ</t>
    </rPh>
    <rPh sb="7" eb="9">
      <t>チョクセツ</t>
    </rPh>
    <rPh sb="9" eb="11">
      <t>テイキョウ</t>
    </rPh>
    <rPh sb="13" eb="15">
      <t>ショクイン</t>
    </rPh>
    <phoneticPr fontId="45"/>
  </si>
  <si>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45"/>
  </si>
  <si>
    <t>6月</t>
  </si>
  <si>
    <t>看護師等</t>
    <rPh sb="0" eb="3">
      <t>カンゴシ</t>
    </rPh>
    <rPh sb="3" eb="4">
      <t>トウ</t>
    </rPh>
    <phoneticPr fontId="45"/>
  </si>
  <si>
    <t>訪問看護</t>
    <rPh sb="0" eb="2">
      <t>ホウモン</t>
    </rPh>
    <rPh sb="2" eb="4">
      <t>カンゴ</t>
    </rPh>
    <phoneticPr fontId="45"/>
  </si>
  <si>
    <t>勤続年数３年以上の看護師等</t>
    <rPh sb="0" eb="2">
      <t>キンゾク</t>
    </rPh>
    <rPh sb="2" eb="4">
      <t>ネンスウ</t>
    </rPh>
    <rPh sb="5" eb="6">
      <t>ネン</t>
    </rPh>
    <rPh sb="6" eb="8">
      <t>イジョウ</t>
    </rPh>
    <rPh sb="9" eb="12">
      <t>カンゴシ</t>
    </rPh>
    <rPh sb="12" eb="13">
      <t>トウ</t>
    </rPh>
    <phoneticPr fontId="45"/>
  </si>
  <si>
    <t>7月</t>
  </si>
  <si>
    <t>常勤の看護・介護職員</t>
    <rPh sb="0" eb="2">
      <t>ジョウキン</t>
    </rPh>
    <rPh sb="3" eb="5">
      <t>カンゴ</t>
    </rPh>
    <rPh sb="6" eb="8">
      <t>カイゴ</t>
    </rPh>
    <rPh sb="8" eb="10">
      <t>ショクイン</t>
    </rPh>
    <phoneticPr fontId="45"/>
  </si>
  <si>
    <t>看護・介護職員</t>
    <rPh sb="0" eb="2">
      <t>カンゴ</t>
    </rPh>
    <rPh sb="3" eb="5">
      <t>カイゴ</t>
    </rPh>
    <rPh sb="5" eb="7">
      <t>ショクイン</t>
    </rPh>
    <phoneticPr fontId="45"/>
  </si>
  <si>
    <t>特定施設入居者生活介護、
短期入所生活介護、
短期入所療養介護</t>
    <phoneticPr fontId="45"/>
  </si>
  <si>
    <t>介護老人福祉施設、
介護医療院、
介護療養型医療施設、
介護老人保健施設</t>
    <phoneticPr fontId="45"/>
  </si>
  <si>
    <t>8月</t>
  </si>
  <si>
    <t>9月</t>
  </si>
  <si>
    <t>10月</t>
  </si>
  <si>
    <t>11月</t>
  </si>
  <si>
    <t>12月</t>
  </si>
  <si>
    <t>1月</t>
  </si>
  <si>
    <t>2月</t>
  </si>
  <si>
    <t>合計</t>
    <rPh sb="0" eb="2">
      <t>ゴウケイ</t>
    </rPh>
    <phoneticPr fontId="45"/>
  </si>
  <si>
    <t>一月あたりの平均値</t>
    <rPh sb="0" eb="1">
      <t>ヒト</t>
    </rPh>
    <rPh sb="1" eb="2">
      <t>ツキ</t>
    </rPh>
    <rPh sb="6" eb="8">
      <t>ヘイキン</t>
    </rPh>
    <rPh sb="8" eb="9">
      <t>アタイ</t>
    </rPh>
    <phoneticPr fontId="45"/>
  </si>
  <si>
    <t>の割合</t>
    <rPh sb="1" eb="3">
      <t>ワリアイ</t>
    </rPh>
    <phoneticPr fontId="45"/>
  </si>
  <si>
    <t>届出日の属する月の前３月</t>
    <rPh sb="0" eb="2">
      <t>トドケデ</t>
    </rPh>
    <rPh sb="2" eb="3">
      <t>ヒ</t>
    </rPh>
    <rPh sb="4" eb="5">
      <t>ゾク</t>
    </rPh>
    <rPh sb="7" eb="8">
      <t>ツキ</t>
    </rPh>
    <rPh sb="9" eb="10">
      <t>マエ</t>
    </rPh>
    <rPh sb="11" eb="12">
      <t>ガツ</t>
    </rPh>
    <phoneticPr fontId="45"/>
  </si>
  <si>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</si>
  <si>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</si>
  <si>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</si>
  <si>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</si>
  <si>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</si>
  <si>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</si>
  <si>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</si>
  <si>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</si>
  <si>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</si>
  <si>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</si>
  <si>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</si>
  <si>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</si>
  <si>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</si>
  <si>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</si>
  <si>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</si>
  <si>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</si>
  <si>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</si>
  <si>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</si>
  <si>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</si>
  <si>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</si>
  <si>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</si>
  <si>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</si>
  <si>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</si>
  <si>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</si>
  <si>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</si>
  <si>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</si>
  <si>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</si>
  <si>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４　加算点検（該当する場合は別紙）</t>
    <rPh sb="2" eb="6">
      <t>カサンテンケン</t>
    </rPh>
    <rPh sb="7" eb="9">
      <t>ガイトウ</t>
    </rPh>
    <rPh sb="11" eb="13">
      <t>バアイ</t>
    </rPh>
    <rPh sb="14" eb="16">
      <t>ベッシ</t>
    </rPh>
    <phoneticPr fontId="4"/>
  </si>
  <si>
    <t>看取り連携体制加算</t>
    <rPh sb="0" eb="2">
      <t>ミト</t>
    </rPh>
    <rPh sb="3" eb="5">
      <t>レンケイ</t>
    </rPh>
    <rPh sb="5" eb="7">
      <t>タイセイ</t>
    </rPh>
    <rPh sb="7" eb="9">
      <t>カサン</t>
    </rPh>
    <phoneticPr fontId="72"/>
  </si>
  <si>
    <t>看取りに関する職員研修を行っている</t>
  </si>
  <si>
    <t>病院、診療所又訪問看護ステーションとの連携により、訪問入浴介護を行う日時を当該病院、診療所又は指定訪問看護ステーションと調整している</t>
    <phoneticPr fontId="4"/>
  </si>
  <si>
    <t>看取り期における対応方針を定め、利用開始の際に、利用者又はその家族等に対し、当該対応方針の内容を説明し、同意を得ている</t>
    <rPh sb="0" eb="2">
      <t>ミト</t>
    </rPh>
    <rPh sb="3" eb="4">
      <t>キ</t>
    </rPh>
    <rPh sb="8" eb="12">
      <t>タイオウホウシン</t>
    </rPh>
    <rPh sb="13" eb="14">
      <t>サダ</t>
    </rPh>
    <rPh sb="16" eb="20">
      <t>リヨウカイシ</t>
    </rPh>
    <rPh sb="21" eb="22">
      <t>サイ</t>
    </rPh>
    <rPh sb="24" eb="28">
      <t>リヨウシャマタ</t>
    </rPh>
    <rPh sb="31" eb="34">
      <t>カゾクトウ</t>
    </rPh>
    <rPh sb="35" eb="36">
      <t>タイ</t>
    </rPh>
    <rPh sb="38" eb="44">
      <t>トウガイタイオウホウシン</t>
    </rPh>
    <rPh sb="45" eb="47">
      <t>ナイヨウ</t>
    </rPh>
    <rPh sb="48" eb="50">
      <t>セツメイ</t>
    </rPh>
    <rPh sb="52" eb="54">
      <t>ドウイ</t>
    </rPh>
    <rPh sb="55" eb="56">
      <t>エ</t>
    </rPh>
    <phoneticPr fontId="4"/>
  </si>
  <si>
    <t>「人生の最終段階における医療・ケアの決定プロセスに関するガイドライン」等の内容に沿った取組を行っている</t>
    <rPh sb="1" eb="3">
      <t>ジンセイ</t>
    </rPh>
    <rPh sb="4" eb="8">
      <t>サイシュウダンカイ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</si>
  <si>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研修実施記録</t>
    <rPh sb="0" eb="6">
      <t>ケンシュウジッシキロク</t>
    </rPh>
    <phoneticPr fontId="4"/>
  </si>
  <si>
    <t>対応方針、同意書等</t>
    <rPh sb="0" eb="4">
      <t>タイオウホウシン</t>
    </rPh>
    <rPh sb="5" eb="9">
      <t>ドウイショトウ</t>
    </rPh>
    <phoneticPr fontId="4"/>
  </si>
  <si>
    <t>高齢者虐待防止措置実施の有無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</si>
</sst>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
    <numFmt numFmtId="178" formatCode="#,##0.0#"/>
    <numFmt numFmtId="179" formatCode="####&quot;年&quot;"/>
    <numFmt numFmtId="180" formatCode="#,##0.0;[Red]\-#,##0.0"/>
    <numFmt numFmtId="181" formatCode="0.0%"/>
  </numFmts>
  <fonts count="8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3"/>
      <charset val="128"/>
    </font>
    <font>
      <sz val="10"/>
      <color theme="1"/>
      <name val="ＭＳ Ｐゴシック"/>
      <family val="3"/>
      <charset val="128"/>
    </font>
    <font>
      <b/>
      <sz val="10"/>
      <color theme="1"/>
      <name val="ＭＳ ゴシック"/>
      <family val="3"/>
      <charset val="128"/>
    </font>
    <font>
      <sz val="10"/>
      <color theme="1"/>
      <name val="ＭＳ 明朝"/>
      <family val="1"/>
      <charset val="128"/>
    </font>
    <font>
      <sz val="8"/>
      <color theme="1"/>
      <name val="ＭＳ ゴシック"/>
      <family val="3"/>
      <charset val="128"/>
    </font>
    <font>
      <sz val="14"/>
      <color theme="1"/>
      <name val="ＭＳ ゴシック"/>
      <family val="3"/>
      <charset val="128"/>
    </font>
    <font>
      <sz val="8"/>
      <color theme="1"/>
      <name val="ＭＳ Ｐゴシック"/>
      <family val="3"/>
      <charset val="128"/>
    </font>
    <font>
      <sz val="18"/>
      <color theme="1"/>
      <name val="ＭＳ ゴシック"/>
      <family val="3"/>
      <charset val="128"/>
    </font>
    <font>
      <sz val="7"/>
      <name val="ＭＳ Ｐゴシック"/>
      <family val="3"/>
      <charset val="128"/>
    </font>
    <font>
      <sz val="12"/>
      <name val="ＭＳ ゴシック"/>
      <family val="3"/>
      <charset val="128"/>
    </font>
    <font>
      <sz val="10"/>
      <name val="ＭＳ ゴシック"/>
      <family val="3"/>
      <charset val="128"/>
    </font>
    <font>
      <sz val="9"/>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
      <sz val="6"/>
      <color theme="1"/>
      <name val="ＭＳ ゴシック"/>
      <family val="3"/>
      <charset val="128"/>
    </font>
    <font>
      <sz val="12"/>
      <name val="ＭＳ Ｐゴシック"/>
      <family val="3"/>
      <charset val="128"/>
    </font>
    <font>
      <sz val="7"/>
      <color theme="1"/>
      <name val="ＭＳ ゴシック"/>
      <family val="3"/>
      <charset val="128"/>
    </font>
    <font>
      <sz val="7"/>
      <color theme="1"/>
      <name val="ＭＳ Ｐゴシック"/>
      <family val="3"/>
      <charset val="128"/>
      <scheme val="minor"/>
    </font>
    <font>
      <sz val="10"/>
      <name val="HGSｺﾞｼｯｸM"/>
      <family val="3"/>
      <charset val="128"/>
    </font>
    <font>
      <sz val="8"/>
      <name val="ＭＳ ゴシック"/>
      <family val="3"/>
      <charset val="128"/>
    </font>
    <font>
      <b/>
      <sz val="9"/>
      <name val="ＭＳ ゴシック"/>
      <family val="3"/>
      <charset val="128"/>
    </font>
    <font>
      <u/>
      <sz val="9"/>
      <name val="ＭＳ ゴシック"/>
      <family val="3"/>
      <charset val="128"/>
    </font>
    <font>
      <sz val="14"/>
      <name val="ＭＳ ゴシック"/>
      <family val="3"/>
      <charset val="128"/>
    </font>
    <font>
      <sz val="7"/>
      <name val="ＭＳ ゴシック"/>
      <family val="3"/>
      <charset val="128"/>
    </font>
    <font>
      <sz val="11"/>
      <name val="ＭＳ Ｐゴシック"/>
      <family val="3"/>
    </font>
    <font>
      <sz val="12"/>
      <name val="ＭＳ Ｐゴシック"/>
      <family val="3"/>
    </font>
    <font>
      <sz val="11"/>
      <name val="ＭＳ ゴシック"/>
      <family val="3"/>
    </font>
    <font>
      <sz val="12"/>
      <name val="ＭＳ ゴシック"/>
      <family val="3"/>
    </font>
    <font>
      <sz val="6"/>
      <name val="ＭＳ Ｐゴシック"/>
      <family val="3"/>
    </font>
    <font>
      <b/>
      <sz val="14"/>
      <name val="ＭＳ ゴシック"/>
      <family val="3"/>
    </font>
    <font>
      <b/>
      <sz val="14"/>
      <name val="ＭＳ ゴシック"/>
      <family val="3"/>
      <charset val="128"/>
    </font>
    <font>
      <strike/>
      <sz val="11"/>
      <name val="ＭＳ ゴシック"/>
      <family val="3"/>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CC"/>
        <bgColor indexed="64"/>
      </patternFill>
    </fill>
    <fill>
      <patternFill patternType="solid">
        <fgColor rgb="FFCC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uble">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bottom style="thin">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dotted">
        <color indexed="64"/>
      </left>
      <right/>
      <top style="dashed">
        <color indexed="64"/>
      </top>
      <bottom style="dotted">
        <color indexed="64"/>
      </bottom>
      <diagonal/>
    </border>
    <border>
      <left style="dotted">
        <color indexed="64"/>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ashed">
        <color indexed="64"/>
      </top>
      <bottom style="dotted">
        <color indexed="64"/>
      </bottom>
      <diagonal/>
    </border>
    <border>
      <left style="dotted">
        <color indexed="64"/>
      </left>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5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9" fillId="0" borderId="0" applyNumberFormat="0" applyFill="0" applyBorder="0" applyAlignment="0" applyProtection="0">
      <alignment vertical="center"/>
    </xf>
    <xf numFmtId="0" fontId="20" fillId="20" borderId="1" applyNumberFormat="0" applyAlignment="0" applyProtection="0">
      <alignment vertical="center"/>
    </xf>
    <xf numFmtId="0" fontId="15" fillId="21" borderId="0" applyNumberFormat="0" applyBorder="0" applyAlignment="0" applyProtection="0">
      <alignment vertical="center"/>
    </xf>
    <xf numFmtId="0" fontId="5" fillId="22" borderId="2" applyNumberFormat="0" applyFont="0" applyAlignment="0" applyProtection="0">
      <alignment vertical="center"/>
    </xf>
    <xf numFmtId="0" fontId="19" fillId="0" borderId="3" applyNumberFormat="0" applyFill="0" applyAlignment="0" applyProtection="0">
      <alignment vertical="center"/>
    </xf>
    <xf numFmtId="0" fontId="14" fillId="3" borderId="0" applyNumberFormat="0" applyBorder="0" applyAlignment="0" applyProtection="0">
      <alignment vertical="center"/>
    </xf>
    <xf numFmtId="0" fontId="18" fillId="23" borderId="4" applyNumberFormat="0" applyAlignment="0" applyProtection="0">
      <alignment vertical="center"/>
    </xf>
    <xf numFmtId="0" fontId="21"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23" fillId="0" borderId="8" applyNumberFormat="0" applyFill="0" applyAlignment="0" applyProtection="0">
      <alignment vertical="center"/>
    </xf>
    <xf numFmtId="0" fontId="17" fillId="23" borderId="9" applyNumberFormat="0" applyAlignment="0" applyProtection="0">
      <alignment vertical="center"/>
    </xf>
    <xf numFmtId="0" fontId="22" fillId="0" borderId="0" applyNumberFormat="0" applyFill="0" applyBorder="0" applyAlignment="0" applyProtection="0">
      <alignment vertical="center"/>
    </xf>
    <xf numFmtId="0" fontId="16" fillId="7" borderId="4"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alignment vertical="center"/>
    </xf>
    <xf numFmtId="0" fontId="5" fillId="0" borderId="0"/>
    <xf numFmtId="0" fontId="13" fillId="4"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68" fillId="0" borderId="0">
      <alignment vertical="center"/>
    </xf>
    <xf numFmtId="0" fontId="68"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61">
    <xf numFmtId="0" fontId="0" fillId="0" borderId="0" xfId="0"/>
    <xf numFmtId="0" fontId="28" fillId="0" borderId="0" xfId="0" applyFont="1"/>
    <xf numFmtId="0" fontId="32" fillId="0" borderId="0" xfId="0" applyFont="1"/>
    <xf numFmtId="0" fontId="33" fillId="0" borderId="0" xfId="0" applyFont="1" applyAlignment="1">
      <alignment vertical="center"/>
    </xf>
    <xf numFmtId="0" fontId="30" fillId="0" borderId="0" xfId="0" applyFont="1" applyAlignment="1">
      <alignment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0" fillId="0" borderId="0" xfId="0" applyFont="1" applyBorder="1" applyAlignment="1">
      <alignment horizontal="center" vertical="center" wrapText="1"/>
    </xf>
    <xf numFmtId="0" fontId="30" fillId="0" borderId="20" xfId="0" applyFont="1" applyBorder="1" applyAlignment="1">
      <alignment horizontal="center" vertical="center" shrinkToFit="1"/>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29" fillId="0" borderId="0" xfId="0" applyFont="1" applyAlignment="1">
      <alignment vertical="top"/>
    </xf>
    <xf numFmtId="0" fontId="32" fillId="0" borderId="0"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0" xfId="0" applyFont="1" applyAlignment="1">
      <alignment vertical="top"/>
    </xf>
    <xf numFmtId="0" fontId="29" fillId="0" borderId="0" xfId="0" applyFont="1" applyAlignment="1">
      <alignment horizontal="left" vertical="center"/>
    </xf>
    <xf numFmtId="0" fontId="30" fillId="0" borderId="20" xfId="0" applyFont="1" applyBorder="1" applyAlignment="1">
      <alignment horizontal="left" vertical="center" shrinkToFit="1"/>
    </xf>
    <xf numFmtId="0" fontId="30" fillId="0" borderId="22" xfId="0" applyFont="1" applyBorder="1" applyAlignment="1">
      <alignment horizontal="right" vertical="center" shrinkToFit="1"/>
    </xf>
    <xf numFmtId="0" fontId="30" fillId="0" borderId="20" xfId="0" applyFont="1" applyBorder="1" applyAlignment="1">
      <alignment vertical="center" shrinkToFit="1"/>
    </xf>
    <xf numFmtId="0" fontId="29" fillId="0" borderId="0" xfId="0" applyFont="1" applyAlignment="1">
      <alignment horizontal="right" vertical="center"/>
    </xf>
    <xf numFmtId="0" fontId="30" fillId="0" borderId="0" xfId="0" applyFont="1" applyBorder="1" applyAlignment="1">
      <alignment vertical="center"/>
    </xf>
    <xf numFmtId="0" fontId="32" fillId="0" borderId="0" xfId="0" applyFont="1" applyBorder="1"/>
    <xf numFmtId="0" fontId="30" fillId="24" borderId="23" xfId="0" applyFont="1" applyFill="1" applyBorder="1" applyAlignment="1">
      <alignment horizontal="center" vertical="center"/>
    </xf>
    <xf numFmtId="0" fontId="30" fillId="24" borderId="28" xfId="0" applyFont="1" applyFill="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5" xfId="0" applyFont="1" applyBorder="1" applyAlignment="1">
      <alignment vertical="center"/>
    </xf>
    <xf numFmtId="0" fontId="30" fillId="0" borderId="26" xfId="0" applyFont="1" applyBorder="1" applyAlignment="1">
      <alignment vertical="center"/>
    </xf>
    <xf numFmtId="0" fontId="34" fillId="0" borderId="0" xfId="0" applyFont="1" applyAlignment="1">
      <alignment vertical="center"/>
    </xf>
    <xf numFmtId="0" fontId="30" fillId="0" borderId="0" xfId="0" applyFont="1"/>
    <xf numFmtId="0" fontId="30" fillId="0" borderId="0" xfId="49" applyFont="1"/>
    <xf numFmtId="0" fontId="32" fillId="0" borderId="0" xfId="49" applyFont="1"/>
    <xf numFmtId="0" fontId="30" fillId="0" borderId="0" xfId="49" applyFont="1" applyBorder="1" applyAlignment="1">
      <alignment horizontal="center" vertical="center"/>
    </xf>
    <xf numFmtId="0" fontId="30" fillId="25" borderId="13" xfId="0" applyFont="1" applyFill="1" applyBorder="1" applyAlignment="1">
      <alignment vertical="center"/>
    </xf>
    <xf numFmtId="0" fontId="28" fillId="25" borderId="13" xfId="0" applyFont="1" applyFill="1" applyBorder="1" applyAlignment="1">
      <alignment vertical="center"/>
    </xf>
    <xf numFmtId="0" fontId="28" fillId="0" borderId="13" xfId="0" applyFont="1" applyBorder="1" applyAlignment="1"/>
    <xf numFmtId="0" fontId="32" fillId="25" borderId="13" xfId="0" applyFont="1" applyFill="1" applyBorder="1" applyAlignment="1">
      <alignment vertical="center"/>
    </xf>
    <xf numFmtId="0" fontId="28" fillId="0" borderId="0" xfId="0" applyFont="1" applyAlignment="1">
      <alignment vertical="center"/>
    </xf>
    <xf numFmtId="0" fontId="28" fillId="0" borderId="13" xfId="0" applyFont="1" applyFill="1" applyBorder="1" applyAlignment="1">
      <alignment vertical="center"/>
    </xf>
    <xf numFmtId="0" fontId="28" fillId="0" borderId="13" xfId="0" applyFont="1" applyBorder="1" applyAlignment="1">
      <alignment vertical="center"/>
    </xf>
    <xf numFmtId="0" fontId="30" fillId="24" borderId="19" xfId="0" applyFont="1" applyFill="1" applyBorder="1" applyAlignment="1">
      <alignment horizontal="center" vertical="center"/>
    </xf>
    <xf numFmtId="0" fontId="30" fillId="24" borderId="34" xfId="0" applyFont="1" applyFill="1" applyBorder="1" applyAlignment="1">
      <alignment horizontal="center" vertical="center"/>
    </xf>
    <xf numFmtId="0" fontId="30" fillId="24" borderId="22" xfId="0" applyFont="1" applyFill="1" applyBorder="1" applyAlignment="1">
      <alignment horizontal="center" vertical="center"/>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29" fillId="0" borderId="0" xfId="0" applyFont="1" applyAlignment="1">
      <alignment vertical="center"/>
    </xf>
    <xf numFmtId="0" fontId="29" fillId="0" borderId="0" xfId="0" applyFont="1" applyBorder="1" applyAlignment="1">
      <alignment vertical="center"/>
    </xf>
    <xf numFmtId="0" fontId="29" fillId="0" borderId="0" xfId="0" quotePrefix="1" applyFont="1" applyAlignment="1">
      <alignment horizontal="right"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30" fillId="0" borderId="15" xfId="0" applyFont="1" applyBorder="1" applyAlignment="1">
      <alignment vertical="center"/>
    </xf>
    <xf numFmtId="0" fontId="30" fillId="0" borderId="16" xfId="0" applyFont="1" applyBorder="1" applyAlignment="1">
      <alignment vertical="center"/>
    </xf>
    <xf numFmtId="0" fontId="30" fillId="0" borderId="16" xfId="0" applyFont="1" applyBorder="1" applyAlignment="1">
      <alignment horizontal="center" vertical="center"/>
    </xf>
    <xf numFmtId="0" fontId="30" fillId="0" borderId="17" xfId="0" applyFont="1" applyBorder="1" applyAlignment="1">
      <alignment vertical="center"/>
    </xf>
    <xf numFmtId="0" fontId="29" fillId="0" borderId="0" xfId="0" applyFont="1" applyFill="1" applyAlignment="1">
      <alignment horizontal="center" vertical="center"/>
    </xf>
    <xf numFmtId="0" fontId="29" fillId="0" borderId="0" xfId="0" applyFont="1" applyFill="1"/>
    <xf numFmtId="0" fontId="30" fillId="0" borderId="55" xfId="0" applyFont="1" applyFill="1" applyBorder="1" applyAlignment="1">
      <alignment horizontal="left" vertical="center"/>
    </xf>
    <xf numFmtId="0" fontId="29" fillId="0" borderId="41" xfId="0" applyFont="1" applyFill="1" applyBorder="1" applyAlignment="1">
      <alignment horizontal="left" vertical="center" wrapText="1"/>
    </xf>
    <xf numFmtId="0" fontId="29" fillId="0" borderId="41" xfId="0" applyFont="1" applyFill="1" applyBorder="1" applyAlignment="1">
      <alignment horizontal="center" vertical="center"/>
    </xf>
    <xf numFmtId="0" fontId="30" fillId="0" borderId="16" xfId="0" applyFont="1" applyFill="1" applyBorder="1" applyAlignment="1">
      <alignment horizontal="left" vertical="center"/>
    </xf>
    <xf numFmtId="0" fontId="29" fillId="0" borderId="56"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29" fillId="0" borderId="4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57"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left" vertical="top" wrapText="1"/>
    </xf>
    <xf numFmtId="0" fontId="29" fillId="0" borderId="41" xfId="0" applyFont="1" applyFill="1" applyBorder="1"/>
    <xf numFmtId="0" fontId="29" fillId="0" borderId="12" xfId="0" applyFont="1" applyFill="1" applyBorder="1" applyAlignment="1">
      <alignment horizontal="center" vertical="center"/>
    </xf>
    <xf numFmtId="0" fontId="29" fillId="0" borderId="18" xfId="0" applyFont="1" applyFill="1" applyBorder="1" applyAlignment="1">
      <alignment vertical="center" wrapText="1"/>
    </xf>
    <xf numFmtId="0" fontId="35" fillId="0" borderId="43" xfId="0" applyFont="1" applyFill="1" applyBorder="1" applyAlignment="1">
      <alignment horizontal="left" vertical="top" wrapText="1"/>
    </xf>
    <xf numFmtId="0" fontId="29" fillId="0" borderId="43" xfId="0" applyFont="1" applyFill="1" applyBorder="1" applyAlignment="1">
      <alignment horizontal="left" vertical="top" wrapText="1"/>
    </xf>
    <xf numFmtId="0" fontId="29" fillId="0" borderId="18" xfId="0" applyFont="1" applyFill="1" applyBorder="1"/>
    <xf numFmtId="0" fontId="29" fillId="0" borderId="17" xfId="0" applyFont="1" applyFill="1" applyBorder="1" applyAlignment="1">
      <alignment vertical="center" wrapText="1"/>
    </xf>
    <xf numFmtId="0" fontId="29" fillId="0" borderId="14" xfId="0" applyFont="1" applyFill="1" applyBorder="1" applyAlignment="1">
      <alignment horizontal="left" vertical="top" wrapText="1"/>
    </xf>
    <xf numFmtId="0" fontId="29" fillId="0" borderId="14"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55"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29" fillId="0" borderId="60"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29" fillId="0" borderId="58"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35" fillId="0" borderId="41" xfId="0" applyFont="1" applyFill="1" applyBorder="1" applyAlignment="1">
      <alignment vertical="center" wrapText="1"/>
    </xf>
    <xf numFmtId="0" fontId="29" fillId="0" borderId="12" xfId="0" applyFont="1" applyFill="1" applyBorder="1" applyAlignment="1">
      <alignment horizontal="left" vertical="center" wrapText="1"/>
    </xf>
    <xf numFmtId="0" fontId="35" fillId="0" borderId="55" xfId="0" applyFont="1" applyFill="1" applyBorder="1" applyAlignment="1">
      <alignment vertical="center" wrapText="1"/>
    </xf>
    <xf numFmtId="0" fontId="35" fillId="0" borderId="56" xfId="0" applyFont="1" applyFill="1" applyBorder="1" applyAlignment="1">
      <alignment vertical="center" wrapText="1"/>
    </xf>
    <xf numFmtId="0" fontId="35" fillId="0" borderId="58" xfId="0" applyFont="1" applyFill="1" applyBorder="1" applyAlignment="1">
      <alignment vertical="center" wrapText="1"/>
    </xf>
    <xf numFmtId="0" fontId="29" fillId="0" borderId="34" xfId="0" applyFont="1" applyFill="1" applyBorder="1" applyAlignment="1">
      <alignment vertical="center" wrapText="1"/>
    </xf>
    <xf numFmtId="0" fontId="35" fillId="0" borderId="34" xfId="0" applyFont="1" applyFill="1" applyBorder="1" applyAlignment="1">
      <alignment vertical="center" wrapText="1"/>
    </xf>
    <xf numFmtId="0" fontId="29" fillId="0" borderId="55" xfId="0" applyFont="1" applyFill="1" applyBorder="1" applyAlignment="1">
      <alignment vertical="center" wrapText="1"/>
    </xf>
    <xf numFmtId="0" fontId="29" fillId="0" borderId="60" xfId="0" applyFont="1" applyFill="1" applyBorder="1" applyAlignment="1">
      <alignment vertical="center" wrapText="1"/>
    </xf>
    <xf numFmtId="0" fontId="35" fillId="0" borderId="60" xfId="0" applyFont="1" applyFill="1" applyBorder="1" applyAlignment="1">
      <alignment vertical="center" wrapText="1"/>
    </xf>
    <xf numFmtId="0" fontId="29" fillId="0" borderId="63" xfId="0" applyFont="1" applyFill="1" applyBorder="1" applyAlignment="1">
      <alignment vertical="center" wrapText="1"/>
    </xf>
    <xf numFmtId="0" fontId="29" fillId="0" borderId="60" xfId="48" applyFont="1" applyFill="1" applyBorder="1" applyAlignment="1">
      <alignment vertical="center" wrapText="1"/>
    </xf>
    <xf numFmtId="0" fontId="35" fillId="0" borderId="60" xfId="48" applyFont="1" applyFill="1" applyBorder="1" applyAlignment="1">
      <alignment horizontal="left" vertical="center" wrapText="1"/>
    </xf>
    <xf numFmtId="0" fontId="29" fillId="0" borderId="60" xfId="48" applyFont="1" applyFill="1" applyBorder="1" applyAlignment="1">
      <alignment horizontal="left" vertical="center" wrapText="1"/>
    </xf>
    <xf numFmtId="0" fontId="29" fillId="0" borderId="0" xfId="48" applyFont="1" applyFill="1">
      <alignment vertical="center"/>
    </xf>
    <xf numFmtId="0" fontId="35" fillId="0" borderId="43" xfId="48" applyFont="1" applyFill="1" applyBorder="1" applyAlignment="1">
      <alignment horizontal="left" vertical="center" wrapText="1"/>
    </xf>
    <xf numFmtId="0" fontId="29" fillId="0" borderId="43" xfId="48" applyFont="1" applyFill="1" applyBorder="1" applyAlignment="1">
      <alignment horizontal="left" vertical="center" wrapText="1"/>
    </xf>
    <xf numFmtId="0" fontId="29" fillId="0" borderId="43" xfId="48" applyFont="1" applyFill="1" applyBorder="1" applyAlignment="1">
      <alignment horizontal="center" vertical="center"/>
    </xf>
    <xf numFmtId="0" fontId="35" fillId="0" borderId="19" xfId="0" applyFont="1" applyFill="1" applyBorder="1" applyAlignment="1">
      <alignment vertical="center" wrapText="1"/>
    </xf>
    <xf numFmtId="0" fontId="29" fillId="0" borderId="19" xfId="0" applyFont="1" applyFill="1" applyBorder="1" applyAlignment="1">
      <alignment vertical="center" wrapText="1"/>
    </xf>
    <xf numFmtId="0" fontId="35" fillId="0" borderId="10" xfId="0" applyFont="1" applyFill="1" applyBorder="1" applyAlignment="1">
      <alignment vertical="center" wrapText="1"/>
    </xf>
    <xf numFmtId="0" fontId="29" fillId="0" borderId="10" xfId="0" applyFont="1" applyFill="1" applyBorder="1" applyAlignment="1">
      <alignment vertical="center" wrapText="1"/>
    </xf>
    <xf numFmtId="0" fontId="35" fillId="0" borderId="63" xfId="0" applyFont="1" applyFill="1" applyBorder="1" applyAlignment="1">
      <alignment vertical="center" wrapText="1"/>
    </xf>
    <xf numFmtId="0" fontId="35" fillId="0" borderId="15" xfId="0" applyFont="1" applyFill="1" applyBorder="1" applyAlignment="1">
      <alignment vertical="center" wrapText="1"/>
    </xf>
    <xf numFmtId="0" fontId="29" fillId="0" borderId="15" xfId="0" applyFont="1" applyFill="1" applyBorder="1" applyAlignment="1">
      <alignment vertical="center" wrapText="1"/>
    </xf>
    <xf numFmtId="0" fontId="35" fillId="0" borderId="20" xfId="0" applyFont="1" applyFill="1" applyBorder="1" applyAlignment="1">
      <alignment horizontal="left" vertical="center" wrapText="1"/>
    </xf>
    <xf numFmtId="0" fontId="29" fillId="0" borderId="56" xfId="0" applyFont="1" applyFill="1" applyBorder="1" applyAlignment="1">
      <alignment vertical="center" wrapText="1"/>
    </xf>
    <xf numFmtId="0" fontId="29" fillId="0" borderId="64" xfId="0" applyFont="1" applyFill="1" applyBorder="1" applyAlignment="1">
      <alignment vertical="center" wrapText="1"/>
    </xf>
    <xf numFmtId="0" fontId="35" fillId="0" borderId="12" xfId="0" applyFont="1" applyFill="1" applyBorder="1" applyAlignment="1">
      <alignment vertical="center" wrapText="1"/>
    </xf>
    <xf numFmtId="0" fontId="35" fillId="0" borderId="65" xfId="0" applyFont="1" applyFill="1" applyBorder="1" applyAlignment="1">
      <alignment vertical="center" wrapText="1"/>
    </xf>
    <xf numFmtId="0" fontId="35" fillId="0" borderId="55" xfId="0" applyFont="1" applyFill="1" applyBorder="1" applyAlignment="1">
      <alignment horizontal="left" vertical="center" wrapText="1"/>
    </xf>
    <xf numFmtId="0" fontId="35" fillId="0" borderId="60" xfId="0" applyFont="1" applyFill="1" applyBorder="1" applyAlignment="1">
      <alignment horizontal="left" vertical="center" wrapText="1"/>
    </xf>
    <xf numFmtId="0" fontId="31" fillId="0" borderId="14" xfId="0" applyFont="1" applyFill="1" applyBorder="1" applyAlignment="1">
      <alignment horizontal="left" vertical="center" wrapText="1"/>
    </xf>
    <xf numFmtId="0" fontId="31" fillId="0" borderId="34" xfId="0" applyFont="1" applyFill="1" applyBorder="1" applyAlignment="1">
      <alignment horizontal="left" vertical="center" wrapText="1"/>
    </xf>
    <xf numFmtId="0" fontId="29" fillId="0" borderId="22"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29" fillId="0" borderId="34" xfId="0" applyFont="1" applyFill="1" applyBorder="1" applyAlignment="1">
      <alignment vertical="center"/>
    </xf>
    <xf numFmtId="0" fontId="29" fillId="0" borderId="58" xfId="48" applyFont="1" applyFill="1" applyBorder="1" applyAlignment="1">
      <alignment vertical="center" wrapText="1"/>
    </xf>
    <xf numFmtId="0" fontId="31" fillId="0" borderId="60" xfId="0" applyFont="1" applyFill="1" applyBorder="1" applyAlignment="1">
      <alignment vertical="center"/>
    </xf>
    <xf numFmtId="0" fontId="31" fillId="0" borderId="14" xfId="0" applyFont="1" applyFill="1" applyBorder="1" applyAlignment="1">
      <alignment vertical="center"/>
    </xf>
    <xf numFmtId="0" fontId="29" fillId="25" borderId="34" xfId="48" applyFont="1" applyFill="1" applyBorder="1" applyAlignment="1">
      <alignment horizontal="center" vertical="center"/>
    </xf>
    <xf numFmtId="0" fontId="29" fillId="0" borderId="34" xfId="48" applyFont="1" applyFill="1" applyBorder="1" applyAlignment="1">
      <alignment vertical="center" wrapText="1"/>
    </xf>
    <xf numFmtId="0" fontId="37" fillId="0" borderId="34" xfId="0" applyFont="1" applyFill="1" applyBorder="1" applyAlignment="1">
      <alignment vertical="center" wrapText="1"/>
    </xf>
    <xf numFmtId="0" fontId="31" fillId="0" borderId="34" xfId="0" applyFont="1" applyFill="1" applyBorder="1" applyAlignment="1">
      <alignment vertical="center"/>
    </xf>
    <xf numFmtId="0" fontId="29" fillId="0" borderId="34" xfId="0" applyFont="1" applyFill="1" applyBorder="1" applyAlignment="1">
      <alignment horizontal="left" vertical="center"/>
    </xf>
    <xf numFmtId="0" fontId="35" fillId="0" borderId="34" xfId="0" applyFont="1" applyFill="1" applyBorder="1" applyAlignment="1">
      <alignment horizontal="left" vertical="top" wrapText="1"/>
    </xf>
    <xf numFmtId="0" fontId="29" fillId="0" borderId="60" xfId="0" applyFont="1" applyFill="1" applyBorder="1"/>
    <xf numFmtId="0" fontId="35" fillId="0" borderId="60" xfId="0" applyFont="1" applyFill="1" applyBorder="1" applyAlignment="1">
      <alignment horizontal="left" vertical="top" wrapText="1"/>
    </xf>
    <xf numFmtId="0" fontId="29" fillId="0" borderId="65" xfId="0" applyFont="1" applyFill="1" applyBorder="1" applyAlignment="1">
      <alignment vertical="center" wrapText="1"/>
    </xf>
    <xf numFmtId="0" fontId="29" fillId="0" borderId="65" xfId="0" applyFont="1" applyFill="1" applyBorder="1"/>
    <xf numFmtId="0" fontId="35" fillId="0" borderId="65" xfId="0" applyFont="1" applyFill="1" applyBorder="1" applyAlignment="1">
      <alignment horizontal="left" vertical="top" wrapText="1"/>
    </xf>
    <xf numFmtId="0" fontId="29" fillId="0" borderId="43" xfId="0" applyFont="1" applyFill="1" applyBorder="1"/>
    <xf numFmtId="0" fontId="29" fillId="0" borderId="56" xfId="0" applyFont="1" applyFill="1" applyBorder="1" applyAlignment="1">
      <alignment horizontal="left" vertical="top" wrapText="1"/>
    </xf>
    <xf numFmtId="0" fontId="29" fillId="0" borderId="0" xfId="0" applyFont="1" applyFill="1" applyAlignment="1">
      <alignment horizontal="left" vertical="center"/>
    </xf>
    <xf numFmtId="0" fontId="29" fillId="0" borderId="0" xfId="0" applyFont="1" applyFill="1" applyAlignment="1">
      <alignment vertical="center"/>
    </xf>
    <xf numFmtId="0" fontId="29" fillId="0" borderId="0" xfId="0" applyFont="1"/>
    <xf numFmtId="0" fontId="26" fillId="0" borderId="0" xfId="0" applyFont="1"/>
    <xf numFmtId="0" fontId="26" fillId="0" borderId="0" xfId="0" applyFont="1" applyAlignment="1">
      <alignment horizontal="center" vertical="center" shrinkToFit="1"/>
    </xf>
    <xf numFmtId="49" fontId="26" fillId="0" borderId="66" xfId="0" applyNumberFormat="1" applyFont="1" applyBorder="1" applyAlignment="1">
      <alignment horizontal="center" vertical="center"/>
    </xf>
    <xf numFmtId="49" fontId="26" fillId="0" borderId="32" xfId="0" applyNumberFormat="1" applyFont="1" applyBorder="1" applyAlignment="1">
      <alignment horizontal="center" vertical="center"/>
    </xf>
    <xf numFmtId="0" fontId="26" fillId="0" borderId="32" xfId="0" applyFont="1" applyBorder="1" applyAlignment="1">
      <alignment vertical="center"/>
    </xf>
    <xf numFmtId="0" fontId="26" fillId="0" borderId="33" xfId="0" applyFont="1" applyBorder="1" applyAlignment="1">
      <alignment vertical="center"/>
    </xf>
    <xf numFmtId="0" fontId="26" fillId="0" borderId="0" xfId="0" applyFont="1" applyBorder="1"/>
    <xf numFmtId="0" fontId="26" fillId="0" borderId="0" xfId="0" applyFont="1" applyBorder="1" applyAlignment="1">
      <alignment horizontal="distributed" vertical="center"/>
    </xf>
    <xf numFmtId="0" fontId="26" fillId="0" borderId="0" xfId="0" applyFont="1" applyBorder="1" applyAlignment="1">
      <alignment vertical="center"/>
    </xf>
    <xf numFmtId="0" fontId="30" fillId="0" borderId="35" xfId="0" applyFont="1" applyFill="1" applyBorder="1" applyAlignment="1">
      <alignment horizontal="center" vertical="center"/>
    </xf>
    <xf numFmtId="0" fontId="30" fillId="0" borderId="36"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38" xfId="0" applyFont="1" applyBorder="1"/>
    <xf numFmtId="0" fontId="27" fillId="0" borderId="0" xfId="0" applyFont="1" applyBorder="1"/>
    <xf numFmtId="0" fontId="26" fillId="0" borderId="39" xfId="0" applyFont="1" applyBorder="1"/>
    <xf numFmtId="0" fontId="26" fillId="0" borderId="38" xfId="0" applyFont="1" applyBorder="1" applyAlignment="1">
      <alignment vertical="center" wrapText="1"/>
    </xf>
    <xf numFmtId="0" fontId="28" fillId="0" borderId="0" xfId="0" applyFont="1" applyBorder="1" applyAlignment="1">
      <alignment vertical="center"/>
    </xf>
    <xf numFmtId="0" fontId="28" fillId="0" borderId="0" xfId="0" applyFont="1" applyBorder="1" applyAlignment="1">
      <alignment vertical="center" wrapText="1"/>
    </xf>
    <xf numFmtId="0" fontId="28" fillId="0" borderId="39" xfId="0" applyFont="1" applyBorder="1" applyAlignment="1">
      <alignment vertical="center" wrapText="1"/>
    </xf>
    <xf numFmtId="0" fontId="28" fillId="0" borderId="38" xfId="0" applyFont="1" applyBorder="1" applyAlignment="1">
      <alignment vertical="center" wrapText="1"/>
    </xf>
    <xf numFmtId="0" fontId="26" fillId="0" borderId="0" xfId="0" applyFont="1" applyBorder="1" applyAlignment="1">
      <alignment vertical="center" wrapText="1"/>
    </xf>
    <xf numFmtId="0" fontId="26" fillId="0" borderId="39" xfId="0" applyFont="1" applyBorder="1" applyAlignment="1">
      <alignment vertical="center" wrapText="1"/>
    </xf>
    <xf numFmtId="0" fontId="26" fillId="0" borderId="40" xfId="0" applyFont="1" applyBorder="1"/>
    <xf numFmtId="0" fontId="32" fillId="0" borderId="53" xfId="0" applyFont="1" applyBorder="1" applyAlignment="1">
      <alignment vertical="center"/>
    </xf>
    <xf numFmtId="0" fontId="26" fillId="0" borderId="53" xfId="0" applyFont="1" applyBorder="1" applyAlignment="1">
      <alignment vertical="center" wrapText="1"/>
    </xf>
    <xf numFmtId="0" fontId="26" fillId="0" borderId="54" xfId="0" applyFont="1" applyBorder="1" applyAlignment="1">
      <alignment vertical="center" wrapText="1"/>
    </xf>
    <xf numFmtId="0" fontId="29" fillId="0" borderId="43" xfId="0" applyFont="1" applyFill="1" applyBorder="1" applyAlignment="1">
      <alignment vertical="center"/>
    </xf>
    <xf numFmtId="0" fontId="29" fillId="0" borderId="41" xfId="0" applyFont="1" applyFill="1" applyBorder="1" applyAlignment="1">
      <alignment vertical="center"/>
    </xf>
    <xf numFmtId="0" fontId="3" fillId="0" borderId="98" xfId="0" applyFont="1" applyFill="1" applyBorder="1" applyAlignment="1">
      <alignment horizontal="left" vertical="center" shrinkToFit="1"/>
    </xf>
    <xf numFmtId="0" fontId="3" fillId="0" borderId="99" xfId="0" applyFont="1" applyFill="1" applyBorder="1" applyAlignment="1">
      <alignment horizontal="left" vertical="center" shrinkToFit="1"/>
    </xf>
    <xf numFmtId="0" fontId="3" fillId="0" borderId="2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0" fillId="0" borderId="0" xfId="0" applyFont="1" applyAlignment="1">
      <alignment horizontal="left" vertical="center"/>
    </xf>
    <xf numFmtId="0" fontId="30" fillId="0" borderId="0" xfId="0" applyFont="1" applyBorder="1" applyAlignment="1">
      <alignment horizontal="center" vertical="center"/>
    </xf>
    <xf numFmtId="0" fontId="30" fillId="0" borderId="0" xfId="49" applyFont="1" applyAlignment="1">
      <alignment horizontal="left"/>
    </xf>
    <xf numFmtId="0" fontId="30" fillId="0" borderId="22" xfId="0" applyFont="1" applyBorder="1" applyAlignment="1">
      <alignment horizontal="center" vertical="center" shrinkToFit="1"/>
    </xf>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26" borderId="0" xfId="0" applyFont="1" applyFill="1" applyAlignment="1">
      <alignment vertical="center"/>
    </xf>
    <xf numFmtId="0" fontId="29" fillId="26" borderId="0" xfId="0" applyFont="1" applyFill="1" applyAlignment="1">
      <alignment horizontal="left" vertical="center"/>
    </xf>
    <xf numFmtId="0" fontId="41" fillId="0" borderId="0" xfId="0" applyFont="1" applyAlignment="1">
      <alignment vertical="center"/>
    </xf>
    <xf numFmtId="0" fontId="6" fillId="0" borderId="0" xfId="0" applyFont="1" applyAlignment="1">
      <alignment vertical="center"/>
    </xf>
    <xf numFmtId="0" fontId="6" fillId="0" borderId="0" xfId="49" applyFont="1"/>
    <xf numFmtId="0" fontId="41" fillId="0" borderId="0" xfId="49" applyFont="1" applyAlignment="1">
      <alignment vertical="center"/>
    </xf>
    <xf numFmtId="0" fontId="6" fillId="0" borderId="0" xfId="49" applyFont="1" applyBorder="1" applyAlignment="1">
      <alignment vertical="center"/>
    </xf>
    <xf numFmtId="0" fontId="6" fillId="0" borderId="0" xfId="49" applyFont="1" applyAlignment="1">
      <alignment vertical="center"/>
    </xf>
    <xf numFmtId="0" fontId="41" fillId="0" borderId="0" xfId="0" applyFont="1" applyBorder="1" applyAlignment="1">
      <alignment vertical="center"/>
    </xf>
    <xf numFmtId="0" fontId="41" fillId="0" borderId="0" xfId="41" applyFont="1" applyBorder="1" applyAlignment="1">
      <alignment vertical="center"/>
    </xf>
    <xf numFmtId="0" fontId="6" fillId="0" borderId="0" xfId="49" applyFont="1" applyBorder="1"/>
    <xf numFmtId="0" fontId="41" fillId="0" borderId="0" xfId="41" applyFont="1" applyFill="1" applyBorder="1" applyAlignment="1">
      <alignment vertical="center" wrapText="1"/>
    </xf>
    <xf numFmtId="0" fontId="6" fillId="0" borderId="0" xfId="49" applyFont="1" applyFill="1"/>
    <xf numFmtId="0" fontId="41" fillId="0" borderId="0" xfId="41" applyFont="1" applyFill="1" applyBorder="1" applyAlignment="1">
      <alignment horizontal="center" vertical="center" wrapText="1"/>
    </xf>
    <xf numFmtId="0" fontId="6" fillId="0" borderId="0" xfId="49" applyFont="1" applyFill="1" applyBorder="1"/>
    <xf numFmtId="0" fontId="29" fillId="0" borderId="56" xfId="0" applyFont="1" applyFill="1" applyBorder="1" applyAlignment="1">
      <alignment vertical="center"/>
    </xf>
    <xf numFmtId="0" fontId="3" fillId="0" borderId="44" xfId="0" applyFont="1" applyFill="1" applyBorder="1" applyAlignment="1">
      <alignment horizontal="left" vertical="center" wrapText="1"/>
    </xf>
    <xf numFmtId="0" fontId="3" fillId="0" borderId="102" xfId="0" applyFont="1" applyFill="1" applyBorder="1" applyAlignment="1">
      <alignment horizontal="left" vertical="center" shrinkToFit="1"/>
    </xf>
    <xf numFmtId="0" fontId="26" fillId="0" borderId="20" xfId="0" applyFont="1" applyBorder="1" applyAlignment="1">
      <alignment horizontal="center"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30" fillId="0" borderId="0" xfId="0" applyFont="1" applyBorder="1" applyAlignment="1">
      <alignment horizontal="center" vertical="center"/>
    </xf>
    <xf numFmtId="0" fontId="26" fillId="0" borderId="16" xfId="0" applyFont="1" applyBorder="1" applyAlignment="1">
      <alignment horizontal="center" vertical="center"/>
    </xf>
    <xf numFmtId="0" fontId="26" fillId="0" borderId="11" xfId="0" applyFont="1" applyBorder="1" applyAlignment="1">
      <alignment horizontal="center" vertical="center"/>
    </xf>
    <xf numFmtId="0" fontId="26" fillId="0" borderId="27" xfId="0" applyFont="1" applyBorder="1" applyAlignment="1">
      <alignment horizontal="center" vertical="center"/>
    </xf>
    <xf numFmtId="0" fontId="26" fillId="0" borderId="51" xfId="0" applyFont="1" applyBorder="1" applyAlignment="1">
      <alignment horizontal="center" vertical="center"/>
    </xf>
    <xf numFmtId="0" fontId="26" fillId="0" borderId="70" xfId="0" applyFont="1" applyBorder="1" applyAlignment="1">
      <alignment horizontal="center" vertical="center"/>
    </xf>
    <xf numFmtId="0" fontId="30" fillId="0" borderId="11" xfId="0" applyFont="1" applyFill="1" applyBorder="1" applyAlignment="1">
      <alignment horizontal="center" vertical="center"/>
    </xf>
    <xf numFmtId="0" fontId="29" fillId="0" borderId="41"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41" xfId="0" applyFont="1" applyFill="1" applyBorder="1" applyAlignment="1">
      <alignment vertical="center" wrapText="1"/>
    </xf>
    <xf numFmtId="0" fontId="29" fillId="0" borderId="43" xfId="0" applyFont="1" applyFill="1" applyBorder="1" applyAlignment="1">
      <alignment vertical="center" wrapText="1"/>
    </xf>
    <xf numFmtId="0" fontId="29" fillId="0" borderId="14" xfId="0" applyFont="1" applyFill="1" applyBorder="1" applyAlignment="1">
      <alignment vertical="center" wrapText="1"/>
    </xf>
    <xf numFmtId="0" fontId="35" fillId="0" borderId="41"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29" fillId="25" borderId="13" xfId="0" applyFont="1" applyFill="1" applyBorder="1" applyAlignment="1">
      <alignment horizontal="center" vertical="center"/>
    </xf>
    <xf numFmtId="0" fontId="29" fillId="25" borderId="15" xfId="0" applyFont="1" applyFill="1" applyBorder="1" applyAlignment="1">
      <alignment horizontal="center" vertical="center"/>
    </xf>
    <xf numFmtId="0" fontId="35" fillId="0" borderId="34"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35" fillId="0" borderId="43" xfId="0" applyFont="1" applyFill="1" applyBorder="1" applyAlignment="1">
      <alignment vertical="center" wrapText="1"/>
    </xf>
    <xf numFmtId="0" fontId="35" fillId="0" borderId="14" xfId="0" applyFont="1" applyFill="1" applyBorder="1" applyAlignment="1">
      <alignment vertical="center" wrapText="1"/>
    </xf>
    <xf numFmtId="0" fontId="29" fillId="25" borderId="34" xfId="0" applyFont="1" applyFill="1" applyBorder="1" applyAlignment="1">
      <alignment horizontal="center" vertical="center"/>
    </xf>
    <xf numFmtId="0" fontId="29" fillId="0" borderId="43" xfId="48" applyFont="1" applyFill="1" applyBorder="1" applyAlignment="1">
      <alignment vertical="center" wrapText="1"/>
    </xf>
    <xf numFmtId="0" fontId="29" fillId="0" borderId="14" xfId="48" applyFont="1" applyFill="1" applyBorder="1" applyAlignment="1">
      <alignment vertical="center" wrapText="1"/>
    </xf>
    <xf numFmtId="0" fontId="35" fillId="0" borderId="58" xfId="0" applyFont="1" applyFill="1" applyBorder="1" applyAlignment="1">
      <alignment horizontal="left" vertical="center" wrapText="1"/>
    </xf>
    <xf numFmtId="0" fontId="29" fillId="0" borderId="58" xfId="0" applyFont="1" applyFill="1" applyBorder="1" applyAlignment="1">
      <alignment horizontal="left"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24" borderId="20" xfId="0" applyFont="1" applyFill="1" applyBorder="1" applyAlignment="1">
      <alignment horizontal="center" vertical="center"/>
    </xf>
    <xf numFmtId="0" fontId="30" fillId="0" borderId="20" xfId="0" applyFont="1" applyBorder="1" applyAlignment="1">
      <alignment vertical="center"/>
    </xf>
    <xf numFmtId="0" fontId="30" fillId="0" borderId="11"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28" fillId="0" borderId="20" xfId="0" applyFont="1" applyBorder="1" applyAlignment="1">
      <alignment horizontal="center" vertical="center"/>
    </xf>
    <xf numFmtId="0" fontId="41" fillId="0" borderId="0" xfId="41" applyFont="1" applyBorder="1" applyAlignment="1">
      <alignment horizontal="center" vertical="center"/>
    </xf>
    <xf numFmtId="0" fontId="43" fillId="0" borderId="0" xfId="51" applyFont="1" applyFill="1" applyAlignment="1" applyProtection="1">
      <alignment vertical="center"/>
    </xf>
    <xf numFmtId="0" fontId="43" fillId="0" borderId="0" xfId="51" applyFont="1" applyFill="1" applyAlignment="1" applyProtection="1">
      <alignment horizontal="left" vertical="center"/>
    </xf>
    <xf numFmtId="0" fontId="44" fillId="0" borderId="0" xfId="51" applyFont="1" applyFill="1" applyAlignment="1" applyProtection="1">
      <alignment horizontal="left" vertical="center"/>
    </xf>
    <xf numFmtId="0" fontId="44" fillId="0" borderId="0" xfId="51" applyFont="1" applyFill="1" applyAlignment="1" applyProtection="1">
      <alignment horizontal="right" vertical="center"/>
    </xf>
    <xf numFmtId="0" fontId="46" fillId="0" borderId="0" xfId="51" applyFont="1" applyFill="1" applyAlignment="1" applyProtection="1">
      <alignment horizontal="left" vertical="center"/>
    </xf>
    <xf numFmtId="0" fontId="43" fillId="0" borderId="0" xfId="51" applyFont="1" applyFill="1" applyAlignment="1">
      <alignment vertical="center"/>
    </xf>
    <xf numFmtId="0" fontId="44" fillId="0" borderId="0" xfId="51" applyFont="1" applyFill="1" applyAlignment="1" applyProtection="1">
      <alignment vertical="center"/>
    </xf>
    <xf numFmtId="0" fontId="44" fillId="0" borderId="0" xfId="51" applyFont="1" applyFill="1" applyAlignment="1">
      <alignment horizontal="right" vertical="center"/>
    </xf>
    <xf numFmtId="0" fontId="44" fillId="0" borderId="0" xfId="51" applyFont="1" applyFill="1" applyAlignment="1">
      <alignment vertical="center"/>
    </xf>
    <xf numFmtId="0" fontId="46" fillId="0" borderId="0" xfId="51" applyFont="1" applyFill="1" applyAlignment="1" applyProtection="1">
      <alignment horizontal="right" vertical="center"/>
    </xf>
    <xf numFmtId="0" fontId="46" fillId="26" borderId="0" xfId="51" applyFont="1" applyFill="1" applyAlignment="1" applyProtection="1">
      <alignment horizontal="center" vertical="center"/>
    </xf>
    <xf numFmtId="0" fontId="46" fillId="26" borderId="0" xfId="51" applyFont="1" applyFill="1" applyAlignment="1" applyProtection="1">
      <alignment horizontal="right" vertical="center"/>
    </xf>
    <xf numFmtId="0" fontId="46" fillId="26" borderId="0" xfId="51" applyFont="1" applyFill="1" applyAlignment="1" applyProtection="1">
      <alignment vertical="center"/>
    </xf>
    <xf numFmtId="0" fontId="46" fillId="0" borderId="0" xfId="51" applyFont="1" applyFill="1" applyAlignment="1" applyProtection="1">
      <alignment vertical="center"/>
    </xf>
    <xf numFmtId="0" fontId="44" fillId="0" borderId="0" xfId="51" applyFont="1" applyFill="1" applyAlignment="1" applyProtection="1">
      <alignment horizontal="center" vertical="center"/>
    </xf>
    <xf numFmtId="0" fontId="43" fillId="0" borderId="0" xfId="51" quotePrefix="1" applyFont="1" applyFill="1" applyAlignment="1" applyProtection="1">
      <alignment horizontal="center" vertical="center"/>
    </xf>
    <xf numFmtId="0" fontId="43" fillId="26" borderId="0" xfId="51" applyFont="1" applyFill="1" applyBorder="1" applyAlignment="1" applyProtection="1">
      <alignment vertical="center"/>
    </xf>
    <xf numFmtId="0" fontId="44" fillId="26" borderId="0" xfId="51" applyFont="1" applyFill="1" applyBorder="1" applyAlignment="1" applyProtection="1">
      <alignment horizontal="right" vertical="center"/>
    </xf>
    <xf numFmtId="0" fontId="44" fillId="26" borderId="0" xfId="51" applyFont="1" applyFill="1" applyBorder="1" applyProtection="1">
      <alignment vertical="center"/>
    </xf>
    <xf numFmtId="0" fontId="44" fillId="26" borderId="0" xfId="51" applyFont="1" applyFill="1" applyBorder="1" applyAlignment="1" applyProtection="1">
      <alignment horizontal="center" vertical="center"/>
    </xf>
    <xf numFmtId="0" fontId="44" fillId="0" borderId="0" xfId="51" applyFont="1" applyBorder="1" applyProtection="1">
      <alignment vertical="center"/>
    </xf>
    <xf numFmtId="0" fontId="43" fillId="26" borderId="0" xfId="51" applyFont="1" applyFill="1" applyBorder="1" applyAlignment="1" applyProtection="1">
      <alignment horizontal="center" vertical="center"/>
    </xf>
    <xf numFmtId="0" fontId="44" fillId="26" borderId="0" xfId="51" applyFont="1" applyFill="1" applyBorder="1" applyAlignment="1" applyProtection="1">
      <alignment vertical="center"/>
    </xf>
    <xf numFmtId="0" fontId="47" fillId="26" borderId="0" xfId="51" applyFont="1" applyFill="1" applyBorder="1" applyAlignment="1" applyProtection="1">
      <alignment horizontal="centerContinuous" vertical="center"/>
    </xf>
    <xf numFmtId="0" fontId="43" fillId="26" borderId="0" xfId="51" applyFont="1" applyFill="1" applyBorder="1" applyAlignment="1" applyProtection="1">
      <alignment horizontal="centerContinuous" vertical="center"/>
    </xf>
    <xf numFmtId="0" fontId="43" fillId="26" borderId="0" xfId="51" applyFont="1" applyFill="1" applyBorder="1" applyProtection="1">
      <alignment vertical="center"/>
    </xf>
    <xf numFmtId="0" fontId="43" fillId="0" borderId="0" xfId="51" applyFont="1" applyBorder="1" applyProtection="1">
      <alignment vertical="center"/>
    </xf>
    <xf numFmtId="0" fontId="43" fillId="0" borderId="0" xfId="51" applyFont="1" applyProtection="1">
      <alignment vertical="center"/>
    </xf>
    <xf numFmtId="0" fontId="47" fillId="0" borderId="0" xfId="51" applyFont="1" applyProtection="1">
      <alignment vertical="center"/>
    </xf>
    <xf numFmtId="20" fontId="43" fillId="26" borderId="0" xfId="51" applyNumberFormat="1" applyFont="1" applyFill="1" applyBorder="1" applyAlignment="1" applyProtection="1">
      <alignment vertical="center"/>
    </xf>
    <xf numFmtId="20" fontId="43" fillId="26" borderId="0" xfId="51" applyNumberFormat="1" applyFont="1" applyFill="1" applyBorder="1" applyAlignment="1" applyProtection="1">
      <alignment horizontal="center" vertical="center"/>
    </xf>
    <xf numFmtId="177" fontId="43" fillId="26" borderId="0" xfId="51" applyNumberFormat="1" applyFont="1" applyFill="1" applyBorder="1" applyAlignment="1" applyProtection="1">
      <alignment vertical="center"/>
    </xf>
    <xf numFmtId="0" fontId="43" fillId="26" borderId="0" xfId="51" applyFont="1" applyFill="1" applyBorder="1" applyAlignment="1" applyProtection="1">
      <alignment horizontal="left" vertical="center"/>
    </xf>
    <xf numFmtId="0" fontId="43" fillId="0" borderId="0" xfId="51" applyFont="1" applyBorder="1" applyAlignment="1" applyProtection="1">
      <alignment horizontal="center" vertical="center"/>
    </xf>
    <xf numFmtId="0" fontId="47" fillId="0" borderId="0" xfId="51" applyFont="1" applyFill="1" applyAlignment="1" applyProtection="1">
      <alignment vertical="center"/>
    </xf>
    <xf numFmtId="0" fontId="47" fillId="0" borderId="0" xfId="51" applyFont="1" applyFill="1" applyAlignment="1" applyProtection="1">
      <alignment horizontal="left" vertical="center"/>
    </xf>
    <xf numFmtId="0" fontId="43" fillId="0" borderId="0" xfId="51" applyFont="1" applyFill="1" applyAlignment="1" applyProtection="1">
      <alignment horizontal="right" vertical="center"/>
    </xf>
    <xf numFmtId="0" fontId="43" fillId="0" borderId="0" xfId="51" applyFont="1" applyFill="1" applyAlignment="1" applyProtection="1">
      <alignment horizontal="center" vertical="center"/>
    </xf>
    <xf numFmtId="0" fontId="48" fillId="0" borderId="0" xfId="51" applyFont="1" applyFill="1" applyAlignment="1" applyProtection="1">
      <alignment vertical="center"/>
    </xf>
    <xf numFmtId="0" fontId="48" fillId="0" borderId="0" xfId="51" applyFont="1" applyFill="1" applyAlignment="1" applyProtection="1">
      <alignment horizontal="left" vertical="center"/>
    </xf>
    <xf numFmtId="0" fontId="48" fillId="0" borderId="0" xfId="51" applyFont="1" applyFill="1" applyBorder="1" applyAlignment="1" applyProtection="1">
      <alignment vertical="center"/>
    </xf>
    <xf numFmtId="0" fontId="48" fillId="0" borderId="0" xfId="51" applyFont="1" applyFill="1" applyAlignment="1" applyProtection="1">
      <alignment horizontal="right" vertical="center"/>
    </xf>
    <xf numFmtId="0" fontId="48" fillId="0" borderId="0" xfId="51" applyFont="1" applyFill="1" applyAlignment="1">
      <alignment horizontal="right" vertical="center"/>
    </xf>
    <xf numFmtId="0" fontId="48" fillId="0" borderId="0" xfId="51" applyFont="1" applyFill="1" applyAlignment="1">
      <alignment vertical="center"/>
    </xf>
    <xf numFmtId="0" fontId="47" fillId="0" borderId="94" xfId="51" applyFont="1" applyFill="1" applyBorder="1" applyAlignment="1" applyProtection="1">
      <alignment horizontal="center" vertical="center"/>
    </xf>
    <xf numFmtId="0" fontId="47" fillId="0" borderId="34" xfId="51" applyFont="1" applyFill="1" applyBorder="1" applyAlignment="1" applyProtection="1">
      <alignment horizontal="center" vertical="center"/>
    </xf>
    <xf numFmtId="0" fontId="47" fillId="0" borderId="69" xfId="51" applyFont="1" applyFill="1" applyBorder="1" applyAlignment="1" applyProtection="1">
      <alignment horizontal="center" vertical="center"/>
    </xf>
    <xf numFmtId="0" fontId="43" fillId="0" borderId="69" xfId="51" applyFont="1" applyFill="1" applyBorder="1" applyAlignment="1" applyProtection="1">
      <alignment horizontal="center" vertical="center"/>
    </xf>
    <xf numFmtId="0" fontId="47" fillId="0" borderId="95" xfId="51" applyNumberFormat="1" applyFont="1" applyFill="1" applyBorder="1" applyAlignment="1" applyProtection="1">
      <alignment horizontal="center" vertical="center" wrapText="1"/>
    </xf>
    <xf numFmtId="0" fontId="47" fillId="0" borderId="72" xfId="51" applyNumberFormat="1" applyFont="1" applyFill="1" applyBorder="1" applyAlignment="1" applyProtection="1">
      <alignment horizontal="center" vertical="center" wrapText="1"/>
    </xf>
    <xf numFmtId="0" fontId="47" fillId="0" borderId="71" xfId="51" applyNumberFormat="1" applyFont="1" applyFill="1" applyBorder="1" applyAlignment="1" applyProtection="1">
      <alignment horizontal="center" vertical="center" wrapText="1"/>
    </xf>
    <xf numFmtId="0" fontId="43" fillId="0" borderId="72" xfId="51" applyNumberFormat="1" applyFont="1" applyFill="1" applyBorder="1" applyAlignment="1" applyProtection="1">
      <alignment horizontal="center" vertical="center" wrapText="1"/>
    </xf>
    <xf numFmtId="0" fontId="43" fillId="0" borderId="121" xfId="51" applyFont="1" applyFill="1" applyBorder="1" applyAlignment="1" applyProtection="1">
      <alignment vertical="center"/>
    </xf>
    <xf numFmtId="178" fontId="43" fillId="29" borderId="124" xfId="51" applyNumberFormat="1" applyFont="1" applyFill="1" applyBorder="1" applyAlignment="1" applyProtection="1">
      <alignment horizontal="center" vertical="center" shrinkToFit="1"/>
      <protection locked="0"/>
    </xf>
    <xf numFmtId="178" fontId="43" fillId="29" borderId="125" xfId="51" applyNumberFormat="1" applyFont="1" applyFill="1" applyBorder="1" applyAlignment="1" applyProtection="1">
      <alignment horizontal="center" vertical="center" shrinkToFit="1"/>
      <protection locked="0"/>
    </xf>
    <xf numFmtId="178" fontId="43" fillId="29" borderId="126" xfId="51" applyNumberFormat="1" applyFont="1" applyFill="1" applyBorder="1" applyAlignment="1" applyProtection="1">
      <alignment horizontal="center" vertical="center" shrinkToFit="1"/>
      <protection locked="0"/>
    </xf>
    <xf numFmtId="0" fontId="43" fillId="0" borderId="127" xfId="51" applyFont="1" applyFill="1" applyBorder="1" applyAlignment="1" applyProtection="1">
      <alignment vertical="center"/>
    </xf>
    <xf numFmtId="178" fontId="43" fillId="29" borderId="128" xfId="51" applyNumberFormat="1" applyFont="1" applyFill="1" applyBorder="1" applyAlignment="1" applyProtection="1">
      <alignment horizontal="center" vertical="center" shrinkToFit="1"/>
      <protection locked="0"/>
    </xf>
    <xf numFmtId="178" fontId="43" fillId="29" borderId="55" xfId="51" applyNumberFormat="1" applyFont="1" applyFill="1" applyBorder="1" applyAlignment="1" applyProtection="1">
      <alignment horizontal="center" vertical="center" shrinkToFit="1"/>
      <protection locked="0"/>
    </xf>
    <xf numFmtId="178" fontId="43" fillId="29" borderId="129" xfId="51" applyNumberFormat="1" applyFont="1" applyFill="1" applyBorder="1" applyAlignment="1" applyProtection="1">
      <alignment horizontal="center" vertical="center" shrinkToFit="1"/>
      <protection locked="0"/>
    </xf>
    <xf numFmtId="0" fontId="43" fillId="0" borderId="130" xfId="51" applyFont="1" applyFill="1" applyBorder="1" applyAlignment="1" applyProtection="1">
      <alignment vertical="center"/>
    </xf>
    <xf numFmtId="178" fontId="43" fillId="29" borderId="95" xfId="51" applyNumberFormat="1" applyFont="1" applyFill="1" applyBorder="1" applyAlignment="1" applyProtection="1">
      <alignment horizontal="center" vertical="center" shrinkToFit="1"/>
      <protection locked="0"/>
    </xf>
    <xf numFmtId="178" fontId="43" fillId="29" borderId="72" xfId="51" applyNumberFormat="1" applyFont="1" applyFill="1" applyBorder="1" applyAlignment="1" applyProtection="1">
      <alignment horizontal="center" vertical="center" shrinkToFit="1"/>
      <protection locked="0"/>
    </xf>
    <xf numFmtId="178" fontId="43" fillId="29" borderId="71" xfId="51" applyNumberFormat="1" applyFont="1" applyFill="1" applyBorder="1" applyAlignment="1" applyProtection="1">
      <alignment horizontal="center" vertical="center" shrinkToFit="1"/>
      <protection locked="0"/>
    </xf>
    <xf numFmtId="0" fontId="50" fillId="0" borderId="0" xfId="51" applyFont="1" applyFill="1" applyAlignment="1" applyProtection="1">
      <alignment vertical="center"/>
    </xf>
    <xf numFmtId="0" fontId="48" fillId="0" borderId="0" xfId="51" applyFont="1" applyFill="1" applyBorder="1" applyAlignment="1" applyProtection="1">
      <alignment vertical="center" shrinkToFit="1"/>
    </xf>
    <xf numFmtId="0" fontId="49" fillId="0" borderId="0" xfId="51" applyFont="1" applyFill="1" applyBorder="1" applyAlignment="1" applyProtection="1">
      <alignment vertical="center" shrinkToFit="1"/>
    </xf>
    <xf numFmtId="0" fontId="48" fillId="0" borderId="0" xfId="51" applyFont="1" applyFill="1" applyBorder="1" applyAlignment="1" applyProtection="1">
      <alignment horizontal="left" vertical="center"/>
    </xf>
    <xf numFmtId="0" fontId="48" fillId="0" borderId="0" xfId="51" applyFont="1" applyFill="1" applyBorder="1" applyAlignment="1">
      <alignment horizontal="left" vertical="center"/>
    </xf>
    <xf numFmtId="0" fontId="48" fillId="0" borderId="0" xfId="51" applyFont="1" applyFill="1" applyBorder="1" applyAlignment="1">
      <alignment vertical="center"/>
    </xf>
    <xf numFmtId="0" fontId="48" fillId="0" borderId="0" xfId="51" applyFont="1" applyFill="1" applyBorder="1" applyAlignment="1">
      <alignment vertical="center" wrapText="1"/>
    </xf>
    <xf numFmtId="0" fontId="48" fillId="0" borderId="0" xfId="51" applyFont="1" applyFill="1" applyBorder="1" applyAlignment="1">
      <alignment horizontal="justify" vertical="center" wrapText="1"/>
    </xf>
    <xf numFmtId="0" fontId="2" fillId="26" borderId="0" xfId="51" applyFill="1">
      <alignment vertical="center"/>
    </xf>
    <xf numFmtId="0" fontId="46" fillId="26" borderId="0" xfId="51" applyFont="1" applyFill="1" applyAlignment="1">
      <alignment horizontal="left" vertical="center"/>
    </xf>
    <xf numFmtId="0" fontId="48" fillId="26" borderId="0" xfId="51" applyFont="1" applyFill="1" applyAlignment="1">
      <alignment horizontal="left" vertical="center"/>
    </xf>
    <xf numFmtId="0" fontId="48" fillId="26" borderId="0" xfId="51" applyFont="1" applyFill="1" applyAlignment="1">
      <alignment vertical="center"/>
    </xf>
    <xf numFmtId="0" fontId="48" fillId="29" borderId="34" xfId="51" applyFont="1" applyFill="1" applyBorder="1" applyAlignment="1">
      <alignment horizontal="left" vertical="center"/>
    </xf>
    <xf numFmtId="0" fontId="48" fillId="30" borderId="34" xfId="51" applyFont="1" applyFill="1" applyBorder="1" applyAlignment="1">
      <alignment horizontal="left" vertical="center"/>
    </xf>
    <xf numFmtId="0" fontId="51" fillId="26" borderId="0" xfId="51" applyFont="1" applyFill="1" applyAlignment="1">
      <alignment horizontal="left" vertical="center"/>
    </xf>
    <xf numFmtId="0" fontId="48" fillId="26" borderId="34" xfId="51" applyFont="1" applyFill="1" applyBorder="1" applyAlignment="1">
      <alignment horizontal="center" vertical="center"/>
    </xf>
    <xf numFmtId="0" fontId="48" fillId="26" borderId="34" xfId="51" applyFont="1" applyFill="1" applyBorder="1" applyAlignment="1">
      <alignment horizontal="left" vertical="center"/>
    </xf>
    <xf numFmtId="0" fontId="52" fillId="26" borderId="0" xfId="51" applyFont="1" applyFill="1" applyAlignment="1">
      <alignment horizontal="left" vertical="center"/>
    </xf>
    <xf numFmtId="0" fontId="48" fillId="26" borderId="0" xfId="51" applyFont="1" applyFill="1" applyAlignment="1">
      <alignment horizontal="left" vertical="center" wrapText="1"/>
    </xf>
    <xf numFmtId="0" fontId="52" fillId="26" borderId="0" xfId="51" applyFont="1" applyFill="1" applyBorder="1" applyAlignment="1">
      <alignment horizontal="left" vertical="center"/>
    </xf>
    <xf numFmtId="0" fontId="52" fillId="26" borderId="0" xfId="51" applyFont="1" applyFill="1" applyBorder="1" applyAlignment="1">
      <alignment vertical="center"/>
    </xf>
    <xf numFmtId="0" fontId="48" fillId="26" borderId="0" xfId="51" applyFont="1" applyFill="1" applyBorder="1" applyAlignment="1">
      <alignment vertical="center"/>
    </xf>
    <xf numFmtId="0" fontId="50" fillId="26" borderId="0" xfId="51" applyFont="1" applyFill="1" applyAlignment="1">
      <alignment vertical="center"/>
    </xf>
    <xf numFmtId="0" fontId="52" fillId="26" borderId="0" xfId="51" applyFont="1" applyFill="1" applyBorder="1" applyAlignment="1">
      <alignment vertical="center" shrinkToFit="1"/>
    </xf>
    <xf numFmtId="0" fontId="55" fillId="26" borderId="0" xfId="51" applyFont="1" applyFill="1" applyBorder="1" applyAlignment="1">
      <alignment vertical="center" shrinkToFit="1"/>
    </xf>
    <xf numFmtId="0" fontId="48" fillId="26" borderId="0" xfId="51" applyFont="1" applyFill="1" applyAlignment="1">
      <alignment vertical="center" wrapText="1"/>
    </xf>
    <xf numFmtId="0" fontId="48" fillId="26" borderId="0" xfId="51" applyFont="1" applyFill="1" applyAlignment="1">
      <alignment vertical="center" textRotation="90"/>
    </xf>
    <xf numFmtId="0" fontId="56" fillId="26" borderId="0" xfId="51" applyFont="1" applyFill="1" applyAlignment="1">
      <alignment horizontal="left" vertical="center"/>
    </xf>
    <xf numFmtId="0" fontId="57" fillId="26" borderId="0" xfId="51" applyFont="1" applyFill="1">
      <alignment vertical="center"/>
    </xf>
    <xf numFmtId="0" fontId="57" fillId="26" borderId="34" xfId="51" applyFont="1" applyFill="1" applyBorder="1" applyAlignment="1">
      <alignment horizontal="center" vertical="center"/>
    </xf>
    <xf numFmtId="0" fontId="57" fillId="26" borderId="34" xfId="51" applyFont="1" applyFill="1" applyBorder="1" applyAlignment="1">
      <alignment vertical="center" shrinkToFit="1"/>
    </xf>
    <xf numFmtId="0" fontId="57" fillId="26" borderId="109" xfId="51" applyFont="1" applyFill="1" applyBorder="1" applyAlignment="1">
      <alignment horizontal="center" vertical="center"/>
    </xf>
    <xf numFmtId="0" fontId="43" fillId="26" borderId="133" xfId="51" applyFont="1" applyFill="1" applyBorder="1" applyAlignment="1">
      <alignment horizontal="center" vertical="center"/>
    </xf>
    <xf numFmtId="0" fontId="43" fillId="26" borderId="134" xfId="51" applyFont="1" applyFill="1" applyBorder="1" applyAlignment="1">
      <alignment horizontal="center" vertical="center"/>
    </xf>
    <xf numFmtId="0" fontId="43" fillId="26" borderId="135" xfId="51" applyFont="1" applyFill="1" applyBorder="1" applyAlignment="1">
      <alignment horizontal="center" vertical="center"/>
    </xf>
    <xf numFmtId="0" fontId="57" fillId="26" borderId="135" xfId="51" applyFont="1" applyFill="1" applyBorder="1" applyAlignment="1">
      <alignment horizontal="center" vertical="center"/>
    </xf>
    <xf numFmtId="0" fontId="57" fillId="26" borderId="136" xfId="51" applyFont="1" applyFill="1" applyBorder="1" applyAlignment="1">
      <alignment horizontal="center" vertical="center"/>
    </xf>
    <xf numFmtId="0" fontId="43" fillId="26" borderId="93" xfId="51" applyFont="1" applyFill="1" applyBorder="1">
      <alignment vertical="center"/>
    </xf>
    <xf numFmtId="0" fontId="43" fillId="26" borderId="90" xfId="51" applyFont="1" applyFill="1" applyBorder="1">
      <alignment vertical="center"/>
    </xf>
    <xf numFmtId="0" fontId="43" fillId="26" borderId="67" xfId="51" applyFont="1" applyFill="1" applyBorder="1">
      <alignment vertical="center"/>
    </xf>
    <xf numFmtId="0" fontId="57" fillId="26" borderId="67" xfId="51" applyFont="1" applyFill="1" applyBorder="1">
      <alignment vertical="center"/>
    </xf>
    <xf numFmtId="0" fontId="57" fillId="26" borderId="68" xfId="51" applyFont="1" applyFill="1" applyBorder="1">
      <alignment vertical="center"/>
    </xf>
    <xf numFmtId="0" fontId="43" fillId="26" borderId="94" xfId="51" applyFont="1" applyFill="1" applyBorder="1">
      <alignment vertical="center"/>
    </xf>
    <xf numFmtId="0" fontId="43" fillId="26" borderId="15" xfId="51" applyFont="1" applyFill="1" applyBorder="1">
      <alignment vertical="center"/>
    </xf>
    <xf numFmtId="0" fontId="43" fillId="26" borderId="14" xfId="51" applyFont="1" applyFill="1" applyBorder="1">
      <alignment vertical="center"/>
    </xf>
    <xf numFmtId="0" fontId="57" fillId="26" borderId="34" xfId="51" applyFont="1" applyFill="1" applyBorder="1">
      <alignment vertical="center"/>
    </xf>
    <xf numFmtId="0" fontId="57" fillId="26" borderId="69" xfId="51" applyFont="1" applyFill="1" applyBorder="1">
      <alignment vertical="center"/>
    </xf>
    <xf numFmtId="0" fontId="43" fillId="26" borderId="19" xfId="51" applyFont="1" applyFill="1" applyBorder="1">
      <alignment vertical="center"/>
    </xf>
    <xf numFmtId="0" fontId="43" fillId="26" borderId="34" xfId="51" applyFont="1" applyFill="1" applyBorder="1">
      <alignment vertical="center"/>
    </xf>
    <xf numFmtId="0" fontId="43" fillId="26" borderId="95" xfId="51" applyFont="1" applyFill="1" applyBorder="1">
      <alignment vertical="center"/>
    </xf>
    <xf numFmtId="0" fontId="57" fillId="26" borderId="72" xfId="51" applyFont="1" applyFill="1" applyBorder="1">
      <alignment vertical="center"/>
    </xf>
    <xf numFmtId="0" fontId="43" fillId="26" borderId="72" xfId="51" applyFont="1" applyFill="1" applyBorder="1">
      <alignment vertical="center"/>
    </xf>
    <xf numFmtId="0" fontId="57" fillId="26" borderId="71" xfId="51" applyFont="1" applyFill="1" applyBorder="1">
      <alignment vertical="center"/>
    </xf>
    <xf numFmtId="0" fontId="26" fillId="24" borderId="10" xfId="0" applyFont="1" applyFill="1" applyBorder="1"/>
    <xf numFmtId="0" fontId="26" fillId="24" borderId="11" xfId="0" applyFont="1" applyFill="1" applyBorder="1" applyAlignment="1">
      <alignment horizontal="distributed" vertical="center"/>
    </xf>
    <xf numFmtId="0" fontId="26" fillId="24" borderId="11" xfId="0" applyFont="1" applyFill="1" applyBorder="1"/>
    <xf numFmtId="0" fontId="26" fillId="24" borderId="19" xfId="0" applyFont="1" applyFill="1" applyBorder="1" applyAlignment="1">
      <alignment horizontal="center" vertical="center"/>
    </xf>
    <xf numFmtId="0" fontId="26" fillId="24" borderId="22" xfId="0" applyFont="1" applyFill="1" applyBorder="1" applyAlignment="1">
      <alignment horizontal="center" vertical="center"/>
    </xf>
    <xf numFmtId="0" fontId="49" fillId="0" borderId="19" xfId="0" applyFont="1" applyFill="1" applyBorder="1" applyAlignment="1">
      <alignment horizontal="center" vertical="center"/>
    </xf>
    <xf numFmtId="0" fontId="26" fillId="0" borderId="20" xfId="0" applyFont="1" applyBorder="1" applyAlignment="1">
      <alignment vertical="center"/>
    </xf>
    <xf numFmtId="0" fontId="49" fillId="0" borderId="20" xfId="0" applyFont="1" applyFill="1" applyBorder="1" applyAlignment="1">
      <alignment horizontal="center" vertical="center"/>
    </xf>
    <xf numFmtId="0" fontId="26" fillId="0" borderId="22" xfId="0" applyFont="1" applyBorder="1" applyAlignment="1">
      <alignment vertical="center"/>
    </xf>
    <xf numFmtId="0" fontId="49" fillId="0" borderId="59" xfId="0" applyFont="1" applyFill="1" applyBorder="1" applyAlignment="1">
      <alignment horizontal="center" vertical="center"/>
    </xf>
    <xf numFmtId="0" fontId="26" fillId="0" borderId="137" xfId="0" applyFont="1" applyBorder="1" applyAlignment="1">
      <alignment horizontal="center" vertical="center"/>
    </xf>
    <xf numFmtId="0" fontId="26" fillId="0" borderId="137" xfId="0" applyFont="1" applyBorder="1" applyAlignment="1">
      <alignment vertical="center"/>
    </xf>
    <xf numFmtId="0" fontId="49" fillId="0" borderId="137" xfId="0" applyFont="1" applyFill="1" applyBorder="1" applyAlignment="1">
      <alignment horizontal="center" vertical="center"/>
    </xf>
    <xf numFmtId="0" fontId="26" fillId="0" borderId="61" xfId="0" applyFont="1" applyBorder="1" applyAlignment="1">
      <alignment vertical="center"/>
    </xf>
    <xf numFmtId="0" fontId="49" fillId="0" borderId="15" xfId="0" applyFont="1" applyFill="1" applyBorder="1" applyAlignment="1">
      <alignment horizontal="center" vertical="center"/>
    </xf>
    <xf numFmtId="0" fontId="26" fillId="0" borderId="138" xfId="0" applyFont="1" applyBorder="1" applyAlignment="1">
      <alignment vertical="center"/>
    </xf>
    <xf numFmtId="0" fontId="49" fillId="0" borderId="16"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30" fillId="0" borderId="20" xfId="0" applyFont="1" applyBorder="1" applyAlignment="1">
      <alignment horizontal="left" vertical="center"/>
    </xf>
    <xf numFmtId="0" fontId="30" fillId="0" borderId="11" xfId="0" applyFont="1" applyBorder="1" applyAlignment="1">
      <alignment horizontal="left" vertical="center"/>
    </xf>
    <xf numFmtId="0" fontId="49" fillId="0" borderId="23" xfId="0" applyFont="1" applyFill="1" applyBorder="1" applyAlignment="1">
      <alignment horizontal="center" vertical="center"/>
    </xf>
    <xf numFmtId="0" fontId="26" fillId="0" borderId="27" xfId="0" applyFont="1" applyBorder="1" applyAlignment="1">
      <alignment vertical="center"/>
    </xf>
    <xf numFmtId="0" fontId="49" fillId="0" borderId="27" xfId="0" applyFont="1" applyFill="1" applyBorder="1" applyAlignment="1">
      <alignment horizontal="center" vertical="center"/>
    </xf>
    <xf numFmtId="0" fontId="26" fillId="0" borderId="28" xfId="0" applyFont="1" applyBorder="1" applyAlignment="1">
      <alignment vertical="center"/>
    </xf>
    <xf numFmtId="0" fontId="49" fillId="0" borderId="63" xfId="0" applyFont="1" applyFill="1" applyBorder="1" applyAlignment="1">
      <alignment horizontal="center" vertical="center"/>
    </xf>
    <xf numFmtId="0" fontId="30" fillId="0" borderId="139" xfId="0" applyFont="1" applyBorder="1" applyAlignment="1">
      <alignment vertical="center" shrinkToFit="1"/>
    </xf>
    <xf numFmtId="0" fontId="49" fillId="0" borderId="139" xfId="0" applyFont="1" applyFill="1" applyBorder="1" applyAlignment="1">
      <alignment horizontal="center" vertical="center"/>
    </xf>
    <xf numFmtId="0" fontId="58" fillId="0" borderId="62" xfId="0" applyFont="1" applyBorder="1" applyAlignment="1">
      <alignment vertical="center" shrinkToFit="1"/>
    </xf>
    <xf numFmtId="0" fontId="58" fillId="0" borderId="62" xfId="0" applyFont="1" applyBorder="1" applyAlignment="1">
      <alignment vertical="center"/>
    </xf>
    <xf numFmtId="0" fontId="58" fillId="0" borderId="16" xfId="0" applyFont="1" applyBorder="1" applyAlignment="1">
      <alignment vertical="center"/>
    </xf>
    <xf numFmtId="0" fontId="49" fillId="0" borderId="138" xfId="0" applyFont="1" applyFill="1" applyBorder="1" applyAlignment="1">
      <alignment horizontal="center" vertical="center"/>
    </xf>
    <xf numFmtId="0" fontId="62" fillId="0" borderId="138" xfId="0" applyFont="1" applyFill="1" applyBorder="1" applyAlignment="1">
      <alignment horizontal="center" vertical="center"/>
    </xf>
    <xf numFmtId="0" fontId="58" fillId="0" borderId="17" xfId="0" applyFont="1" applyBorder="1" applyAlignment="1">
      <alignment vertical="center" shrinkToFit="1"/>
    </xf>
    <xf numFmtId="0" fontId="49" fillId="0" borderId="0" xfId="0"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Fill="1" applyBorder="1" applyAlignment="1">
      <alignment horizontal="distributed" vertical="center"/>
    </xf>
    <xf numFmtId="0" fontId="26" fillId="0" borderId="0" xfId="0" applyFont="1" applyFill="1" applyBorder="1" applyAlignment="1"/>
    <xf numFmtId="0" fontId="49" fillId="0" borderId="79" xfId="0" applyFont="1" applyFill="1" applyBorder="1" applyAlignment="1">
      <alignment horizontal="center" vertical="center"/>
    </xf>
    <xf numFmtId="0" fontId="26" fillId="0" borderId="51" xfId="0" applyFont="1" applyBorder="1" applyAlignment="1">
      <alignment horizontal="left" vertical="center"/>
    </xf>
    <xf numFmtId="0" fontId="49" fillId="0" borderId="51" xfId="0" applyFont="1" applyFill="1" applyBorder="1" applyAlignment="1">
      <alignment horizontal="center" vertical="center"/>
    </xf>
    <xf numFmtId="0" fontId="42" fillId="0" borderId="41" xfId="0" applyFont="1" applyFill="1" applyBorder="1" applyAlignment="1">
      <alignment vertical="center" wrapText="1"/>
    </xf>
    <xf numFmtId="0" fontId="29" fillId="0" borderId="13" xfId="0" applyFont="1" applyFill="1" applyBorder="1" applyAlignment="1">
      <alignment vertical="center" wrapText="1"/>
    </xf>
    <xf numFmtId="0" fontId="42" fillId="0" borderId="60" xfId="0" applyFont="1" applyFill="1" applyBorder="1" applyAlignment="1">
      <alignment vertical="center" wrapText="1"/>
    </xf>
    <xf numFmtId="0" fontId="49" fillId="0" borderId="60" xfId="0" applyFont="1" applyFill="1" applyBorder="1" applyAlignment="1">
      <alignment horizontal="center" vertical="center"/>
    </xf>
    <xf numFmtId="0" fontId="42" fillId="0" borderId="0" xfId="0" applyFont="1" applyFill="1"/>
    <xf numFmtId="0" fontId="42" fillId="0" borderId="63" xfId="0" applyFont="1" applyFill="1" applyBorder="1" applyAlignment="1">
      <alignment vertical="center" wrapText="1"/>
    </xf>
    <xf numFmtId="0" fontId="42" fillId="0" borderId="55" xfId="0" applyFont="1" applyBorder="1" applyAlignment="1">
      <alignment vertical="center" wrapText="1"/>
    </xf>
    <xf numFmtId="0" fontId="49" fillId="0" borderId="56" xfId="0" applyFont="1" applyFill="1" applyBorder="1" applyAlignment="1">
      <alignment horizontal="center" vertical="center"/>
    </xf>
    <xf numFmtId="0" fontId="42" fillId="0" borderId="55" xfId="48" applyFont="1" applyFill="1" applyBorder="1" applyAlignment="1">
      <alignment vertical="center" wrapText="1"/>
    </xf>
    <xf numFmtId="0" fontId="7" fillId="0" borderId="55" xfId="0" applyFont="1" applyFill="1" applyBorder="1" applyAlignment="1">
      <alignment vertical="center" wrapText="1"/>
    </xf>
    <xf numFmtId="0" fontId="49" fillId="0" borderId="55" xfId="0" applyFont="1" applyFill="1" applyBorder="1" applyAlignment="1">
      <alignment horizontal="center" vertical="center"/>
    </xf>
    <xf numFmtId="0" fontId="42" fillId="0" borderId="0" xfId="48" applyFont="1" applyFill="1">
      <alignment vertical="center"/>
    </xf>
    <xf numFmtId="0" fontId="42" fillId="0" borderId="58" xfId="48" applyFont="1" applyFill="1" applyBorder="1" applyAlignment="1">
      <alignment vertical="center" wrapText="1"/>
    </xf>
    <xf numFmtId="0" fontId="7" fillId="0" borderId="58" xfId="0" applyFont="1" applyBorder="1" applyAlignment="1">
      <alignment vertical="center"/>
    </xf>
    <xf numFmtId="0" fontId="49" fillId="0" borderId="57" xfId="0" applyFont="1" applyFill="1" applyBorder="1" applyAlignment="1">
      <alignment horizontal="center" vertical="center"/>
    </xf>
    <xf numFmtId="0" fontId="49" fillId="0" borderId="58" xfId="0" applyFont="1" applyFill="1" applyBorder="1" applyAlignment="1">
      <alignment horizontal="center" vertical="center"/>
    </xf>
    <xf numFmtId="0" fontId="42" fillId="0" borderId="60" xfId="48" applyFont="1" applyFill="1" applyBorder="1" applyAlignment="1">
      <alignment vertical="center" wrapText="1"/>
    </xf>
    <xf numFmtId="0" fontId="7" fillId="0" borderId="60" xfId="0" applyFont="1" applyBorder="1" applyAlignment="1">
      <alignment vertical="center"/>
    </xf>
    <xf numFmtId="0" fontId="42" fillId="0" borderId="14" xfId="48" applyFont="1" applyFill="1" applyBorder="1" applyAlignment="1">
      <alignment vertical="center" wrapText="1"/>
    </xf>
    <xf numFmtId="0" fontId="7" fillId="0" borderId="14" xfId="0" applyFont="1" applyBorder="1" applyAlignment="1">
      <alignment vertical="center"/>
    </xf>
    <xf numFmtId="0" fontId="64" fillId="0" borderId="0" xfId="0" applyFont="1" applyFill="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vertical="center"/>
    </xf>
    <xf numFmtId="0" fontId="65" fillId="0" borderId="0" xfId="0" applyFont="1" applyAlignment="1">
      <alignment horizontal="left" vertical="center"/>
    </xf>
    <xf numFmtId="0" fontId="42" fillId="0" borderId="0" xfId="0" applyFont="1" applyAlignment="1">
      <alignment horizontal="center" vertical="center"/>
    </xf>
    <xf numFmtId="0" fontId="42" fillId="0" borderId="0" xfId="0" applyFont="1"/>
    <xf numFmtId="0" fontId="42" fillId="25" borderId="14" xfId="0" applyFont="1" applyFill="1" applyBorder="1" applyAlignment="1">
      <alignment horizontal="center" vertical="center"/>
    </xf>
    <xf numFmtId="0" fontId="67" fillId="25" borderId="14" xfId="0" applyFont="1" applyFill="1" applyBorder="1" applyAlignment="1">
      <alignment horizontal="center" vertical="center" shrinkToFit="1"/>
    </xf>
    <xf numFmtId="0" fontId="49" fillId="0" borderId="34" xfId="0" applyFont="1" applyFill="1" applyBorder="1" applyAlignment="1">
      <alignment horizontal="center" vertical="center"/>
    </xf>
    <xf numFmtId="0" fontId="49" fillId="0" borderId="14"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13" xfId="0" applyFont="1" applyFill="1" applyBorder="1" applyAlignment="1">
      <alignment horizontal="center" vertical="center"/>
    </xf>
    <xf numFmtId="0" fontId="49" fillId="0" borderId="43" xfId="0" applyFont="1" applyFill="1" applyBorder="1" applyAlignment="1">
      <alignment horizontal="center" vertical="center"/>
    </xf>
    <xf numFmtId="0" fontId="29" fillId="0" borderId="59" xfId="0" applyFont="1" applyFill="1" applyBorder="1" applyAlignment="1">
      <alignment vertical="center" wrapText="1"/>
    </xf>
    <xf numFmtId="0" fontId="49" fillId="0" borderId="64" xfId="0" applyFont="1" applyFill="1" applyBorder="1" applyAlignment="1">
      <alignment horizontal="center" vertical="center"/>
    </xf>
    <xf numFmtId="0" fontId="42" fillId="0" borderId="14" xfId="0" applyFont="1" applyFill="1" applyBorder="1" applyAlignment="1">
      <alignment vertical="center" wrapText="1"/>
    </xf>
    <xf numFmtId="0" fontId="49" fillId="0" borderId="142" xfId="0" applyFont="1" applyFill="1" applyBorder="1" applyAlignment="1">
      <alignment horizontal="center" vertical="center"/>
    </xf>
    <xf numFmtId="0" fontId="49" fillId="0" borderId="65" xfId="0" applyFont="1" applyFill="1" applyBorder="1" applyAlignment="1">
      <alignment horizontal="center" vertical="center"/>
    </xf>
    <xf numFmtId="0" fontId="29" fillId="0" borderId="11" xfId="0" applyFont="1" applyFill="1" applyBorder="1" applyAlignment="1">
      <alignment horizontal="left" vertical="center" wrapText="1"/>
    </xf>
    <xf numFmtId="0" fontId="29" fillId="0" borderId="14" xfId="0" applyFont="1" applyFill="1" applyBorder="1"/>
    <xf numFmtId="0" fontId="29" fillId="0" borderId="22" xfId="0" applyFont="1" applyFill="1" applyBorder="1"/>
    <xf numFmtId="0" fontId="63" fillId="0" borderId="14" xfId="0" applyFont="1" applyFill="1" applyBorder="1" applyAlignment="1">
      <alignment vertical="center" wrapText="1"/>
    </xf>
    <xf numFmtId="0" fontId="29" fillId="0" borderId="18" xfId="48" applyFont="1" applyFill="1" applyBorder="1">
      <alignment vertical="center"/>
    </xf>
    <xf numFmtId="0" fontId="30" fillId="0" borderId="10"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6" xfId="0" applyFont="1" applyFill="1" applyBorder="1" applyAlignment="1">
      <alignment horizontal="center" vertical="top"/>
    </xf>
    <xf numFmtId="0" fontId="30" fillId="0" borderId="17" xfId="0" applyFont="1" applyFill="1" applyBorder="1" applyAlignment="1">
      <alignment horizontal="center" vertical="top"/>
    </xf>
    <xf numFmtId="0" fontId="30" fillId="0" borderId="0" xfId="0" applyFont="1" applyFill="1" applyBorder="1" applyAlignment="1">
      <alignment horizontal="center" vertical="center"/>
    </xf>
    <xf numFmtId="0" fontId="49" fillId="0" borderId="15" xfId="0" applyFont="1" applyFill="1" applyBorder="1" applyAlignment="1">
      <alignment horizontal="center" vertical="top"/>
    </xf>
    <xf numFmtId="0" fontId="49" fillId="0" borderId="16" xfId="0" applyFont="1" applyFill="1" applyBorder="1" applyAlignment="1">
      <alignment horizontal="center" vertical="top"/>
    </xf>
    <xf numFmtId="0" fontId="49" fillId="0" borderId="11" xfId="0" applyFont="1" applyFill="1" applyBorder="1" applyAlignment="1">
      <alignment horizontal="right" vertical="center"/>
    </xf>
    <xf numFmtId="0" fontId="29" fillId="0" borderId="20" xfId="0" applyFont="1" applyBorder="1" applyAlignment="1">
      <alignment horizontal="center" vertical="center"/>
    </xf>
    <xf numFmtId="0" fontId="35" fillId="0" borderId="20" xfId="0" applyFont="1" applyBorder="1" applyAlignment="1">
      <alignment horizontal="left" vertical="center"/>
    </xf>
    <xf numFmtId="0" fontId="35" fillId="0" borderId="22" xfId="0" applyFont="1" applyBorder="1" applyAlignment="1">
      <alignment horizontal="center" vertical="center"/>
    </xf>
    <xf numFmtId="0" fontId="35" fillId="0" borderId="22" xfId="0" applyFont="1" applyBorder="1" applyAlignment="1">
      <alignment vertical="center"/>
    </xf>
    <xf numFmtId="0" fontId="49" fillId="0" borderId="20" xfId="0" applyFont="1" applyFill="1" applyBorder="1" applyAlignment="1">
      <alignment horizontal="right" vertical="center"/>
    </xf>
    <xf numFmtId="0" fontId="30" fillId="0" borderId="20" xfId="0" applyFont="1" applyFill="1" applyBorder="1" applyAlignment="1">
      <alignment horizontal="center" vertical="center"/>
    </xf>
    <xf numFmtId="0" fontId="30" fillId="0" borderId="22" xfId="0" applyFont="1" applyFill="1" applyBorder="1" applyAlignment="1">
      <alignment horizontal="center" vertical="center"/>
    </xf>
    <xf numFmtId="0" fontId="28" fillId="0" borderId="0" xfId="0" applyFont="1" applyFill="1"/>
    <xf numFmtId="0" fontId="6" fillId="0" borderId="0" xfId="0" applyFont="1" applyFill="1" applyBorder="1" applyAlignment="1">
      <alignment horizontal="center" vertical="center" wrapText="1"/>
    </xf>
    <xf numFmtId="0" fontId="0" fillId="0" borderId="0" xfId="0" applyFill="1" applyBorder="1" applyAlignment="1">
      <alignment vertical="center"/>
    </xf>
    <xf numFmtId="0" fontId="30" fillId="0" borderId="0" xfId="0" applyFont="1" applyFill="1" applyBorder="1" applyAlignment="1">
      <alignment vertical="center"/>
    </xf>
    <xf numFmtId="0" fontId="69" fillId="0" borderId="0" xfId="53" applyFont="1" applyAlignment="1">
      <alignment vertical="center"/>
    </xf>
    <xf numFmtId="0" fontId="70" fillId="0" borderId="0" xfId="53" applyFont="1" applyAlignment="1">
      <alignment horizontal="left" vertical="top" wrapText="1" shrinkToFit="1"/>
    </xf>
    <xf numFmtId="0" fontId="70" fillId="0" borderId="0" xfId="53" applyFont="1" applyAlignment="1">
      <alignment horizontal="left" vertical="top" wrapText="1"/>
    </xf>
    <xf numFmtId="0" fontId="70" fillId="0" borderId="0" xfId="53" applyFont="1" applyAlignment="1">
      <alignment horizontal="center" vertical="center" wrapText="1"/>
    </xf>
    <xf numFmtId="0" fontId="70" fillId="0" borderId="0" xfId="53" applyFont="1" applyAlignment="1">
      <alignment horizontal="left" vertical="center" wrapText="1" shrinkToFit="1"/>
    </xf>
    <xf numFmtId="0" fontId="68" fillId="0" borderId="0" xfId="53" applyFont="1" applyAlignment="1">
      <alignment vertical="center" wrapText="1"/>
    </xf>
    <xf numFmtId="0" fontId="71" fillId="31" borderId="34" xfId="53" applyFont="1" applyFill="1" applyBorder="1" applyAlignment="1">
      <alignment horizontal="center" vertical="center" wrapText="1" shrinkToFit="1"/>
    </xf>
    <xf numFmtId="0" fontId="71" fillId="31" borderId="34" xfId="53" applyFont="1" applyFill="1" applyBorder="1" applyAlignment="1">
      <alignment horizontal="center" vertical="center" wrapText="1"/>
    </xf>
    <xf numFmtId="0" fontId="69" fillId="31" borderId="34" xfId="53" applyFont="1" applyFill="1" applyBorder="1" applyAlignment="1">
      <alignment vertical="center" wrapText="1"/>
    </xf>
    <xf numFmtId="0" fontId="70" fillId="0" borderId="41" xfId="53" applyFont="1" applyFill="1" applyBorder="1" applyAlignment="1">
      <alignment horizontal="left" vertical="top" wrapText="1"/>
    </xf>
    <xf numFmtId="0" fontId="70" fillId="0" borderId="12" xfId="53" applyFont="1" applyFill="1" applyBorder="1" applyAlignment="1">
      <alignment horizontal="left" vertical="center" wrapText="1" shrinkToFit="1"/>
    </xf>
    <xf numFmtId="0" fontId="70" fillId="0" borderId="41" xfId="53" applyFont="1" applyFill="1" applyBorder="1" applyAlignment="1">
      <alignment vertical="center" wrapText="1"/>
    </xf>
    <xf numFmtId="0" fontId="68" fillId="0" borderId="0" xfId="53" applyFont="1" applyAlignment="1">
      <alignment vertical="center"/>
    </xf>
    <xf numFmtId="0" fontId="70" fillId="0" borderId="34" xfId="53" applyFont="1" applyFill="1" applyBorder="1" applyAlignment="1">
      <alignment horizontal="left" vertical="top" wrapText="1" shrinkToFit="1"/>
    </xf>
    <xf numFmtId="0" fontId="70" fillId="0" borderId="34" xfId="53" applyFont="1" applyFill="1" applyBorder="1" applyAlignment="1">
      <alignment horizontal="left" vertical="top" wrapText="1"/>
    </xf>
    <xf numFmtId="0" fontId="70" fillId="0" borderId="22" xfId="53" applyFont="1" applyFill="1" applyBorder="1" applyAlignment="1">
      <alignment horizontal="left" vertical="center" wrapText="1" shrinkToFit="1"/>
    </xf>
    <xf numFmtId="0" fontId="70" fillId="0" borderId="34" xfId="53" applyFont="1" applyFill="1" applyBorder="1" applyAlignment="1">
      <alignment vertical="center" wrapText="1"/>
    </xf>
    <xf numFmtId="0" fontId="70" fillId="0" borderId="42" xfId="53" applyFont="1" applyFill="1" applyBorder="1" applyAlignment="1">
      <alignment horizontal="left" vertical="top" wrapText="1" shrinkToFit="1"/>
    </xf>
    <xf numFmtId="0" fontId="70" fillId="0" borderId="28" xfId="53" applyFont="1" applyFill="1" applyBorder="1" applyAlignment="1">
      <alignment horizontal="left" vertical="center" wrapText="1" shrinkToFit="1"/>
    </xf>
    <xf numFmtId="0" fontId="70" fillId="0" borderId="42" xfId="53" applyFont="1" applyFill="1" applyBorder="1" applyAlignment="1">
      <alignment vertical="center" wrapText="1"/>
    </xf>
    <xf numFmtId="0" fontId="70" fillId="0" borderId="44" xfId="53" applyFont="1" applyFill="1" applyBorder="1" applyAlignment="1">
      <alignment horizontal="left" vertical="top" wrapText="1" shrinkToFit="1"/>
    </xf>
    <xf numFmtId="0" fontId="70" fillId="0" borderId="97" xfId="53" applyFont="1" applyFill="1" applyBorder="1" applyAlignment="1">
      <alignment horizontal="left" vertical="center" wrapText="1" shrinkToFit="1"/>
    </xf>
    <xf numFmtId="0" fontId="70" fillId="0" borderId="100" xfId="53" applyFont="1" applyFill="1" applyBorder="1" applyAlignment="1">
      <alignment vertical="center" wrapText="1"/>
    </xf>
    <xf numFmtId="0" fontId="70" fillId="0" borderId="45" xfId="53" applyFont="1" applyFill="1" applyBorder="1" applyAlignment="1">
      <alignment horizontal="left" vertical="top" wrapText="1" shrinkToFit="1"/>
    </xf>
    <xf numFmtId="0" fontId="70" fillId="0" borderId="26" xfId="53" applyFont="1" applyFill="1" applyBorder="1" applyAlignment="1">
      <alignment horizontal="left" vertical="center" wrapText="1" shrinkToFit="1"/>
    </xf>
    <xf numFmtId="0" fontId="70" fillId="0" borderId="45" xfId="53" applyFont="1" applyFill="1" applyBorder="1" applyAlignment="1">
      <alignment vertical="center" wrapText="1"/>
    </xf>
    <xf numFmtId="0" fontId="68" fillId="0" borderId="86" xfId="53" applyFont="1" applyFill="1" applyBorder="1" applyAlignment="1">
      <alignment horizontal="left" vertical="center" wrapText="1" shrinkToFit="1"/>
    </xf>
    <xf numFmtId="0" fontId="68" fillId="0" borderId="34" xfId="53" applyFont="1" applyFill="1" applyBorder="1" applyAlignment="1">
      <alignment vertical="center" wrapText="1"/>
    </xf>
    <xf numFmtId="0" fontId="70" fillId="0" borderId="42" xfId="53" applyFont="1" applyFill="1" applyBorder="1" applyAlignment="1">
      <alignment horizontal="left" vertical="top" wrapText="1"/>
    </xf>
    <xf numFmtId="0" fontId="70" fillId="0" borderId="27" xfId="53" applyFont="1" applyFill="1" applyBorder="1" applyAlignment="1">
      <alignment horizontal="left" vertical="center" wrapText="1" shrinkToFit="1"/>
    </xf>
    <xf numFmtId="0" fontId="70" fillId="0" borderId="44" xfId="53" applyFont="1" applyFill="1" applyBorder="1" applyAlignment="1">
      <alignment horizontal="left" vertical="top" wrapText="1"/>
    </xf>
    <xf numFmtId="0" fontId="70" fillId="0" borderId="30" xfId="53" applyFont="1" applyFill="1" applyBorder="1" applyAlignment="1">
      <alignment horizontal="left" vertical="center" wrapText="1" shrinkToFit="1"/>
    </xf>
    <xf numFmtId="0" fontId="70" fillId="0" borderId="44" xfId="53" applyFont="1" applyFill="1" applyBorder="1" applyAlignment="1">
      <alignment vertical="center" wrapText="1"/>
    </xf>
    <xf numFmtId="0" fontId="70" fillId="0" borderId="14" xfId="53" applyFont="1" applyFill="1" applyBorder="1" applyAlignment="1">
      <alignment horizontal="left" vertical="top" wrapText="1"/>
    </xf>
    <xf numFmtId="0" fontId="70" fillId="0" borderId="25" xfId="53" applyFont="1" applyFill="1" applyBorder="1" applyAlignment="1">
      <alignment horizontal="left" vertical="center" wrapText="1" shrinkToFit="1"/>
    </xf>
    <xf numFmtId="0" fontId="70" fillId="0" borderId="99" xfId="53" applyFont="1" applyFill="1" applyBorder="1" applyAlignment="1">
      <alignment horizontal="left" vertical="center" wrapText="1" shrinkToFit="1"/>
    </xf>
    <xf numFmtId="0" fontId="70" fillId="0" borderId="45" xfId="53" applyFont="1" applyFill="1" applyBorder="1" applyAlignment="1">
      <alignment horizontal="left" vertical="top" wrapText="1"/>
    </xf>
    <xf numFmtId="0" fontId="70" fillId="0" borderId="31" xfId="53" applyFont="1" applyFill="1" applyBorder="1" applyAlignment="1">
      <alignment horizontal="left" vertical="center" wrapText="1" shrinkToFit="1"/>
    </xf>
    <xf numFmtId="0" fontId="70" fillId="0" borderId="143" xfId="53" applyFont="1" applyFill="1" applyBorder="1" applyAlignment="1">
      <alignment horizontal="left" vertical="top" wrapText="1" shrinkToFit="1"/>
    </xf>
    <xf numFmtId="0" fontId="70" fillId="0" borderId="144" xfId="53" applyFont="1" applyFill="1" applyBorder="1" applyAlignment="1">
      <alignment horizontal="center" vertical="center" wrapText="1"/>
    </xf>
    <xf numFmtId="0" fontId="70" fillId="0" borderId="145" xfId="53" applyFont="1" applyFill="1" applyBorder="1" applyAlignment="1">
      <alignment horizontal="left" vertical="center" wrapText="1" shrinkToFit="1"/>
    </xf>
    <xf numFmtId="0" fontId="70" fillId="0" borderId="143" xfId="53" applyFont="1" applyFill="1" applyBorder="1" applyAlignment="1">
      <alignment vertical="center" wrapText="1"/>
    </xf>
    <xf numFmtId="0" fontId="70" fillId="0" borderId="98" xfId="53" applyFont="1" applyFill="1" applyBorder="1" applyAlignment="1">
      <alignment horizontal="left" vertical="center" wrapText="1" shrinkToFit="1"/>
    </xf>
    <xf numFmtId="0" fontId="70" fillId="0" borderId="100" xfId="53" applyFont="1" applyFill="1" applyBorder="1" applyAlignment="1">
      <alignment horizontal="left" vertical="top" wrapText="1" shrinkToFit="1"/>
    </xf>
    <xf numFmtId="0" fontId="70" fillId="0" borderId="102" xfId="53" applyFont="1" applyFill="1" applyBorder="1" applyAlignment="1">
      <alignment horizontal="left" vertical="center" wrapText="1" shrinkToFit="1"/>
    </xf>
    <xf numFmtId="0" fontId="70" fillId="0" borderId="13" xfId="53" applyFont="1" applyFill="1" applyBorder="1" applyAlignment="1">
      <alignment horizontal="left" vertical="top" wrapText="1" shrinkToFit="1"/>
    </xf>
    <xf numFmtId="0" fontId="70" fillId="0" borderId="146" xfId="53" applyFont="1" applyFill="1" applyBorder="1" applyAlignment="1">
      <alignment horizontal="left" vertical="center" wrapText="1" shrinkToFit="1"/>
    </xf>
    <xf numFmtId="0" fontId="68" fillId="0" borderId="0" xfId="53" applyFont="1" applyAlignment="1">
      <alignment horizontal="left" vertical="top" wrapText="1" shrinkToFit="1"/>
    </xf>
    <xf numFmtId="0" fontId="68" fillId="0" borderId="0" xfId="53" applyFont="1" applyAlignment="1">
      <alignment horizontal="left" vertical="top" wrapText="1"/>
    </xf>
    <xf numFmtId="0" fontId="68" fillId="0" borderId="0" xfId="53" applyFont="1" applyAlignment="1">
      <alignment horizontal="center" vertical="center" wrapText="1"/>
    </xf>
    <xf numFmtId="0" fontId="68" fillId="0" borderId="0" xfId="53" applyFont="1" applyAlignment="1">
      <alignment horizontal="left" vertical="center" wrapText="1" shrinkToFit="1"/>
    </xf>
    <xf numFmtId="0" fontId="70" fillId="0" borderId="42" xfId="51" applyFont="1" applyFill="1" applyBorder="1" applyAlignment="1">
      <alignment vertical="center" wrapText="1"/>
    </xf>
    <xf numFmtId="0" fontId="70" fillId="0" borderId="44" xfId="51" applyFont="1" applyFill="1" applyBorder="1" applyAlignment="1">
      <alignment vertical="center" wrapText="1"/>
    </xf>
    <xf numFmtId="0" fontId="70" fillId="0" borderId="10" xfId="51" applyFont="1" applyFill="1" applyBorder="1" applyAlignment="1">
      <alignment vertical="center" wrapText="1" shrinkToFit="1"/>
    </xf>
    <xf numFmtId="0" fontId="49" fillId="0" borderId="46" xfId="0" applyFont="1" applyFill="1" applyBorder="1" applyAlignment="1">
      <alignment horizontal="center" vertical="center"/>
    </xf>
    <xf numFmtId="0" fontId="3" fillId="0" borderId="147" xfId="0" applyFont="1" applyFill="1" applyBorder="1" applyAlignment="1">
      <alignment horizontal="left" vertical="center" shrinkToFit="1"/>
    </xf>
    <xf numFmtId="0" fontId="70" fillId="0" borderId="41" xfId="51" applyFont="1" applyFill="1" applyBorder="1" applyAlignment="1">
      <alignment vertical="center" wrapText="1"/>
    </xf>
    <xf numFmtId="0" fontId="59" fillId="0" borderId="0" xfId="0" applyFont="1" applyFill="1" applyAlignment="1">
      <alignment vertical="center"/>
    </xf>
    <xf numFmtId="0" fontId="70" fillId="0" borderId="29" xfId="51" applyFont="1" applyFill="1" applyBorder="1" applyAlignment="1">
      <alignment vertical="center" wrapText="1" shrinkToFit="1"/>
    </xf>
    <xf numFmtId="0" fontId="49" fillId="0" borderId="49" xfId="0" applyFont="1" applyFill="1" applyBorder="1" applyAlignment="1">
      <alignment horizontal="center" vertical="center"/>
    </xf>
    <xf numFmtId="0" fontId="59" fillId="0" borderId="44" xfId="0" applyFont="1" applyFill="1" applyBorder="1" applyAlignment="1">
      <alignment horizontal="left" vertical="center"/>
    </xf>
    <xf numFmtId="0" fontId="3" fillId="0" borderId="146" xfId="0" applyFont="1" applyFill="1" applyBorder="1" applyAlignment="1">
      <alignment horizontal="left" vertical="center" shrinkToFit="1"/>
    </xf>
    <xf numFmtId="0" fontId="3" fillId="0" borderId="100" xfId="0" applyFont="1" applyFill="1" applyBorder="1" applyAlignment="1">
      <alignment horizontal="left" vertical="center" wrapText="1"/>
    </xf>
    <xf numFmtId="0" fontId="3" fillId="0" borderId="149" xfId="0" applyFont="1" applyFill="1" applyBorder="1" applyAlignment="1">
      <alignment horizontal="left" vertical="center" shrinkToFit="1"/>
    </xf>
    <xf numFmtId="0" fontId="3" fillId="0" borderId="24" xfId="0" applyFont="1" applyFill="1" applyBorder="1" applyAlignment="1">
      <alignment horizontal="left" vertical="center"/>
    </xf>
    <xf numFmtId="0" fontId="49" fillId="0" borderId="48" xfId="0" applyFont="1" applyFill="1" applyBorder="1" applyAlignment="1">
      <alignment horizontal="center" vertical="center"/>
    </xf>
    <xf numFmtId="0" fontId="3" fillId="0" borderId="16" xfId="0" applyFont="1" applyFill="1" applyBorder="1" applyAlignment="1">
      <alignment vertical="center"/>
    </xf>
    <xf numFmtId="0" fontId="59" fillId="0" borderId="45" xfId="0" applyFont="1" applyFill="1" applyBorder="1" applyAlignment="1">
      <alignment horizontal="left" vertical="center"/>
    </xf>
    <xf numFmtId="0" fontId="3" fillId="0" borderId="23" xfId="0" applyFont="1" applyFill="1" applyBorder="1" applyAlignment="1">
      <alignment horizontal="left" vertical="center" wrapText="1"/>
    </xf>
    <xf numFmtId="0" fontId="3" fillId="0" borderId="150" xfId="0" applyFont="1" applyFill="1" applyBorder="1" applyAlignment="1">
      <alignment horizontal="left" vertical="center" shrinkToFit="1"/>
    </xf>
    <xf numFmtId="0" fontId="59" fillId="0" borderId="0" xfId="0" applyFont="1" applyFill="1" applyBorder="1" applyAlignment="1">
      <alignment vertical="center"/>
    </xf>
    <xf numFmtId="0" fontId="3" fillId="0" borderId="151" xfId="0" applyFont="1" applyFill="1" applyBorder="1" applyAlignment="1">
      <alignment horizontal="left" vertical="center" shrinkToFit="1"/>
    </xf>
    <xf numFmtId="0" fontId="3" fillId="0" borderId="152" xfId="0" applyFont="1" applyFill="1" applyBorder="1" applyAlignment="1">
      <alignment horizontal="left" vertical="center" shrinkToFit="1"/>
    </xf>
    <xf numFmtId="0" fontId="59" fillId="0" borderId="145" xfId="0" applyFont="1" applyFill="1" applyBorder="1" applyAlignment="1">
      <alignment horizontal="left" vertical="center"/>
    </xf>
    <xf numFmtId="0" fontId="59" fillId="0" borderId="143" xfId="0" applyFont="1" applyFill="1" applyBorder="1" applyAlignment="1">
      <alignment horizontal="left" vertical="center"/>
    </xf>
    <xf numFmtId="0" fontId="3" fillId="0" borderId="143" xfId="0" applyFont="1" applyFill="1" applyBorder="1" applyAlignment="1">
      <alignment horizontal="left" vertical="center" wrapText="1"/>
    </xf>
    <xf numFmtId="0" fontId="3" fillId="0" borderId="153" xfId="0" applyFont="1" applyFill="1" applyBorder="1" applyAlignment="1">
      <alignment horizontal="left" vertical="center" wrapText="1"/>
    </xf>
    <xf numFmtId="0" fontId="3" fillId="0" borderId="154"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176" fontId="3" fillId="0" borderId="100" xfId="0" applyNumberFormat="1" applyFont="1" applyFill="1" applyBorder="1" applyAlignment="1">
      <alignment horizontal="left" vertical="center" wrapText="1"/>
    </xf>
    <xf numFmtId="0" fontId="3" fillId="0" borderId="76"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3" fillId="0" borderId="155" xfId="0" applyFont="1" applyFill="1" applyBorder="1" applyAlignment="1">
      <alignment horizontal="left" vertical="center" shrinkToFit="1"/>
    </xf>
    <xf numFmtId="0" fontId="3" fillId="0" borderId="45" xfId="0" applyFont="1" applyFill="1" applyBorder="1" applyAlignment="1">
      <alignment horizontal="left" vertical="center" wrapText="1"/>
    </xf>
    <xf numFmtId="0" fontId="59" fillId="0" borderId="43" xfId="0" applyFont="1" applyFill="1" applyBorder="1" applyAlignment="1">
      <alignment horizontal="left" vertical="center"/>
    </xf>
    <xf numFmtId="0" fontId="3" fillId="0" borderId="29" xfId="0" applyFont="1" applyFill="1" applyBorder="1" applyAlignment="1">
      <alignment horizontal="left" vertical="center" wrapText="1" shrinkToFit="1"/>
    </xf>
    <xf numFmtId="0" fontId="3" fillId="0" borderId="23" xfId="0" applyFont="1" applyFill="1" applyBorder="1" applyAlignment="1">
      <alignment horizontal="left" vertical="center" wrapText="1" shrinkToFit="1"/>
    </xf>
    <xf numFmtId="0" fontId="59" fillId="0" borderId="31" xfId="0" applyFont="1" applyFill="1" applyBorder="1" applyAlignment="1">
      <alignment horizontal="left" vertical="center"/>
    </xf>
    <xf numFmtId="0" fontId="3" fillId="0" borderId="154"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70" fillId="0" borderId="14" xfId="53" applyFont="1" applyFill="1" applyBorder="1" applyAlignment="1">
      <alignment horizontal="left" vertical="top" wrapText="1" shrinkToFit="1"/>
    </xf>
    <xf numFmtId="0" fontId="68" fillId="0" borderId="34" xfId="53" applyFont="1" applyFill="1" applyBorder="1" applyAlignment="1">
      <alignment horizontal="left" vertical="center" wrapText="1" shrinkToFit="1"/>
    </xf>
    <xf numFmtId="0" fontId="68" fillId="0" borderId="34" xfId="53" applyFont="1" applyFill="1" applyBorder="1" applyAlignment="1">
      <alignment horizontal="left" vertical="center" wrapText="1"/>
    </xf>
    <xf numFmtId="0" fontId="70" fillId="0" borderId="41" xfId="53" applyFont="1" applyFill="1" applyBorder="1" applyAlignment="1">
      <alignment horizontal="left" vertical="center" shrinkToFit="1"/>
    </xf>
    <xf numFmtId="0" fontId="70" fillId="0" borderId="41" xfId="53" applyFont="1" applyFill="1" applyBorder="1" applyAlignment="1">
      <alignment horizontal="left" vertical="center" wrapText="1"/>
    </xf>
    <xf numFmtId="0" fontId="70" fillId="0" borderId="34" xfId="53" applyFont="1" applyFill="1" applyBorder="1" applyAlignment="1">
      <alignment horizontal="left" vertical="center" wrapText="1" shrinkToFit="1"/>
    </xf>
    <xf numFmtId="0" fontId="70" fillId="0" borderId="34" xfId="53" applyFont="1" applyFill="1" applyBorder="1" applyAlignment="1">
      <alignment horizontal="left" vertical="center" wrapText="1"/>
    </xf>
    <xf numFmtId="0" fontId="69" fillId="0" borderId="0" xfId="54" applyFont="1" applyFill="1" applyAlignment="1">
      <alignment vertical="center"/>
    </xf>
    <xf numFmtId="0" fontId="70" fillId="0" borderId="0" xfId="54" applyFont="1" applyFill="1" applyAlignment="1">
      <alignment horizontal="left" vertical="top" wrapText="1" shrinkToFit="1"/>
    </xf>
    <xf numFmtId="0" fontId="70" fillId="0" borderId="0" xfId="54" applyFont="1" applyFill="1" applyAlignment="1">
      <alignment vertical="center" wrapText="1" shrinkToFit="1"/>
    </xf>
    <xf numFmtId="0" fontId="70" fillId="0" borderId="0" xfId="54" applyFont="1" applyFill="1" applyAlignment="1">
      <alignment horizontal="center" vertical="center" wrapText="1"/>
    </xf>
    <xf numFmtId="0" fontId="70" fillId="0" borderId="0" xfId="54" applyFont="1" applyFill="1" applyAlignment="1">
      <alignment horizontal="center" vertical="center" shrinkToFit="1"/>
    </xf>
    <xf numFmtId="0" fontId="68" fillId="0" borderId="0" xfId="54" applyFont="1" applyFill="1" applyAlignment="1">
      <alignment vertical="center" wrapText="1"/>
    </xf>
    <xf numFmtId="0" fontId="70" fillId="32" borderId="34" xfId="54" applyFont="1" applyFill="1" applyBorder="1" applyAlignment="1">
      <alignment horizontal="center" vertical="center" wrapText="1" shrinkToFit="1"/>
    </xf>
    <xf numFmtId="0" fontId="68" fillId="32" borderId="34" xfId="54" applyFont="1" applyFill="1" applyBorder="1" applyAlignment="1">
      <alignment vertical="center" wrapText="1"/>
    </xf>
    <xf numFmtId="0" fontId="3" fillId="0" borderId="73" xfId="0" applyFont="1" applyFill="1" applyBorder="1" applyAlignment="1">
      <alignment horizontal="left" vertical="center" wrapText="1" shrinkToFit="1"/>
    </xf>
    <xf numFmtId="0" fontId="3" fillId="0" borderId="156" xfId="0" applyFont="1" applyFill="1" applyBorder="1" applyAlignment="1">
      <alignment vertical="center" wrapText="1" shrinkToFit="1"/>
    </xf>
    <xf numFmtId="0" fontId="70" fillId="0" borderId="41" xfId="54" applyFont="1" applyFill="1" applyBorder="1" applyAlignment="1">
      <alignment vertical="center" wrapText="1"/>
    </xf>
    <xf numFmtId="0" fontId="0" fillId="0" borderId="0" xfId="0" applyFont="1" applyFill="1" applyAlignment="1">
      <alignment vertical="center"/>
    </xf>
    <xf numFmtId="0" fontId="3" fillId="0" borderId="148" xfId="0" applyFont="1" applyFill="1" applyBorder="1" applyAlignment="1">
      <alignment vertical="center" wrapText="1" shrinkToFit="1"/>
    </xf>
    <xf numFmtId="0" fontId="3" fillId="0" borderId="157" xfId="0" applyFont="1" applyFill="1" applyBorder="1" applyAlignment="1">
      <alignment vertical="center" wrapText="1" shrinkToFit="1"/>
    </xf>
    <xf numFmtId="0" fontId="70" fillId="0" borderId="44" xfId="54" applyFont="1" applyFill="1" applyBorder="1" applyAlignment="1">
      <alignment vertical="center" wrapText="1"/>
    </xf>
    <xf numFmtId="0" fontId="3" fillId="0" borderId="154" xfId="0" applyFont="1" applyFill="1" applyBorder="1" applyAlignment="1">
      <alignment vertical="center" wrapText="1" shrinkToFit="1"/>
    </xf>
    <xf numFmtId="0" fontId="3" fillId="0" borderId="158" xfId="0" applyFont="1" applyFill="1" applyBorder="1" applyAlignment="1">
      <alignment vertical="center" wrapText="1" shrinkToFit="1"/>
    </xf>
    <xf numFmtId="0" fontId="3" fillId="0" borderId="29" xfId="0" applyFont="1" applyFill="1" applyBorder="1" applyAlignment="1">
      <alignment vertical="center" wrapText="1" shrinkToFit="1"/>
    </xf>
    <xf numFmtId="0" fontId="3" fillId="0" borderId="151" xfId="0" applyFont="1" applyFill="1" applyBorder="1" applyAlignment="1">
      <alignment vertical="center" wrapText="1" shrinkToFit="1"/>
    </xf>
    <xf numFmtId="0" fontId="3" fillId="0" borderId="44" xfId="0" applyFont="1" applyFill="1" applyBorder="1" applyAlignment="1">
      <alignment horizontal="left" vertical="center" wrapText="1" shrinkToFit="1"/>
    </xf>
    <xf numFmtId="176" fontId="3" fillId="0" borderId="44" xfId="0" applyNumberFormat="1" applyFont="1" applyFill="1" applyBorder="1" applyAlignment="1">
      <alignment horizontal="left" vertical="center" wrapText="1"/>
    </xf>
    <xf numFmtId="176" fontId="3" fillId="0" borderId="153" xfId="0" applyNumberFormat="1" applyFont="1" applyFill="1" applyBorder="1" applyAlignment="1">
      <alignment horizontal="left" vertical="center" wrapText="1"/>
    </xf>
    <xf numFmtId="0" fontId="3" fillId="0" borderId="75" xfId="0" applyFont="1" applyFill="1" applyBorder="1" applyAlignment="1">
      <alignment horizontal="left" vertical="center" wrapText="1" shrinkToFit="1"/>
    </xf>
    <xf numFmtId="0" fontId="3" fillId="0" borderId="15" xfId="0" applyFont="1" applyFill="1" applyBorder="1" applyAlignment="1">
      <alignment vertical="center" wrapText="1" shrinkToFit="1"/>
    </xf>
    <xf numFmtId="0" fontId="3" fillId="0" borderId="159" xfId="0" applyFont="1" applyFill="1" applyBorder="1" applyAlignment="1">
      <alignment vertical="center" wrapText="1" shrinkToFit="1"/>
    </xf>
    <xf numFmtId="0" fontId="3" fillId="0" borderId="78"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160" xfId="0" applyFont="1" applyFill="1" applyBorder="1" applyAlignment="1">
      <alignment vertical="center" wrapText="1" shrinkToFit="1"/>
    </xf>
    <xf numFmtId="0" fontId="3" fillId="0" borderId="76" xfId="0" applyFont="1" applyFill="1" applyBorder="1" applyAlignment="1">
      <alignment vertical="center" wrapText="1" shrinkToFit="1"/>
    </xf>
    <xf numFmtId="0" fontId="3" fillId="0" borderId="161" xfId="0" applyFont="1" applyFill="1" applyBorder="1" applyAlignment="1">
      <alignment vertical="center" wrapText="1" shrinkToFit="1"/>
    </xf>
    <xf numFmtId="0" fontId="3" fillId="0" borderId="74" xfId="0" applyFont="1" applyFill="1" applyBorder="1" applyAlignment="1">
      <alignment vertical="center" wrapText="1" shrinkToFit="1"/>
    </xf>
    <xf numFmtId="0" fontId="3" fillId="0" borderId="12" xfId="0" applyFont="1" applyFill="1" applyBorder="1" applyAlignment="1">
      <alignment vertical="center" wrapText="1" shrinkToFit="1"/>
    </xf>
    <xf numFmtId="0" fontId="3" fillId="0" borderId="162" xfId="0" applyFont="1" applyFill="1" applyBorder="1" applyAlignment="1">
      <alignment vertical="center" wrapText="1" shrinkToFit="1"/>
    </xf>
    <xf numFmtId="0" fontId="3" fillId="0" borderId="163" xfId="0" applyFont="1" applyFill="1" applyBorder="1" applyAlignment="1">
      <alignment vertical="center" wrapText="1" shrinkToFit="1"/>
    </xf>
    <xf numFmtId="176" fontId="3" fillId="0" borderId="49" xfId="0" applyNumberFormat="1" applyFont="1" applyFill="1" applyBorder="1" applyAlignment="1">
      <alignment horizontal="center" vertical="center" wrapText="1"/>
    </xf>
    <xf numFmtId="0" fontId="40" fillId="0" borderId="15" xfId="0" applyFont="1" applyFill="1" applyBorder="1" applyAlignment="1">
      <alignment horizontal="left" vertical="top" wrapText="1" shrinkToFit="1"/>
    </xf>
    <xf numFmtId="0" fontId="3" fillId="0" borderId="77" xfId="0" applyFont="1" applyFill="1" applyBorder="1" applyAlignment="1">
      <alignment vertical="center" wrapText="1" shrinkToFit="1"/>
    </xf>
    <xf numFmtId="0" fontId="3" fillId="0" borderId="164" xfId="0" applyFont="1" applyFill="1" applyBorder="1" applyAlignment="1">
      <alignment vertical="center" wrapText="1" shrinkToFit="1"/>
    </xf>
    <xf numFmtId="176" fontId="3" fillId="0" borderId="96" xfId="0" applyNumberFormat="1" applyFont="1" applyFill="1" applyBorder="1" applyAlignment="1">
      <alignment horizontal="center" vertical="center" wrapText="1"/>
    </xf>
    <xf numFmtId="0" fontId="3" fillId="0" borderId="165" xfId="0" applyFont="1" applyFill="1" applyBorder="1" applyAlignment="1">
      <alignment horizontal="left" vertical="center" wrapText="1" shrinkToFit="1"/>
    </xf>
    <xf numFmtId="176" fontId="3" fillId="0" borderId="45" xfId="0" applyNumberFormat="1" applyFont="1" applyFill="1" applyBorder="1" applyAlignment="1">
      <alignment horizontal="left" vertical="center" wrapText="1"/>
    </xf>
    <xf numFmtId="0" fontId="3" fillId="0" borderId="101" xfId="0" applyFont="1" applyFill="1" applyBorder="1" applyAlignment="1">
      <alignment vertical="center" wrapText="1" shrinkToFit="1"/>
    </xf>
    <xf numFmtId="0" fontId="3" fillId="0" borderId="166" xfId="0" applyFont="1" applyFill="1" applyBorder="1" applyAlignment="1">
      <alignment vertical="center" wrapText="1" shrinkToFit="1"/>
    </xf>
    <xf numFmtId="176" fontId="3" fillId="0" borderId="167" xfId="0" applyNumberFormat="1" applyFont="1" applyFill="1" applyBorder="1" applyAlignment="1">
      <alignment horizontal="center" vertical="center" wrapText="1"/>
    </xf>
    <xf numFmtId="0" fontId="3" fillId="0" borderId="24" xfId="0" applyFont="1" applyFill="1" applyBorder="1" applyAlignment="1">
      <alignment vertical="center" wrapText="1" shrinkToFit="1"/>
    </xf>
    <xf numFmtId="0" fontId="3" fillId="0" borderId="168" xfId="0" applyFont="1" applyFill="1" applyBorder="1" applyAlignment="1">
      <alignment vertical="center" wrapText="1" shrinkToFit="1"/>
    </xf>
    <xf numFmtId="0" fontId="3" fillId="0" borderId="13" xfId="0" applyFont="1" applyFill="1" applyBorder="1" applyAlignment="1">
      <alignment vertical="center" wrapText="1" shrinkToFit="1"/>
    </xf>
    <xf numFmtId="0" fontId="3" fillId="0" borderId="152" xfId="0" applyFont="1" applyFill="1" applyBorder="1" applyAlignment="1">
      <alignment vertical="center" wrapText="1" shrinkToFit="1"/>
    </xf>
    <xf numFmtId="0" fontId="0" fillId="0" borderId="0" xfId="0" applyFont="1" applyFill="1" applyBorder="1" applyAlignment="1">
      <alignment vertical="center"/>
    </xf>
    <xf numFmtId="0" fontId="68" fillId="0" borderId="0" xfId="54" applyFont="1" applyFill="1" applyAlignment="1">
      <alignment horizontal="left" vertical="top" wrapText="1" shrinkToFit="1"/>
    </xf>
    <xf numFmtId="0" fontId="68" fillId="0" borderId="0" xfId="54" applyFont="1" applyFill="1" applyAlignment="1">
      <alignment vertical="center" wrapText="1" shrinkToFit="1"/>
    </xf>
    <xf numFmtId="0" fontId="68" fillId="0" borderId="0" xfId="54" applyFont="1" applyFill="1" applyAlignment="1">
      <alignment horizontal="center" vertical="center" wrapText="1"/>
    </xf>
    <xf numFmtId="0" fontId="68" fillId="0" borderId="0" xfId="54" applyFont="1" applyFill="1" applyAlignment="1">
      <alignment horizontal="center" vertical="center" shrinkToFit="1"/>
    </xf>
    <xf numFmtId="0" fontId="49" fillId="0" borderId="96" xfId="0" applyFont="1" applyFill="1" applyBorder="1" applyAlignment="1">
      <alignment horizontal="center" vertical="center"/>
    </xf>
    <xf numFmtId="0" fontId="49" fillId="0" borderId="47" xfId="0" applyFont="1" applyFill="1" applyBorder="1" applyAlignment="1">
      <alignment horizontal="center" vertical="center"/>
    </xf>
    <xf numFmtId="0" fontId="49" fillId="0" borderId="50" xfId="0" applyFont="1" applyFill="1" applyBorder="1" applyAlignment="1">
      <alignment horizontal="center" vertical="center"/>
    </xf>
    <xf numFmtId="0" fontId="70" fillId="0" borderId="0" xfId="53" applyFont="1" applyAlignment="1">
      <alignment horizontal="center" vertical="center"/>
    </xf>
    <xf numFmtId="0" fontId="69" fillId="31" borderId="34" xfId="53" applyFont="1" applyFill="1" applyBorder="1" applyAlignment="1">
      <alignment horizontal="center" vertical="center"/>
    </xf>
    <xf numFmtId="0" fontId="68" fillId="0" borderId="34" xfId="53" applyFont="1" applyFill="1" applyBorder="1" applyAlignment="1">
      <alignment vertical="center"/>
    </xf>
    <xf numFmtId="0" fontId="70" fillId="0" borderId="17" xfId="53" applyFont="1" applyFill="1" applyBorder="1" applyAlignment="1">
      <alignment horizontal="left" vertical="center" wrapText="1" shrinkToFit="1"/>
    </xf>
    <xf numFmtId="0" fontId="68" fillId="0" borderId="14" xfId="53" applyFont="1" applyFill="1" applyBorder="1" applyAlignment="1">
      <alignment vertical="center"/>
    </xf>
    <xf numFmtId="0" fontId="70" fillId="0" borderId="155" xfId="53" applyFont="1" applyFill="1" applyBorder="1" applyAlignment="1">
      <alignment horizontal="left" vertical="center" wrapText="1" shrinkToFit="1"/>
    </xf>
    <xf numFmtId="0" fontId="70" fillId="0" borderId="14" xfId="53" applyFont="1" applyFill="1" applyBorder="1" applyAlignment="1">
      <alignment vertical="center" wrapText="1"/>
    </xf>
    <xf numFmtId="0" fontId="68" fillId="0" borderId="0" xfId="53" applyFont="1" applyAlignment="1">
      <alignment horizontal="center" vertical="center"/>
    </xf>
    <xf numFmtId="0" fontId="70" fillId="0" borderId="41" xfId="54" applyFont="1" applyFill="1" applyBorder="1" applyAlignment="1">
      <alignment vertical="center" wrapText="1" shrinkToFit="1"/>
    </xf>
    <xf numFmtId="0" fontId="70" fillId="0" borderId="12" xfId="54" applyFont="1" applyFill="1" applyBorder="1" applyAlignment="1">
      <alignment horizontal="left" vertical="center" shrinkToFit="1"/>
    </xf>
    <xf numFmtId="0" fontId="68" fillId="0" borderId="0" xfId="54" applyFont="1" applyFill="1" applyAlignment="1">
      <alignment vertical="center"/>
    </xf>
    <xf numFmtId="0" fontId="70" fillId="0" borderId="44" xfId="54" applyFont="1" applyFill="1" applyBorder="1" applyAlignment="1">
      <alignment vertical="center" wrapText="1" shrinkToFit="1"/>
    </xf>
    <xf numFmtId="0" fontId="70" fillId="0" borderId="31" xfId="54" applyFont="1" applyFill="1" applyBorder="1" applyAlignment="1">
      <alignment horizontal="left" vertical="center" shrinkToFit="1"/>
    </xf>
    <xf numFmtId="0" fontId="70" fillId="0" borderId="43" xfId="54" applyFont="1" applyFill="1" applyBorder="1" applyAlignment="1">
      <alignment vertical="center" wrapText="1" shrinkToFit="1"/>
    </xf>
    <xf numFmtId="0" fontId="70" fillId="0" borderId="18" xfId="54" applyFont="1" applyFill="1" applyBorder="1" applyAlignment="1">
      <alignment horizontal="left" vertical="center" shrinkToFit="1"/>
    </xf>
    <xf numFmtId="0" fontId="70" fillId="0" borderId="43" xfId="54" applyFont="1" applyFill="1" applyBorder="1" applyAlignment="1">
      <alignment vertical="center" wrapText="1"/>
    </xf>
    <xf numFmtId="0" fontId="3" fillId="0" borderId="148"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1" fillId="26" borderId="0" xfId="55" applyFill="1">
      <alignment vertical="center"/>
    </xf>
    <xf numFmtId="0" fontId="1" fillId="26" borderId="0" xfId="55" applyFill="1" applyAlignment="1">
      <alignment horizontal="right" vertical="center"/>
    </xf>
    <xf numFmtId="0" fontId="1" fillId="26" borderId="0" xfId="55" applyFill="1" applyAlignment="1">
      <alignment horizontal="center" vertical="center"/>
    </xf>
    <xf numFmtId="0" fontId="1" fillId="33" borderId="0" xfId="55" applyFill="1" applyAlignment="1">
      <alignment horizontal="center" vertical="center"/>
    </xf>
    <xf numFmtId="0" fontId="76" fillId="26" borderId="0" xfId="55" applyFont="1" applyFill="1" applyAlignment="1">
      <alignment horizontal="center" vertical="center"/>
    </xf>
    <xf numFmtId="0" fontId="1" fillId="26" borderId="0" xfId="55" applyFill="1" applyAlignment="1">
      <alignment horizontal="center" vertical="center" shrinkToFit="1"/>
    </xf>
    <xf numFmtId="0" fontId="1" fillId="26" borderId="18" xfId="55" applyFill="1" applyBorder="1" applyAlignment="1">
      <alignment horizontal="center" vertical="center"/>
    </xf>
    <xf numFmtId="0" fontId="77" fillId="26" borderId="0" xfId="55" applyFont="1" applyFill="1">
      <alignment vertical="center"/>
    </xf>
    <xf numFmtId="0" fontId="1" fillId="33" borderId="34" xfId="55" applyFill="1" applyBorder="1" applyAlignment="1">
      <alignment horizontal="center" vertical="center"/>
    </xf>
    <xf numFmtId="0" fontId="1" fillId="26" borderId="34" xfId="55" applyFill="1" applyBorder="1">
      <alignment vertical="center"/>
    </xf>
    <xf numFmtId="179" fontId="0" fillId="33" borderId="43" xfId="55" applyNumberFormat="1" applyFont="1" applyFill="1" applyBorder="1" applyAlignment="1">
      <alignment horizontal="center" vertical="center"/>
    </xf>
    <xf numFmtId="0" fontId="80" fillId="26" borderId="55" xfId="55" applyFont="1" applyFill="1" applyBorder="1" applyAlignment="1">
      <alignment vertical="center" wrapText="1"/>
    </xf>
    <xf numFmtId="38" fontId="79" fillId="33" borderId="55" xfId="56" applyFont="1" applyFill="1" applyBorder="1">
      <alignment vertical="center"/>
    </xf>
    <xf numFmtId="0" fontId="1" fillId="26" borderId="55" xfId="55" applyFill="1" applyBorder="1">
      <alignment vertical="center"/>
    </xf>
    <xf numFmtId="0" fontId="1" fillId="0" borderId="34" xfId="55" applyBorder="1">
      <alignment vertical="center"/>
    </xf>
    <xf numFmtId="0" fontId="1" fillId="0" borderId="34" xfId="55" applyBorder="1" applyAlignment="1">
      <alignment horizontal="center" vertical="center"/>
    </xf>
    <xf numFmtId="0" fontId="0" fillId="26" borderId="34" xfId="55" applyFont="1" applyFill="1" applyBorder="1" applyAlignment="1">
      <alignment horizontal="center" vertical="center"/>
    </xf>
    <xf numFmtId="0" fontId="1" fillId="26" borderId="14" xfId="55" applyFill="1" applyBorder="1" applyAlignment="1">
      <alignment horizontal="center" vertical="center"/>
    </xf>
    <xf numFmtId="0" fontId="80" fillId="26" borderId="56" xfId="55" applyFont="1" applyFill="1" applyBorder="1" applyAlignment="1">
      <alignment vertical="center" wrapText="1"/>
    </xf>
    <xf numFmtId="38" fontId="79" fillId="33" borderId="56" xfId="56" applyFont="1" applyFill="1" applyBorder="1">
      <alignment vertical="center"/>
    </xf>
    <xf numFmtId="0" fontId="1" fillId="26" borderId="56" xfId="55" applyFill="1" applyBorder="1">
      <alignment vertical="center"/>
    </xf>
    <xf numFmtId="179" fontId="1" fillId="26" borderId="43" xfId="55" applyNumberFormat="1" applyFill="1" applyBorder="1" applyAlignment="1">
      <alignment horizontal="center" vertical="center"/>
    </xf>
    <xf numFmtId="0" fontId="80" fillId="26" borderId="58" xfId="55" applyFont="1" applyFill="1" applyBorder="1" applyAlignment="1">
      <alignment vertical="center" wrapText="1"/>
    </xf>
    <xf numFmtId="38" fontId="79" fillId="33" borderId="58" xfId="56" applyFont="1" applyFill="1" applyBorder="1">
      <alignment vertical="center"/>
    </xf>
    <xf numFmtId="0" fontId="1" fillId="26" borderId="58" xfId="55" applyFill="1" applyBorder="1">
      <alignment vertical="center"/>
    </xf>
    <xf numFmtId="0" fontId="81" fillId="0" borderId="34" xfId="55" applyFont="1" applyBorder="1">
      <alignment vertical="center"/>
    </xf>
    <xf numFmtId="0" fontId="81" fillId="0" borderId="34" xfId="55" applyFont="1" applyBorder="1" applyAlignment="1">
      <alignment vertical="center" wrapText="1"/>
    </xf>
    <xf numFmtId="0" fontId="81" fillId="26" borderId="34" xfId="55" applyFont="1" applyFill="1" applyBorder="1" applyAlignment="1">
      <alignment horizontal="center" vertical="center"/>
    </xf>
    <xf numFmtId="0" fontId="1" fillId="26" borderId="169" xfId="55" applyFill="1" applyBorder="1">
      <alignment vertical="center"/>
    </xf>
    <xf numFmtId="0" fontId="1" fillId="0" borderId="11" xfId="55" applyBorder="1">
      <alignment vertical="center"/>
    </xf>
    <xf numFmtId="0" fontId="81" fillId="0" borderId="11" xfId="55" applyFont="1" applyBorder="1">
      <alignment vertical="center"/>
    </xf>
    <xf numFmtId="0" fontId="81" fillId="26" borderId="11" xfId="55" applyFont="1" applyFill="1" applyBorder="1" applyAlignment="1">
      <alignment vertical="center" wrapText="1"/>
    </xf>
    <xf numFmtId="0" fontId="1" fillId="26" borderId="11" xfId="55" applyFill="1" applyBorder="1">
      <alignment vertical="center"/>
    </xf>
    <xf numFmtId="0" fontId="1" fillId="0" borderId="0" xfId="55">
      <alignment vertical="center"/>
    </xf>
    <xf numFmtId="0" fontId="81" fillId="0" borderId="0" xfId="55" applyFont="1">
      <alignment vertical="center"/>
    </xf>
    <xf numFmtId="0" fontId="81" fillId="26" borderId="0" xfId="55" applyFont="1" applyFill="1" applyAlignment="1">
      <alignment vertical="center" wrapText="1"/>
    </xf>
    <xf numFmtId="180" fontId="0" fillId="26" borderId="0" xfId="56" applyNumberFormat="1" applyFont="1" applyFill="1" applyBorder="1" applyAlignment="1">
      <alignment horizontal="center" vertical="center"/>
    </xf>
    <xf numFmtId="0" fontId="1" fillId="26" borderId="0" xfId="55" applyFill="1" applyAlignment="1">
      <alignment vertical="center" wrapText="1"/>
    </xf>
    <xf numFmtId="38" fontId="0" fillId="26" borderId="0" xfId="56" applyFont="1" applyFill="1" applyBorder="1">
      <alignment vertical="center"/>
    </xf>
    <xf numFmtId="177" fontId="1" fillId="26" borderId="20" xfId="55" applyNumberFormat="1" applyFill="1" applyBorder="1" applyAlignment="1">
      <alignment horizontal="center" vertical="center"/>
    </xf>
    <xf numFmtId="181" fontId="79" fillId="26" borderId="0" xfId="57" applyNumberFormat="1" applyFont="1" applyFill="1" applyBorder="1" applyAlignment="1">
      <alignment horizontal="center" vertical="center"/>
    </xf>
    <xf numFmtId="0" fontId="82" fillId="26" borderId="55" xfId="55" applyFont="1" applyFill="1" applyBorder="1" applyAlignment="1">
      <alignment vertical="center" wrapText="1"/>
    </xf>
    <xf numFmtId="0" fontId="1" fillId="33" borderId="14" xfId="55" applyFill="1" applyBorder="1" applyAlignment="1">
      <alignment horizontal="center" vertical="center"/>
    </xf>
    <xf numFmtId="0" fontId="82" fillId="26" borderId="56" xfId="55" applyFont="1" applyFill="1" applyBorder="1" applyAlignment="1">
      <alignment vertical="center" wrapText="1"/>
    </xf>
    <xf numFmtId="179" fontId="1" fillId="33" borderId="43" xfId="55" applyNumberFormat="1" applyFill="1" applyBorder="1" applyAlignment="1">
      <alignment horizontal="center" vertical="center"/>
    </xf>
    <xf numFmtId="0" fontId="82" fillId="26" borderId="58" xfId="55" applyFont="1" applyFill="1" applyBorder="1" applyAlignment="1">
      <alignment vertical="center" wrapText="1"/>
    </xf>
    <xf numFmtId="38" fontId="82" fillId="26" borderId="56" xfId="55" applyNumberFormat="1" applyFont="1" applyFill="1" applyBorder="1" applyAlignment="1">
      <alignment vertical="center" wrapText="1"/>
    </xf>
    <xf numFmtId="0" fontId="1" fillId="26" borderId="0" xfId="55" applyFill="1" applyAlignment="1">
      <alignment horizontal="left" vertical="center"/>
    </xf>
    <xf numFmtId="0" fontId="70" fillId="0" borderId="44" xfId="53" applyFont="1" applyFill="1" applyBorder="1" applyAlignment="1">
      <alignment horizontal="left" vertical="center" wrapText="1"/>
    </xf>
    <xf numFmtId="0" fontId="30" fillId="0" borderId="16" xfId="0" applyFont="1" applyBorder="1" applyAlignment="1">
      <alignment horizontal="center" vertical="center"/>
    </xf>
    <xf numFmtId="0" fontId="70" fillId="0" borderId="149" xfId="53" applyFont="1" applyFill="1" applyBorder="1" applyAlignment="1">
      <alignment horizontal="left" vertical="center" wrapText="1" shrinkToFit="1"/>
    </xf>
    <xf numFmtId="0" fontId="70" fillId="0" borderId="42" xfId="53" applyFont="1" applyFill="1" applyBorder="1" applyAlignment="1">
      <alignment horizontal="left" vertical="center" wrapText="1" shrinkToFit="1"/>
    </xf>
    <xf numFmtId="0" fontId="70" fillId="0" borderId="44" xfId="53" applyFont="1" applyFill="1" applyBorder="1" applyAlignment="1">
      <alignment horizontal="left" vertical="center" wrapText="1" shrinkToFit="1"/>
    </xf>
    <xf numFmtId="0" fontId="70" fillId="0" borderId="143" xfId="53" applyFont="1" applyFill="1" applyBorder="1" applyAlignment="1">
      <alignment horizontal="left" vertical="center" wrapText="1" shrinkToFit="1"/>
    </xf>
    <xf numFmtId="0" fontId="70" fillId="0" borderId="148" xfId="53" applyFont="1" applyFill="1" applyBorder="1" applyAlignment="1">
      <alignment horizontal="left" vertical="top" wrapText="1" shrinkToFit="1"/>
    </xf>
    <xf numFmtId="0" fontId="70" fillId="0" borderId="0" xfId="53" applyFont="1" applyAlignment="1">
      <alignment horizontal="left" vertical="center" wrapText="1"/>
    </xf>
    <xf numFmtId="0" fontId="70" fillId="0" borderId="14" xfId="53" applyFont="1" applyFill="1" applyBorder="1" applyAlignment="1">
      <alignment horizontal="left" vertical="center" wrapText="1"/>
    </xf>
    <xf numFmtId="0" fontId="70" fillId="0" borderId="42" xfId="53" applyFont="1" applyFill="1" applyBorder="1" applyAlignment="1">
      <alignment horizontal="left" vertical="center" wrapText="1"/>
    </xf>
    <xf numFmtId="0" fontId="70" fillId="0" borderId="45" xfId="53" applyFont="1" applyFill="1" applyBorder="1" applyAlignment="1">
      <alignment horizontal="left" vertical="center" wrapText="1"/>
    </xf>
    <xf numFmtId="0" fontId="70" fillId="0" borderId="14" xfId="53" applyFont="1" applyFill="1" applyBorder="1" applyAlignment="1">
      <alignment horizontal="left" vertical="center" wrapText="1" shrinkToFit="1"/>
    </xf>
    <xf numFmtId="0" fontId="70" fillId="0" borderId="45" xfId="53" applyFont="1" applyFill="1" applyBorder="1" applyAlignment="1">
      <alignment horizontal="left" vertical="center" wrapText="1" shrinkToFit="1"/>
    </xf>
    <xf numFmtId="0" fontId="68" fillId="0" borderId="0" xfId="53" applyFont="1" applyAlignment="1">
      <alignment horizontal="left" vertical="center" wrapText="1"/>
    </xf>
    <xf numFmtId="0" fontId="70" fillId="0" borderId="100" xfId="53" applyFont="1" applyFill="1" applyBorder="1" applyAlignment="1">
      <alignment horizontal="left" vertical="center" wrapText="1" shrinkToFit="1"/>
    </xf>
    <xf numFmtId="0" fontId="26" fillId="24" borderId="19" xfId="0" applyFont="1" applyFill="1" applyBorder="1" applyAlignment="1">
      <alignment horizontal="center" vertical="center" shrinkToFit="1"/>
    </xf>
    <xf numFmtId="0" fontId="26" fillId="24" borderId="20" xfId="0" applyFont="1" applyFill="1" applyBorder="1" applyAlignment="1">
      <alignment horizontal="center" vertical="center" shrinkToFit="1"/>
    </xf>
    <xf numFmtId="0" fontId="26" fillId="24" borderId="22" xfId="0" applyFont="1" applyFill="1" applyBorder="1" applyAlignment="1">
      <alignment horizontal="center" vertical="center" shrinkToFit="1"/>
    </xf>
    <xf numFmtId="0" fontId="30" fillId="29" borderId="10" xfId="0" applyFont="1" applyFill="1" applyBorder="1" applyAlignment="1">
      <alignment horizontal="center" vertical="center"/>
    </xf>
    <xf numFmtId="0" fontId="30" fillId="29" borderId="11" xfId="0" applyFont="1" applyFill="1" applyBorder="1" applyAlignment="1">
      <alignment horizontal="center" vertical="center"/>
    </xf>
    <xf numFmtId="0" fontId="30" fillId="29" borderId="12" xfId="0" applyFont="1" applyFill="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6" fillId="24" borderId="19" xfId="0" applyFont="1" applyFill="1" applyBorder="1" applyAlignment="1">
      <alignment horizontal="center" vertical="center"/>
    </xf>
    <xf numFmtId="0" fontId="0" fillId="0" borderId="20" xfId="0" applyBorder="1" applyAlignment="1">
      <alignment horizontal="center" vertical="center"/>
    </xf>
    <xf numFmtId="0" fontId="60" fillId="24" borderId="59" xfId="0" applyFont="1" applyFill="1" applyBorder="1" applyAlignment="1">
      <alignment horizontal="left" vertical="center" wrapText="1"/>
    </xf>
    <xf numFmtId="0" fontId="39" fillId="0" borderId="137" xfId="0" applyFont="1" applyBorder="1" applyAlignment="1">
      <alignment horizontal="left" vertical="center" wrapText="1"/>
    </xf>
    <xf numFmtId="0" fontId="39" fillId="0" borderId="61" xfId="0" applyFont="1" applyBorder="1" applyAlignment="1">
      <alignment horizontal="left" vertical="center" wrapText="1"/>
    </xf>
    <xf numFmtId="0" fontId="60" fillId="24" borderId="15" xfId="0" applyFont="1" applyFill="1" applyBorder="1" applyAlignment="1">
      <alignment horizontal="left" vertical="center" wrapText="1"/>
    </xf>
    <xf numFmtId="0" fontId="39" fillId="0" borderId="16" xfId="0" applyFont="1" applyBorder="1" applyAlignment="1">
      <alignment horizontal="left" vertical="center" wrapText="1"/>
    </xf>
    <xf numFmtId="0" fontId="26" fillId="24" borderId="24" xfId="0" applyFont="1" applyFill="1" applyBorder="1" applyAlignment="1">
      <alignment horizontal="center" vertical="center" shrinkToFit="1"/>
    </xf>
    <xf numFmtId="0" fontId="26" fillId="24" borderId="25" xfId="0" applyFont="1" applyFill="1" applyBorder="1" applyAlignment="1">
      <alignment horizontal="center" vertical="center" shrinkToFit="1"/>
    </xf>
    <xf numFmtId="0" fontId="26" fillId="24" borderId="26" xfId="0" applyFont="1" applyFill="1" applyBorder="1" applyAlignment="1">
      <alignment horizontal="center" vertical="center" shrinkToFit="1"/>
    </xf>
    <xf numFmtId="0" fontId="26" fillId="24" borderId="23" xfId="0" applyFont="1" applyFill="1" applyBorder="1" applyAlignment="1">
      <alignment horizontal="center" vertical="center" shrinkToFit="1"/>
    </xf>
    <xf numFmtId="0" fontId="26" fillId="24" borderId="27" xfId="0" applyFont="1" applyFill="1" applyBorder="1" applyAlignment="1">
      <alignment horizontal="center" vertical="center" shrinkToFit="1"/>
    </xf>
    <xf numFmtId="0" fontId="26" fillId="24" borderId="28" xfId="0" applyFont="1" applyFill="1" applyBorder="1" applyAlignment="1">
      <alignment horizontal="center" vertical="center" shrinkToFit="1"/>
    </xf>
    <xf numFmtId="0" fontId="60" fillId="24" borderId="19" xfId="0" applyFont="1" applyFill="1" applyBorder="1" applyAlignment="1">
      <alignment horizontal="center" vertical="center" wrapText="1"/>
    </xf>
    <xf numFmtId="0" fontId="60" fillId="24" borderId="20" xfId="0" applyFont="1" applyFill="1" applyBorder="1" applyAlignment="1">
      <alignment horizontal="center" vertical="center" wrapText="1"/>
    </xf>
    <xf numFmtId="0" fontId="60" fillId="24" borderId="22" xfId="0" applyFont="1" applyFill="1" applyBorder="1" applyAlignment="1">
      <alignment horizontal="center" vertical="center" wrapText="1"/>
    </xf>
    <xf numFmtId="0" fontId="0" fillId="0" borderId="20" xfId="0" applyBorder="1" applyAlignment="1">
      <alignment horizontal="center" vertical="center" shrinkToFit="1"/>
    </xf>
    <xf numFmtId="0" fontId="61" fillId="24" borderId="19" xfId="0" applyFont="1" applyFill="1" applyBorder="1" applyAlignment="1">
      <alignment horizontal="left" vertical="center" wrapText="1"/>
    </xf>
    <xf numFmtId="0" fontId="61" fillId="24" borderId="20" xfId="0" applyFont="1" applyFill="1" applyBorder="1" applyAlignment="1">
      <alignment horizontal="left" vertical="center" wrapText="1"/>
    </xf>
    <xf numFmtId="0" fontId="61" fillId="24" borderId="22" xfId="0" applyFont="1" applyFill="1" applyBorder="1" applyAlignment="1">
      <alignment horizontal="left" vertical="center" wrapTex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30" fillId="2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2" xfId="0" applyBorder="1" applyAlignment="1">
      <alignment horizontal="center" vertical="center"/>
    </xf>
    <xf numFmtId="0" fontId="29" fillId="24" borderId="79"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70" xfId="0" applyFont="1" applyBorder="1" applyAlignment="1">
      <alignment horizontal="center" vertical="center" wrapText="1"/>
    </xf>
    <xf numFmtId="0" fontId="26" fillId="24" borderId="66" xfId="0" applyFont="1" applyFill="1" applyBorder="1" applyAlignment="1">
      <alignment horizontal="center" vertical="center"/>
    </xf>
    <xf numFmtId="0" fontId="0" fillId="0" borderId="80" xfId="0" applyBorder="1" applyAlignment="1">
      <alignment horizontal="center" vertical="center"/>
    </xf>
    <xf numFmtId="0" fontId="0" fillId="0" borderId="33" xfId="0" applyBorder="1" applyAlignment="1">
      <alignment horizontal="center" vertical="center"/>
    </xf>
    <xf numFmtId="0" fontId="38" fillId="0" borderId="0" xfId="0" applyFont="1" applyAlignment="1">
      <alignment horizontal="center" vertical="center"/>
    </xf>
    <xf numFmtId="0" fontId="26" fillId="24" borderId="19" xfId="0" applyFont="1" applyFill="1" applyBorder="1" applyAlignment="1">
      <alignment horizontal="distributed" vertical="center"/>
    </xf>
    <xf numFmtId="0" fontId="0" fillId="0" borderId="22" xfId="0" applyBorder="1" applyAlignment="1">
      <alignment horizontal="distributed" vertical="center"/>
    </xf>
    <xf numFmtId="0" fontId="27" fillId="0" borderId="0" xfId="0" applyFont="1" applyAlignment="1">
      <alignment horizontal="center" vertical="center" wrapText="1" shrinkToFit="1"/>
    </xf>
    <xf numFmtId="0" fontId="26" fillId="0" borderId="0" xfId="0" applyFont="1" applyAlignment="1">
      <alignment horizont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12" xfId="0" applyFont="1" applyBorder="1" applyAlignment="1">
      <alignment vertical="center"/>
    </xf>
    <xf numFmtId="0" fontId="26" fillId="0" borderId="15" xfId="0" applyFont="1" applyBorder="1" applyAlignment="1">
      <alignment vertical="center"/>
    </xf>
    <xf numFmtId="0" fontId="26" fillId="0" borderId="16" xfId="0" applyFont="1" applyBorder="1" applyAlignment="1">
      <alignment vertical="center"/>
    </xf>
    <xf numFmtId="0" fontId="26" fillId="0" borderId="17" xfId="0" applyFont="1" applyBorder="1" applyAlignment="1">
      <alignment vertical="center"/>
    </xf>
    <xf numFmtId="0" fontId="27" fillId="0" borderId="16" xfId="0" applyFont="1" applyBorder="1" applyAlignment="1">
      <alignment shrinkToFit="1"/>
    </xf>
    <xf numFmtId="0" fontId="26" fillId="24" borderId="10" xfId="0" applyFont="1" applyFill="1" applyBorder="1" applyAlignment="1">
      <alignment horizontal="distributed" vertical="center"/>
    </xf>
    <xf numFmtId="0" fontId="0" fillId="0" borderId="11" xfId="0" applyBorder="1" applyAlignment="1"/>
    <xf numFmtId="0" fontId="0" fillId="0" borderId="12" xfId="0" applyBorder="1" applyAlignment="1"/>
    <xf numFmtId="0" fontId="0" fillId="0" borderId="13" xfId="0" applyBorder="1" applyAlignment="1"/>
    <xf numFmtId="0" fontId="0" fillId="0" borderId="0" xfId="0" applyAlignment="1"/>
    <xf numFmtId="0" fontId="0" fillId="0" borderId="18"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30" fillId="0" borderId="0" xfId="0" applyFont="1" applyBorder="1" applyAlignment="1">
      <alignment horizontal="center" vertical="center"/>
    </xf>
    <xf numFmtId="0" fontId="26" fillId="0" borderId="16"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Fill="1" applyBorder="1" applyAlignment="1">
      <alignment horizontal="center" vertical="center"/>
    </xf>
    <xf numFmtId="0" fontId="30" fillId="0" borderId="0" xfId="0" applyFont="1" applyAlignment="1">
      <alignment horizontal="left" vertical="center"/>
    </xf>
    <xf numFmtId="0" fontId="30" fillId="0" borderId="11" xfId="0" applyFont="1" applyFill="1" applyBorder="1" applyAlignment="1">
      <alignment horizontal="center" vertical="center"/>
    </xf>
    <xf numFmtId="0" fontId="49" fillId="0" borderId="65" xfId="0" applyFont="1" applyFill="1" applyBorder="1" applyAlignment="1">
      <alignment horizontal="center" vertical="center"/>
    </xf>
    <xf numFmtId="0" fontId="0" fillId="0" borderId="14" xfId="0" applyBorder="1" applyAlignment="1">
      <alignment horizontal="center" vertical="center"/>
    </xf>
    <xf numFmtId="0" fontId="49" fillId="0" borderId="41" xfId="0" applyFont="1" applyFill="1" applyBorder="1" applyAlignment="1">
      <alignment horizontal="center" vertical="center"/>
    </xf>
    <xf numFmtId="0" fontId="0" fillId="0" borderId="58" xfId="0" applyBorder="1" applyAlignment="1">
      <alignment horizontal="center" vertical="center"/>
    </xf>
    <xf numFmtId="0" fontId="63" fillId="0" borderId="41" xfId="0" applyFont="1" applyFill="1" applyBorder="1" applyAlignment="1">
      <alignment vertical="center" wrapText="1"/>
    </xf>
    <xf numFmtId="0" fontId="0" fillId="0" borderId="43" xfId="0" applyFont="1" applyBorder="1" applyAlignment="1">
      <alignment vertical="center" wrapText="1"/>
    </xf>
    <xf numFmtId="0" fontId="0" fillId="0" borderId="14" xfId="0" applyFont="1" applyBorder="1" applyAlignment="1">
      <alignment vertical="center" wrapText="1"/>
    </xf>
    <xf numFmtId="0" fontId="66" fillId="0" borderId="79" xfId="0" applyFont="1" applyBorder="1" applyAlignment="1">
      <alignment horizontal="left" vertical="center"/>
    </xf>
    <xf numFmtId="0" fontId="0" fillId="0" borderId="51" xfId="0" applyFont="1" applyBorder="1" applyAlignment="1">
      <alignment horizontal="left" vertical="center"/>
    </xf>
    <xf numFmtId="0" fontId="0" fillId="0" borderId="140" xfId="0" applyFont="1" applyBorder="1" applyAlignment="1">
      <alignment horizontal="left" vertical="center"/>
    </xf>
    <xf numFmtId="0" fontId="66" fillId="0" borderId="19" xfId="0" applyFont="1" applyBorder="1" applyAlignment="1">
      <alignment horizontal="left" vertical="center"/>
    </xf>
    <xf numFmtId="0" fontId="0" fillId="0" borderId="20" xfId="0" applyFont="1" applyBorder="1" applyAlignment="1">
      <alignment horizontal="left" vertical="center"/>
    </xf>
    <xf numFmtId="0" fontId="0" fillId="0" borderId="52" xfId="0" applyFont="1" applyBorder="1" applyAlignment="1">
      <alignment horizontal="left" vertical="center"/>
    </xf>
    <xf numFmtId="0" fontId="66" fillId="0" borderId="66" xfId="0" applyFont="1" applyBorder="1" applyAlignment="1">
      <alignment horizontal="left" vertical="center"/>
    </xf>
    <xf numFmtId="0" fontId="0" fillId="0" borderId="80" xfId="0" applyFont="1" applyBorder="1" applyAlignment="1">
      <alignment horizontal="left" vertical="center"/>
    </xf>
    <xf numFmtId="0" fontId="0" fillId="0" borderId="141" xfId="0" applyFont="1" applyBorder="1" applyAlignment="1">
      <alignment horizontal="left" vertical="center"/>
    </xf>
    <xf numFmtId="0" fontId="36" fillId="0" borderId="19" xfId="0" applyFont="1" applyFill="1" applyBorder="1" applyAlignment="1">
      <alignment horizontal="left" vertical="center"/>
    </xf>
    <xf numFmtId="0" fontId="36" fillId="0" borderId="20" xfId="0" applyFont="1" applyFill="1" applyBorder="1" applyAlignment="1">
      <alignment horizontal="left" vertical="center"/>
    </xf>
    <xf numFmtId="0" fontId="0" fillId="0" borderId="22" xfId="0" applyBorder="1" applyAlignment="1"/>
    <xf numFmtId="0" fontId="35" fillId="0" borderId="41" xfId="0" applyFont="1" applyFill="1" applyBorder="1" applyAlignment="1">
      <alignment horizontal="left" vertical="center" wrapText="1"/>
    </xf>
    <xf numFmtId="0" fontId="0" fillId="0" borderId="43" xfId="0" applyBorder="1" applyAlignment="1">
      <alignment horizontal="left" wrapText="1"/>
    </xf>
    <xf numFmtId="0" fontId="29" fillId="0" borderId="41"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25" borderId="41" xfId="0" applyFont="1" applyFill="1" applyBorder="1" applyAlignment="1">
      <alignment horizontal="center" vertical="center"/>
    </xf>
    <xf numFmtId="0" fontId="29" fillId="25" borderId="43" xfId="0" applyFont="1" applyFill="1" applyBorder="1" applyAlignment="1">
      <alignment horizontal="center" vertical="center"/>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0" fillId="25" borderId="41" xfId="0" applyFont="1" applyFill="1" applyBorder="1" applyAlignment="1">
      <alignment horizontal="center" vertical="center"/>
    </xf>
    <xf numFmtId="0" fontId="30" fillId="25" borderId="14"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17" xfId="0" applyFont="1" applyFill="1" applyBorder="1" applyAlignment="1">
      <alignment horizontal="left" vertical="center"/>
    </xf>
    <xf numFmtId="0" fontId="29" fillId="25" borderId="14" xfId="0" applyFont="1" applyFill="1" applyBorder="1" applyAlignment="1">
      <alignment horizontal="center" vertical="center"/>
    </xf>
    <xf numFmtId="0" fontId="41" fillId="25" borderId="19" xfId="0" applyFont="1" applyFill="1" applyBorder="1" applyAlignment="1">
      <alignment horizontal="center" vertical="center"/>
    </xf>
    <xf numFmtId="0" fontId="41" fillId="25" borderId="20" xfId="0" applyFont="1" applyFill="1" applyBorder="1" applyAlignment="1">
      <alignment horizontal="center" vertical="center"/>
    </xf>
    <xf numFmtId="0" fontId="41" fillId="25" borderId="22" xfId="0" applyFont="1" applyFill="1" applyBorder="1" applyAlignment="1">
      <alignment horizontal="center" vertical="center"/>
    </xf>
    <xf numFmtId="0" fontId="25" fillId="0" borderId="0" xfId="0" applyFont="1" applyFill="1" applyAlignment="1">
      <alignment horizontal="center" vertical="center"/>
    </xf>
    <xf numFmtId="0" fontId="29" fillId="25" borderId="81" xfId="0" applyFont="1" applyFill="1" applyBorder="1" applyAlignment="1">
      <alignment horizontal="distributed" vertical="center" justifyLastLine="1"/>
    </xf>
    <xf numFmtId="0" fontId="29" fillId="25" borderId="70" xfId="0" applyFont="1" applyFill="1" applyBorder="1" applyAlignment="1">
      <alignment horizontal="distributed" vertical="center" justifyLastLine="1"/>
    </xf>
    <xf numFmtId="0" fontId="32" fillId="25" borderId="14" xfId="0" applyFont="1" applyFill="1" applyBorder="1" applyAlignment="1">
      <alignment horizontal="center" vertical="center"/>
    </xf>
    <xf numFmtId="0" fontId="29" fillId="25" borderId="82" xfId="0" applyFont="1" applyFill="1" applyBorder="1" applyAlignment="1">
      <alignment horizontal="distributed" vertical="center" justifyLastLine="1"/>
    </xf>
    <xf numFmtId="0" fontId="29" fillId="25" borderId="22" xfId="0" applyFont="1" applyFill="1" applyBorder="1" applyAlignment="1">
      <alignment horizontal="distributed" vertical="center" justifyLastLine="1"/>
    </xf>
    <xf numFmtId="0" fontId="29" fillId="25" borderId="40" xfId="0" applyFont="1" applyFill="1" applyBorder="1" applyAlignment="1">
      <alignment horizontal="distributed" vertical="center" justifyLastLine="1"/>
    </xf>
    <xf numFmtId="0" fontId="29" fillId="25" borderId="83" xfId="0" applyFont="1" applyFill="1" applyBorder="1" applyAlignment="1">
      <alignment horizontal="distributed" vertical="center" justifyLastLine="1"/>
    </xf>
    <xf numFmtId="0" fontId="30" fillId="25" borderId="10" xfId="0" applyFont="1" applyFill="1" applyBorder="1" applyAlignment="1">
      <alignment horizontal="center" vertical="center"/>
    </xf>
    <xf numFmtId="0" fontId="30" fillId="25" borderId="12" xfId="0" applyFont="1" applyFill="1" applyBorder="1" applyAlignment="1">
      <alignment horizontal="center" vertical="center"/>
    </xf>
    <xf numFmtId="0" fontId="30" fillId="25" borderId="15" xfId="0" applyFont="1" applyFill="1" applyBorder="1" applyAlignment="1">
      <alignment horizontal="center" vertical="center"/>
    </xf>
    <xf numFmtId="0" fontId="30" fillId="25" borderId="17" xfId="0" applyFont="1" applyFill="1" applyBorder="1" applyAlignment="1">
      <alignment horizontal="center" vertical="center"/>
    </xf>
    <xf numFmtId="0" fontId="29" fillId="0" borderId="41" xfId="0" applyFont="1" applyFill="1" applyBorder="1" applyAlignment="1">
      <alignment vertical="center" wrapText="1"/>
    </xf>
    <xf numFmtId="0" fontId="29" fillId="0" borderId="43" xfId="0" applyFont="1" applyFill="1" applyBorder="1" applyAlignment="1">
      <alignment vertical="center" wrapText="1"/>
    </xf>
    <xf numFmtId="0" fontId="29" fillId="0" borderId="14" xfId="0" applyFont="1" applyFill="1" applyBorder="1" applyAlignment="1">
      <alignment vertical="center" wrapText="1"/>
    </xf>
    <xf numFmtId="0" fontId="0" fillId="0" borderId="14" xfId="0" applyBorder="1" applyAlignment="1">
      <alignment horizontal="left" vertical="center" wrapText="1"/>
    </xf>
    <xf numFmtId="0" fontId="28" fillId="0" borderId="43"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9" fillId="25" borderId="10" xfId="0" applyFont="1" applyFill="1" applyBorder="1" applyAlignment="1">
      <alignment horizontal="center" vertical="center"/>
    </xf>
    <xf numFmtId="0" fontId="29" fillId="25" borderId="13" xfId="0" applyFont="1" applyFill="1" applyBorder="1" applyAlignment="1">
      <alignment horizontal="center" vertical="center"/>
    </xf>
    <xf numFmtId="0" fontId="29" fillId="25" borderId="15" xfId="0" applyFont="1" applyFill="1" applyBorder="1" applyAlignment="1">
      <alignment horizontal="center" vertical="center"/>
    </xf>
    <xf numFmtId="0" fontId="35" fillId="0" borderId="43"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29" fillId="0" borderId="41" xfId="48" applyFont="1" applyFill="1" applyBorder="1" applyAlignment="1">
      <alignment vertical="center" wrapText="1"/>
    </xf>
    <xf numFmtId="0" fontId="29" fillId="0" borderId="43" xfId="48" applyFont="1" applyFill="1" applyBorder="1" applyAlignment="1">
      <alignment vertical="center" wrapText="1"/>
    </xf>
    <xf numFmtId="0" fontId="29" fillId="0" borderId="14" xfId="48" applyFont="1" applyFill="1" applyBorder="1" applyAlignment="1">
      <alignment vertical="center" wrapText="1"/>
    </xf>
    <xf numFmtId="0" fontId="29" fillId="0" borderId="14" xfId="0" applyFont="1" applyFill="1" applyBorder="1" applyAlignment="1">
      <alignment horizontal="center" vertical="center" wrapText="1"/>
    </xf>
    <xf numFmtId="0" fontId="42" fillId="25" borderId="41" xfId="48" applyFont="1" applyFill="1" applyBorder="1" applyAlignment="1">
      <alignment horizontal="center" vertical="center"/>
    </xf>
    <xf numFmtId="0" fontId="42" fillId="25" borderId="43" xfId="48" applyFont="1" applyFill="1" applyBorder="1" applyAlignment="1">
      <alignment horizontal="center" vertical="center"/>
    </xf>
    <xf numFmtId="0" fontId="0" fillId="0" borderId="43" xfId="0" applyFont="1" applyBorder="1" applyAlignment="1">
      <alignment horizontal="center" vertical="center"/>
    </xf>
    <xf numFmtId="0" fontId="0" fillId="0" borderId="14" xfId="0" applyFont="1" applyBorder="1" applyAlignment="1">
      <alignment horizontal="center" vertical="center"/>
    </xf>
    <xf numFmtId="0" fontId="42" fillId="0" borderId="41" xfId="48" applyFont="1" applyFill="1" applyBorder="1" applyAlignment="1">
      <alignment horizontal="left" vertical="center" wrapText="1"/>
    </xf>
    <xf numFmtId="0" fontId="0" fillId="0" borderId="43" xfId="0" applyFont="1" applyBorder="1" applyAlignment="1">
      <alignment horizontal="left" vertical="center" wrapText="1"/>
    </xf>
    <xf numFmtId="0" fontId="0" fillId="0" borderId="14" xfId="0" applyFont="1" applyBorder="1" applyAlignment="1">
      <alignment horizontal="left" vertical="center" wrapText="1"/>
    </xf>
    <xf numFmtId="0" fontId="35" fillId="0" borderId="65" xfId="0" applyFont="1" applyFill="1" applyBorder="1" applyAlignment="1">
      <alignment horizontal="left" vertical="center" wrapText="1"/>
    </xf>
    <xf numFmtId="0" fontId="35" fillId="0" borderId="58" xfId="0" applyFont="1" applyFill="1" applyBorder="1" applyAlignment="1">
      <alignment horizontal="left" vertical="center" wrapText="1"/>
    </xf>
    <xf numFmtId="0" fontId="29" fillId="0" borderId="58"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35" fillId="0" borderId="34" xfId="0" applyFont="1" applyFill="1" applyBorder="1" applyAlignment="1">
      <alignment horizontal="left" vertical="center"/>
    </xf>
    <xf numFmtId="0" fontId="29" fillId="0" borderId="34" xfId="0" applyFont="1" applyFill="1" applyBorder="1" applyAlignment="1">
      <alignment horizontal="left" vertical="center" wrapText="1"/>
    </xf>
    <xf numFmtId="0" fontId="29" fillId="25" borderId="41" xfId="48" applyFont="1" applyFill="1" applyBorder="1" applyAlignment="1">
      <alignment horizontal="center" vertical="center"/>
    </xf>
    <xf numFmtId="0" fontId="29" fillId="25" borderId="43" xfId="48" applyFont="1" applyFill="1" applyBorder="1" applyAlignment="1">
      <alignment horizontal="center" vertical="center"/>
    </xf>
    <xf numFmtId="0" fontId="29" fillId="25" borderId="14" xfId="48" applyFont="1" applyFill="1" applyBorder="1" applyAlignment="1">
      <alignment horizontal="center" vertical="center"/>
    </xf>
    <xf numFmtId="0" fontId="35" fillId="0" borderId="43" xfId="0" applyFont="1" applyFill="1" applyBorder="1" applyAlignment="1">
      <alignment vertical="center" wrapText="1"/>
    </xf>
    <xf numFmtId="0" fontId="35" fillId="0" borderId="14" xfId="0" applyFont="1" applyFill="1" applyBorder="1" applyAlignment="1">
      <alignment vertical="center" wrapText="1"/>
    </xf>
    <xf numFmtId="0" fontId="29" fillId="25" borderId="34" xfId="0" applyFont="1" applyFill="1" applyBorder="1" applyAlignment="1">
      <alignment horizontal="center" vertical="center"/>
    </xf>
    <xf numFmtId="0" fontId="28" fillId="0" borderId="14" xfId="0" applyFont="1" applyFill="1" applyBorder="1"/>
    <xf numFmtId="0" fontId="30" fillId="24" borderId="19" xfId="0" applyFont="1" applyFill="1" applyBorder="1" applyAlignment="1">
      <alignment horizontal="center" vertical="center"/>
    </xf>
    <xf numFmtId="0" fontId="30" fillId="24" borderId="20" xfId="0" applyFont="1" applyFill="1" applyBorder="1" applyAlignment="1">
      <alignment horizontal="center" vertical="center"/>
    </xf>
    <xf numFmtId="0" fontId="30" fillId="24" borderId="19" xfId="0" applyFont="1" applyFill="1" applyBorder="1" applyAlignment="1">
      <alignment horizontal="center" vertical="center" shrinkToFit="1"/>
    </xf>
    <xf numFmtId="0" fontId="30" fillId="24" borderId="20" xfId="0" applyFont="1" applyFill="1" applyBorder="1" applyAlignment="1">
      <alignment horizontal="center" vertical="center" shrinkToFit="1"/>
    </xf>
    <xf numFmtId="0" fontId="30" fillId="24" borderId="22" xfId="0" applyFont="1" applyFill="1" applyBorder="1" applyAlignment="1">
      <alignment horizontal="center" vertical="center" shrinkToFit="1"/>
    </xf>
    <xf numFmtId="0" fontId="30" fillId="0" borderId="19" xfId="0" applyFont="1"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30" fillId="24" borderId="41" xfId="0" applyFont="1" applyFill="1" applyBorder="1" applyAlignment="1">
      <alignment horizontal="center" vertical="center" textRotation="255"/>
    </xf>
    <xf numFmtId="0" fontId="32" fillId="24" borderId="43" xfId="0" applyFont="1" applyFill="1" applyBorder="1" applyAlignment="1">
      <alignment horizontal="center" vertical="center" textRotation="255"/>
    </xf>
    <xf numFmtId="0" fontId="32" fillId="24" borderId="14" xfId="0" applyFont="1" applyFill="1" applyBorder="1" applyAlignment="1">
      <alignment horizontal="center" vertical="center" textRotation="255"/>
    </xf>
    <xf numFmtId="0" fontId="30" fillId="0" borderId="20" xfId="0" applyFont="1" applyBorder="1" applyAlignment="1">
      <alignment vertical="center"/>
    </xf>
    <xf numFmtId="0" fontId="33" fillId="0" borderId="0" xfId="0" applyFont="1" applyAlignment="1">
      <alignment horizontal="left" vertical="center"/>
    </xf>
    <xf numFmtId="0" fontId="30" fillId="24" borderId="22" xfId="0" applyFont="1" applyFill="1" applyBorder="1" applyAlignment="1">
      <alignment horizontal="center" vertical="center"/>
    </xf>
    <xf numFmtId="0" fontId="28" fillId="0" borderId="20" xfId="0" applyFont="1" applyBorder="1" applyAlignment="1">
      <alignment vertical="center"/>
    </xf>
    <xf numFmtId="0" fontId="28" fillId="0" borderId="22" xfId="0" applyFont="1" applyBorder="1" applyAlignment="1">
      <alignment vertical="center"/>
    </xf>
    <xf numFmtId="0" fontId="32" fillId="24" borderId="14" xfId="0" applyFont="1" applyFill="1" applyBorder="1"/>
    <xf numFmtId="0" fontId="30" fillId="24" borderId="19" xfId="0" applyFont="1" applyFill="1" applyBorder="1" applyAlignment="1">
      <alignment horizontal="center" vertical="center" wrapText="1"/>
    </xf>
    <xf numFmtId="0" fontId="30" fillId="24" borderId="20"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24" borderId="10" xfId="0" applyFont="1" applyFill="1" applyBorder="1" applyAlignment="1">
      <alignment horizontal="center" vertical="center"/>
    </xf>
    <xf numFmtId="0" fontId="32" fillId="24" borderId="11"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30" fillId="0" borderId="19" xfId="0" applyFont="1" applyBorder="1" applyAlignment="1">
      <alignment horizontal="center" vertical="center"/>
    </xf>
    <xf numFmtId="0" fontId="30" fillId="0" borderId="84"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85" xfId="0" applyFont="1" applyBorder="1" applyAlignment="1">
      <alignment horizontal="center" vertical="center"/>
    </xf>
    <xf numFmtId="0" fontId="30" fillId="24" borderId="11" xfId="0" applyFont="1" applyFill="1" applyBorder="1" applyAlignment="1">
      <alignment horizontal="center" vertical="center" wrapText="1"/>
    </xf>
    <xf numFmtId="0" fontId="0" fillId="0" borderId="11" xfId="0" applyBorder="1" applyAlignment="1">
      <alignment horizontal="center"/>
    </xf>
    <xf numFmtId="0" fontId="0" fillId="0" borderId="16" xfId="0" applyBorder="1" applyAlignment="1">
      <alignment horizontal="center"/>
    </xf>
    <xf numFmtId="0" fontId="35" fillId="24" borderId="19" xfId="0" applyFont="1" applyFill="1" applyBorder="1" applyAlignment="1">
      <alignment horizontal="center" vertical="center"/>
    </xf>
    <xf numFmtId="0" fontId="35" fillId="24" borderId="20" xfId="0" applyFont="1" applyFill="1" applyBorder="1" applyAlignment="1">
      <alignment horizontal="center" vertical="center"/>
    </xf>
    <xf numFmtId="0" fontId="35" fillId="24" borderId="22" xfId="0" applyFont="1" applyFill="1" applyBorder="1" applyAlignment="1">
      <alignment horizontal="center" vertical="center"/>
    </xf>
    <xf numFmtId="0" fontId="30" fillId="24" borderId="15" xfId="0" applyFont="1" applyFill="1" applyBorder="1" applyAlignment="1">
      <alignment horizontal="center" vertical="center"/>
    </xf>
    <xf numFmtId="0" fontId="30" fillId="24" borderId="16" xfId="0" applyFont="1" applyFill="1" applyBorder="1" applyAlignment="1">
      <alignment horizontal="center" vertical="center"/>
    </xf>
    <xf numFmtId="0" fontId="30" fillId="24" borderId="17" xfId="0" applyFont="1" applyFill="1" applyBorder="1" applyAlignment="1">
      <alignment horizontal="center" vertical="center"/>
    </xf>
    <xf numFmtId="0" fontId="32" fillId="24" borderId="41" xfId="0" applyFont="1" applyFill="1" applyBorder="1" applyAlignment="1">
      <alignment horizontal="center" vertical="center" textRotation="255"/>
    </xf>
    <xf numFmtId="0" fontId="32" fillId="24" borderId="43" xfId="0" applyFont="1" applyFill="1" applyBorder="1" applyAlignment="1">
      <alignment vertical="center"/>
    </xf>
    <xf numFmtId="0" fontId="32" fillId="24" borderId="14" xfId="0" applyFont="1" applyFill="1" applyBorder="1" applyAlignment="1">
      <alignment vertical="center"/>
    </xf>
    <xf numFmtId="0" fontId="30" fillId="24" borderId="34" xfId="0" applyFont="1" applyFill="1" applyBorder="1" applyAlignment="1">
      <alignment horizontal="center" vertical="center"/>
    </xf>
    <xf numFmtId="0" fontId="0" fillId="0" borderId="34" xfId="0" applyBorder="1" applyAlignment="1">
      <alignment horizontal="center" vertical="center"/>
    </xf>
    <xf numFmtId="0" fontId="30" fillId="24" borderId="19" xfId="0" applyFont="1" applyFill="1" applyBorder="1" applyAlignment="1">
      <alignment horizontal="left" vertical="center" wrapText="1" shrinkToFit="1"/>
    </xf>
    <xf numFmtId="0" fontId="30" fillId="24" borderId="20" xfId="0" applyFont="1" applyFill="1" applyBorder="1" applyAlignment="1">
      <alignment horizontal="left" vertical="center" wrapText="1" shrinkToFit="1"/>
    </xf>
    <xf numFmtId="0" fontId="30" fillId="24" borderId="22" xfId="0" applyFont="1" applyFill="1" applyBorder="1" applyAlignment="1">
      <alignment horizontal="left" vertical="center" wrapText="1" shrinkToFit="1"/>
    </xf>
    <xf numFmtId="0" fontId="29" fillId="24" borderId="19" xfId="0" applyFont="1" applyFill="1" applyBorder="1" applyAlignment="1">
      <alignment horizontal="left" vertical="center" wrapText="1"/>
    </xf>
    <xf numFmtId="0" fontId="30" fillId="24" borderId="20" xfId="0" applyFont="1" applyFill="1" applyBorder="1" applyAlignment="1">
      <alignment horizontal="left" vertical="center" wrapText="1"/>
    </xf>
    <xf numFmtId="0" fontId="30" fillId="24" borderId="22" xfId="0" applyFont="1" applyFill="1" applyBorder="1" applyAlignment="1">
      <alignment horizontal="left" vertical="center" wrapText="1"/>
    </xf>
    <xf numFmtId="0" fontId="29" fillId="24" borderId="19" xfId="0" applyFont="1" applyFill="1" applyBorder="1" applyAlignment="1">
      <alignment horizontal="left" vertical="center" wrapText="1" shrinkToFit="1"/>
    </xf>
    <xf numFmtId="0" fontId="30" fillId="0" borderId="34" xfId="0" applyFont="1" applyBorder="1" applyAlignment="1">
      <alignment vertical="center"/>
    </xf>
    <xf numFmtId="0" fontId="30" fillId="24" borderId="34" xfId="0" applyFont="1" applyFill="1" applyBorder="1" applyAlignment="1">
      <alignment vertical="center" wrapText="1"/>
    </xf>
    <xf numFmtId="0" fontId="30" fillId="24" borderId="19" xfId="0" applyFont="1" applyFill="1" applyBorder="1" applyAlignment="1">
      <alignment horizontal="left" vertical="center" wrapText="1"/>
    </xf>
    <xf numFmtId="0" fontId="32" fillId="0" borderId="22" xfId="0" applyFont="1" applyBorder="1" applyAlignment="1">
      <alignment horizontal="center" vertical="center"/>
    </xf>
    <xf numFmtId="0" fontId="30" fillId="0" borderId="19" xfId="0" applyFont="1" applyBorder="1" applyAlignment="1">
      <alignment horizontal="center" vertical="center" shrinkToFit="1"/>
    </xf>
    <xf numFmtId="0" fontId="30" fillId="0" borderId="22" xfId="0" applyFont="1" applyBorder="1" applyAlignment="1">
      <alignment horizontal="center" vertical="center" shrinkToFit="1"/>
    </xf>
    <xf numFmtId="0" fontId="32" fillId="24" borderId="20" xfId="0" applyFont="1" applyFill="1" applyBorder="1" applyAlignment="1">
      <alignment horizontal="center" vertical="center"/>
    </xf>
    <xf numFmtId="0" fontId="32" fillId="24" borderId="22" xfId="0" applyFont="1" applyFill="1" applyBorder="1" applyAlignment="1">
      <alignment horizontal="center" vertical="center"/>
    </xf>
    <xf numFmtId="0" fontId="30" fillId="24" borderId="52" xfId="0" applyFont="1" applyFill="1" applyBorder="1" applyAlignment="1">
      <alignment horizontal="center" vertical="center"/>
    </xf>
    <xf numFmtId="0" fontId="32" fillId="0" borderId="52" xfId="0" applyFont="1" applyBorder="1" applyAlignment="1">
      <alignment horizontal="center" vertical="center"/>
    </xf>
    <xf numFmtId="0" fontId="30" fillId="24" borderId="27" xfId="0" applyFont="1" applyFill="1" applyBorder="1" applyAlignment="1">
      <alignment horizontal="distributed" vertical="center"/>
    </xf>
    <xf numFmtId="0" fontId="30" fillId="0" borderId="24"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26" xfId="0" applyFont="1" applyBorder="1" applyAlignment="1">
      <alignment horizontal="center" vertical="center" shrinkToFit="1"/>
    </xf>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24" borderId="24" xfId="0" applyFont="1" applyFill="1" applyBorder="1" applyAlignment="1">
      <alignment horizontal="center" vertical="center" shrinkToFit="1"/>
    </xf>
    <xf numFmtId="0" fontId="30" fillId="24" borderId="25" xfId="0" applyFont="1" applyFill="1" applyBorder="1" applyAlignment="1">
      <alignment horizontal="center" vertical="center" shrinkToFit="1"/>
    </xf>
    <xf numFmtId="0" fontId="30" fillId="24" borderId="26" xfId="0" applyFont="1" applyFill="1" applyBorder="1" applyAlignment="1">
      <alignment horizontal="center" vertical="center" shrinkToFit="1"/>
    </xf>
    <xf numFmtId="0" fontId="30" fillId="0" borderId="29" xfId="0" applyFont="1" applyBorder="1" applyAlignment="1">
      <alignment horizontal="center" vertical="center" shrinkToFit="1"/>
    </xf>
    <xf numFmtId="0" fontId="30" fillId="0" borderId="30" xfId="0" applyFont="1" applyBorder="1" applyAlignment="1">
      <alignment horizontal="center" vertical="center" shrinkToFit="1"/>
    </xf>
    <xf numFmtId="0" fontId="30" fillId="0" borderId="31" xfId="0" applyFont="1" applyBorder="1" applyAlignment="1">
      <alignment horizontal="center" vertical="center" shrinkToFit="1"/>
    </xf>
    <xf numFmtId="0" fontId="30" fillId="24" borderId="29" xfId="0" applyFont="1" applyFill="1" applyBorder="1" applyAlignment="1">
      <alignment horizontal="center" vertical="center" shrinkToFit="1"/>
    </xf>
    <xf numFmtId="0" fontId="30" fillId="24" borderId="30" xfId="0" applyFont="1" applyFill="1" applyBorder="1" applyAlignment="1">
      <alignment horizontal="center" vertical="center" shrinkToFit="1"/>
    </xf>
    <xf numFmtId="0" fontId="30" fillId="24" borderId="31" xfId="0" applyFont="1" applyFill="1" applyBorder="1" applyAlignment="1">
      <alignment horizontal="center" vertical="center" shrinkToFit="1"/>
    </xf>
    <xf numFmtId="0" fontId="30" fillId="24" borderId="11" xfId="0" applyFont="1" applyFill="1" applyBorder="1" applyAlignment="1">
      <alignment horizontal="center" vertical="center"/>
    </xf>
    <xf numFmtId="0" fontId="30" fillId="24" borderId="12" xfId="0" applyFont="1" applyFill="1" applyBorder="1" applyAlignment="1">
      <alignment horizontal="center" vertical="center"/>
    </xf>
    <xf numFmtId="0" fontId="32" fillId="24" borderId="13"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8" xfId="0" applyFont="1" applyFill="1" applyBorder="1" applyAlignment="1">
      <alignment horizontal="center" vertical="center"/>
    </xf>
    <xf numFmtId="0" fontId="6" fillId="27" borderId="19" xfId="0" applyFont="1" applyFill="1" applyBorder="1" applyAlignment="1">
      <alignment horizontal="center" vertical="center" wrapText="1"/>
    </xf>
    <xf numFmtId="0" fontId="6" fillId="27" borderId="20" xfId="0" applyFont="1" applyFill="1" applyBorder="1" applyAlignment="1">
      <alignment horizontal="center" vertical="center" wrapText="1"/>
    </xf>
    <xf numFmtId="0" fontId="30" fillId="0" borderId="34" xfId="0" applyFont="1" applyBorder="1" applyAlignment="1">
      <alignment horizontal="center" vertical="center"/>
    </xf>
    <xf numFmtId="0" fontId="28" fillId="0" borderId="20" xfId="0" applyFont="1" applyBorder="1" applyAlignment="1">
      <alignment horizontal="center" vertical="center"/>
    </xf>
    <xf numFmtId="0" fontId="29" fillId="24" borderId="19" xfId="0" applyFont="1" applyFill="1" applyBorder="1" applyAlignment="1">
      <alignment horizontal="center" vertical="center" shrinkToFit="1"/>
    </xf>
    <xf numFmtId="0" fontId="29" fillId="24" borderId="20" xfId="0" applyFont="1" applyFill="1" applyBorder="1" applyAlignment="1">
      <alignment horizontal="center" vertical="center" shrinkToFit="1"/>
    </xf>
    <xf numFmtId="0" fontId="29" fillId="24" borderId="22" xfId="0" applyFont="1" applyFill="1" applyBorder="1" applyAlignment="1">
      <alignment horizontal="center" vertical="center" shrinkToFit="1"/>
    </xf>
    <xf numFmtId="0" fontId="30" fillId="0" borderId="0" xfId="49" applyFont="1" applyAlignment="1">
      <alignment horizontal="left"/>
    </xf>
    <xf numFmtId="0" fontId="32" fillId="0" borderId="0" xfId="49" applyFont="1" applyAlignment="1"/>
    <xf numFmtId="0" fontId="41" fillId="25" borderId="19"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6" fillId="27" borderId="19" xfId="49" applyFont="1" applyFill="1" applyBorder="1" applyAlignment="1">
      <alignment horizontal="center" vertical="center"/>
    </xf>
    <xf numFmtId="0" fontId="6" fillId="0" borderId="19" xfId="49" applyFont="1" applyBorder="1" applyAlignment="1">
      <alignment horizontal="center" vertical="center"/>
    </xf>
    <xf numFmtId="0" fontId="30" fillId="25" borderId="19" xfId="0" applyFont="1" applyFill="1" applyBorder="1" applyAlignment="1">
      <alignment horizontal="center" vertical="center"/>
    </xf>
    <xf numFmtId="0" fontId="30" fillId="25" borderId="20" xfId="0" applyFont="1" applyFill="1" applyBorder="1" applyAlignment="1">
      <alignment horizontal="center" vertical="center"/>
    </xf>
    <xf numFmtId="0" fontId="30" fillId="25" borderId="22" xfId="0" applyFont="1" applyFill="1" applyBorder="1" applyAlignment="1">
      <alignment horizontal="center" vertical="center"/>
    </xf>
    <xf numFmtId="0" fontId="28" fillId="25" borderId="34" xfId="0" applyFont="1" applyFill="1" applyBorder="1" applyAlignment="1">
      <alignment horizontal="center" vertical="center"/>
    </xf>
    <xf numFmtId="0" fontId="28" fillId="25" borderId="19" xfId="0" applyFont="1" applyFill="1" applyBorder="1" applyAlignment="1">
      <alignment horizontal="center" vertical="center"/>
    </xf>
    <xf numFmtId="0" fontId="28" fillId="25" borderId="20" xfId="0" applyFont="1" applyFill="1" applyBorder="1" applyAlignment="1">
      <alignment horizontal="center" vertical="center"/>
    </xf>
    <xf numFmtId="0" fontId="28" fillId="25" borderId="22" xfId="0" applyFont="1" applyFill="1" applyBorder="1" applyAlignment="1">
      <alignment horizontal="center" vertical="center"/>
    </xf>
    <xf numFmtId="0" fontId="28" fillId="0" borderId="34" xfId="0" applyFont="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0" fontId="28" fillId="0" borderId="22" xfId="0" applyFont="1" applyBorder="1" applyAlignment="1">
      <alignment horizontal="center"/>
    </xf>
    <xf numFmtId="0" fontId="32" fillId="25" borderId="19"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22"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0" fontId="28" fillId="0" borderId="22" xfId="0" applyFont="1" applyFill="1" applyBorder="1" applyAlignment="1">
      <alignment horizontal="center" vertical="center"/>
    </xf>
    <xf numFmtId="0" fontId="32" fillId="25" borderId="34" xfId="0" applyFont="1" applyFill="1" applyBorder="1" applyAlignment="1">
      <alignment horizontal="center" vertical="center" wrapText="1"/>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43" fillId="0" borderId="103" xfId="51" applyFont="1" applyFill="1" applyBorder="1" applyAlignment="1" applyProtection="1">
      <alignment horizontal="center" vertical="center"/>
    </xf>
    <xf numFmtId="0" fontId="43" fillId="0" borderId="110" xfId="51" applyFont="1" applyFill="1" applyBorder="1" applyAlignment="1" applyProtection="1">
      <alignment horizontal="center" vertical="center"/>
    </xf>
    <xf numFmtId="0" fontId="43" fillId="0" borderId="116" xfId="51" applyFont="1" applyFill="1" applyBorder="1" applyAlignment="1" applyProtection="1">
      <alignment horizontal="center" vertical="center"/>
    </xf>
    <xf numFmtId="0" fontId="43" fillId="0" borderId="104" xfId="51" applyFont="1" applyFill="1" applyBorder="1" applyAlignment="1" applyProtection="1">
      <alignment horizontal="center" vertical="center" wrapText="1"/>
    </xf>
    <xf numFmtId="0" fontId="43" fillId="0" borderId="105" xfId="51" applyFont="1" applyFill="1" applyBorder="1" applyAlignment="1" applyProtection="1">
      <alignment horizontal="center" vertical="center" wrapText="1"/>
    </xf>
    <xf numFmtId="0" fontId="43" fillId="0" borderId="0" xfId="51" applyFont="1" applyFill="1" applyBorder="1" applyAlignment="1" applyProtection="1">
      <alignment horizontal="center" vertical="center" wrapText="1"/>
    </xf>
    <xf numFmtId="0" fontId="43" fillId="0" borderId="18" xfId="51" applyFont="1" applyFill="1" applyBorder="1" applyAlignment="1" applyProtection="1">
      <alignment horizontal="center" vertical="center" wrapText="1"/>
    </xf>
    <xf numFmtId="0" fontId="43" fillId="0" borderId="117" xfId="51" applyFont="1" applyFill="1" applyBorder="1" applyAlignment="1" applyProtection="1">
      <alignment horizontal="center" vertical="center" wrapText="1"/>
    </xf>
    <xf numFmtId="0" fontId="43" fillId="0" borderId="118" xfId="51" applyFont="1" applyFill="1" applyBorder="1" applyAlignment="1" applyProtection="1">
      <alignment horizontal="center" vertical="center" wrapText="1"/>
    </xf>
    <xf numFmtId="0" fontId="43" fillId="0" borderId="106" xfId="51" applyFont="1" applyFill="1" applyBorder="1" applyAlignment="1" applyProtection="1">
      <alignment horizontal="center" vertical="center" wrapText="1"/>
    </xf>
    <xf numFmtId="0" fontId="43" fillId="0" borderId="13" xfId="51" applyFont="1" applyFill="1" applyBorder="1" applyAlignment="1" applyProtection="1">
      <alignment horizontal="center" vertical="center" wrapText="1"/>
    </xf>
    <xf numFmtId="0" fontId="43" fillId="0" borderId="119" xfId="51" applyFont="1" applyFill="1" applyBorder="1" applyAlignment="1" applyProtection="1">
      <alignment horizontal="center" vertical="center" wrapText="1"/>
    </xf>
    <xf numFmtId="0" fontId="43" fillId="0" borderId="107" xfId="51" applyFont="1" applyFill="1" applyBorder="1" applyAlignment="1" applyProtection="1">
      <alignment horizontal="center" vertical="center" wrapText="1"/>
    </xf>
    <xf numFmtId="0" fontId="43" fillId="0" borderId="111" xfId="51" applyFont="1" applyFill="1" applyBorder="1" applyAlignment="1" applyProtection="1">
      <alignment horizontal="center" vertical="center" wrapText="1"/>
    </xf>
    <xf numFmtId="0" fontId="43" fillId="0" borderId="120" xfId="51" applyFont="1" applyFill="1" applyBorder="1" applyAlignment="1" applyProtection="1">
      <alignment horizontal="center" vertical="center" wrapText="1"/>
    </xf>
    <xf numFmtId="0" fontId="43" fillId="0" borderId="108" xfId="51" quotePrefix="1" applyFont="1" applyFill="1" applyBorder="1" applyAlignment="1" applyProtection="1">
      <alignment horizontal="center" vertical="center"/>
    </xf>
    <xf numFmtId="0" fontId="43" fillId="0" borderId="104" xfId="51" applyFont="1" applyFill="1" applyBorder="1" applyAlignment="1" applyProtection="1">
      <alignment horizontal="center" vertical="center"/>
    </xf>
    <xf numFmtId="0" fontId="44" fillId="28" borderId="0" xfId="51" applyFont="1" applyFill="1" applyAlignment="1" applyProtection="1">
      <alignment horizontal="center" vertical="center"/>
      <protection locked="0"/>
    </xf>
    <xf numFmtId="0" fontId="44" fillId="29" borderId="0" xfId="51" applyFont="1" applyFill="1" applyAlignment="1" applyProtection="1">
      <alignment horizontal="center" vertical="center"/>
      <protection locked="0"/>
    </xf>
    <xf numFmtId="0" fontId="44" fillId="0" borderId="0" xfId="51" applyFont="1" applyFill="1" applyAlignment="1" applyProtection="1">
      <alignment horizontal="center" vertical="center"/>
    </xf>
    <xf numFmtId="0" fontId="43" fillId="28" borderId="34" xfId="51" applyFont="1" applyFill="1" applyBorder="1" applyAlignment="1" applyProtection="1">
      <alignment horizontal="center" vertical="center"/>
      <protection locked="0"/>
    </xf>
    <xf numFmtId="0" fontId="48" fillId="0" borderId="93" xfId="51" applyFont="1" applyFill="1" applyBorder="1" applyAlignment="1" applyProtection="1">
      <alignment horizontal="center" vertical="center" wrapText="1"/>
    </xf>
    <xf numFmtId="0" fontId="48" fillId="0" borderId="68" xfId="51" applyFont="1" applyFill="1" applyBorder="1" applyAlignment="1" applyProtection="1">
      <alignment horizontal="center" vertical="center" wrapText="1"/>
    </xf>
    <xf numFmtId="0" fontId="48" fillId="0" borderId="94" xfId="51" applyFont="1" applyFill="1" applyBorder="1" applyAlignment="1" applyProtection="1">
      <alignment horizontal="center" vertical="center" wrapText="1"/>
    </xf>
    <xf numFmtId="0" fontId="48" fillId="0" borderId="69" xfId="51" applyFont="1" applyFill="1" applyBorder="1" applyAlignment="1" applyProtection="1">
      <alignment horizontal="center" vertical="center" wrapText="1"/>
    </xf>
    <xf numFmtId="0" fontId="48" fillId="0" borderId="114" xfId="51" applyFont="1" applyFill="1" applyBorder="1" applyAlignment="1" applyProtection="1">
      <alignment horizontal="center" vertical="center" wrapText="1"/>
    </xf>
    <xf numFmtId="0" fontId="48" fillId="0" borderId="115" xfId="51" applyFont="1" applyFill="1" applyBorder="1" applyAlignment="1" applyProtection="1">
      <alignment horizontal="center" vertical="center" wrapText="1"/>
    </xf>
    <xf numFmtId="0" fontId="48" fillId="0" borderId="95" xfId="51" applyFont="1" applyFill="1" applyBorder="1" applyAlignment="1" applyProtection="1">
      <alignment horizontal="center" vertical="center" wrapText="1"/>
    </xf>
    <xf numFmtId="0" fontId="48" fillId="0" borderId="71" xfId="51" applyFont="1" applyFill="1" applyBorder="1" applyAlignment="1" applyProtection="1">
      <alignment horizontal="center" vertical="center" wrapText="1"/>
    </xf>
    <xf numFmtId="0" fontId="43" fillId="0" borderId="109" xfId="51" applyFont="1" applyFill="1" applyBorder="1" applyAlignment="1" applyProtection="1">
      <alignment horizontal="center" vertical="center" wrapText="1"/>
    </xf>
    <xf numFmtId="0" fontId="43" fillId="0" borderId="103" xfId="51" applyFont="1" applyFill="1" applyBorder="1" applyAlignment="1" applyProtection="1">
      <alignment horizontal="center" vertical="center" wrapText="1"/>
    </xf>
    <xf numFmtId="0" fontId="43" fillId="0" borderId="112" xfId="51" applyFont="1" applyFill="1" applyBorder="1" applyAlignment="1" applyProtection="1">
      <alignment horizontal="center" vertical="center"/>
    </xf>
    <xf numFmtId="0" fontId="43" fillId="0" borderId="20" xfId="51" applyFont="1" applyFill="1" applyBorder="1" applyAlignment="1" applyProtection="1">
      <alignment horizontal="center" vertical="center"/>
    </xf>
    <xf numFmtId="0" fontId="43" fillId="0" borderId="113" xfId="51" applyFont="1" applyFill="1" applyBorder="1" applyAlignment="1" applyProtection="1">
      <alignment horizontal="center" vertical="center"/>
    </xf>
    <xf numFmtId="0" fontId="43" fillId="29" borderId="19" xfId="51" applyFont="1" applyFill="1" applyBorder="1" applyAlignment="1" applyProtection="1">
      <alignment horizontal="center" vertical="center"/>
      <protection locked="0"/>
    </xf>
    <xf numFmtId="0" fontId="43" fillId="29" borderId="22" xfId="51" applyFont="1" applyFill="1" applyBorder="1" applyAlignment="1" applyProtection="1">
      <alignment horizontal="center" vertical="center"/>
      <protection locked="0"/>
    </xf>
    <xf numFmtId="0" fontId="43" fillId="26" borderId="19" xfId="51" applyNumberFormat="1" applyFont="1" applyFill="1" applyBorder="1" applyAlignment="1" applyProtection="1">
      <alignment horizontal="center" vertical="center"/>
    </xf>
    <xf numFmtId="0" fontId="43" fillId="26" borderId="22" xfId="51" applyNumberFormat="1" applyFont="1" applyFill="1" applyBorder="1" applyAlignment="1" applyProtection="1">
      <alignment horizontal="center" vertical="center"/>
    </xf>
    <xf numFmtId="0" fontId="43" fillId="29" borderId="122" xfId="51" applyFont="1" applyFill="1" applyBorder="1" applyAlignment="1" applyProtection="1">
      <alignment horizontal="left" vertical="center" wrapText="1"/>
      <protection locked="0"/>
    </xf>
    <xf numFmtId="0" fontId="43" fillId="29" borderId="91" xfId="51" applyFont="1" applyFill="1" applyBorder="1" applyAlignment="1" applyProtection="1">
      <alignment horizontal="left" vertical="center" wrapText="1"/>
      <protection locked="0"/>
    </xf>
    <xf numFmtId="0" fontId="43" fillId="29" borderId="123" xfId="51" applyFont="1" applyFill="1" applyBorder="1" applyAlignment="1" applyProtection="1">
      <alignment horizontal="left" vertical="center" wrapText="1"/>
      <protection locked="0"/>
    </xf>
    <xf numFmtId="0" fontId="48" fillId="28" borderId="112" xfId="51" applyFont="1" applyFill="1" applyBorder="1" applyAlignment="1" applyProtection="1">
      <alignment horizontal="center" vertical="center" wrapText="1"/>
      <protection locked="0"/>
    </xf>
    <xf numFmtId="0" fontId="48" fillId="28" borderId="22" xfId="51" applyFont="1" applyFill="1" applyBorder="1" applyAlignment="1" applyProtection="1">
      <alignment horizontal="center" vertical="center" wrapText="1"/>
      <protection locked="0"/>
    </xf>
    <xf numFmtId="0" fontId="43" fillId="28" borderId="19" xfId="51" applyFont="1" applyFill="1" applyBorder="1" applyAlignment="1" applyProtection="1">
      <alignment horizontal="center" vertical="center" wrapText="1"/>
      <protection locked="0"/>
    </xf>
    <xf numFmtId="0" fontId="43" fillId="28" borderId="22" xfId="51" applyFont="1" applyFill="1" applyBorder="1" applyAlignment="1" applyProtection="1">
      <alignment horizontal="center" vertical="center" wrapText="1"/>
      <protection locked="0"/>
    </xf>
    <xf numFmtId="0" fontId="43" fillId="28" borderId="19" xfId="51" applyFont="1" applyFill="1" applyBorder="1" applyAlignment="1" applyProtection="1">
      <alignment horizontal="center" vertical="center" shrinkToFit="1"/>
      <protection locked="0"/>
    </xf>
    <xf numFmtId="0" fontId="43" fillId="28" borderId="20" xfId="51" applyFont="1" applyFill="1" applyBorder="1" applyAlignment="1" applyProtection="1">
      <alignment horizontal="center" vertical="center" shrinkToFit="1"/>
      <protection locked="0"/>
    </xf>
    <xf numFmtId="0" fontId="43" fillId="28" borderId="22" xfId="51" applyFont="1" applyFill="1" applyBorder="1" applyAlignment="1" applyProtection="1">
      <alignment horizontal="center" vertical="center" shrinkToFit="1"/>
      <protection locked="0"/>
    </xf>
    <xf numFmtId="0" fontId="43" fillId="29" borderId="19" xfId="51" applyFont="1" applyFill="1" applyBorder="1" applyAlignment="1" applyProtection="1">
      <alignment horizontal="center" vertical="center" wrapText="1"/>
      <protection locked="0"/>
    </xf>
    <xf numFmtId="0" fontId="43" fillId="29" borderId="20" xfId="51" applyFont="1" applyFill="1" applyBorder="1" applyAlignment="1" applyProtection="1">
      <alignment horizontal="center" vertical="center" wrapText="1"/>
      <protection locked="0"/>
    </xf>
    <xf numFmtId="0" fontId="43" fillId="29" borderId="113" xfId="51" applyFont="1" applyFill="1" applyBorder="1" applyAlignment="1" applyProtection="1">
      <alignment horizontal="center" vertical="center" wrapText="1"/>
      <protection locked="0"/>
    </xf>
    <xf numFmtId="178" fontId="44" fillId="26" borderId="112" xfId="51" applyNumberFormat="1" applyFont="1" applyFill="1" applyBorder="1" applyAlignment="1" applyProtection="1">
      <alignment horizontal="center" vertical="center" wrapText="1"/>
    </xf>
    <xf numFmtId="178" fontId="44" fillId="26" borderId="113" xfId="51" applyNumberFormat="1" applyFont="1" applyFill="1" applyBorder="1" applyAlignment="1" applyProtection="1">
      <alignment horizontal="center" vertical="center" wrapText="1"/>
    </xf>
    <xf numFmtId="178" fontId="44" fillId="26" borderId="112" xfId="52" applyNumberFormat="1" applyFont="1" applyFill="1" applyBorder="1" applyAlignment="1" applyProtection="1">
      <alignment horizontal="center" vertical="center" wrapText="1"/>
    </xf>
    <xf numFmtId="178" fontId="44" fillId="26" borderId="113" xfId="52" applyNumberFormat="1" applyFont="1" applyFill="1" applyBorder="1" applyAlignment="1" applyProtection="1">
      <alignment horizontal="center" vertical="center" wrapText="1"/>
    </xf>
    <xf numFmtId="0" fontId="43" fillId="29" borderId="112" xfId="51" applyFont="1" applyFill="1" applyBorder="1" applyAlignment="1" applyProtection="1">
      <alignment horizontal="left" vertical="center" wrapText="1"/>
      <protection locked="0"/>
    </xf>
    <xf numFmtId="0" fontId="43" fillId="29" borderId="20" xfId="51" applyFont="1" applyFill="1" applyBorder="1" applyAlignment="1" applyProtection="1">
      <alignment horizontal="left" vertical="center" wrapText="1"/>
      <protection locked="0"/>
    </xf>
    <xf numFmtId="0" fontId="43" fillId="29" borderId="113" xfId="51" applyFont="1" applyFill="1" applyBorder="1" applyAlignment="1" applyProtection="1">
      <alignment horizontal="left" vertical="center" wrapText="1"/>
      <protection locked="0"/>
    </xf>
    <xf numFmtId="0" fontId="48" fillId="28" borderId="122" xfId="51" applyFont="1" applyFill="1" applyBorder="1" applyAlignment="1" applyProtection="1">
      <alignment horizontal="center" vertical="center" wrapText="1"/>
      <protection locked="0"/>
    </xf>
    <xf numFmtId="0" fontId="48" fillId="28" borderId="92" xfId="51" applyFont="1" applyFill="1" applyBorder="1" applyAlignment="1" applyProtection="1">
      <alignment horizontal="center" vertical="center" wrapText="1"/>
      <protection locked="0"/>
    </xf>
    <xf numFmtId="0" fontId="43" fillId="28" borderId="90" xfId="51" applyFont="1" applyFill="1" applyBorder="1" applyAlignment="1" applyProtection="1">
      <alignment horizontal="center" vertical="center" wrapText="1"/>
      <protection locked="0"/>
    </xf>
    <xf numFmtId="0" fontId="43" fillId="28" borderId="92" xfId="51" applyFont="1" applyFill="1" applyBorder="1" applyAlignment="1" applyProtection="1">
      <alignment horizontal="center" vertical="center" wrapText="1"/>
      <protection locked="0"/>
    </xf>
    <xf numFmtId="0" fontId="43" fillId="28" borderId="90" xfId="51" applyFont="1" applyFill="1" applyBorder="1" applyAlignment="1" applyProtection="1">
      <alignment horizontal="center" vertical="center" shrinkToFit="1"/>
      <protection locked="0"/>
    </xf>
    <xf numFmtId="0" fontId="43" fillId="28" borderId="91" xfId="51" applyFont="1" applyFill="1" applyBorder="1" applyAlignment="1" applyProtection="1">
      <alignment horizontal="center" vertical="center" shrinkToFit="1"/>
      <protection locked="0"/>
    </xf>
    <xf numFmtId="0" fontId="43" fillId="28" borderId="92" xfId="51" applyFont="1" applyFill="1" applyBorder="1" applyAlignment="1" applyProtection="1">
      <alignment horizontal="center" vertical="center" shrinkToFit="1"/>
      <protection locked="0"/>
    </xf>
    <xf numFmtId="0" fontId="43" fillId="29" borderId="90" xfId="51" applyFont="1" applyFill="1" applyBorder="1" applyAlignment="1" applyProtection="1">
      <alignment horizontal="center" vertical="center" wrapText="1"/>
      <protection locked="0"/>
    </xf>
    <xf numFmtId="0" fontId="43" fillId="29" borderId="91" xfId="51" applyFont="1" applyFill="1" applyBorder="1" applyAlignment="1" applyProtection="1">
      <alignment horizontal="center" vertical="center" wrapText="1"/>
      <protection locked="0"/>
    </xf>
    <xf numFmtId="0" fontId="43" fillId="29" borderId="123" xfId="51" applyFont="1" applyFill="1" applyBorder="1" applyAlignment="1" applyProtection="1">
      <alignment horizontal="center" vertical="center" wrapText="1"/>
      <protection locked="0"/>
    </xf>
    <xf numFmtId="178" fontId="44" fillId="26" borderId="122" xfId="51" applyNumberFormat="1" applyFont="1" applyFill="1" applyBorder="1" applyAlignment="1" applyProtection="1">
      <alignment horizontal="center" vertical="center" wrapText="1"/>
    </xf>
    <xf numFmtId="178" fontId="44" fillId="26" borderId="123" xfId="51" applyNumberFormat="1" applyFont="1" applyFill="1" applyBorder="1" applyAlignment="1" applyProtection="1">
      <alignment horizontal="center" vertical="center" wrapText="1"/>
    </xf>
    <xf numFmtId="178" fontId="44" fillId="26" borderId="122" xfId="52" applyNumberFormat="1" applyFont="1" applyFill="1" applyBorder="1" applyAlignment="1" applyProtection="1">
      <alignment horizontal="center" vertical="center" wrapText="1"/>
    </xf>
    <xf numFmtId="178" fontId="44" fillId="26" borderId="123" xfId="52" applyNumberFormat="1" applyFont="1" applyFill="1" applyBorder="1" applyAlignment="1" applyProtection="1">
      <alignment horizontal="center" vertical="center" wrapText="1"/>
    </xf>
    <xf numFmtId="0" fontId="48" fillId="28" borderId="131" xfId="51" applyFont="1" applyFill="1" applyBorder="1" applyAlignment="1" applyProtection="1">
      <alignment horizontal="center" vertical="center" wrapText="1"/>
      <protection locked="0"/>
    </xf>
    <xf numFmtId="0" fontId="48" fillId="28" borderId="88" xfId="51" applyFont="1" applyFill="1" applyBorder="1" applyAlignment="1" applyProtection="1">
      <alignment horizontal="center" vertical="center" wrapText="1"/>
      <protection locked="0"/>
    </xf>
    <xf numFmtId="0" fontId="43" fillId="28" borderId="87" xfId="51" applyFont="1" applyFill="1" applyBorder="1" applyAlignment="1" applyProtection="1">
      <alignment horizontal="center" vertical="center" wrapText="1"/>
      <protection locked="0"/>
    </xf>
    <xf numFmtId="0" fontId="43" fillId="28" borderId="88" xfId="51" applyFont="1" applyFill="1" applyBorder="1" applyAlignment="1" applyProtection="1">
      <alignment horizontal="center" vertical="center" wrapText="1"/>
      <protection locked="0"/>
    </xf>
    <xf numFmtId="0" fontId="43" fillId="28" borderId="87" xfId="51" applyFont="1" applyFill="1" applyBorder="1" applyAlignment="1" applyProtection="1">
      <alignment horizontal="center" vertical="center" shrinkToFit="1"/>
      <protection locked="0"/>
    </xf>
    <xf numFmtId="0" fontId="43" fillId="28" borderId="89" xfId="51" applyFont="1" applyFill="1" applyBorder="1" applyAlignment="1" applyProtection="1">
      <alignment horizontal="center" vertical="center" shrinkToFit="1"/>
      <protection locked="0"/>
    </xf>
    <xf numFmtId="0" fontId="43" fillId="28" borderId="88" xfId="51" applyFont="1" applyFill="1" applyBorder="1" applyAlignment="1" applyProtection="1">
      <alignment horizontal="center" vertical="center" shrinkToFit="1"/>
      <protection locked="0"/>
    </xf>
    <xf numFmtId="0" fontId="43" fillId="29" borderId="87" xfId="51" applyFont="1" applyFill="1" applyBorder="1" applyAlignment="1" applyProtection="1">
      <alignment horizontal="center" vertical="center" wrapText="1"/>
      <protection locked="0"/>
    </xf>
    <xf numFmtId="0" fontId="43" fillId="29" borderId="89" xfId="51" applyFont="1" applyFill="1" applyBorder="1" applyAlignment="1" applyProtection="1">
      <alignment horizontal="center" vertical="center" wrapText="1"/>
      <protection locked="0"/>
    </xf>
    <xf numFmtId="0" fontId="43" fillId="29" borderId="132" xfId="51" applyFont="1" applyFill="1" applyBorder="1" applyAlignment="1" applyProtection="1">
      <alignment horizontal="center" vertical="center" wrapText="1"/>
      <protection locked="0"/>
    </xf>
    <xf numFmtId="178" fontId="44" fillId="26" borderId="131" xfId="51" applyNumberFormat="1" applyFont="1" applyFill="1" applyBorder="1" applyAlignment="1" applyProtection="1">
      <alignment horizontal="center" vertical="center" wrapText="1"/>
    </xf>
    <xf numFmtId="178" fontId="44" fillId="26" borderId="132" xfId="51" applyNumberFormat="1" applyFont="1" applyFill="1" applyBorder="1" applyAlignment="1" applyProtection="1">
      <alignment horizontal="center" vertical="center" wrapText="1"/>
    </xf>
    <xf numFmtId="178" fontId="44" fillId="26" borderId="131" xfId="52" applyNumberFormat="1" applyFont="1" applyFill="1" applyBorder="1" applyAlignment="1" applyProtection="1">
      <alignment horizontal="center" vertical="center" wrapText="1"/>
    </xf>
    <xf numFmtId="178" fontId="44" fillId="26" borderId="132" xfId="52" applyNumberFormat="1" applyFont="1" applyFill="1" applyBorder="1" applyAlignment="1" applyProtection="1">
      <alignment horizontal="center" vertical="center" wrapText="1"/>
    </xf>
    <xf numFmtId="0" fontId="43" fillId="29" borderId="131" xfId="51" applyFont="1" applyFill="1" applyBorder="1" applyAlignment="1" applyProtection="1">
      <alignment horizontal="left" vertical="center" wrapText="1"/>
      <protection locked="0"/>
    </xf>
    <xf numFmtId="0" fontId="43" fillId="29" borderId="89" xfId="51" applyFont="1" applyFill="1" applyBorder="1" applyAlignment="1" applyProtection="1">
      <alignment horizontal="left" vertical="center" wrapText="1"/>
      <protection locked="0"/>
    </xf>
    <xf numFmtId="0" fontId="43" fillId="29" borderId="132" xfId="51" applyFont="1" applyFill="1" applyBorder="1" applyAlignment="1" applyProtection="1">
      <alignment horizontal="left" vertical="center" wrapText="1"/>
      <protection locked="0"/>
    </xf>
    <xf numFmtId="0" fontId="48" fillId="26" borderId="0" xfId="51" applyFont="1" applyFill="1" applyAlignment="1">
      <alignment horizontal="left" vertical="center"/>
    </xf>
    <xf numFmtId="0" fontId="57" fillId="26" borderId="110" xfId="51" applyFont="1" applyFill="1" applyBorder="1" applyAlignment="1">
      <alignment horizontal="center" vertical="center"/>
    </xf>
    <xf numFmtId="0" fontId="57" fillId="26" borderId="116" xfId="51" applyFont="1" applyFill="1" applyBorder="1" applyAlignment="1">
      <alignment horizontal="center" vertical="center"/>
    </xf>
    <xf numFmtId="0" fontId="3" fillId="0" borderId="41" xfId="0" applyFont="1" applyFill="1" applyBorder="1" applyAlignment="1">
      <alignment horizontal="left" vertical="top" wrapText="1" shrinkToFit="1"/>
    </xf>
    <xf numFmtId="0" fontId="0" fillId="0" borderId="43" xfId="0" applyBorder="1" applyAlignment="1">
      <alignment horizontal="left" vertical="top" wrapText="1" shrinkToFit="1"/>
    </xf>
    <xf numFmtId="0" fontId="0" fillId="0" borderId="14" xfId="0" applyBorder="1" applyAlignment="1">
      <alignment horizontal="left" vertical="top" wrapText="1" shrinkToFit="1"/>
    </xf>
    <xf numFmtId="0" fontId="70" fillId="0" borderId="41" xfId="53" applyFont="1" applyFill="1" applyBorder="1" applyAlignment="1">
      <alignment horizontal="left" vertical="top" wrapText="1" shrinkToFit="1"/>
    </xf>
    <xf numFmtId="0" fontId="70" fillId="0" borderId="43" xfId="53" applyFont="1" applyFill="1" applyBorder="1" applyAlignment="1">
      <alignment horizontal="left" vertical="top" wrapText="1" shrinkToFit="1"/>
    </xf>
    <xf numFmtId="0" fontId="70" fillId="0" borderId="14" xfId="53" applyFont="1" applyFill="1" applyBorder="1" applyAlignment="1">
      <alignment horizontal="left" vertical="top" wrapText="1" shrinkToFit="1"/>
    </xf>
    <xf numFmtId="0" fontId="73" fillId="0" borderId="0" xfId="51" applyFont="1" applyFill="1" applyAlignment="1">
      <alignment horizontal="center" vertical="center"/>
    </xf>
    <xf numFmtId="0" fontId="71" fillId="31" borderId="19" xfId="53" applyFont="1" applyFill="1" applyBorder="1" applyAlignment="1">
      <alignment horizontal="center" vertical="center" wrapText="1"/>
    </xf>
    <xf numFmtId="0" fontId="71" fillId="31" borderId="22" xfId="53" applyFont="1" applyFill="1" applyBorder="1" applyAlignment="1">
      <alignment horizontal="center" vertical="center" wrapText="1"/>
    </xf>
    <xf numFmtId="0" fontId="70" fillId="0" borderId="41" xfId="53" applyFont="1" applyFill="1" applyBorder="1" applyAlignment="1">
      <alignment horizontal="left" vertical="top" wrapText="1"/>
    </xf>
    <xf numFmtId="0" fontId="70" fillId="0" borderId="43" xfId="53" applyFont="1" applyFill="1" applyBorder="1" applyAlignment="1">
      <alignment horizontal="left" vertical="top" wrapText="1"/>
    </xf>
    <xf numFmtId="0" fontId="70" fillId="0" borderId="14" xfId="53" applyFont="1" applyFill="1" applyBorder="1" applyAlignment="1">
      <alignment horizontal="left" vertical="top" wrapText="1"/>
    </xf>
    <xf numFmtId="0" fontId="70" fillId="0" borderId="41" xfId="54" applyFont="1" applyFill="1" applyBorder="1" applyAlignment="1">
      <alignment horizontal="left" vertical="top" wrapText="1" shrinkToFit="1"/>
    </xf>
    <xf numFmtId="0" fontId="70" fillId="0" borderId="43" xfId="51" applyFont="1" applyFill="1" applyBorder="1" applyAlignment="1">
      <alignment vertical="center" wrapText="1"/>
    </xf>
    <xf numFmtId="0" fontId="0" fillId="0" borderId="100" xfId="0" applyBorder="1" applyAlignment="1">
      <alignment vertical="center" wrapText="1"/>
    </xf>
    <xf numFmtId="0" fontId="73" fillId="0" borderId="0" xfId="54" applyFont="1" applyFill="1" applyAlignment="1">
      <alignment horizontal="center" vertical="center"/>
    </xf>
    <xf numFmtId="0" fontId="74" fillId="0" borderId="0" xfId="54" applyFont="1" applyFill="1" applyAlignment="1">
      <alignment horizontal="center" vertical="center"/>
    </xf>
    <xf numFmtId="0" fontId="70" fillId="32" borderId="19" xfId="54" applyFont="1" applyFill="1" applyBorder="1" applyAlignment="1">
      <alignment horizontal="center" vertical="center" wrapText="1"/>
    </xf>
    <xf numFmtId="0" fontId="70" fillId="32" borderId="20" xfId="54" applyFont="1" applyFill="1" applyBorder="1" applyAlignment="1">
      <alignment horizontal="center" vertical="center" wrapText="1"/>
    </xf>
    <xf numFmtId="0" fontId="0" fillId="0" borderId="14" xfId="0" applyBorder="1" applyAlignment="1">
      <alignment vertical="center" wrapText="1"/>
    </xf>
    <xf numFmtId="0" fontId="71" fillId="31" borderId="19" xfId="53" applyFont="1" applyFill="1" applyBorder="1" applyAlignment="1">
      <alignment horizontal="center" vertical="center"/>
    </xf>
    <xf numFmtId="0" fontId="71" fillId="31" borderId="20" xfId="53" applyFont="1" applyFill="1" applyBorder="1" applyAlignment="1">
      <alignment horizontal="center" vertical="center"/>
    </xf>
    <xf numFmtId="0" fontId="1" fillId="26" borderId="0" xfId="55" applyFill="1" applyAlignment="1">
      <alignment horizontal="left" vertical="center"/>
    </xf>
    <xf numFmtId="0" fontId="1" fillId="26" borderId="0" xfId="55" applyFill="1" applyAlignment="1">
      <alignment horizontal="left" vertical="center" wrapText="1"/>
    </xf>
    <xf numFmtId="0" fontId="1" fillId="26" borderId="10" xfId="55" applyFill="1" applyBorder="1" applyAlignment="1">
      <alignment horizontal="center" vertical="center" wrapText="1"/>
    </xf>
    <xf numFmtId="0" fontId="1" fillId="26" borderId="11" xfId="55" applyFill="1" applyBorder="1" applyAlignment="1">
      <alignment horizontal="center" vertical="center" wrapText="1"/>
    </xf>
    <xf numFmtId="0" fontId="1" fillId="26" borderId="12" xfId="55" applyFill="1" applyBorder="1" applyAlignment="1">
      <alignment horizontal="center" vertical="center" wrapText="1"/>
    </xf>
    <xf numFmtId="181" fontId="79" fillId="34" borderId="10" xfId="57" applyNumberFormat="1" applyFont="1" applyFill="1" applyBorder="1" applyAlignment="1">
      <alignment horizontal="center" vertical="center"/>
    </xf>
    <xf numFmtId="181" fontId="79" fillId="34" borderId="11" xfId="57" applyNumberFormat="1" applyFont="1" applyFill="1" applyBorder="1" applyAlignment="1">
      <alignment horizontal="center" vertical="center"/>
    </xf>
    <xf numFmtId="181" fontId="79" fillId="34" borderId="12" xfId="57" applyNumberFormat="1" applyFont="1" applyFill="1" applyBorder="1" applyAlignment="1">
      <alignment horizontal="center" vertical="center"/>
    </xf>
    <xf numFmtId="181" fontId="79" fillId="34" borderId="15" xfId="57" applyNumberFormat="1" applyFont="1" applyFill="1" applyBorder="1" applyAlignment="1">
      <alignment horizontal="center" vertical="center"/>
    </xf>
    <xf numFmtId="181" fontId="79" fillId="34" borderId="16" xfId="57" applyNumberFormat="1" applyFont="1" applyFill="1" applyBorder="1" applyAlignment="1">
      <alignment horizontal="center" vertical="center"/>
    </xf>
    <xf numFmtId="181" fontId="79" fillId="34" borderId="17" xfId="57" applyNumberFormat="1" applyFont="1" applyFill="1" applyBorder="1" applyAlignment="1">
      <alignment horizontal="center" vertical="center"/>
    </xf>
    <xf numFmtId="0" fontId="1" fillId="26" borderId="15" xfId="55" applyFill="1" applyBorder="1" applyAlignment="1">
      <alignment horizontal="center" vertical="center"/>
    </xf>
    <xf numFmtId="0" fontId="1" fillId="26" borderId="16" xfId="55" applyFill="1" applyBorder="1" applyAlignment="1">
      <alignment horizontal="center" vertical="center"/>
    </xf>
    <xf numFmtId="0" fontId="1" fillId="26" borderId="17" xfId="55" applyFill="1" applyBorder="1" applyAlignment="1">
      <alignment horizontal="center" vertical="center"/>
    </xf>
    <xf numFmtId="180" fontId="79" fillId="33" borderId="34" xfId="56" applyNumberFormat="1" applyFont="1" applyFill="1" applyBorder="1" applyAlignment="1">
      <alignment horizontal="center" vertical="center"/>
    </xf>
    <xf numFmtId="0" fontId="1" fillId="26" borderId="41" xfId="55" applyFill="1" applyBorder="1" applyAlignment="1">
      <alignment horizontal="center" vertical="center"/>
    </xf>
    <xf numFmtId="0" fontId="1" fillId="26" borderId="14" xfId="55" applyFill="1" applyBorder="1" applyAlignment="1">
      <alignment horizontal="center" vertical="center"/>
    </xf>
    <xf numFmtId="177" fontId="79" fillId="26" borderId="10" xfId="55" applyNumberFormat="1" applyFont="1" applyFill="1" applyBorder="1" applyAlignment="1">
      <alignment horizontal="center" vertical="center"/>
    </xf>
    <xf numFmtId="177" fontId="79" fillId="26" borderId="11" xfId="55" applyNumberFormat="1" applyFont="1" applyFill="1" applyBorder="1" applyAlignment="1">
      <alignment horizontal="center" vertical="center"/>
    </xf>
    <xf numFmtId="177" fontId="79" fillId="26" borderId="12" xfId="55" applyNumberFormat="1" applyFont="1" applyFill="1" applyBorder="1" applyAlignment="1">
      <alignment horizontal="center" vertical="center"/>
    </xf>
    <xf numFmtId="177" fontId="79" fillId="26" borderId="15" xfId="55" applyNumberFormat="1" applyFont="1" applyFill="1" applyBorder="1" applyAlignment="1">
      <alignment horizontal="center" vertical="center"/>
    </xf>
    <xf numFmtId="177" fontId="79" fillId="26" borderId="16" xfId="55" applyNumberFormat="1" applyFont="1" applyFill="1" applyBorder="1" applyAlignment="1">
      <alignment horizontal="center" vertical="center"/>
    </xf>
    <xf numFmtId="177" fontId="79" fillId="26" borderId="17" xfId="55" applyNumberFormat="1" applyFont="1" applyFill="1" applyBorder="1" applyAlignment="1">
      <alignment horizontal="center" vertical="center"/>
    </xf>
    <xf numFmtId="0" fontId="1" fillId="26" borderId="34" xfId="55" applyFill="1" applyBorder="1" applyAlignment="1">
      <alignment horizontal="center" vertical="center"/>
    </xf>
    <xf numFmtId="177" fontId="79" fillId="26" borderId="19" xfId="55" applyNumberFormat="1" applyFont="1" applyFill="1" applyBorder="1" applyAlignment="1">
      <alignment horizontal="center" vertical="center"/>
    </xf>
    <xf numFmtId="177" fontId="79" fillId="26" borderId="20" xfId="55" applyNumberFormat="1" applyFont="1" applyFill="1" applyBorder="1" applyAlignment="1">
      <alignment horizontal="center" vertical="center"/>
    </xf>
    <xf numFmtId="177" fontId="79" fillId="26" borderId="22" xfId="55" applyNumberFormat="1" applyFont="1" applyFill="1" applyBorder="1" applyAlignment="1">
      <alignment horizontal="center" vertical="center"/>
    </xf>
    <xf numFmtId="0" fontId="1" fillId="26" borderId="16" xfId="55" applyFill="1" applyBorder="1" applyAlignment="1">
      <alignment horizontal="left" vertical="center"/>
    </xf>
    <xf numFmtId="0" fontId="1" fillId="26" borderId="19" xfId="55" applyFill="1" applyBorder="1" applyAlignment="1">
      <alignment horizontal="center" vertical="center"/>
    </xf>
    <xf numFmtId="0" fontId="1" fillId="26" borderId="20" xfId="55" applyFill="1" applyBorder="1" applyAlignment="1">
      <alignment horizontal="center" vertical="center"/>
    </xf>
    <xf numFmtId="0" fontId="1" fillId="26" borderId="22" xfId="55" applyFill="1" applyBorder="1" applyAlignment="1">
      <alignment horizontal="center" vertical="center"/>
    </xf>
    <xf numFmtId="0" fontId="1" fillId="26" borderId="34" xfId="55" applyFill="1" applyBorder="1" applyAlignment="1">
      <alignment horizontal="center" vertical="center" wrapText="1"/>
    </xf>
    <xf numFmtId="0" fontId="1" fillId="26" borderId="34" xfId="55" applyFill="1" applyBorder="1" applyAlignment="1">
      <alignment horizontal="center" vertical="top" wrapText="1"/>
    </xf>
    <xf numFmtId="0" fontId="1" fillId="26" borderId="19" xfId="55" applyFill="1" applyBorder="1" applyAlignment="1">
      <alignment horizontal="center" vertical="center" wrapText="1"/>
    </xf>
    <xf numFmtId="0" fontId="1" fillId="26" borderId="20" xfId="55" applyFill="1" applyBorder="1" applyAlignment="1">
      <alignment horizontal="center" vertical="center" wrapText="1"/>
    </xf>
    <xf numFmtId="0" fontId="1" fillId="26" borderId="22" xfId="55" applyFill="1" applyBorder="1" applyAlignment="1">
      <alignment horizontal="center" vertical="center" wrapText="1"/>
    </xf>
    <xf numFmtId="0" fontId="81" fillId="0" borderId="41" xfId="55" applyFont="1" applyBorder="1" applyAlignment="1">
      <alignment horizontal="left" vertical="center"/>
    </xf>
    <xf numFmtId="0" fontId="81" fillId="0" borderId="43" xfId="55" applyFont="1" applyBorder="1" applyAlignment="1">
      <alignment horizontal="left" vertical="center"/>
    </xf>
    <xf numFmtId="0" fontId="81" fillId="26" borderId="41" xfId="55" applyFont="1" applyFill="1" applyBorder="1" applyAlignment="1">
      <alignment horizontal="center" vertical="center" wrapText="1"/>
    </xf>
    <xf numFmtId="0" fontId="81" fillId="26" borderId="43" xfId="55" applyFont="1" applyFill="1" applyBorder="1" applyAlignment="1">
      <alignment horizontal="center" vertical="center" wrapText="1"/>
    </xf>
    <xf numFmtId="0" fontId="0" fillId="26" borderId="41" xfId="55" applyFont="1" applyFill="1" applyBorder="1" applyAlignment="1">
      <alignment horizontal="center" vertical="center" wrapText="1"/>
    </xf>
    <xf numFmtId="0" fontId="0" fillId="26" borderId="43" xfId="55" applyFont="1" applyFill="1" applyBorder="1" applyAlignment="1">
      <alignment horizontal="center" vertical="center" wrapText="1"/>
    </xf>
    <xf numFmtId="0" fontId="81" fillId="26" borderId="41" xfId="55" applyFont="1" applyFill="1" applyBorder="1" applyAlignment="1">
      <alignment horizontal="center" vertical="center"/>
    </xf>
    <xf numFmtId="0" fontId="81" fillId="26" borderId="14" xfId="55" applyFont="1" applyFill="1" applyBorder="1" applyAlignment="1">
      <alignment horizontal="center" vertical="center"/>
    </xf>
    <xf numFmtId="0" fontId="1" fillId="26" borderId="43" xfId="55" applyFill="1" applyBorder="1" applyAlignment="1">
      <alignment horizontal="center" vertical="center"/>
    </xf>
    <xf numFmtId="0" fontId="1" fillId="0" borderId="41" xfId="55" applyBorder="1" applyAlignment="1">
      <alignment horizontal="center" vertical="center"/>
    </xf>
    <xf numFmtId="0" fontId="1" fillId="0" borderId="43" xfId="55" applyBorder="1" applyAlignment="1">
      <alignment horizontal="center" vertical="center"/>
    </xf>
    <xf numFmtId="0" fontId="81" fillId="26" borderId="14" xfId="55" applyFont="1" applyFill="1" applyBorder="1" applyAlignment="1">
      <alignment horizontal="center" vertical="center" wrapText="1"/>
    </xf>
    <xf numFmtId="0" fontId="1" fillId="26" borderId="170" xfId="55" applyFill="1" applyBorder="1" applyAlignment="1">
      <alignment horizontal="center" vertical="center"/>
    </xf>
    <xf numFmtId="0" fontId="1" fillId="26" borderId="171" xfId="55" applyFill="1" applyBorder="1" applyAlignment="1">
      <alignment horizontal="center" vertical="center"/>
    </xf>
    <xf numFmtId="0" fontId="1" fillId="33" borderId="0" xfId="55" applyFill="1" applyAlignment="1">
      <alignment horizontal="center" vertical="center"/>
    </xf>
    <xf numFmtId="0" fontId="76" fillId="26" borderId="0" xfId="55" applyFont="1" applyFill="1" applyAlignment="1">
      <alignment horizontal="center" vertical="center"/>
    </xf>
    <xf numFmtId="0" fontId="1" fillId="33" borderId="16" xfId="55" applyFill="1" applyBorder="1" applyAlignment="1">
      <alignment horizontal="center" vertical="center" shrinkToFit="1"/>
    </xf>
    <xf numFmtId="0" fontId="1" fillId="33" borderId="20" xfId="55" applyFill="1" applyBorder="1" applyAlignment="1">
      <alignment horizontal="center" vertical="center" shrinkToFit="1"/>
    </xf>
    <xf numFmtId="0" fontId="77" fillId="26" borderId="0" xfId="55" applyFont="1" applyFill="1" applyAlignment="1">
      <alignment horizontal="left" vertical="center"/>
    </xf>
    <xf numFmtId="0" fontId="1" fillId="33" borderId="34" xfId="55" applyFill="1" applyBorder="1" applyAlignment="1">
      <alignment horizontal="center" vertical="center"/>
    </xf>
    <xf numFmtId="0" fontId="1" fillId="33" borderId="34" xfId="55" applyFill="1" applyBorder="1" applyAlignment="1">
      <alignment horizontal="center" vertical="center" shrinkToFit="1"/>
    </xf>
  </cellXfs>
  <cellStyles count="5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57"/>
    <cellStyle name="メモ 2" xfId="28"/>
    <cellStyle name="リンク セル 2" xfId="29"/>
    <cellStyle name="悪い 2" xfId="30"/>
    <cellStyle name="計算 2" xfId="31"/>
    <cellStyle name="警告文 2" xfId="32"/>
    <cellStyle name="桁区切り 2" xfId="52"/>
    <cellStyle name="桁区切り 2 2" xfId="56"/>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10" xfId="53"/>
    <cellStyle name="標準 2" xfId="41"/>
    <cellStyle name="標準 3" xfId="42"/>
    <cellStyle name="標準 3 2" xfId="55"/>
    <cellStyle name="標準 4" xfId="43"/>
    <cellStyle name="標準 5" xfId="44"/>
    <cellStyle name="標準 6" xfId="45"/>
    <cellStyle name="標準 7" xfId="46"/>
    <cellStyle name="標準 8" xfId="47"/>
    <cellStyle name="標準 9" xfId="51"/>
    <cellStyle name="標準 9 2" xfId="54"/>
    <cellStyle name="標準_Book1" xfId="48"/>
    <cellStyle name="標準_チェックリスト（通所リハ）" xfId="49"/>
    <cellStyle name="良い 2" xfId="50"/>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300-000003000000}"/>
            </a:ext>
          </a:extLst>
        </xdr:cNvPr>
        <xdr:cNvSpPr/>
      </xdr:nvSpPr>
      <xdr:spPr>
        <a:xfrm>
          <a:off x="5089525" y="774700"/>
          <a:ext cx="180975" cy="4159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a:extLst>
            <a:ext uri="{FF2B5EF4-FFF2-40B4-BE49-F238E27FC236}">
              <a16:creationId xmlns:a16="http://schemas.microsoft.com/office/drawing/2014/main" id="{00000000-0008-0000-0300-000002000000}"/>
            </a:ext>
          </a:extLst>
        </xdr:cNvPr>
        <xdr:cNvSpPr/>
      </xdr:nvSpPr>
      <xdr:spPr>
        <a:xfrm>
          <a:off x="180975" y="14020799"/>
          <a:ext cx="12576175" cy="2155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2312;&#23429;&#12469;&#12540;&#12499;&#12473;/00&#33258;&#24049;&#28857;&#26908;&#12471;&#12540;&#12488;/R6&#24180;&#24230;&#20462;&#27491;/1_&#35370;&#21839;&#20171;&#35703;&#65288;4&#12539;5&#2637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esktop\1_&#35370;&#21839;&#20171;&#35703;&#65288;6&#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特定加算(人材要件)"/>
      <sheetName val="４．特定加算（Ⅰ又はⅢ）"/>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スシート"/>
      <sheetName val="１．点検シート（人員・設備・運営）"/>
      <sheetName val="２．点検リスト①"/>
      <sheetName val="２．点検リスト②"/>
      <sheetName val="２．点検リスト③"/>
      <sheetName val="２．点検リスト④"/>
      <sheetName val="３．勤務実績表"/>
      <sheetName val="記入方法"/>
      <sheetName val="プルダウン"/>
      <sheetName val="４．加算点検"/>
      <sheetName val="４．加算(処遇Ⅴ)"/>
      <sheetName val="（別紙）特定事業所加算(人材要件)"/>
      <sheetName val="（別紙）．特定加算（Ⅰ又はⅢ）"/>
    </sheetNames>
    <sheetDataSet>
      <sheetData sheetId="0"/>
      <sheetData sheetId="1"/>
      <sheetData sheetId="2"/>
      <sheetData sheetId="3"/>
      <sheetData sheetId="4"/>
      <sheetData sheetId="5"/>
      <sheetData sheetId="6"/>
      <sheetData sheetId="7"/>
      <sheetData sheetId="8">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A1:AA52"/>
  <sheetViews>
    <sheetView showGridLines="0" tabSelected="1" view="pageBreakPreview" zoomScaleNormal="100" workbookViewId="0">
      <selection activeCell="D5" sqref="D5:M5"/>
    </sheetView>
  </sheetViews>
  <sheetFormatPr defaultColWidth="9" defaultRowHeight="13" x14ac:dyDescent="0.2"/>
  <cols>
    <col min="1" max="1" width="2.6328125" style="148" customWidth="1"/>
    <col min="2" max="2" width="17.90625" style="148" customWidth="1"/>
    <col min="3" max="3" width="2.6328125" style="148" customWidth="1"/>
    <col min="4" max="12" width="5.54296875" style="148" customWidth="1"/>
    <col min="13" max="13" width="8.36328125" style="148" customWidth="1"/>
    <col min="14" max="16384" width="9" style="148"/>
  </cols>
  <sheetData>
    <row r="1" spans="1:13" ht="25.5" customHeight="1" x14ac:dyDescent="0.2">
      <c r="A1" s="751" t="s">
        <v>427</v>
      </c>
      <c r="B1" s="751"/>
      <c r="C1" s="751"/>
      <c r="D1" s="751"/>
      <c r="E1" s="751"/>
      <c r="F1" s="751"/>
      <c r="G1" s="751"/>
      <c r="H1" s="751"/>
      <c r="I1" s="751"/>
      <c r="J1" s="751"/>
      <c r="K1" s="751"/>
      <c r="L1" s="751"/>
      <c r="M1" s="751"/>
    </row>
    <row r="2" spans="1:13" s="149" customFormat="1" ht="17.25" customHeight="1" x14ac:dyDescent="0.2">
      <c r="A2" s="754" t="s">
        <v>207</v>
      </c>
      <c r="B2" s="754"/>
      <c r="C2" s="754"/>
      <c r="D2" s="754"/>
      <c r="E2" s="754"/>
      <c r="F2" s="754"/>
      <c r="G2" s="754"/>
      <c r="H2" s="754"/>
      <c r="I2" s="754"/>
      <c r="J2" s="754"/>
      <c r="K2" s="754"/>
      <c r="L2" s="754"/>
      <c r="M2" s="754"/>
    </row>
    <row r="3" spans="1:13" ht="14.25" customHeight="1" x14ac:dyDescent="0.2">
      <c r="A3" s="755"/>
      <c r="B3" s="755"/>
      <c r="C3" s="755"/>
      <c r="D3" s="755"/>
      <c r="E3" s="755"/>
      <c r="F3" s="755"/>
      <c r="G3" s="755"/>
      <c r="H3" s="755"/>
      <c r="I3" s="755"/>
      <c r="J3" s="755"/>
      <c r="K3" s="755"/>
      <c r="L3" s="755"/>
      <c r="M3" s="755"/>
    </row>
    <row r="4" spans="1:13" ht="17.25" customHeight="1" x14ac:dyDescent="0.2">
      <c r="A4" s="762" t="s">
        <v>267</v>
      </c>
      <c r="B4" s="762"/>
      <c r="C4" s="762"/>
      <c r="D4" s="762"/>
      <c r="E4" s="762"/>
      <c r="F4" s="762"/>
      <c r="G4" s="762"/>
      <c r="H4" s="762"/>
      <c r="I4" s="762"/>
      <c r="J4" s="762"/>
      <c r="K4" s="762"/>
      <c r="L4" s="762"/>
      <c r="M4" s="762"/>
    </row>
    <row r="5" spans="1:13" ht="24" customHeight="1" x14ac:dyDescent="0.2">
      <c r="A5" s="364"/>
      <c r="B5" s="365" t="s">
        <v>93</v>
      </c>
      <c r="C5" s="366"/>
      <c r="D5" s="735"/>
      <c r="E5" s="736"/>
      <c r="F5" s="736"/>
      <c r="G5" s="736"/>
      <c r="H5" s="736"/>
      <c r="I5" s="736"/>
      <c r="J5" s="736"/>
      <c r="K5" s="736"/>
      <c r="L5" s="736"/>
      <c r="M5" s="737"/>
    </row>
    <row r="6" spans="1:13" ht="24" customHeight="1" x14ac:dyDescent="0.2">
      <c r="A6" s="763" t="s">
        <v>0</v>
      </c>
      <c r="B6" s="764"/>
      <c r="C6" s="765"/>
      <c r="D6" s="756" t="s">
        <v>94</v>
      </c>
      <c r="E6" s="757"/>
      <c r="F6" s="757"/>
      <c r="G6" s="757"/>
      <c r="H6" s="757"/>
      <c r="I6" s="757"/>
      <c r="J6" s="757"/>
      <c r="K6" s="757"/>
      <c r="L6" s="757"/>
      <c r="M6" s="758"/>
    </row>
    <row r="7" spans="1:13" ht="24" customHeight="1" x14ac:dyDescent="0.2">
      <c r="A7" s="766"/>
      <c r="B7" s="767"/>
      <c r="C7" s="768"/>
      <c r="D7" s="759"/>
      <c r="E7" s="760"/>
      <c r="F7" s="760"/>
      <c r="G7" s="760"/>
      <c r="H7" s="760"/>
      <c r="I7" s="760"/>
      <c r="J7" s="760"/>
      <c r="K7" s="760"/>
      <c r="L7" s="760"/>
      <c r="M7" s="761"/>
    </row>
    <row r="8" spans="1:13" ht="24" customHeight="1" x14ac:dyDescent="0.2">
      <c r="A8" s="769"/>
      <c r="B8" s="770"/>
      <c r="C8" s="771"/>
      <c r="D8" s="752" t="s">
        <v>285</v>
      </c>
      <c r="E8" s="753"/>
      <c r="F8" s="735"/>
      <c r="G8" s="736"/>
      <c r="H8" s="737"/>
      <c r="I8" s="752" t="s">
        <v>166</v>
      </c>
      <c r="J8" s="753"/>
      <c r="K8" s="735"/>
      <c r="L8" s="736"/>
      <c r="M8" s="737"/>
    </row>
    <row r="9" spans="1:13" ht="24" customHeight="1" x14ac:dyDescent="0.2">
      <c r="A9" s="364"/>
      <c r="B9" s="365" t="s">
        <v>95</v>
      </c>
      <c r="C9" s="366"/>
      <c r="D9" s="735"/>
      <c r="E9" s="736"/>
      <c r="F9" s="736"/>
      <c r="G9" s="736"/>
      <c r="H9" s="736"/>
      <c r="I9" s="736"/>
      <c r="J9" s="736"/>
      <c r="K9" s="736"/>
      <c r="L9" s="736"/>
      <c r="M9" s="737"/>
    </row>
    <row r="10" spans="1:13" ht="24" customHeight="1" x14ac:dyDescent="0.2">
      <c r="A10" s="364"/>
      <c r="B10" s="365" t="s">
        <v>286</v>
      </c>
      <c r="C10" s="366"/>
      <c r="D10" s="715" t="s">
        <v>266</v>
      </c>
      <c r="E10" s="744"/>
      <c r="F10" s="735"/>
      <c r="G10" s="737"/>
      <c r="H10" s="715" t="s">
        <v>167</v>
      </c>
      <c r="I10" s="744"/>
      <c r="J10" s="735"/>
      <c r="K10" s="736"/>
      <c r="L10" s="736"/>
      <c r="M10" s="737"/>
    </row>
    <row r="11" spans="1:13" ht="24" customHeight="1" thickBot="1" x14ac:dyDescent="0.25">
      <c r="A11" s="748" t="s">
        <v>287</v>
      </c>
      <c r="B11" s="749"/>
      <c r="C11" s="750"/>
      <c r="D11" s="150" t="s">
        <v>96</v>
      </c>
      <c r="E11" s="151" t="s">
        <v>97</v>
      </c>
      <c r="F11" s="152"/>
      <c r="G11" s="152"/>
      <c r="H11" s="152"/>
      <c r="I11" s="152"/>
      <c r="J11" s="152"/>
      <c r="K11" s="152"/>
      <c r="L11" s="152"/>
      <c r="M11" s="153"/>
    </row>
    <row r="12" spans="1:13" ht="36" customHeight="1" thickTop="1" x14ac:dyDescent="0.2">
      <c r="A12" s="745" t="s">
        <v>98</v>
      </c>
      <c r="B12" s="746"/>
      <c r="C12" s="747"/>
      <c r="D12" s="402" t="s">
        <v>211</v>
      </c>
      <c r="E12" s="403" t="s">
        <v>567</v>
      </c>
      <c r="F12" s="214"/>
      <c r="G12" s="214"/>
      <c r="H12" s="214"/>
      <c r="I12" s="214"/>
      <c r="J12" s="214" t="s">
        <v>568</v>
      </c>
      <c r="K12" s="214" t="s">
        <v>533</v>
      </c>
      <c r="L12" s="404" t="s">
        <v>211</v>
      </c>
      <c r="M12" s="215" t="s">
        <v>569</v>
      </c>
    </row>
    <row r="13" spans="1:13" ht="24" customHeight="1" x14ac:dyDescent="0.2">
      <c r="A13" s="738" t="s">
        <v>272</v>
      </c>
      <c r="B13" s="739"/>
      <c r="C13" s="740"/>
      <c r="D13" s="715" t="s">
        <v>268</v>
      </c>
      <c r="E13" s="716"/>
      <c r="F13" s="716"/>
      <c r="G13" s="744"/>
      <c r="H13" s="774" t="s">
        <v>372</v>
      </c>
      <c r="I13" s="775"/>
      <c r="J13" s="775"/>
      <c r="K13" s="775"/>
      <c r="L13" s="775"/>
      <c r="M13" s="776"/>
    </row>
    <row r="14" spans="1:13" ht="24" customHeight="1" x14ac:dyDescent="0.2">
      <c r="A14" s="741"/>
      <c r="B14" s="742"/>
      <c r="C14" s="743"/>
      <c r="D14" s="715" t="s">
        <v>269</v>
      </c>
      <c r="E14" s="716"/>
      <c r="F14" s="716"/>
      <c r="G14" s="744"/>
      <c r="H14" s="735" t="s">
        <v>372</v>
      </c>
      <c r="I14" s="736"/>
      <c r="J14" s="736"/>
      <c r="K14" s="736"/>
      <c r="L14" s="736"/>
      <c r="M14" s="737"/>
    </row>
    <row r="15" spans="1:13" ht="11.25" customHeight="1" x14ac:dyDescent="0.2">
      <c r="A15" s="154"/>
      <c r="B15" s="155"/>
      <c r="C15" s="154"/>
      <c r="D15" s="156"/>
      <c r="E15" s="156"/>
      <c r="F15" s="156"/>
      <c r="G15" s="156"/>
      <c r="H15" s="156"/>
      <c r="I15" s="156"/>
      <c r="J15" s="156"/>
      <c r="K15" s="156"/>
      <c r="L15" s="156"/>
      <c r="M15" s="156"/>
    </row>
    <row r="16" spans="1:13" ht="16.5" customHeight="1" x14ac:dyDescent="0.2">
      <c r="A16" s="154" t="s">
        <v>564</v>
      </c>
      <c r="B16" s="155"/>
      <c r="C16" s="154"/>
      <c r="D16" s="156"/>
      <c r="E16" s="156"/>
      <c r="F16" s="156"/>
      <c r="G16" s="156"/>
      <c r="H16" s="156"/>
      <c r="I16" s="156"/>
      <c r="J16" s="773" t="s">
        <v>373</v>
      </c>
      <c r="K16" s="773"/>
      <c r="L16" s="773"/>
      <c r="M16" s="773"/>
    </row>
    <row r="17" spans="1:27" s="154" customFormat="1" ht="24" customHeight="1" x14ac:dyDescent="0.2">
      <c r="A17" s="715" t="s">
        <v>530</v>
      </c>
      <c r="B17" s="716"/>
      <c r="C17" s="716"/>
      <c r="D17" s="369" t="s">
        <v>211</v>
      </c>
      <c r="E17" s="205" t="s">
        <v>284</v>
      </c>
      <c r="F17" s="370"/>
      <c r="G17" s="370"/>
      <c r="H17" s="370" t="s">
        <v>533</v>
      </c>
      <c r="I17" s="370"/>
      <c r="J17" s="371" t="s">
        <v>211</v>
      </c>
      <c r="K17" s="370" t="s">
        <v>538</v>
      </c>
      <c r="L17" s="205"/>
      <c r="M17" s="372"/>
      <c r="N17" s="20"/>
      <c r="O17" s="20"/>
      <c r="P17" s="20"/>
      <c r="Q17" s="20"/>
      <c r="R17" s="20"/>
      <c r="S17" s="20"/>
      <c r="T17" s="20"/>
      <c r="U17" s="20"/>
      <c r="V17" s="20"/>
      <c r="W17" s="20"/>
      <c r="X17" s="20"/>
      <c r="Y17" s="20"/>
      <c r="Z17" s="20"/>
      <c r="AA17" s="20"/>
    </row>
    <row r="18" spans="1:27" s="154" customFormat="1" ht="24" customHeight="1" x14ac:dyDescent="0.2">
      <c r="A18" s="717" t="s">
        <v>316</v>
      </c>
      <c r="B18" s="718"/>
      <c r="C18" s="719"/>
      <c r="D18" s="373" t="s">
        <v>211</v>
      </c>
      <c r="E18" s="374" t="s">
        <v>263</v>
      </c>
      <c r="F18" s="375"/>
      <c r="G18" s="206"/>
      <c r="H18" s="375" t="s">
        <v>533</v>
      </c>
      <c r="I18" s="375"/>
      <c r="J18" s="376" t="s">
        <v>211</v>
      </c>
      <c r="K18" s="375" t="s">
        <v>539</v>
      </c>
      <c r="L18" s="374"/>
      <c r="M18" s="377"/>
      <c r="N18" s="20"/>
      <c r="O18" s="20"/>
      <c r="P18" s="20"/>
      <c r="Q18" s="20"/>
      <c r="R18" s="20"/>
      <c r="S18" s="20"/>
      <c r="T18" s="20"/>
      <c r="U18" s="20"/>
      <c r="V18" s="20"/>
      <c r="W18" s="20"/>
      <c r="X18" s="20"/>
      <c r="Y18" s="20"/>
      <c r="Z18" s="20"/>
      <c r="AA18" s="20"/>
    </row>
    <row r="19" spans="1:27" s="154" customFormat="1" ht="24" customHeight="1" x14ac:dyDescent="0.2">
      <c r="A19" s="720" t="s">
        <v>317</v>
      </c>
      <c r="B19" s="721"/>
      <c r="C19" s="721"/>
      <c r="D19" s="378" t="s">
        <v>211</v>
      </c>
      <c r="E19" s="211" t="s">
        <v>263</v>
      </c>
      <c r="F19" s="208"/>
      <c r="G19" s="379"/>
      <c r="H19" s="208" t="s">
        <v>533</v>
      </c>
      <c r="I19" s="208"/>
      <c r="J19" s="380" t="s">
        <v>211</v>
      </c>
      <c r="K19" s="208" t="s">
        <v>539</v>
      </c>
      <c r="L19" s="211"/>
      <c r="M19" s="209"/>
      <c r="N19" s="20"/>
      <c r="O19" s="20"/>
      <c r="P19" s="20"/>
      <c r="Q19" s="20"/>
      <c r="R19" s="20"/>
      <c r="S19" s="20"/>
      <c r="T19" s="20"/>
      <c r="U19" s="20"/>
      <c r="V19" s="20"/>
      <c r="W19" s="20"/>
      <c r="X19" s="20"/>
      <c r="Y19" s="20"/>
      <c r="Z19" s="20"/>
      <c r="AA19" s="20"/>
    </row>
    <row r="20" spans="1:27" s="154" customFormat="1" ht="24" customHeight="1" x14ac:dyDescent="0.2">
      <c r="A20" s="732" t="s">
        <v>540</v>
      </c>
      <c r="B20" s="733"/>
      <c r="C20" s="734"/>
      <c r="D20" s="369" t="s">
        <v>211</v>
      </c>
      <c r="E20" s="211" t="s">
        <v>263</v>
      </c>
      <c r="F20" s="208"/>
      <c r="G20" s="379"/>
      <c r="H20" s="208" t="s">
        <v>533</v>
      </c>
      <c r="I20" s="370"/>
      <c r="J20" s="371" t="s">
        <v>211</v>
      </c>
      <c r="K20" s="208" t="s">
        <v>539</v>
      </c>
      <c r="L20" s="211"/>
      <c r="M20" s="209"/>
      <c r="N20" s="20"/>
      <c r="O20" s="20"/>
      <c r="P20" s="20"/>
      <c r="Q20" s="20"/>
      <c r="R20" s="20"/>
      <c r="S20" s="20"/>
      <c r="T20" s="20"/>
      <c r="U20" s="20"/>
      <c r="V20" s="20"/>
      <c r="W20" s="20"/>
      <c r="X20" s="20"/>
      <c r="Y20" s="20"/>
      <c r="Z20" s="20"/>
      <c r="AA20" s="20"/>
    </row>
    <row r="21" spans="1:27" s="154" customFormat="1" ht="24" customHeight="1" x14ac:dyDescent="0.2">
      <c r="A21" s="715" t="s">
        <v>425</v>
      </c>
      <c r="B21" s="716"/>
      <c r="C21" s="716"/>
      <c r="D21" s="369" t="s">
        <v>211</v>
      </c>
      <c r="E21" s="205" t="s">
        <v>284</v>
      </c>
      <c r="F21" s="370"/>
      <c r="G21" s="370"/>
      <c r="H21" s="370" t="s">
        <v>533</v>
      </c>
      <c r="I21" s="370"/>
      <c r="J21" s="371" t="s">
        <v>211</v>
      </c>
      <c r="K21" s="370" t="s">
        <v>538</v>
      </c>
      <c r="L21" s="205"/>
      <c r="M21" s="372"/>
      <c r="N21" s="20"/>
      <c r="O21" s="20"/>
      <c r="P21" s="20"/>
      <c r="Q21" s="20"/>
      <c r="R21" s="20"/>
      <c r="S21" s="20"/>
      <c r="T21" s="20"/>
      <c r="U21" s="20"/>
      <c r="V21" s="20"/>
      <c r="W21" s="20"/>
      <c r="X21" s="20"/>
      <c r="Y21" s="20"/>
      <c r="Z21" s="20"/>
      <c r="AA21" s="20"/>
    </row>
    <row r="22" spans="1:27" s="154" customFormat="1" ht="24" customHeight="1" x14ac:dyDescent="0.2">
      <c r="A22" s="703" t="s">
        <v>387</v>
      </c>
      <c r="B22" s="731"/>
      <c r="C22" s="731"/>
      <c r="D22" s="369" t="s">
        <v>211</v>
      </c>
      <c r="E22" s="383" t="s">
        <v>541</v>
      </c>
      <c r="F22" s="205"/>
      <c r="G22" s="371" t="s">
        <v>211</v>
      </c>
      <c r="H22" s="241" t="s">
        <v>542</v>
      </c>
      <c r="I22" s="736" t="s">
        <v>533</v>
      </c>
      <c r="J22" s="736"/>
      <c r="K22" s="371" t="s">
        <v>211</v>
      </c>
      <c r="L22" s="241" t="s">
        <v>538</v>
      </c>
      <c r="M22" s="372"/>
      <c r="N22" s="20"/>
      <c r="O22" s="20"/>
      <c r="P22" s="20"/>
      <c r="Q22" s="20"/>
      <c r="R22" s="20"/>
      <c r="S22" s="20"/>
      <c r="T22" s="20"/>
      <c r="U22" s="20"/>
      <c r="V22" s="20"/>
      <c r="W22" s="20"/>
      <c r="X22" s="20"/>
      <c r="Y22" s="20"/>
      <c r="Z22" s="20"/>
      <c r="AA22" s="20"/>
    </row>
    <row r="23" spans="1:27" s="154" customFormat="1" ht="24" customHeight="1" x14ac:dyDescent="0.2">
      <c r="A23" s="703" t="s">
        <v>535</v>
      </c>
      <c r="B23" s="731"/>
      <c r="C23" s="731"/>
      <c r="D23" s="369" t="s">
        <v>211</v>
      </c>
      <c r="E23" s="205" t="s">
        <v>284</v>
      </c>
      <c r="F23" s="370"/>
      <c r="G23" s="370"/>
      <c r="H23" s="370" t="s">
        <v>533</v>
      </c>
      <c r="I23" s="370"/>
      <c r="J23" s="371" t="s">
        <v>211</v>
      </c>
      <c r="K23" s="370" t="s">
        <v>538</v>
      </c>
      <c r="L23" s="205"/>
      <c r="M23" s="372"/>
      <c r="N23" s="20"/>
      <c r="O23" s="20"/>
      <c r="P23" s="20"/>
      <c r="Q23" s="20"/>
      <c r="R23" s="20"/>
      <c r="S23" s="20"/>
      <c r="T23" s="20"/>
      <c r="U23" s="20"/>
      <c r="V23" s="20"/>
      <c r="W23" s="20"/>
      <c r="X23" s="20"/>
      <c r="Y23" s="20"/>
      <c r="Z23" s="20"/>
      <c r="AA23" s="20"/>
    </row>
    <row r="24" spans="1:27" s="154" customFormat="1" ht="24" customHeight="1" x14ac:dyDescent="0.2">
      <c r="A24" s="703" t="s">
        <v>264</v>
      </c>
      <c r="B24" s="731"/>
      <c r="C24" s="731"/>
      <c r="D24" s="381" t="s">
        <v>211</v>
      </c>
      <c r="E24" s="384" t="s">
        <v>543</v>
      </c>
      <c r="F24" s="382" t="s">
        <v>211</v>
      </c>
      <c r="G24" s="55" t="s">
        <v>546</v>
      </c>
      <c r="H24" s="382" t="s">
        <v>211</v>
      </c>
      <c r="I24" s="55" t="s">
        <v>544</v>
      </c>
      <c r="K24" s="382" t="s">
        <v>211</v>
      </c>
      <c r="L24" s="55" t="s">
        <v>538</v>
      </c>
      <c r="M24" s="207"/>
      <c r="N24" s="20"/>
      <c r="O24" s="20"/>
      <c r="P24" s="20"/>
      <c r="Q24" s="20"/>
      <c r="R24" s="20"/>
      <c r="S24" s="20"/>
      <c r="T24" s="20"/>
      <c r="U24" s="20"/>
      <c r="V24" s="20"/>
      <c r="W24" s="20"/>
      <c r="X24" s="20"/>
      <c r="Y24" s="20"/>
      <c r="Z24" s="20"/>
      <c r="AA24" s="20"/>
    </row>
    <row r="25" spans="1:27" ht="21.75" customHeight="1" x14ac:dyDescent="0.2">
      <c r="A25" s="367"/>
      <c r="B25" s="240" t="s">
        <v>531</v>
      </c>
      <c r="C25" s="368"/>
      <c r="D25" s="369" t="s">
        <v>211</v>
      </c>
      <c r="E25" s="212" t="s">
        <v>532</v>
      </c>
      <c r="F25" s="206"/>
      <c r="G25" s="206"/>
      <c r="H25" s="206" t="s">
        <v>533</v>
      </c>
      <c r="I25" s="370"/>
      <c r="J25" s="371" t="s">
        <v>211</v>
      </c>
      <c r="K25" s="370" t="s">
        <v>534</v>
      </c>
      <c r="L25" s="212"/>
      <c r="M25" s="207"/>
    </row>
    <row r="26" spans="1:27" s="154" customFormat="1" ht="38.25" customHeight="1" x14ac:dyDescent="0.2">
      <c r="A26" s="728" t="s">
        <v>364</v>
      </c>
      <c r="B26" s="729"/>
      <c r="C26" s="730"/>
      <c r="D26" s="369" t="s">
        <v>211</v>
      </c>
      <c r="E26" s="205" t="s">
        <v>284</v>
      </c>
      <c r="F26" s="370"/>
      <c r="G26" s="370"/>
      <c r="H26" s="370" t="s">
        <v>533</v>
      </c>
      <c r="I26" s="370"/>
      <c r="J26" s="371" t="s">
        <v>211</v>
      </c>
      <c r="K26" s="370" t="s">
        <v>538</v>
      </c>
      <c r="L26" s="205"/>
      <c r="M26" s="372"/>
      <c r="N26" s="772"/>
      <c r="O26" s="772"/>
      <c r="P26" s="772"/>
      <c r="Q26" s="772"/>
      <c r="R26" s="772"/>
      <c r="S26" s="20"/>
      <c r="T26" s="20"/>
      <c r="U26" s="20"/>
      <c r="V26" s="20"/>
      <c r="W26" s="20"/>
      <c r="X26" s="20"/>
      <c r="Y26" s="20"/>
      <c r="Z26" s="20"/>
      <c r="AA26" s="20"/>
    </row>
    <row r="27" spans="1:27" s="154" customFormat="1" ht="24" customHeight="1" x14ac:dyDescent="0.2">
      <c r="A27" s="703" t="s">
        <v>363</v>
      </c>
      <c r="B27" s="704"/>
      <c r="C27" s="705"/>
      <c r="D27" s="369" t="s">
        <v>211</v>
      </c>
      <c r="E27" s="205" t="s">
        <v>284</v>
      </c>
      <c r="F27" s="370"/>
      <c r="G27" s="370"/>
      <c r="H27" s="370" t="s">
        <v>533</v>
      </c>
      <c r="I27" s="370"/>
      <c r="J27" s="371" t="s">
        <v>211</v>
      </c>
      <c r="K27" s="370" t="s">
        <v>538</v>
      </c>
      <c r="L27" s="205"/>
      <c r="M27" s="372"/>
      <c r="N27" s="772"/>
      <c r="O27" s="772"/>
      <c r="P27" s="772"/>
      <c r="Q27" s="772"/>
      <c r="R27" s="772"/>
      <c r="S27" s="20"/>
      <c r="T27" s="20"/>
      <c r="U27" s="20"/>
      <c r="V27" s="20"/>
      <c r="W27" s="20"/>
      <c r="X27" s="20"/>
      <c r="Y27" s="20"/>
      <c r="Z27" s="20"/>
      <c r="AA27" s="20"/>
    </row>
    <row r="28" spans="1:27" s="154" customFormat="1" ht="24" customHeight="1" x14ac:dyDescent="0.2">
      <c r="A28" s="725" t="s">
        <v>536</v>
      </c>
      <c r="B28" s="726"/>
      <c r="C28" s="727"/>
      <c r="D28" s="385" t="s">
        <v>211</v>
      </c>
      <c r="E28" s="213" t="s">
        <v>284</v>
      </c>
      <c r="F28" s="386"/>
      <c r="G28" s="386"/>
      <c r="H28" s="386" t="s">
        <v>533</v>
      </c>
      <c r="I28" s="386"/>
      <c r="J28" s="387" t="s">
        <v>211</v>
      </c>
      <c r="K28" s="386" t="s">
        <v>538</v>
      </c>
      <c r="L28" s="213"/>
      <c r="M28" s="388"/>
      <c r="N28" s="772"/>
      <c r="O28" s="772"/>
      <c r="P28" s="772"/>
      <c r="Q28" s="772"/>
      <c r="R28" s="772"/>
      <c r="S28" s="20"/>
      <c r="T28" s="20"/>
      <c r="U28" s="20"/>
      <c r="V28" s="20"/>
      <c r="W28" s="20"/>
      <c r="X28" s="20"/>
      <c r="Y28" s="20"/>
      <c r="Z28" s="20"/>
      <c r="AA28" s="20"/>
    </row>
    <row r="29" spans="1:27" s="154" customFormat="1" ht="24" customHeight="1" x14ac:dyDescent="0.2">
      <c r="A29" s="722" t="s">
        <v>537</v>
      </c>
      <c r="B29" s="723"/>
      <c r="C29" s="724"/>
      <c r="D29" s="378" t="s">
        <v>211</v>
      </c>
      <c r="E29" s="211" t="s">
        <v>284</v>
      </c>
      <c r="F29" s="208"/>
      <c r="G29" s="208"/>
      <c r="H29" s="208" t="s">
        <v>533</v>
      </c>
      <c r="I29" s="208"/>
      <c r="J29" s="380" t="s">
        <v>211</v>
      </c>
      <c r="K29" s="208" t="s">
        <v>538</v>
      </c>
      <c r="L29" s="211"/>
      <c r="M29" s="209"/>
      <c r="N29" s="772"/>
      <c r="O29" s="772"/>
      <c r="P29" s="772"/>
      <c r="Q29" s="772"/>
      <c r="R29" s="772"/>
      <c r="S29" s="20"/>
      <c r="T29" s="20"/>
      <c r="U29" s="20"/>
      <c r="V29" s="20"/>
      <c r="W29" s="20"/>
      <c r="X29" s="20"/>
      <c r="Y29" s="20"/>
      <c r="Z29" s="20"/>
      <c r="AA29" s="20"/>
    </row>
    <row r="30" spans="1:27" ht="17" customHeight="1" x14ac:dyDescent="0.2">
      <c r="A30" s="706" t="s">
        <v>547</v>
      </c>
      <c r="B30" s="707"/>
      <c r="C30" s="708"/>
      <c r="D30" s="381" t="s">
        <v>211</v>
      </c>
      <c r="E30" s="55" t="s">
        <v>548</v>
      </c>
      <c r="F30" s="382" t="s">
        <v>211</v>
      </c>
      <c r="G30" s="55" t="s">
        <v>546</v>
      </c>
      <c r="H30" s="382" t="s">
        <v>211</v>
      </c>
      <c r="I30" s="242" t="s">
        <v>544</v>
      </c>
      <c r="J30" s="382" t="s">
        <v>211</v>
      </c>
      <c r="K30" s="55" t="s">
        <v>570</v>
      </c>
      <c r="L30" s="382" t="s">
        <v>211</v>
      </c>
      <c r="M30" s="56" t="s">
        <v>538</v>
      </c>
      <c r="N30" s="772"/>
      <c r="O30" s="772"/>
      <c r="P30" s="772"/>
      <c r="Q30" s="772"/>
      <c r="R30" s="772"/>
    </row>
    <row r="31" spans="1:27" ht="17" customHeight="1" x14ac:dyDescent="0.2">
      <c r="A31" s="709"/>
      <c r="B31" s="710"/>
      <c r="C31" s="711"/>
      <c r="D31" s="389" t="s">
        <v>211</v>
      </c>
      <c r="E31" s="390" t="s">
        <v>549</v>
      </c>
      <c r="F31" s="391" t="s">
        <v>211</v>
      </c>
      <c r="G31" s="390" t="s">
        <v>550</v>
      </c>
      <c r="H31" s="391" t="s">
        <v>211</v>
      </c>
      <c r="I31" s="390" t="s">
        <v>551</v>
      </c>
      <c r="J31" s="391" t="s">
        <v>211</v>
      </c>
      <c r="K31" s="390" t="s">
        <v>552</v>
      </c>
      <c r="L31" s="391" t="s">
        <v>211</v>
      </c>
      <c r="M31" s="392" t="s">
        <v>553</v>
      </c>
      <c r="N31" s="772"/>
      <c r="O31" s="772"/>
      <c r="P31" s="772"/>
      <c r="Q31" s="772"/>
      <c r="R31" s="772"/>
    </row>
    <row r="32" spans="1:27" ht="17" customHeight="1" x14ac:dyDescent="0.2">
      <c r="A32" s="709"/>
      <c r="B32" s="710"/>
      <c r="C32" s="711"/>
      <c r="D32" s="389" t="s">
        <v>211</v>
      </c>
      <c r="E32" s="390" t="s">
        <v>554</v>
      </c>
      <c r="F32" s="391" t="s">
        <v>211</v>
      </c>
      <c r="G32" s="390" t="s">
        <v>555</v>
      </c>
      <c r="H32" s="391" t="s">
        <v>211</v>
      </c>
      <c r="I32" s="390" t="s">
        <v>556</v>
      </c>
      <c r="J32" s="391" t="s">
        <v>211</v>
      </c>
      <c r="K32" s="390" t="s">
        <v>557</v>
      </c>
      <c r="L32" s="391" t="s">
        <v>211</v>
      </c>
      <c r="M32" s="393" t="s">
        <v>558</v>
      </c>
      <c r="N32" s="772"/>
      <c r="O32" s="772"/>
      <c r="P32" s="772"/>
      <c r="Q32" s="772"/>
      <c r="R32" s="772"/>
    </row>
    <row r="33" spans="1:27" ht="17" customHeight="1" x14ac:dyDescent="0.2">
      <c r="A33" s="712"/>
      <c r="B33" s="713"/>
      <c r="C33" s="714"/>
      <c r="D33" s="378" t="s">
        <v>211</v>
      </c>
      <c r="E33" s="394" t="s">
        <v>559</v>
      </c>
      <c r="F33" s="395" t="s">
        <v>211</v>
      </c>
      <c r="G33" s="394" t="s">
        <v>560</v>
      </c>
      <c r="H33" s="395" t="s">
        <v>211</v>
      </c>
      <c r="I33" s="394" t="s">
        <v>561</v>
      </c>
      <c r="J33" s="395" t="s">
        <v>211</v>
      </c>
      <c r="K33" s="394" t="s">
        <v>562</v>
      </c>
      <c r="L33" s="396"/>
      <c r="M33" s="397"/>
      <c r="N33" s="772"/>
      <c r="O33" s="772"/>
      <c r="P33" s="772"/>
      <c r="Q33" s="772"/>
      <c r="R33" s="772"/>
    </row>
    <row r="34" spans="1:27" s="154" customFormat="1" ht="24" customHeight="1" x14ac:dyDescent="0.2">
      <c r="A34" s="703" t="s">
        <v>190</v>
      </c>
      <c r="B34" s="704"/>
      <c r="C34" s="705"/>
      <c r="D34" s="369" t="s">
        <v>211</v>
      </c>
      <c r="E34" s="205" t="s">
        <v>284</v>
      </c>
      <c r="F34" s="370" t="s">
        <v>563</v>
      </c>
      <c r="G34" s="370"/>
      <c r="H34" s="370"/>
      <c r="I34" s="370" t="s">
        <v>533</v>
      </c>
      <c r="J34" s="371" t="s">
        <v>211</v>
      </c>
      <c r="K34" s="370" t="s">
        <v>538</v>
      </c>
      <c r="L34" s="205"/>
      <c r="M34" s="372"/>
      <c r="N34" s="772"/>
      <c r="O34" s="772"/>
      <c r="P34" s="772"/>
      <c r="Q34" s="772"/>
      <c r="R34" s="772"/>
      <c r="S34" s="20"/>
      <c r="T34" s="20"/>
      <c r="U34" s="20"/>
      <c r="V34" s="20"/>
      <c r="W34" s="20"/>
      <c r="X34" s="20"/>
      <c r="Y34" s="20"/>
      <c r="Z34" s="20"/>
      <c r="AA34" s="20"/>
    </row>
    <row r="35" spans="1:27" s="154" customFormat="1" ht="24" customHeight="1" x14ac:dyDescent="0.2">
      <c r="A35" s="703" t="s">
        <v>426</v>
      </c>
      <c r="B35" s="704"/>
      <c r="C35" s="705"/>
      <c r="D35" s="369" t="s">
        <v>211</v>
      </c>
      <c r="E35" s="205" t="s">
        <v>284</v>
      </c>
      <c r="F35" s="370"/>
      <c r="G35" s="370"/>
      <c r="H35" s="370" t="s">
        <v>533</v>
      </c>
      <c r="I35" s="370"/>
      <c r="J35" s="371" t="s">
        <v>211</v>
      </c>
      <c r="K35" s="370" t="s">
        <v>538</v>
      </c>
      <c r="L35" s="205"/>
      <c r="M35" s="372"/>
      <c r="N35" s="772"/>
      <c r="O35" s="772"/>
      <c r="P35" s="772"/>
      <c r="Q35" s="772"/>
      <c r="R35" s="772"/>
      <c r="S35" s="20"/>
      <c r="T35" s="20"/>
      <c r="U35" s="20"/>
      <c r="V35" s="20"/>
      <c r="W35" s="20"/>
      <c r="X35" s="20"/>
      <c r="Y35" s="20"/>
      <c r="Z35" s="20"/>
      <c r="AA35" s="20"/>
    </row>
    <row r="36" spans="1:27" ht="12.5" customHeight="1" x14ac:dyDescent="0.2">
      <c r="A36" s="20" t="s">
        <v>565</v>
      </c>
      <c r="B36" s="400"/>
      <c r="C36" s="401"/>
      <c r="D36" s="52"/>
      <c r="E36" s="399"/>
      <c r="F36" s="156"/>
      <c r="G36" s="156"/>
      <c r="H36" s="156"/>
      <c r="I36" s="156"/>
      <c r="J36" s="156"/>
      <c r="K36" s="156"/>
      <c r="L36" s="399"/>
      <c r="M36" s="156"/>
      <c r="N36" s="772"/>
      <c r="O36" s="772"/>
      <c r="P36" s="772"/>
      <c r="Q36" s="772"/>
      <c r="R36" s="772"/>
    </row>
    <row r="37" spans="1:27" s="154" customFormat="1" ht="15.75" customHeight="1" x14ac:dyDescent="0.2">
      <c r="A37" s="20" t="s">
        <v>566</v>
      </c>
      <c r="B37" s="210"/>
      <c r="C37" s="210"/>
      <c r="D37" s="210"/>
      <c r="E37" s="210"/>
      <c r="F37" s="210"/>
      <c r="G37" s="210"/>
      <c r="H37" s="210"/>
      <c r="I37" s="210"/>
      <c r="J37" s="210"/>
      <c r="K37" s="210"/>
      <c r="L37" s="210"/>
      <c r="M37" s="210"/>
      <c r="N37" s="772"/>
      <c r="O37" s="772"/>
      <c r="P37" s="772"/>
      <c r="Q37" s="772"/>
      <c r="R37" s="772"/>
      <c r="S37" s="20"/>
      <c r="T37" s="20"/>
      <c r="U37" s="20"/>
      <c r="V37" s="20"/>
      <c r="W37" s="20"/>
      <c r="X37" s="20"/>
      <c r="Y37" s="20"/>
      <c r="Z37" s="20"/>
      <c r="AA37" s="20"/>
    </row>
    <row r="38" spans="1:27" ht="10.5" customHeight="1" x14ac:dyDescent="0.2">
      <c r="A38" s="778" t="s">
        <v>261</v>
      </c>
      <c r="B38" s="778"/>
      <c r="C38" s="778"/>
      <c r="D38" s="778"/>
      <c r="E38" s="778"/>
      <c r="F38" s="778"/>
      <c r="G38" s="778"/>
      <c r="H38" s="778"/>
      <c r="I38" s="778"/>
      <c r="J38" s="778"/>
      <c r="K38" s="778"/>
      <c r="L38" s="778"/>
      <c r="M38" s="778"/>
    </row>
    <row r="39" spans="1:27" ht="7.5" customHeight="1" x14ac:dyDescent="0.2"/>
    <row r="40" spans="1:27" ht="24" customHeight="1" x14ac:dyDescent="0.2">
      <c r="A40" s="703" t="s">
        <v>265</v>
      </c>
      <c r="B40" s="731" t="s">
        <v>265</v>
      </c>
      <c r="C40" s="731"/>
      <c r="D40" s="715" t="s">
        <v>266</v>
      </c>
      <c r="E40" s="744"/>
      <c r="F40" s="735"/>
      <c r="G40" s="737"/>
      <c r="H40" s="715" t="s">
        <v>167</v>
      </c>
      <c r="I40" s="744"/>
      <c r="J40" s="735"/>
      <c r="K40" s="736"/>
      <c r="L40" s="736"/>
      <c r="M40" s="737"/>
    </row>
    <row r="41" spans="1:27" ht="13.5" customHeight="1" thickBot="1" x14ac:dyDescent="0.25">
      <c r="A41" s="779"/>
      <c r="B41" s="779"/>
      <c r="C41" s="779"/>
      <c r="D41" s="777"/>
      <c r="E41" s="777"/>
      <c r="F41" s="777"/>
      <c r="G41" s="777"/>
      <c r="H41" s="777"/>
      <c r="I41" s="777"/>
      <c r="J41" s="777"/>
      <c r="K41" s="777"/>
      <c r="L41" s="777"/>
      <c r="M41" s="777"/>
    </row>
    <row r="42" spans="1:27" ht="9" customHeight="1" thickTop="1" x14ac:dyDescent="0.2">
      <c r="A42" s="157"/>
      <c r="B42" s="158"/>
      <c r="C42" s="158"/>
      <c r="D42" s="159"/>
      <c r="E42" s="159"/>
      <c r="F42" s="159"/>
      <c r="G42" s="159"/>
      <c r="H42" s="159"/>
      <c r="I42" s="159"/>
      <c r="J42" s="159"/>
      <c r="K42" s="159"/>
      <c r="L42" s="159"/>
      <c r="M42" s="160"/>
    </row>
    <row r="43" spans="1:27" ht="21.75" customHeight="1" x14ac:dyDescent="0.2">
      <c r="A43" s="161"/>
      <c r="B43" s="162" t="s">
        <v>219</v>
      </c>
      <c r="C43" s="154"/>
      <c r="D43" s="154"/>
      <c r="E43" s="154"/>
      <c r="F43" s="154"/>
      <c r="G43" s="154"/>
      <c r="H43" s="154"/>
      <c r="I43" s="154"/>
      <c r="J43" s="154"/>
      <c r="K43" s="154"/>
      <c r="L43" s="154"/>
      <c r="M43" s="163"/>
    </row>
    <row r="44" spans="1:27" ht="21" customHeight="1" x14ac:dyDescent="0.2">
      <c r="A44" s="164"/>
      <c r="B44" s="165" t="s">
        <v>220</v>
      </c>
      <c r="C44" s="166"/>
      <c r="D44" s="166"/>
      <c r="E44" s="166"/>
      <c r="F44" s="166"/>
      <c r="G44" s="166"/>
      <c r="H44" s="166"/>
      <c r="I44" s="166"/>
      <c r="J44" s="166"/>
      <c r="K44" s="166"/>
      <c r="L44" s="166"/>
      <c r="M44" s="167"/>
    </row>
    <row r="45" spans="1:27" ht="21" customHeight="1" x14ac:dyDescent="0.2">
      <c r="A45" s="168"/>
      <c r="B45" s="165" t="s">
        <v>223</v>
      </c>
      <c r="C45" s="166"/>
      <c r="D45" s="166"/>
      <c r="E45" s="166"/>
      <c r="F45" s="166"/>
      <c r="G45" s="166"/>
      <c r="H45" s="166"/>
      <c r="I45" s="166"/>
      <c r="J45" s="166"/>
      <c r="K45" s="166"/>
      <c r="L45" s="166"/>
      <c r="M45" s="167"/>
    </row>
    <row r="46" spans="1:27" ht="21" customHeight="1" x14ac:dyDescent="0.2">
      <c r="A46" s="168"/>
      <c r="B46" s="165" t="s">
        <v>221</v>
      </c>
      <c r="C46" s="169"/>
      <c r="D46" s="169"/>
      <c r="E46" s="169"/>
      <c r="F46" s="169"/>
      <c r="G46" s="169"/>
      <c r="H46" s="169"/>
      <c r="I46" s="169"/>
      <c r="J46" s="169"/>
      <c r="K46" s="169"/>
      <c r="L46" s="169"/>
      <c r="M46" s="170"/>
    </row>
    <row r="47" spans="1:27" ht="21" customHeight="1" x14ac:dyDescent="0.2">
      <c r="A47" s="164" t="s">
        <v>99</v>
      </c>
      <c r="B47" s="165" t="s">
        <v>890</v>
      </c>
      <c r="C47" s="169"/>
      <c r="D47" s="169"/>
      <c r="E47" s="169"/>
      <c r="F47" s="169"/>
      <c r="G47" s="169"/>
      <c r="H47" s="169"/>
      <c r="I47" s="169"/>
      <c r="J47" s="169"/>
      <c r="K47" s="169"/>
      <c r="L47" s="169"/>
      <c r="M47" s="170"/>
    </row>
    <row r="48" spans="1:27" ht="22.5" customHeight="1" thickBot="1" x14ac:dyDescent="0.25">
      <c r="A48" s="171"/>
      <c r="B48" s="172" t="s">
        <v>222</v>
      </c>
      <c r="C48" s="173"/>
      <c r="D48" s="173"/>
      <c r="E48" s="173"/>
      <c r="F48" s="173"/>
      <c r="G48" s="173"/>
      <c r="H48" s="173"/>
      <c r="I48" s="173"/>
      <c r="J48" s="173"/>
      <c r="K48" s="173"/>
      <c r="L48" s="173"/>
      <c r="M48" s="174"/>
    </row>
    <row r="49" ht="14.25" customHeight="1" thickTop="1" x14ac:dyDescent="0.2"/>
    <row r="50" ht="13.5" customHeight="1" x14ac:dyDescent="0.2"/>
    <row r="51" ht="13.5" customHeight="1" x14ac:dyDescent="0.2"/>
    <row r="52" ht="14.25" customHeight="1" x14ac:dyDescent="0.2"/>
  </sheetData>
  <mergeCells count="54">
    <mergeCell ref="D41:E41"/>
    <mergeCell ref="F41:G41"/>
    <mergeCell ref="A38:M38"/>
    <mergeCell ref="F40:G40"/>
    <mergeCell ref="J40:M40"/>
    <mergeCell ref="H40:I40"/>
    <mergeCell ref="J41:M41"/>
    <mergeCell ref="H41:I41"/>
    <mergeCell ref="A41:C41"/>
    <mergeCell ref="D40:E40"/>
    <mergeCell ref="A40:C40"/>
    <mergeCell ref="N26:R37"/>
    <mergeCell ref="D10:E10"/>
    <mergeCell ref="H10:I10"/>
    <mergeCell ref="J10:M10"/>
    <mergeCell ref="J16:M16"/>
    <mergeCell ref="D13:G13"/>
    <mergeCell ref="H13:M13"/>
    <mergeCell ref="I22:J22"/>
    <mergeCell ref="A1:M1"/>
    <mergeCell ref="D8:E8"/>
    <mergeCell ref="I8:J8"/>
    <mergeCell ref="A2:M2"/>
    <mergeCell ref="A3:M3"/>
    <mergeCell ref="D6:F6"/>
    <mergeCell ref="G6:M6"/>
    <mergeCell ref="D7:M7"/>
    <mergeCell ref="A4:M4"/>
    <mergeCell ref="D5:M5"/>
    <mergeCell ref="F8:H8"/>
    <mergeCell ref="K8:M8"/>
    <mergeCell ref="A6:C8"/>
    <mergeCell ref="D9:M9"/>
    <mergeCell ref="A13:C14"/>
    <mergeCell ref="D14:G14"/>
    <mergeCell ref="H14:M14"/>
    <mergeCell ref="F10:G10"/>
    <mergeCell ref="A12:C12"/>
    <mergeCell ref="A11:C11"/>
    <mergeCell ref="A35:C35"/>
    <mergeCell ref="A34:C34"/>
    <mergeCell ref="A30:C33"/>
    <mergeCell ref="A17:C17"/>
    <mergeCell ref="A18:C18"/>
    <mergeCell ref="A19:C19"/>
    <mergeCell ref="A29:C29"/>
    <mergeCell ref="A28:C28"/>
    <mergeCell ref="A27:C27"/>
    <mergeCell ref="A26:C26"/>
    <mergeCell ref="A24:C24"/>
    <mergeCell ref="A20:C20"/>
    <mergeCell ref="A21:C21"/>
    <mergeCell ref="A22:C22"/>
    <mergeCell ref="A23:C23"/>
  </mergeCells>
  <phoneticPr fontId="4"/>
  <dataValidations count="1">
    <dataValidation type="list" allowBlank="1" showInputMessage="1" showErrorMessage="1" sqref="J25:J35 F24 J17:J21 K22 G22 J23 K24 H24 L30:L32 F30:F33 H30:H33 D17:D35 D12 L12">
      <formula1>"□,■"</formula1>
    </dataValidation>
  </dataValidations>
  <printOptions horizontalCentered="1"/>
  <pageMargins left="0.78740157480314965" right="0.78740157480314965" top="0.47244094488188981" bottom="0.35433070866141736" header="0.51181102362204722" footer="0.51181102362204722"/>
  <pageSetup paperSize="9" scale="97" fitToHeight="0" orientation="portrait" r:id="rId1"/>
  <headerFooter alignWithMargins="0"/>
  <ignoredErrors>
    <ignoredError sqref="D11:E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J126"/>
  <sheetViews>
    <sheetView showGridLines="0" view="pageBreakPreview" zoomScaleNormal="100" zoomScaleSheetLayoutView="100" workbookViewId="0">
      <selection sqref="A1:F1"/>
    </sheetView>
  </sheetViews>
  <sheetFormatPr defaultColWidth="9" defaultRowHeight="11" x14ac:dyDescent="0.2"/>
  <cols>
    <col min="1" max="1" width="3.36328125" style="61" customWidth="1"/>
    <col min="2" max="2" width="10.453125" style="145" customWidth="1"/>
    <col min="3" max="3" width="43.7265625" style="62" customWidth="1"/>
    <col min="4" max="4" width="9.7265625" style="146" customWidth="1"/>
    <col min="5" max="5" width="21.08984375" style="146" customWidth="1"/>
    <col min="6" max="8" width="4.54296875" style="62" customWidth="1"/>
    <col min="9" max="14" width="9" style="62"/>
    <col min="15" max="15" width="8.6328125" style="62" customWidth="1"/>
    <col min="16" max="16384" width="9" style="62"/>
  </cols>
  <sheetData>
    <row r="1" spans="1:8" ht="30" customHeight="1" thickBot="1" x14ac:dyDescent="0.25">
      <c r="A1" s="816" t="s">
        <v>290</v>
      </c>
      <c r="B1" s="816"/>
      <c r="C1" s="816"/>
      <c r="D1" s="816"/>
      <c r="E1" s="816"/>
      <c r="F1" s="816"/>
      <c r="G1" s="61"/>
    </row>
    <row r="2" spans="1:8" ht="30" customHeight="1" thickTop="1" x14ac:dyDescent="0.2">
      <c r="A2" s="817" t="s">
        <v>44</v>
      </c>
      <c r="B2" s="818"/>
      <c r="C2" s="787"/>
      <c r="D2" s="788"/>
      <c r="E2" s="788"/>
      <c r="F2" s="788"/>
      <c r="G2" s="788"/>
      <c r="H2" s="789"/>
    </row>
    <row r="3" spans="1:8" ht="30" customHeight="1" x14ac:dyDescent="0.2">
      <c r="A3" s="820" t="s">
        <v>45</v>
      </c>
      <c r="B3" s="821"/>
      <c r="C3" s="790"/>
      <c r="D3" s="791"/>
      <c r="E3" s="791"/>
      <c r="F3" s="791"/>
      <c r="G3" s="791"/>
      <c r="H3" s="792"/>
    </row>
    <row r="4" spans="1:8" ht="30" customHeight="1" thickBot="1" x14ac:dyDescent="0.25">
      <c r="A4" s="822" t="s">
        <v>46</v>
      </c>
      <c r="B4" s="823"/>
      <c r="C4" s="793" t="s">
        <v>47</v>
      </c>
      <c r="D4" s="794"/>
      <c r="E4" s="794"/>
      <c r="F4" s="794"/>
      <c r="G4" s="794"/>
      <c r="H4" s="795"/>
    </row>
    <row r="5" spans="1:8" ht="15.4" customHeight="1" thickTop="1" x14ac:dyDescent="0.2">
      <c r="A5" s="824" t="s">
        <v>255</v>
      </c>
      <c r="B5" s="825"/>
      <c r="C5" s="808" t="s">
        <v>291</v>
      </c>
      <c r="D5" s="808" t="s">
        <v>292</v>
      </c>
      <c r="E5" s="808" t="s">
        <v>48</v>
      </c>
      <c r="F5" s="813" t="s">
        <v>256</v>
      </c>
      <c r="G5" s="814"/>
      <c r="H5" s="815"/>
    </row>
    <row r="6" spans="1:8" ht="15.4" customHeight="1" x14ac:dyDescent="0.2">
      <c r="A6" s="826"/>
      <c r="B6" s="827"/>
      <c r="C6" s="819"/>
      <c r="D6" s="819"/>
      <c r="E6" s="809"/>
      <c r="F6" s="431" t="s">
        <v>293</v>
      </c>
      <c r="G6" s="431" t="s">
        <v>294</v>
      </c>
      <c r="H6" s="432" t="s">
        <v>604</v>
      </c>
    </row>
    <row r="7" spans="1:8" ht="25.5" customHeight="1" x14ac:dyDescent="0.2">
      <c r="A7" s="796" t="s">
        <v>49</v>
      </c>
      <c r="B7" s="797"/>
      <c r="C7" s="797"/>
      <c r="D7" s="797"/>
      <c r="E7" s="797"/>
      <c r="F7" s="797"/>
      <c r="G7" s="797"/>
      <c r="H7" s="445"/>
    </row>
    <row r="8" spans="1:8" ht="70" customHeight="1" x14ac:dyDescent="0.2">
      <c r="A8" s="808">
        <v>1</v>
      </c>
      <c r="B8" s="63" t="s">
        <v>50</v>
      </c>
      <c r="C8" s="217" t="s">
        <v>75</v>
      </c>
      <c r="D8" s="223" t="s">
        <v>51</v>
      </c>
      <c r="E8" s="810" t="s">
        <v>52</v>
      </c>
      <c r="F8" s="373" t="s">
        <v>211</v>
      </c>
      <c r="G8" s="415" t="s">
        <v>211</v>
      </c>
      <c r="H8" s="415" t="s">
        <v>211</v>
      </c>
    </row>
    <row r="9" spans="1:8" ht="70" customHeight="1" x14ac:dyDescent="0.2">
      <c r="A9" s="809"/>
      <c r="B9" s="66" t="s">
        <v>53</v>
      </c>
      <c r="C9" s="67" t="s">
        <v>76</v>
      </c>
      <c r="D9" s="68" t="s">
        <v>54</v>
      </c>
      <c r="E9" s="811"/>
      <c r="F9" s="378" t="s">
        <v>211</v>
      </c>
      <c r="G9" s="434" t="s">
        <v>211</v>
      </c>
      <c r="H9" s="434" t="s">
        <v>211</v>
      </c>
    </row>
    <row r="10" spans="1:8" ht="25.5" customHeight="1" x14ac:dyDescent="0.2">
      <c r="A10" s="796" t="s">
        <v>55</v>
      </c>
      <c r="B10" s="797"/>
      <c r="C10" s="797"/>
      <c r="D10" s="797"/>
      <c r="E10" s="797"/>
      <c r="F10" s="797"/>
      <c r="G10" s="797"/>
      <c r="H10" s="445"/>
    </row>
    <row r="11" spans="1:8" ht="36.75" customHeight="1" x14ac:dyDescent="0.2">
      <c r="A11" s="804">
        <v>2</v>
      </c>
      <c r="B11" s="806" t="s">
        <v>295</v>
      </c>
      <c r="C11" s="443" t="s">
        <v>296</v>
      </c>
      <c r="D11" s="223" t="s">
        <v>56</v>
      </c>
      <c r="E11" s="801" t="s">
        <v>571</v>
      </c>
      <c r="F11" s="782" t="s">
        <v>211</v>
      </c>
      <c r="G11" s="782" t="s">
        <v>211</v>
      </c>
      <c r="H11" s="782" t="s">
        <v>211</v>
      </c>
    </row>
    <row r="12" spans="1:8" ht="40.5" customHeight="1" x14ac:dyDescent="0.2">
      <c r="A12" s="805"/>
      <c r="B12" s="807"/>
      <c r="C12" s="71" t="s">
        <v>57</v>
      </c>
      <c r="D12" s="235" t="s">
        <v>58</v>
      </c>
      <c r="E12" s="802"/>
      <c r="F12" s="783"/>
      <c r="G12" s="783"/>
      <c r="H12" s="783"/>
    </row>
    <row r="13" spans="1:8" ht="40.5" customHeight="1" x14ac:dyDescent="0.2">
      <c r="A13" s="805"/>
      <c r="B13" s="807"/>
      <c r="C13" s="72" t="s">
        <v>297</v>
      </c>
      <c r="D13" s="224" t="s">
        <v>59</v>
      </c>
      <c r="E13" s="802"/>
      <c r="F13" s="780" t="s">
        <v>211</v>
      </c>
      <c r="G13" s="780" t="s">
        <v>211</v>
      </c>
      <c r="H13" s="780" t="s">
        <v>211</v>
      </c>
    </row>
    <row r="14" spans="1:8" ht="31" customHeight="1" x14ac:dyDescent="0.2">
      <c r="A14" s="805"/>
      <c r="B14" s="807"/>
      <c r="C14" s="73" t="s">
        <v>298</v>
      </c>
      <c r="D14" s="224" t="s">
        <v>60</v>
      </c>
      <c r="E14" s="803"/>
      <c r="F14" s="781"/>
      <c r="G14" s="781"/>
      <c r="H14" s="781"/>
    </row>
    <row r="15" spans="1:8" ht="25.5" customHeight="1" x14ac:dyDescent="0.2">
      <c r="A15" s="804">
        <v>3</v>
      </c>
      <c r="B15" s="801" t="s">
        <v>247</v>
      </c>
      <c r="C15" s="74" t="s">
        <v>310</v>
      </c>
      <c r="D15" s="799" t="s">
        <v>606</v>
      </c>
      <c r="E15" s="221"/>
      <c r="F15" s="65"/>
      <c r="G15" s="75"/>
      <c r="H15" s="79"/>
    </row>
    <row r="16" spans="1:8" ht="9.5" customHeight="1" x14ac:dyDescent="0.2">
      <c r="A16" s="805"/>
      <c r="B16" s="832"/>
      <c r="C16" s="76"/>
      <c r="D16" s="800"/>
      <c r="E16" s="78"/>
      <c r="F16" s="69"/>
      <c r="G16" s="70"/>
      <c r="H16" s="79"/>
    </row>
    <row r="17" spans="1:8" ht="15.4" customHeight="1" x14ac:dyDescent="0.2">
      <c r="A17" s="805"/>
      <c r="B17" s="832"/>
      <c r="C17" s="76" t="s">
        <v>311</v>
      </c>
      <c r="D17" s="800"/>
      <c r="E17" s="78"/>
      <c r="F17" s="436" t="s">
        <v>211</v>
      </c>
      <c r="G17" s="436" t="s">
        <v>211</v>
      </c>
      <c r="H17" s="437" t="s">
        <v>211</v>
      </c>
    </row>
    <row r="18" spans="1:8" ht="15.4" customHeight="1" x14ac:dyDescent="0.2">
      <c r="A18" s="805"/>
      <c r="B18" s="832"/>
      <c r="C18" s="76" t="s">
        <v>299</v>
      </c>
      <c r="D18" s="800"/>
      <c r="E18" s="78"/>
      <c r="F18" s="69"/>
      <c r="G18" s="70"/>
      <c r="H18" s="79"/>
    </row>
    <row r="19" spans="1:8" ht="30" customHeight="1" x14ac:dyDescent="0.2">
      <c r="A19" s="805"/>
      <c r="B19" s="832"/>
      <c r="C19" s="76" t="s">
        <v>300</v>
      </c>
      <c r="D19" s="78"/>
      <c r="E19" s="78"/>
      <c r="F19" s="69"/>
      <c r="G19" s="70"/>
      <c r="H19" s="79"/>
    </row>
    <row r="20" spans="1:8" ht="18" customHeight="1" x14ac:dyDescent="0.2">
      <c r="A20" s="805"/>
      <c r="B20" s="832"/>
      <c r="C20" s="79" t="s">
        <v>301</v>
      </c>
      <c r="D20" s="78"/>
      <c r="E20" s="78"/>
      <c r="F20" s="69"/>
      <c r="G20" s="70"/>
      <c r="H20" s="79"/>
    </row>
    <row r="21" spans="1:8" ht="42" customHeight="1" x14ac:dyDescent="0.2">
      <c r="A21" s="805"/>
      <c r="B21" s="832"/>
      <c r="C21" s="76" t="s">
        <v>572</v>
      </c>
      <c r="D21" s="78"/>
      <c r="E21" s="78"/>
      <c r="F21" s="69"/>
      <c r="G21" s="70"/>
      <c r="H21" s="79"/>
    </row>
    <row r="22" spans="1:8" ht="42.75" customHeight="1" x14ac:dyDescent="0.2">
      <c r="A22" s="812"/>
      <c r="B22" s="833"/>
      <c r="C22" s="80" t="s">
        <v>302</v>
      </c>
      <c r="D22" s="81"/>
      <c r="E22" s="81"/>
      <c r="F22" s="82"/>
      <c r="G22" s="83"/>
      <c r="H22" s="444"/>
    </row>
    <row r="23" spans="1:8" ht="22.5" customHeight="1" x14ac:dyDescent="0.2">
      <c r="A23" s="796" t="s">
        <v>61</v>
      </c>
      <c r="B23" s="797"/>
      <c r="C23" s="797"/>
      <c r="D23" s="797"/>
      <c r="E23" s="797"/>
      <c r="F23" s="797"/>
      <c r="G23" s="797"/>
      <c r="H23" s="798"/>
    </row>
    <row r="24" spans="1:8" ht="35.5" customHeight="1" x14ac:dyDescent="0.2">
      <c r="A24" s="834">
        <v>4</v>
      </c>
      <c r="B24" s="801" t="s">
        <v>62</v>
      </c>
      <c r="C24" s="84" t="s">
        <v>63</v>
      </c>
      <c r="D24" s="85" t="s">
        <v>64</v>
      </c>
      <c r="E24" s="64" t="s">
        <v>312</v>
      </c>
      <c r="F24" s="373" t="s">
        <v>211</v>
      </c>
      <c r="G24" s="415" t="s">
        <v>211</v>
      </c>
      <c r="H24" s="415" t="s">
        <v>211</v>
      </c>
    </row>
    <row r="25" spans="1:8" ht="47.25" customHeight="1" x14ac:dyDescent="0.2">
      <c r="A25" s="835"/>
      <c r="B25" s="802"/>
      <c r="C25" s="86" t="s">
        <v>65</v>
      </c>
      <c r="D25" s="87"/>
      <c r="E25" s="88"/>
      <c r="F25" s="389" t="s">
        <v>211</v>
      </c>
      <c r="G25" s="408" t="s">
        <v>211</v>
      </c>
      <c r="H25" s="408" t="s">
        <v>211</v>
      </c>
    </row>
    <row r="26" spans="1:8" ht="54" customHeight="1" x14ac:dyDescent="0.2">
      <c r="A26" s="836"/>
      <c r="B26" s="803"/>
      <c r="C26" s="89" t="s">
        <v>77</v>
      </c>
      <c r="D26" s="90"/>
      <c r="E26" s="91" t="s">
        <v>313</v>
      </c>
      <c r="F26" s="378" t="s">
        <v>211</v>
      </c>
      <c r="G26" s="412" t="s">
        <v>211</v>
      </c>
      <c r="H26" s="412" t="s">
        <v>211</v>
      </c>
    </row>
    <row r="27" spans="1:8" ht="25.5" customHeight="1" x14ac:dyDescent="0.2">
      <c r="A27" s="796" t="s">
        <v>66</v>
      </c>
      <c r="B27" s="797"/>
      <c r="C27" s="797"/>
      <c r="D27" s="797"/>
      <c r="E27" s="797"/>
      <c r="F27" s="797"/>
      <c r="G27" s="797"/>
      <c r="H27" s="445"/>
    </row>
    <row r="28" spans="1:8" ht="91.5" customHeight="1" x14ac:dyDescent="0.2">
      <c r="A28" s="232">
        <v>5</v>
      </c>
      <c r="B28" s="217" t="s">
        <v>303</v>
      </c>
      <c r="C28" s="217" t="s">
        <v>314</v>
      </c>
      <c r="D28" s="92" t="s">
        <v>337</v>
      </c>
      <c r="E28" s="405" t="s">
        <v>573</v>
      </c>
      <c r="F28" s="369" t="s">
        <v>211</v>
      </c>
      <c r="G28" s="433" t="s">
        <v>211</v>
      </c>
      <c r="H28" s="433" t="s">
        <v>211</v>
      </c>
    </row>
    <row r="29" spans="1:8" ht="48.75" customHeight="1" x14ac:dyDescent="0.2">
      <c r="A29" s="232">
        <v>6</v>
      </c>
      <c r="B29" s="93" t="s">
        <v>67</v>
      </c>
      <c r="C29" s="217" t="s">
        <v>68</v>
      </c>
      <c r="D29" s="92" t="s">
        <v>338</v>
      </c>
      <c r="E29" s="220"/>
      <c r="F29" s="369" t="s">
        <v>211</v>
      </c>
      <c r="G29" s="433" t="s">
        <v>211</v>
      </c>
      <c r="H29" s="433" t="s">
        <v>211</v>
      </c>
    </row>
    <row r="30" spans="1:8" ht="48.75" customHeight="1" x14ac:dyDescent="0.2">
      <c r="A30" s="232">
        <v>7</v>
      </c>
      <c r="B30" s="217" t="s">
        <v>40</v>
      </c>
      <c r="C30" s="217" t="s">
        <v>78</v>
      </c>
      <c r="D30" s="92" t="s">
        <v>339</v>
      </c>
      <c r="E30" s="220"/>
      <c r="F30" s="369" t="s">
        <v>211</v>
      </c>
      <c r="G30" s="433" t="s">
        <v>211</v>
      </c>
      <c r="H30" s="433" t="s">
        <v>211</v>
      </c>
    </row>
    <row r="31" spans="1:8" ht="54.75" customHeight="1" x14ac:dyDescent="0.2">
      <c r="A31" s="804">
        <v>8</v>
      </c>
      <c r="B31" s="801" t="s">
        <v>41</v>
      </c>
      <c r="C31" s="84" t="s">
        <v>79</v>
      </c>
      <c r="D31" s="94" t="s">
        <v>340</v>
      </c>
      <c r="E31" s="801" t="s">
        <v>69</v>
      </c>
      <c r="F31" s="373" t="s">
        <v>211</v>
      </c>
      <c r="G31" s="415" t="s">
        <v>211</v>
      </c>
      <c r="H31" s="415" t="s">
        <v>211</v>
      </c>
    </row>
    <row r="32" spans="1:8" ht="56.25" customHeight="1" x14ac:dyDescent="0.2">
      <c r="A32" s="812"/>
      <c r="B32" s="803"/>
      <c r="C32" s="219" t="s">
        <v>80</v>
      </c>
      <c r="D32" s="95" t="s">
        <v>341</v>
      </c>
      <c r="E32" s="803"/>
      <c r="F32" s="378" t="s">
        <v>211</v>
      </c>
      <c r="G32" s="412" t="s">
        <v>211</v>
      </c>
      <c r="H32" s="412" t="s">
        <v>211</v>
      </c>
    </row>
    <row r="33" spans="1:8" ht="58.5" customHeight="1" x14ac:dyDescent="0.2">
      <c r="A33" s="804">
        <v>9</v>
      </c>
      <c r="B33" s="801" t="s">
        <v>70</v>
      </c>
      <c r="C33" s="236" t="s">
        <v>81</v>
      </c>
      <c r="D33" s="96" t="s">
        <v>342</v>
      </c>
      <c r="E33" s="801" t="s">
        <v>69</v>
      </c>
      <c r="F33" s="373" t="s">
        <v>211</v>
      </c>
      <c r="G33" s="415" t="s">
        <v>211</v>
      </c>
      <c r="H33" s="415" t="s">
        <v>211</v>
      </c>
    </row>
    <row r="34" spans="1:8" ht="58.5" customHeight="1" x14ac:dyDescent="0.2">
      <c r="A34" s="812"/>
      <c r="B34" s="803"/>
      <c r="C34" s="218" t="s">
        <v>71</v>
      </c>
      <c r="D34" s="230" t="s">
        <v>343</v>
      </c>
      <c r="E34" s="803"/>
      <c r="F34" s="378" t="s">
        <v>211</v>
      </c>
      <c r="G34" s="412" t="s">
        <v>211</v>
      </c>
      <c r="H34" s="412" t="s">
        <v>211</v>
      </c>
    </row>
    <row r="35" spans="1:8" ht="48.75" customHeight="1" x14ac:dyDescent="0.2">
      <c r="A35" s="232">
        <v>10</v>
      </c>
      <c r="B35" s="229" t="s">
        <v>42</v>
      </c>
      <c r="C35" s="97" t="s">
        <v>72</v>
      </c>
      <c r="D35" s="98" t="s">
        <v>344</v>
      </c>
      <c r="E35" s="97" t="s">
        <v>73</v>
      </c>
      <c r="F35" s="369" t="s">
        <v>211</v>
      </c>
      <c r="G35" s="433" t="s">
        <v>211</v>
      </c>
      <c r="H35" s="433" t="s">
        <v>211</v>
      </c>
    </row>
    <row r="36" spans="1:8" ht="75.400000000000006" customHeight="1" x14ac:dyDescent="0.2">
      <c r="A36" s="804">
        <v>11</v>
      </c>
      <c r="B36" s="801" t="s">
        <v>43</v>
      </c>
      <c r="C36" s="99" t="s">
        <v>315</v>
      </c>
      <c r="D36" s="94" t="s">
        <v>346</v>
      </c>
      <c r="E36" s="99" t="s">
        <v>575</v>
      </c>
      <c r="F36" s="373" t="s">
        <v>211</v>
      </c>
      <c r="G36" s="415" t="s">
        <v>211</v>
      </c>
      <c r="H36" s="415" t="s">
        <v>211</v>
      </c>
    </row>
    <row r="37" spans="1:8" ht="75.400000000000006" customHeight="1" x14ac:dyDescent="0.2">
      <c r="A37" s="812"/>
      <c r="B37" s="803"/>
      <c r="C37" s="222" t="s">
        <v>1</v>
      </c>
      <c r="D37" s="231" t="s">
        <v>345</v>
      </c>
      <c r="E37" s="222" t="s">
        <v>2</v>
      </c>
      <c r="F37" s="378" t="s">
        <v>211</v>
      </c>
      <c r="G37" s="412" t="s">
        <v>211</v>
      </c>
      <c r="H37" s="412" t="s">
        <v>211</v>
      </c>
    </row>
    <row r="38" spans="1:8" ht="100.5" customHeight="1" x14ac:dyDescent="0.2">
      <c r="A38" s="232">
        <v>12</v>
      </c>
      <c r="B38" s="229" t="s">
        <v>74</v>
      </c>
      <c r="C38" s="97" t="s">
        <v>3</v>
      </c>
      <c r="D38" s="98" t="s">
        <v>347</v>
      </c>
      <c r="E38" s="97"/>
      <c r="F38" s="369" t="s">
        <v>211</v>
      </c>
      <c r="G38" s="433" t="s">
        <v>211</v>
      </c>
      <c r="H38" s="433" t="s">
        <v>211</v>
      </c>
    </row>
    <row r="39" spans="1:8" ht="54" customHeight="1" x14ac:dyDescent="0.2">
      <c r="A39" s="227">
        <v>13</v>
      </c>
      <c r="B39" s="219" t="s">
        <v>150</v>
      </c>
      <c r="C39" s="222" t="s">
        <v>82</v>
      </c>
      <c r="D39" s="231" t="s">
        <v>348</v>
      </c>
      <c r="E39" s="97" t="s">
        <v>574</v>
      </c>
      <c r="F39" s="369" t="s">
        <v>211</v>
      </c>
      <c r="G39" s="433" t="s">
        <v>211</v>
      </c>
      <c r="H39" s="433" t="s">
        <v>211</v>
      </c>
    </row>
    <row r="40" spans="1:8" ht="48.75" customHeight="1" x14ac:dyDescent="0.2">
      <c r="A40" s="232">
        <v>14</v>
      </c>
      <c r="B40" s="229" t="s">
        <v>151</v>
      </c>
      <c r="C40" s="97" t="s">
        <v>83</v>
      </c>
      <c r="D40" s="98" t="s">
        <v>350</v>
      </c>
      <c r="E40" s="97"/>
      <c r="F40" s="369" t="s">
        <v>211</v>
      </c>
      <c r="G40" s="433" t="s">
        <v>211</v>
      </c>
      <c r="H40" s="433" t="s">
        <v>211</v>
      </c>
    </row>
    <row r="41" spans="1:8" ht="48.75" customHeight="1" x14ac:dyDescent="0.2">
      <c r="A41" s="226">
        <v>15</v>
      </c>
      <c r="B41" s="217" t="s">
        <v>152</v>
      </c>
      <c r="C41" s="220" t="s">
        <v>84</v>
      </c>
      <c r="D41" s="92" t="s">
        <v>349</v>
      </c>
      <c r="E41" s="220" t="s">
        <v>130</v>
      </c>
      <c r="F41" s="369" t="s">
        <v>211</v>
      </c>
      <c r="G41" s="433" t="s">
        <v>211</v>
      </c>
      <c r="H41" s="433" t="s">
        <v>211</v>
      </c>
    </row>
    <row r="42" spans="1:8" ht="62.25" customHeight="1" x14ac:dyDescent="0.2">
      <c r="A42" s="804">
        <v>16</v>
      </c>
      <c r="B42" s="801" t="s">
        <v>131</v>
      </c>
      <c r="C42" s="99" t="s">
        <v>126</v>
      </c>
      <c r="D42" s="94" t="s">
        <v>365</v>
      </c>
      <c r="E42" s="801" t="s">
        <v>576</v>
      </c>
      <c r="F42" s="373" t="s">
        <v>211</v>
      </c>
      <c r="G42" s="415" t="s">
        <v>211</v>
      </c>
      <c r="H42" s="415" t="s">
        <v>211</v>
      </c>
    </row>
    <row r="43" spans="1:8" ht="60" customHeight="1" x14ac:dyDescent="0.2">
      <c r="A43" s="812"/>
      <c r="B43" s="803"/>
      <c r="C43" s="221" t="s">
        <v>85</v>
      </c>
      <c r="D43" s="230" t="s">
        <v>366</v>
      </c>
      <c r="E43" s="803"/>
      <c r="F43" s="378" t="s">
        <v>211</v>
      </c>
      <c r="G43" s="412" t="s">
        <v>211</v>
      </c>
      <c r="H43" s="412" t="s">
        <v>211</v>
      </c>
    </row>
    <row r="44" spans="1:8" ht="60" customHeight="1" x14ac:dyDescent="0.2">
      <c r="A44" s="804">
        <v>17</v>
      </c>
      <c r="B44" s="828" t="s">
        <v>178</v>
      </c>
      <c r="C44" s="220" t="s">
        <v>86</v>
      </c>
      <c r="D44" s="92" t="s">
        <v>132</v>
      </c>
      <c r="E44" s="220" t="s">
        <v>125</v>
      </c>
      <c r="F44" s="373" t="s">
        <v>211</v>
      </c>
      <c r="G44" s="415" t="s">
        <v>211</v>
      </c>
      <c r="H44" s="415" t="s">
        <v>211</v>
      </c>
    </row>
    <row r="45" spans="1:8" ht="60" customHeight="1" x14ac:dyDescent="0.2">
      <c r="A45" s="805"/>
      <c r="B45" s="829"/>
      <c r="C45" s="100" t="s">
        <v>87</v>
      </c>
      <c r="D45" s="101" t="s">
        <v>133</v>
      </c>
      <c r="E45" s="102" t="s">
        <v>134</v>
      </c>
      <c r="F45" s="389" t="s">
        <v>211</v>
      </c>
      <c r="G45" s="408" t="s">
        <v>211</v>
      </c>
      <c r="H45" s="408" t="s">
        <v>211</v>
      </c>
    </row>
    <row r="46" spans="1:8" ht="86.25" customHeight="1" x14ac:dyDescent="0.2">
      <c r="A46" s="805"/>
      <c r="B46" s="829"/>
      <c r="C46" s="100" t="s">
        <v>4</v>
      </c>
      <c r="D46" s="101" t="s">
        <v>135</v>
      </c>
      <c r="E46" s="102" t="s">
        <v>5</v>
      </c>
      <c r="F46" s="389" t="s">
        <v>211</v>
      </c>
      <c r="G46" s="408" t="s">
        <v>211</v>
      </c>
      <c r="H46" s="408" t="s">
        <v>211</v>
      </c>
    </row>
    <row r="47" spans="1:8" ht="60" customHeight="1" x14ac:dyDescent="0.2">
      <c r="A47" s="805"/>
      <c r="B47" s="829"/>
      <c r="C47" s="100" t="s">
        <v>6</v>
      </c>
      <c r="D47" s="101" t="s">
        <v>136</v>
      </c>
      <c r="E47" s="100" t="s">
        <v>7</v>
      </c>
      <c r="F47" s="389" t="s">
        <v>211</v>
      </c>
      <c r="G47" s="408" t="s">
        <v>211</v>
      </c>
      <c r="H47" s="408" t="s">
        <v>211</v>
      </c>
    </row>
    <row r="48" spans="1:8" s="106" customFormat="1" ht="54" customHeight="1" x14ac:dyDescent="0.2">
      <c r="A48" s="805"/>
      <c r="B48" s="829"/>
      <c r="C48" s="103" t="s">
        <v>280</v>
      </c>
      <c r="D48" s="104" t="s">
        <v>137</v>
      </c>
      <c r="E48" s="105" t="s">
        <v>138</v>
      </c>
      <c r="F48" s="389" t="s">
        <v>211</v>
      </c>
      <c r="G48" s="408" t="s">
        <v>211</v>
      </c>
      <c r="H48" s="408" t="s">
        <v>211</v>
      </c>
    </row>
    <row r="49" spans="1:10" s="106" customFormat="1" ht="54" customHeight="1" x14ac:dyDescent="0.2">
      <c r="A49" s="812"/>
      <c r="B49" s="830"/>
      <c r="C49" s="233" t="s">
        <v>281</v>
      </c>
      <c r="D49" s="107" t="s">
        <v>139</v>
      </c>
      <c r="E49" s="108" t="s">
        <v>138</v>
      </c>
      <c r="F49" s="378" t="s">
        <v>211</v>
      </c>
      <c r="G49" s="412" t="s">
        <v>211</v>
      </c>
      <c r="H49" s="412" t="s">
        <v>211</v>
      </c>
    </row>
    <row r="50" spans="1:10" ht="60" customHeight="1" x14ac:dyDescent="0.2">
      <c r="A50" s="232">
        <v>18</v>
      </c>
      <c r="B50" s="229" t="s">
        <v>153</v>
      </c>
      <c r="C50" s="97" t="s">
        <v>8</v>
      </c>
      <c r="D50" s="110" t="s">
        <v>351</v>
      </c>
      <c r="E50" s="111" t="s">
        <v>140</v>
      </c>
      <c r="F50" s="369" t="s">
        <v>211</v>
      </c>
      <c r="G50" s="433" t="s">
        <v>211</v>
      </c>
      <c r="H50" s="433" t="s">
        <v>211</v>
      </c>
    </row>
    <row r="51" spans="1:10" ht="60" customHeight="1" x14ac:dyDescent="0.2">
      <c r="A51" s="804">
        <v>19</v>
      </c>
      <c r="B51" s="828" t="s">
        <v>141</v>
      </c>
      <c r="C51" s="220" t="s">
        <v>88</v>
      </c>
      <c r="D51" s="112" t="s">
        <v>142</v>
      </c>
      <c r="E51" s="113" t="s">
        <v>143</v>
      </c>
      <c r="F51" s="373" t="s">
        <v>211</v>
      </c>
      <c r="G51" s="415" t="s">
        <v>211</v>
      </c>
      <c r="H51" s="415" t="s">
        <v>211</v>
      </c>
    </row>
    <row r="52" spans="1:10" ht="60" customHeight="1" x14ac:dyDescent="0.2">
      <c r="A52" s="805"/>
      <c r="B52" s="829"/>
      <c r="C52" s="100" t="s">
        <v>89</v>
      </c>
      <c r="D52" s="114" t="s">
        <v>144</v>
      </c>
      <c r="E52" s="100"/>
      <c r="F52" s="389" t="s">
        <v>211</v>
      </c>
      <c r="G52" s="408" t="s">
        <v>211</v>
      </c>
      <c r="H52" s="408" t="s">
        <v>211</v>
      </c>
    </row>
    <row r="53" spans="1:10" ht="51" customHeight="1" x14ac:dyDescent="0.2">
      <c r="A53" s="812"/>
      <c r="B53" s="830"/>
      <c r="C53" s="222" t="s">
        <v>110</v>
      </c>
      <c r="D53" s="115" t="s">
        <v>111</v>
      </c>
      <c r="E53" s="116"/>
      <c r="F53" s="378" t="s">
        <v>211</v>
      </c>
      <c r="G53" s="412" t="s">
        <v>211</v>
      </c>
      <c r="H53" s="412" t="s">
        <v>211</v>
      </c>
    </row>
    <row r="54" spans="1:10" ht="47" customHeight="1" x14ac:dyDescent="0.2">
      <c r="A54" s="804">
        <v>20</v>
      </c>
      <c r="B54" s="801" t="s">
        <v>161</v>
      </c>
      <c r="C54" s="99" t="s">
        <v>581</v>
      </c>
      <c r="D54" s="799" t="s">
        <v>145</v>
      </c>
      <c r="E54" s="438" t="s">
        <v>582</v>
      </c>
      <c r="F54" s="373" t="s">
        <v>211</v>
      </c>
      <c r="G54" s="415" t="s">
        <v>211</v>
      </c>
      <c r="H54" s="415" t="s">
        <v>211</v>
      </c>
    </row>
    <row r="55" spans="1:10" ht="47" customHeight="1" x14ac:dyDescent="0.2">
      <c r="A55" s="805"/>
      <c r="B55" s="802"/>
      <c r="C55" s="221" t="s">
        <v>90</v>
      </c>
      <c r="D55" s="837"/>
      <c r="E55" s="406" t="s">
        <v>9</v>
      </c>
      <c r="F55" s="389" t="s">
        <v>211</v>
      </c>
      <c r="G55" s="408" t="s">
        <v>211</v>
      </c>
      <c r="H55" s="408" t="s">
        <v>211</v>
      </c>
    </row>
    <row r="56" spans="1:10" ht="47" customHeight="1" x14ac:dyDescent="0.2">
      <c r="A56" s="805"/>
      <c r="B56" s="802"/>
      <c r="C56" s="407" t="s">
        <v>578</v>
      </c>
      <c r="D56" s="837"/>
      <c r="E56" s="407"/>
      <c r="F56" s="389" t="s">
        <v>211</v>
      </c>
      <c r="G56" s="408" t="s">
        <v>211</v>
      </c>
      <c r="H56" s="408" t="s">
        <v>211</v>
      </c>
      <c r="I56" s="409"/>
      <c r="J56" s="409"/>
    </row>
    <row r="57" spans="1:10" ht="47" customHeight="1" x14ac:dyDescent="0.2">
      <c r="A57" s="805"/>
      <c r="B57" s="802"/>
      <c r="C57" s="407" t="s">
        <v>579</v>
      </c>
      <c r="D57" s="837"/>
      <c r="E57" s="410" t="s">
        <v>580</v>
      </c>
      <c r="F57" s="389" t="s">
        <v>211</v>
      </c>
      <c r="G57" s="408" t="s">
        <v>211</v>
      </c>
      <c r="H57" s="408" t="s">
        <v>211</v>
      </c>
      <c r="I57" s="409"/>
      <c r="J57" s="409"/>
    </row>
    <row r="58" spans="1:10" ht="45" customHeight="1" x14ac:dyDescent="0.2">
      <c r="A58" s="805"/>
      <c r="B58" s="802"/>
      <c r="C58" s="100" t="s">
        <v>91</v>
      </c>
      <c r="D58" s="837"/>
      <c r="E58" s="102" t="s">
        <v>10</v>
      </c>
      <c r="F58" s="389" t="s">
        <v>211</v>
      </c>
      <c r="G58" s="408" t="s">
        <v>211</v>
      </c>
      <c r="H58" s="408" t="s">
        <v>211</v>
      </c>
    </row>
    <row r="59" spans="1:10" ht="80.25" customHeight="1" x14ac:dyDescent="0.2">
      <c r="A59" s="805"/>
      <c r="B59" s="802"/>
      <c r="C59" s="100" t="s">
        <v>92</v>
      </c>
      <c r="D59" s="837"/>
      <c r="E59" s="100" t="s">
        <v>11</v>
      </c>
      <c r="F59" s="389" t="s">
        <v>211</v>
      </c>
      <c r="G59" s="408" t="s">
        <v>211</v>
      </c>
      <c r="H59" s="408" t="s">
        <v>211</v>
      </c>
    </row>
    <row r="60" spans="1:10" ht="94.5" customHeight="1" x14ac:dyDescent="0.2">
      <c r="A60" s="812"/>
      <c r="B60" s="803"/>
      <c r="C60" s="222" t="s">
        <v>105</v>
      </c>
      <c r="D60" s="838"/>
      <c r="E60" s="116" t="s">
        <v>146</v>
      </c>
      <c r="F60" s="378" t="s">
        <v>211</v>
      </c>
      <c r="G60" s="412" t="s">
        <v>211</v>
      </c>
      <c r="H60" s="412" t="s">
        <v>211</v>
      </c>
    </row>
    <row r="61" spans="1:10" ht="107.25" customHeight="1" x14ac:dyDescent="0.2">
      <c r="A61" s="232">
        <v>21</v>
      </c>
      <c r="B61" s="229" t="s">
        <v>154</v>
      </c>
      <c r="C61" s="97" t="s">
        <v>106</v>
      </c>
      <c r="D61" s="117" t="s">
        <v>352</v>
      </c>
      <c r="E61" s="97" t="s">
        <v>12</v>
      </c>
      <c r="F61" s="373" t="s">
        <v>211</v>
      </c>
      <c r="G61" s="415" t="s">
        <v>211</v>
      </c>
      <c r="H61" s="415" t="s">
        <v>211</v>
      </c>
    </row>
    <row r="62" spans="1:10" ht="78" customHeight="1" x14ac:dyDescent="0.2">
      <c r="A62" s="804">
        <v>22</v>
      </c>
      <c r="B62" s="828" t="s">
        <v>147</v>
      </c>
      <c r="C62" s="220" t="s">
        <v>107</v>
      </c>
      <c r="D62" s="92" t="s">
        <v>148</v>
      </c>
      <c r="E62" s="220" t="s">
        <v>577</v>
      </c>
      <c r="F62" s="373" t="s">
        <v>211</v>
      </c>
      <c r="G62" s="415" t="s">
        <v>211</v>
      </c>
      <c r="H62" s="415" t="s">
        <v>211</v>
      </c>
    </row>
    <row r="63" spans="1:10" ht="85.5" customHeight="1" x14ac:dyDescent="0.2">
      <c r="A63" s="812"/>
      <c r="B63" s="830"/>
      <c r="C63" s="118" t="s">
        <v>108</v>
      </c>
      <c r="D63" s="231"/>
      <c r="E63" s="119" t="s">
        <v>149</v>
      </c>
      <c r="F63" s="378" t="s">
        <v>211</v>
      </c>
      <c r="G63" s="412" t="s">
        <v>211</v>
      </c>
      <c r="H63" s="412" t="s">
        <v>211</v>
      </c>
    </row>
    <row r="64" spans="1:10" ht="80.25" customHeight="1" x14ac:dyDescent="0.2">
      <c r="A64" s="232">
        <v>23</v>
      </c>
      <c r="B64" s="229" t="s">
        <v>179</v>
      </c>
      <c r="C64" s="97" t="s">
        <v>109</v>
      </c>
      <c r="D64" s="117" t="s">
        <v>306</v>
      </c>
      <c r="E64" s="111" t="s">
        <v>13</v>
      </c>
      <c r="F64" s="369" t="s">
        <v>211</v>
      </c>
      <c r="G64" s="433" t="s">
        <v>211</v>
      </c>
      <c r="H64" s="433" t="s">
        <v>211</v>
      </c>
    </row>
    <row r="65" spans="1:8" ht="162" customHeight="1" x14ac:dyDescent="0.2">
      <c r="A65" s="232">
        <v>24</v>
      </c>
      <c r="B65" s="97" t="s">
        <v>180</v>
      </c>
      <c r="C65" s="97" t="s">
        <v>376</v>
      </c>
      <c r="D65" s="98" t="s">
        <v>307</v>
      </c>
      <c r="E65" s="97" t="s">
        <v>52</v>
      </c>
      <c r="F65" s="369" t="s">
        <v>211</v>
      </c>
      <c r="G65" s="433" t="s">
        <v>211</v>
      </c>
      <c r="H65" s="433" t="s">
        <v>211</v>
      </c>
    </row>
    <row r="66" spans="1:8" ht="60" customHeight="1" x14ac:dyDescent="0.2">
      <c r="A66" s="804">
        <v>25</v>
      </c>
      <c r="B66" s="801" t="s">
        <v>155</v>
      </c>
      <c r="C66" s="220" t="s">
        <v>282</v>
      </c>
      <c r="D66" s="120" t="s">
        <v>388</v>
      </c>
      <c r="E66" s="220" t="s">
        <v>583</v>
      </c>
      <c r="F66" s="373" t="s">
        <v>211</v>
      </c>
      <c r="G66" s="415" t="s">
        <v>211</v>
      </c>
      <c r="H66" s="415" t="s">
        <v>211</v>
      </c>
    </row>
    <row r="67" spans="1:8" ht="60" customHeight="1" x14ac:dyDescent="0.2">
      <c r="A67" s="805"/>
      <c r="B67" s="802"/>
      <c r="C67" s="100" t="s">
        <v>308</v>
      </c>
      <c r="D67" s="121" t="s">
        <v>389</v>
      </c>
      <c r="E67" s="100" t="s">
        <v>584</v>
      </c>
      <c r="F67" s="389" t="s">
        <v>211</v>
      </c>
      <c r="G67" s="408" t="s">
        <v>211</v>
      </c>
      <c r="H67" s="408" t="s">
        <v>211</v>
      </c>
    </row>
    <row r="68" spans="1:8" ht="69.75" customHeight="1" x14ac:dyDescent="0.2">
      <c r="A68" s="805"/>
      <c r="B68" s="802"/>
      <c r="C68" s="100" t="s">
        <v>392</v>
      </c>
      <c r="D68" s="850" t="s">
        <v>390</v>
      </c>
      <c r="E68" s="86" t="s">
        <v>396</v>
      </c>
      <c r="F68" s="389" t="s">
        <v>211</v>
      </c>
      <c r="G68" s="408" t="s">
        <v>211</v>
      </c>
      <c r="H68" s="408" t="s">
        <v>211</v>
      </c>
    </row>
    <row r="69" spans="1:8" ht="69.75" customHeight="1" x14ac:dyDescent="0.2">
      <c r="A69" s="805"/>
      <c r="B69" s="802"/>
      <c r="C69" s="102" t="s">
        <v>607</v>
      </c>
      <c r="D69" s="851"/>
      <c r="E69" s="218" t="s">
        <v>608</v>
      </c>
      <c r="F69" s="389" t="s">
        <v>211</v>
      </c>
      <c r="G69" s="408" t="s">
        <v>211</v>
      </c>
      <c r="H69" s="408" t="s">
        <v>211</v>
      </c>
    </row>
    <row r="70" spans="1:8" ht="69.650000000000006" customHeight="1" x14ac:dyDescent="0.2">
      <c r="A70" s="805"/>
      <c r="B70" s="802"/>
      <c r="C70" s="100" t="s">
        <v>377</v>
      </c>
      <c r="D70" s="101" t="s">
        <v>391</v>
      </c>
      <c r="E70" s="100" t="s">
        <v>428</v>
      </c>
      <c r="F70" s="389" t="s">
        <v>211</v>
      </c>
      <c r="G70" s="408" t="s">
        <v>211</v>
      </c>
      <c r="H70" s="408" t="s">
        <v>211</v>
      </c>
    </row>
    <row r="71" spans="1:8" ht="49" customHeight="1" x14ac:dyDescent="0.2">
      <c r="A71" s="812"/>
      <c r="B71" s="803"/>
      <c r="C71" s="119" t="s">
        <v>397</v>
      </c>
      <c r="D71" s="95" t="s">
        <v>398</v>
      </c>
      <c r="E71" s="221"/>
      <c r="F71" s="439" t="s">
        <v>211</v>
      </c>
      <c r="G71" s="412" t="s">
        <v>211</v>
      </c>
      <c r="H71" s="412" t="s">
        <v>211</v>
      </c>
    </row>
    <row r="72" spans="1:8" ht="48" customHeight="1" x14ac:dyDescent="0.2">
      <c r="A72" s="804">
        <v>26</v>
      </c>
      <c r="B72" s="828" t="s">
        <v>112</v>
      </c>
      <c r="C72" s="217" t="s">
        <v>113</v>
      </c>
      <c r="D72" s="92" t="s">
        <v>114</v>
      </c>
      <c r="E72" s="411" t="s">
        <v>585</v>
      </c>
      <c r="F72" s="373" t="s">
        <v>211</v>
      </c>
      <c r="G72" s="415" t="s">
        <v>211</v>
      </c>
      <c r="H72" s="415" t="s">
        <v>211</v>
      </c>
    </row>
    <row r="73" spans="1:8" ht="58" customHeight="1" x14ac:dyDescent="0.2">
      <c r="A73" s="812"/>
      <c r="B73" s="830"/>
      <c r="C73" s="67" t="s">
        <v>115</v>
      </c>
      <c r="D73" s="95" t="s">
        <v>116</v>
      </c>
      <c r="E73" s="119"/>
      <c r="F73" s="439" t="s">
        <v>211</v>
      </c>
      <c r="G73" s="412" t="s">
        <v>211</v>
      </c>
      <c r="H73" s="412" t="s">
        <v>211</v>
      </c>
    </row>
    <row r="74" spans="1:8" ht="64.5" customHeight="1" x14ac:dyDescent="0.2">
      <c r="A74" s="804">
        <v>27</v>
      </c>
      <c r="B74" s="801" t="s">
        <v>586</v>
      </c>
      <c r="C74" s="84" t="s">
        <v>393</v>
      </c>
      <c r="D74" s="92" t="s">
        <v>378</v>
      </c>
      <c r="E74" s="801" t="s">
        <v>379</v>
      </c>
      <c r="F74" s="373" t="s">
        <v>211</v>
      </c>
      <c r="G74" s="415" t="s">
        <v>211</v>
      </c>
      <c r="H74" s="415" t="s">
        <v>211</v>
      </c>
    </row>
    <row r="75" spans="1:8" ht="165" customHeight="1" x14ac:dyDescent="0.2">
      <c r="A75" s="805"/>
      <c r="B75" s="802"/>
      <c r="C75" s="236" t="s">
        <v>399</v>
      </c>
      <c r="D75" s="101" t="s">
        <v>400</v>
      </c>
      <c r="E75" s="852"/>
      <c r="F75" s="389" t="s">
        <v>211</v>
      </c>
      <c r="G75" s="408" t="s">
        <v>211</v>
      </c>
      <c r="H75" s="408" t="s">
        <v>211</v>
      </c>
    </row>
    <row r="76" spans="1:8" ht="55" customHeight="1" x14ac:dyDescent="0.2">
      <c r="A76" s="805"/>
      <c r="B76" s="802"/>
      <c r="C76" s="86" t="s">
        <v>381</v>
      </c>
      <c r="D76" s="96" t="s">
        <v>382</v>
      </c>
      <c r="E76" s="100" t="s">
        <v>380</v>
      </c>
      <c r="F76" s="389" t="s">
        <v>211</v>
      </c>
      <c r="G76" s="408" t="s">
        <v>211</v>
      </c>
      <c r="H76" s="408" t="s">
        <v>211</v>
      </c>
    </row>
    <row r="77" spans="1:8" ht="60" customHeight="1" x14ac:dyDescent="0.2">
      <c r="A77" s="812"/>
      <c r="B77" s="803"/>
      <c r="C77" s="219" t="s">
        <v>401</v>
      </c>
      <c r="D77" s="95" t="s">
        <v>383</v>
      </c>
      <c r="E77" s="116"/>
      <c r="F77" s="439" t="s">
        <v>211</v>
      </c>
      <c r="G77" s="412" t="s">
        <v>211</v>
      </c>
      <c r="H77" s="412" t="s">
        <v>211</v>
      </c>
    </row>
    <row r="78" spans="1:8" ht="60" customHeight="1" x14ac:dyDescent="0.2">
      <c r="A78" s="804">
        <v>28</v>
      </c>
      <c r="B78" s="806" t="s">
        <v>170</v>
      </c>
      <c r="C78" s="99" t="s">
        <v>309</v>
      </c>
      <c r="D78" s="122" t="s">
        <v>353</v>
      </c>
      <c r="E78" s="99" t="s">
        <v>14</v>
      </c>
      <c r="F78" s="373" t="s">
        <v>211</v>
      </c>
      <c r="G78" s="415" t="s">
        <v>211</v>
      </c>
      <c r="H78" s="415" t="s">
        <v>211</v>
      </c>
    </row>
    <row r="79" spans="1:8" ht="60" customHeight="1" x14ac:dyDescent="0.2">
      <c r="A79" s="805"/>
      <c r="B79" s="807"/>
      <c r="C79" s="100" t="s">
        <v>394</v>
      </c>
      <c r="D79" s="123" t="s">
        <v>354</v>
      </c>
      <c r="E79" s="175" t="s">
        <v>25</v>
      </c>
      <c r="F79" s="389" t="s">
        <v>211</v>
      </c>
      <c r="G79" s="408" t="s">
        <v>211</v>
      </c>
      <c r="H79" s="408" t="s">
        <v>211</v>
      </c>
    </row>
    <row r="80" spans="1:8" ht="178.5" customHeight="1" x14ac:dyDescent="0.2">
      <c r="A80" s="812"/>
      <c r="B80" s="842"/>
      <c r="C80" s="222" t="s">
        <v>587</v>
      </c>
      <c r="D80" s="224" t="s">
        <v>384</v>
      </c>
      <c r="E80" s="118" t="s">
        <v>402</v>
      </c>
      <c r="F80" s="439" t="s">
        <v>211</v>
      </c>
      <c r="G80" s="412" t="s">
        <v>211</v>
      </c>
      <c r="H80" s="412" t="s">
        <v>211</v>
      </c>
    </row>
    <row r="81" spans="1:10" ht="100" customHeight="1" x14ac:dyDescent="0.2">
      <c r="A81" s="804">
        <v>29</v>
      </c>
      <c r="B81" s="801" t="s">
        <v>171</v>
      </c>
      <c r="C81" s="99" t="s">
        <v>403</v>
      </c>
      <c r="D81" s="94" t="s">
        <v>404</v>
      </c>
      <c r="E81" s="438"/>
      <c r="F81" s="419" t="s">
        <v>211</v>
      </c>
      <c r="G81" s="420" t="s">
        <v>211</v>
      </c>
      <c r="H81" s="420" t="s">
        <v>211</v>
      </c>
    </row>
    <row r="82" spans="1:10" ht="45" customHeight="1" x14ac:dyDescent="0.2">
      <c r="A82" s="781"/>
      <c r="B82" s="831"/>
      <c r="C82" s="440" t="s">
        <v>588</v>
      </c>
      <c r="D82" s="446"/>
      <c r="E82" s="440" t="s">
        <v>589</v>
      </c>
      <c r="F82" s="378" t="s">
        <v>211</v>
      </c>
      <c r="G82" s="434" t="s">
        <v>211</v>
      </c>
      <c r="H82" s="434" t="s">
        <v>211</v>
      </c>
      <c r="I82" s="409"/>
      <c r="J82" s="409"/>
    </row>
    <row r="83" spans="1:10" ht="52.5" customHeight="1" x14ac:dyDescent="0.2">
      <c r="A83" s="804">
        <v>30</v>
      </c>
      <c r="B83" s="801" t="s">
        <v>172</v>
      </c>
      <c r="C83" s="220" t="s">
        <v>119</v>
      </c>
      <c r="D83" s="223" t="s">
        <v>355</v>
      </c>
      <c r="E83" s="217" t="s">
        <v>15</v>
      </c>
      <c r="F83" s="373" t="s">
        <v>211</v>
      </c>
      <c r="G83" s="415" t="s">
        <v>211</v>
      </c>
      <c r="H83" s="415" t="s">
        <v>211</v>
      </c>
    </row>
    <row r="84" spans="1:10" ht="52.5" customHeight="1" x14ac:dyDescent="0.2">
      <c r="A84" s="805"/>
      <c r="B84" s="802"/>
      <c r="C84" s="100" t="s">
        <v>127</v>
      </c>
      <c r="D84" s="123" t="s">
        <v>356</v>
      </c>
      <c r="E84" s="236"/>
      <c r="F84" s="389" t="s">
        <v>211</v>
      </c>
      <c r="G84" s="408" t="s">
        <v>211</v>
      </c>
      <c r="H84" s="408" t="s">
        <v>211</v>
      </c>
    </row>
    <row r="85" spans="1:10" ht="52.5" customHeight="1" x14ac:dyDescent="0.2">
      <c r="A85" s="812"/>
      <c r="B85" s="803"/>
      <c r="C85" s="219" t="s">
        <v>26</v>
      </c>
      <c r="D85" s="225" t="s">
        <v>357</v>
      </c>
      <c r="E85" s="124" t="s">
        <v>27</v>
      </c>
      <c r="F85" s="439" t="s">
        <v>211</v>
      </c>
      <c r="G85" s="412" t="s">
        <v>211</v>
      </c>
      <c r="H85" s="412" t="s">
        <v>211</v>
      </c>
    </row>
    <row r="86" spans="1:10" ht="50.25" customHeight="1" x14ac:dyDescent="0.2">
      <c r="A86" s="232">
        <v>31</v>
      </c>
      <c r="B86" s="125" t="s">
        <v>173</v>
      </c>
      <c r="C86" s="126" t="s">
        <v>28</v>
      </c>
      <c r="D86" s="127" t="s">
        <v>358</v>
      </c>
      <c r="E86" s="126" t="s">
        <v>16</v>
      </c>
      <c r="F86" s="369" t="s">
        <v>211</v>
      </c>
      <c r="G86" s="433" t="s">
        <v>211</v>
      </c>
      <c r="H86" s="433" t="s">
        <v>211</v>
      </c>
    </row>
    <row r="87" spans="1:10" ht="70" customHeight="1" x14ac:dyDescent="0.2">
      <c r="A87" s="232">
        <v>32</v>
      </c>
      <c r="B87" s="229" t="s">
        <v>174</v>
      </c>
      <c r="C87" s="97" t="s">
        <v>120</v>
      </c>
      <c r="D87" s="228" t="s">
        <v>359</v>
      </c>
      <c r="E87" s="128"/>
      <c r="F87" s="369" t="s">
        <v>605</v>
      </c>
      <c r="G87" s="433" t="s">
        <v>211</v>
      </c>
      <c r="H87" s="433" t="s">
        <v>211</v>
      </c>
    </row>
    <row r="88" spans="1:10" ht="54.75" customHeight="1" x14ac:dyDescent="0.2">
      <c r="A88" s="861">
        <v>33</v>
      </c>
      <c r="B88" s="855" t="s">
        <v>175</v>
      </c>
      <c r="C88" s="220" t="s">
        <v>129</v>
      </c>
      <c r="D88" s="853" t="s">
        <v>360</v>
      </c>
      <c r="E88" s="855" t="s">
        <v>590</v>
      </c>
      <c r="F88" s="381" t="s">
        <v>605</v>
      </c>
      <c r="G88" s="435" t="s">
        <v>211</v>
      </c>
      <c r="H88" s="435" t="s">
        <v>211</v>
      </c>
    </row>
    <row r="89" spans="1:10" s="106" customFormat="1" ht="40.5" customHeight="1" x14ac:dyDescent="0.2">
      <c r="A89" s="861"/>
      <c r="B89" s="855"/>
      <c r="C89" s="221" t="s">
        <v>176</v>
      </c>
      <c r="D89" s="854"/>
      <c r="E89" s="855"/>
      <c r="F89" s="109"/>
      <c r="G89" s="109"/>
      <c r="H89" s="447"/>
    </row>
    <row r="90" spans="1:10" ht="40.75" customHeight="1" x14ac:dyDescent="0.2">
      <c r="A90" s="861"/>
      <c r="B90" s="855"/>
      <c r="C90" s="118" t="s">
        <v>17</v>
      </c>
      <c r="D90" s="854"/>
      <c r="E90" s="855"/>
      <c r="F90" s="439" t="s">
        <v>211</v>
      </c>
      <c r="G90" s="412" t="s">
        <v>211</v>
      </c>
      <c r="H90" s="412" t="s">
        <v>211</v>
      </c>
    </row>
    <row r="91" spans="1:10" ht="63" customHeight="1" x14ac:dyDescent="0.2">
      <c r="A91" s="804">
        <v>34</v>
      </c>
      <c r="B91" s="806" t="s">
        <v>165</v>
      </c>
      <c r="C91" s="220" t="s">
        <v>128</v>
      </c>
      <c r="D91" s="92" t="s">
        <v>385</v>
      </c>
      <c r="E91" s="176"/>
      <c r="F91" s="373" t="s">
        <v>605</v>
      </c>
      <c r="G91" s="415" t="s">
        <v>211</v>
      </c>
      <c r="H91" s="415" t="s">
        <v>211</v>
      </c>
    </row>
    <row r="92" spans="1:10" ht="63" customHeight="1" x14ac:dyDescent="0.2">
      <c r="A92" s="812"/>
      <c r="B92" s="842"/>
      <c r="C92" s="118" t="s">
        <v>395</v>
      </c>
      <c r="D92" s="95" t="s">
        <v>386</v>
      </c>
      <c r="E92" s="202"/>
      <c r="F92" s="439" t="s">
        <v>211</v>
      </c>
      <c r="G92" s="412" t="s">
        <v>211</v>
      </c>
      <c r="H92" s="412" t="s">
        <v>211</v>
      </c>
    </row>
    <row r="93" spans="1:10" s="106" customFormat="1" ht="115.5" customHeight="1" x14ac:dyDescent="0.2">
      <c r="A93" s="856">
        <v>35</v>
      </c>
      <c r="B93" s="839" t="s">
        <v>177</v>
      </c>
      <c r="C93" s="129" t="s">
        <v>332</v>
      </c>
      <c r="D93" s="859" t="s">
        <v>361</v>
      </c>
      <c r="E93" s="108" t="s">
        <v>18</v>
      </c>
      <c r="F93" s="373" t="s">
        <v>605</v>
      </c>
      <c r="G93" s="415" t="s">
        <v>211</v>
      </c>
      <c r="H93" s="415" t="s">
        <v>211</v>
      </c>
    </row>
    <row r="94" spans="1:10" s="106" customFormat="1" ht="84.75" customHeight="1" x14ac:dyDescent="0.2">
      <c r="A94" s="857"/>
      <c r="B94" s="840"/>
      <c r="C94" s="103" t="s">
        <v>333</v>
      </c>
      <c r="D94" s="859"/>
      <c r="E94" s="130" t="s">
        <v>29</v>
      </c>
      <c r="F94" s="389" t="s">
        <v>211</v>
      </c>
      <c r="G94" s="408" t="s">
        <v>211</v>
      </c>
      <c r="H94" s="408" t="s">
        <v>211</v>
      </c>
    </row>
    <row r="95" spans="1:10" s="106" customFormat="1" ht="66.75" customHeight="1" x14ac:dyDescent="0.2">
      <c r="A95" s="858"/>
      <c r="B95" s="841"/>
      <c r="C95" s="234" t="s">
        <v>121</v>
      </c>
      <c r="D95" s="860"/>
      <c r="E95" s="131" t="s">
        <v>30</v>
      </c>
      <c r="F95" s="439" t="s">
        <v>211</v>
      </c>
      <c r="G95" s="412" t="s">
        <v>211</v>
      </c>
      <c r="H95" s="412" t="s">
        <v>211</v>
      </c>
    </row>
    <row r="96" spans="1:10" s="106" customFormat="1" ht="108.5" customHeight="1" x14ac:dyDescent="0.2">
      <c r="A96" s="843">
        <v>41</v>
      </c>
      <c r="B96" s="847" t="s">
        <v>591</v>
      </c>
      <c r="C96" s="413" t="s">
        <v>599</v>
      </c>
      <c r="D96" s="784" t="s">
        <v>597</v>
      </c>
      <c r="E96" s="414" t="s">
        <v>592</v>
      </c>
      <c r="F96" s="373" t="s">
        <v>211</v>
      </c>
      <c r="G96" s="415" t="s">
        <v>211</v>
      </c>
      <c r="H96" s="415" t="s">
        <v>211</v>
      </c>
      <c r="I96" s="416"/>
      <c r="J96" s="416"/>
    </row>
    <row r="97" spans="1:10" s="106" customFormat="1" ht="35" customHeight="1" x14ac:dyDescent="0.2">
      <c r="A97" s="844"/>
      <c r="B97" s="848"/>
      <c r="C97" s="417" t="s">
        <v>593</v>
      </c>
      <c r="D97" s="785"/>
      <c r="E97" s="418" t="s">
        <v>594</v>
      </c>
      <c r="F97" s="419" t="s">
        <v>211</v>
      </c>
      <c r="G97" s="420" t="s">
        <v>211</v>
      </c>
      <c r="H97" s="420" t="s">
        <v>211</v>
      </c>
      <c r="I97" s="416"/>
      <c r="J97" s="416"/>
    </row>
    <row r="98" spans="1:10" s="106" customFormat="1" ht="35" customHeight="1" x14ac:dyDescent="0.2">
      <c r="A98" s="845"/>
      <c r="B98" s="848"/>
      <c r="C98" s="421" t="s">
        <v>598</v>
      </c>
      <c r="D98" s="785"/>
      <c r="E98" s="422" t="s">
        <v>595</v>
      </c>
      <c r="F98" s="419" t="s">
        <v>211</v>
      </c>
      <c r="G98" s="420" t="s">
        <v>211</v>
      </c>
      <c r="H98" s="420" t="s">
        <v>211</v>
      </c>
      <c r="I98" s="416"/>
      <c r="J98" s="416"/>
    </row>
    <row r="99" spans="1:10" s="106" customFormat="1" ht="35" customHeight="1" x14ac:dyDescent="0.2">
      <c r="A99" s="846"/>
      <c r="B99" s="849"/>
      <c r="C99" s="423" t="s">
        <v>600</v>
      </c>
      <c r="D99" s="786"/>
      <c r="E99" s="424" t="s">
        <v>596</v>
      </c>
      <c r="F99" s="378" t="s">
        <v>211</v>
      </c>
      <c r="G99" s="412" t="s">
        <v>211</v>
      </c>
      <c r="H99" s="412" t="s">
        <v>211</v>
      </c>
      <c r="I99" s="416"/>
      <c r="J99" s="416"/>
    </row>
    <row r="100" spans="1:10" s="106" customFormat="1" ht="60" customHeight="1" x14ac:dyDescent="0.2">
      <c r="A100" s="132">
        <v>37</v>
      </c>
      <c r="B100" s="125" t="s">
        <v>31</v>
      </c>
      <c r="C100" s="133" t="s">
        <v>122</v>
      </c>
      <c r="D100" s="134" t="s">
        <v>362</v>
      </c>
      <c r="E100" s="135" t="s">
        <v>32</v>
      </c>
      <c r="F100" s="369" t="s">
        <v>605</v>
      </c>
      <c r="G100" s="433" t="s">
        <v>211</v>
      </c>
      <c r="H100" s="433" t="s">
        <v>211</v>
      </c>
    </row>
    <row r="101" spans="1:10" ht="69.400000000000006" customHeight="1" x14ac:dyDescent="0.2">
      <c r="A101" s="804">
        <v>38</v>
      </c>
      <c r="B101" s="801" t="s">
        <v>181</v>
      </c>
      <c r="C101" s="220" t="s">
        <v>123</v>
      </c>
      <c r="D101" s="122" t="s">
        <v>34</v>
      </c>
      <c r="E101" s="220" t="s">
        <v>35</v>
      </c>
      <c r="F101" s="373" t="s">
        <v>211</v>
      </c>
      <c r="G101" s="415" t="s">
        <v>211</v>
      </c>
      <c r="H101" s="415" t="s">
        <v>211</v>
      </c>
    </row>
    <row r="102" spans="1:10" ht="120" customHeight="1" x14ac:dyDescent="0.2">
      <c r="A102" s="812"/>
      <c r="B102" s="862"/>
      <c r="C102" s="67" t="s">
        <v>601</v>
      </c>
      <c r="D102" s="225" t="s">
        <v>283</v>
      </c>
      <c r="E102" s="118" t="s">
        <v>19</v>
      </c>
      <c r="F102" s="378" t="s">
        <v>211</v>
      </c>
      <c r="G102" s="412" t="s">
        <v>211</v>
      </c>
      <c r="H102" s="412" t="s">
        <v>211</v>
      </c>
    </row>
    <row r="103" spans="1:10" ht="25.5" customHeight="1" x14ac:dyDescent="0.2">
      <c r="A103" s="796" t="s">
        <v>36</v>
      </c>
      <c r="B103" s="797"/>
      <c r="C103" s="797"/>
      <c r="D103" s="797"/>
      <c r="E103" s="797"/>
      <c r="F103" s="797"/>
      <c r="G103" s="797"/>
      <c r="H103" s="445"/>
    </row>
    <row r="104" spans="1:10" ht="53.15" customHeight="1" x14ac:dyDescent="0.2">
      <c r="A104" s="232">
        <v>39</v>
      </c>
      <c r="B104" s="136" t="s">
        <v>37</v>
      </c>
      <c r="C104" s="97" t="s">
        <v>124</v>
      </c>
      <c r="D104" s="98" t="s">
        <v>38</v>
      </c>
      <c r="E104" s="97" t="s">
        <v>39</v>
      </c>
      <c r="F104" s="369" t="s">
        <v>605</v>
      </c>
      <c r="G104" s="433" t="s">
        <v>211</v>
      </c>
      <c r="H104" s="433" t="s">
        <v>211</v>
      </c>
    </row>
    <row r="105" spans="1:10" ht="25.5" customHeight="1" x14ac:dyDescent="0.2">
      <c r="A105" s="796" t="s">
        <v>304</v>
      </c>
      <c r="B105" s="797"/>
      <c r="C105" s="797"/>
      <c r="D105" s="797"/>
      <c r="E105" s="797"/>
      <c r="F105" s="797"/>
      <c r="G105" s="797"/>
      <c r="H105" s="445"/>
    </row>
    <row r="106" spans="1:10" ht="80.25" customHeight="1" x14ac:dyDescent="0.2">
      <c r="A106" s="232">
        <v>40</v>
      </c>
      <c r="B106" s="97" t="s">
        <v>156</v>
      </c>
      <c r="C106" s="97" t="s">
        <v>164</v>
      </c>
      <c r="D106" s="98" t="s">
        <v>331</v>
      </c>
      <c r="E106" s="137"/>
      <c r="F106" s="369" t="s">
        <v>605</v>
      </c>
      <c r="G106" s="433" t="s">
        <v>211</v>
      </c>
      <c r="H106" s="433" t="s">
        <v>211</v>
      </c>
    </row>
    <row r="107" spans="1:10" ht="38.25" customHeight="1" x14ac:dyDescent="0.2">
      <c r="A107" s="804">
        <v>41</v>
      </c>
      <c r="B107" s="801" t="s">
        <v>20</v>
      </c>
      <c r="C107" s="218" t="s">
        <v>157</v>
      </c>
      <c r="D107" s="230" t="s">
        <v>305</v>
      </c>
      <c r="E107" s="77"/>
      <c r="F107" s="373" t="s">
        <v>211</v>
      </c>
      <c r="G107" s="415" t="s">
        <v>211</v>
      </c>
      <c r="H107" s="415" t="s">
        <v>211</v>
      </c>
    </row>
    <row r="108" spans="1:10" ht="30" customHeight="1" x14ac:dyDescent="0.2">
      <c r="A108" s="805"/>
      <c r="B108" s="802"/>
      <c r="C108" s="100" t="s">
        <v>21</v>
      </c>
      <c r="D108" s="138"/>
      <c r="E108" s="139"/>
      <c r="F108" s="419" t="s">
        <v>211</v>
      </c>
      <c r="G108" s="420" t="s">
        <v>211</v>
      </c>
      <c r="H108" s="420" t="s">
        <v>211</v>
      </c>
    </row>
    <row r="109" spans="1:10" ht="30" customHeight="1" x14ac:dyDescent="0.2">
      <c r="A109" s="805"/>
      <c r="B109" s="802"/>
      <c r="C109" s="140" t="s">
        <v>22</v>
      </c>
      <c r="D109" s="141"/>
      <c r="E109" s="142"/>
      <c r="F109" s="441" t="s">
        <v>211</v>
      </c>
      <c r="G109" s="442" t="s">
        <v>211</v>
      </c>
      <c r="H109" s="442" t="s">
        <v>211</v>
      </c>
    </row>
    <row r="110" spans="1:10" ht="30" customHeight="1" x14ac:dyDescent="0.2">
      <c r="A110" s="805"/>
      <c r="B110" s="802"/>
      <c r="C110" s="221" t="s">
        <v>330</v>
      </c>
      <c r="D110" s="143"/>
      <c r="E110" s="77"/>
      <c r="F110" s="69"/>
      <c r="G110" s="69"/>
      <c r="H110" s="79"/>
    </row>
    <row r="111" spans="1:10" ht="15" customHeight="1" x14ac:dyDescent="0.2">
      <c r="A111" s="805"/>
      <c r="B111" s="802"/>
      <c r="C111" s="221" t="s">
        <v>158</v>
      </c>
      <c r="D111" s="143"/>
      <c r="E111" s="77"/>
      <c r="F111" s="69"/>
      <c r="G111" s="69"/>
      <c r="H111" s="79"/>
    </row>
    <row r="112" spans="1:10" ht="15" customHeight="1" x14ac:dyDescent="0.2">
      <c r="A112" s="805"/>
      <c r="B112" s="802"/>
      <c r="C112" s="221" t="s">
        <v>159</v>
      </c>
      <c r="D112" s="143"/>
      <c r="E112" s="77"/>
      <c r="F112" s="69"/>
      <c r="G112" s="69"/>
      <c r="H112" s="79"/>
    </row>
    <row r="113" spans="1:10" ht="30" customHeight="1" x14ac:dyDescent="0.2">
      <c r="A113" s="805"/>
      <c r="B113" s="802"/>
      <c r="C113" s="221" t="s">
        <v>162</v>
      </c>
      <c r="D113" s="143"/>
      <c r="E113" s="77"/>
      <c r="F113" s="69"/>
      <c r="G113" s="69"/>
      <c r="H113" s="79"/>
    </row>
    <row r="114" spans="1:10" ht="15" customHeight="1" x14ac:dyDescent="0.2">
      <c r="A114" s="805"/>
      <c r="B114" s="802"/>
      <c r="C114" s="221" t="s">
        <v>160</v>
      </c>
      <c r="D114" s="143"/>
      <c r="E114" s="77"/>
      <c r="F114" s="69"/>
      <c r="G114" s="69"/>
      <c r="H114" s="79"/>
    </row>
    <row r="115" spans="1:10" ht="15" customHeight="1" x14ac:dyDescent="0.2">
      <c r="A115" s="805"/>
      <c r="B115" s="802"/>
      <c r="C115" s="221" t="s">
        <v>163</v>
      </c>
      <c r="D115" s="143"/>
      <c r="E115" s="77"/>
      <c r="F115" s="69"/>
      <c r="G115" s="69"/>
      <c r="H115" s="79"/>
    </row>
    <row r="116" spans="1:10" ht="30" customHeight="1" x14ac:dyDescent="0.2">
      <c r="A116" s="812"/>
      <c r="B116" s="803"/>
      <c r="C116" s="67" t="s">
        <v>23</v>
      </c>
      <c r="D116" s="118"/>
      <c r="E116" s="144"/>
      <c r="F116" s="439" t="s">
        <v>211</v>
      </c>
      <c r="G116" s="412" t="s">
        <v>211</v>
      </c>
      <c r="H116" s="412" t="s">
        <v>211</v>
      </c>
    </row>
    <row r="117" spans="1:10" ht="15" customHeight="1" x14ac:dyDescent="0.2">
      <c r="A117" s="62" t="s">
        <v>218</v>
      </c>
      <c r="B117" s="61"/>
      <c r="D117" s="62"/>
      <c r="E117" s="62"/>
    </row>
    <row r="118" spans="1:10" ht="15" customHeight="1" x14ac:dyDescent="0.2">
      <c r="A118" s="62" t="s">
        <v>117</v>
      </c>
      <c r="D118" s="62"/>
      <c r="E118" s="62"/>
    </row>
    <row r="119" spans="1:10" ht="15" customHeight="1" x14ac:dyDescent="0.2">
      <c r="A119" s="62"/>
      <c r="B119" s="145" t="s">
        <v>118</v>
      </c>
      <c r="D119" s="62"/>
      <c r="E119" s="62"/>
    </row>
    <row r="120" spans="1:10" ht="15" customHeight="1" x14ac:dyDescent="0.2">
      <c r="A120" s="62"/>
      <c r="B120" s="145" t="s">
        <v>224</v>
      </c>
      <c r="D120" s="62"/>
      <c r="E120" s="62"/>
    </row>
    <row r="121" spans="1:10" ht="15" customHeight="1" x14ac:dyDescent="0.2">
      <c r="A121" s="62" t="s">
        <v>225</v>
      </c>
      <c r="B121" s="61"/>
      <c r="D121" s="62"/>
      <c r="E121" s="62"/>
    </row>
    <row r="122" spans="1:10" ht="15" customHeight="1" x14ac:dyDescent="0.2">
      <c r="A122" s="62"/>
      <c r="B122" s="145" t="s">
        <v>226</v>
      </c>
      <c r="D122" s="62"/>
      <c r="E122" s="62"/>
    </row>
    <row r="124" spans="1:10" ht="12" customHeight="1" x14ac:dyDescent="0.2">
      <c r="A124" s="425" t="s">
        <v>279</v>
      </c>
      <c r="B124" s="426"/>
      <c r="C124" s="409"/>
      <c r="D124" s="427"/>
      <c r="E124" s="427"/>
      <c r="F124" s="409"/>
      <c r="G124" s="409"/>
      <c r="H124" s="409"/>
      <c r="I124" s="409"/>
      <c r="J124" s="409"/>
    </row>
    <row r="125" spans="1:10" ht="12" customHeight="1" x14ac:dyDescent="0.2">
      <c r="A125" s="425" t="s">
        <v>602</v>
      </c>
      <c r="B125" s="426"/>
      <c r="C125" s="409"/>
      <c r="D125" s="427"/>
      <c r="E125" s="427"/>
      <c r="F125" s="409"/>
      <c r="G125" s="409"/>
      <c r="H125" s="409"/>
      <c r="I125" s="409"/>
      <c r="J125" s="409"/>
    </row>
    <row r="126" spans="1:10" s="147" customFormat="1" ht="12" customHeight="1" x14ac:dyDescent="0.2">
      <c r="A126" s="428" t="s">
        <v>603</v>
      </c>
      <c r="B126" s="429"/>
      <c r="C126" s="430"/>
      <c r="D126" s="430"/>
      <c r="E126" s="430"/>
      <c r="F126" s="430"/>
      <c r="G126" s="430"/>
      <c r="H126" s="430"/>
      <c r="I126" s="430"/>
      <c r="J126" s="430"/>
    </row>
  </sheetData>
  <mergeCells count="84">
    <mergeCell ref="D68:D69"/>
    <mergeCell ref="A66:A71"/>
    <mergeCell ref="B66:B71"/>
    <mergeCell ref="E74:E75"/>
    <mergeCell ref="B107:B116"/>
    <mergeCell ref="A107:A116"/>
    <mergeCell ref="A103:G103"/>
    <mergeCell ref="D88:D90"/>
    <mergeCell ref="E88:E90"/>
    <mergeCell ref="A93:A95"/>
    <mergeCell ref="A105:G105"/>
    <mergeCell ref="A101:A102"/>
    <mergeCell ref="D93:D95"/>
    <mergeCell ref="A88:A90"/>
    <mergeCell ref="B88:B90"/>
    <mergeCell ref="B101:B102"/>
    <mergeCell ref="B93:B95"/>
    <mergeCell ref="A91:A92"/>
    <mergeCell ref="B91:B92"/>
    <mergeCell ref="A96:A99"/>
    <mergeCell ref="A62:A63"/>
    <mergeCell ref="B62:B63"/>
    <mergeCell ref="B96:B99"/>
    <mergeCell ref="A83:A85"/>
    <mergeCell ref="A72:A73"/>
    <mergeCell ref="B72:B73"/>
    <mergeCell ref="B83:B85"/>
    <mergeCell ref="A74:A77"/>
    <mergeCell ref="B74:B77"/>
    <mergeCell ref="A78:A80"/>
    <mergeCell ref="B78:B80"/>
    <mergeCell ref="A81:A82"/>
    <mergeCell ref="B81:B82"/>
    <mergeCell ref="A15:A22"/>
    <mergeCell ref="B15:B22"/>
    <mergeCell ref="A33:A34"/>
    <mergeCell ref="B33:B34"/>
    <mergeCell ref="A24:A26"/>
    <mergeCell ref="B24:B26"/>
    <mergeCell ref="A27:G27"/>
    <mergeCell ref="A31:A32"/>
    <mergeCell ref="B31:B32"/>
    <mergeCell ref="E31:E32"/>
    <mergeCell ref="B44:B49"/>
    <mergeCell ref="D54:D60"/>
    <mergeCell ref="E33:E34"/>
    <mergeCell ref="A36:A37"/>
    <mergeCell ref="B36:B37"/>
    <mergeCell ref="B42:B43"/>
    <mergeCell ref="A51:A53"/>
    <mergeCell ref="B51:B53"/>
    <mergeCell ref="A42:A43"/>
    <mergeCell ref="A54:A60"/>
    <mergeCell ref="B54:B60"/>
    <mergeCell ref="A1:F1"/>
    <mergeCell ref="A2:B2"/>
    <mergeCell ref="D5:D6"/>
    <mergeCell ref="E5:E6"/>
    <mergeCell ref="A3:B3"/>
    <mergeCell ref="A4:B4"/>
    <mergeCell ref="A5:B6"/>
    <mergeCell ref="C5:C6"/>
    <mergeCell ref="D96:D99"/>
    <mergeCell ref="C2:H2"/>
    <mergeCell ref="C3:H3"/>
    <mergeCell ref="C4:H4"/>
    <mergeCell ref="A23:H23"/>
    <mergeCell ref="D15:D18"/>
    <mergeCell ref="E11:E14"/>
    <mergeCell ref="A11:A14"/>
    <mergeCell ref="B11:B14"/>
    <mergeCell ref="A7:G7"/>
    <mergeCell ref="A8:A9"/>
    <mergeCell ref="E8:E9"/>
    <mergeCell ref="A10:G10"/>
    <mergeCell ref="E42:E43"/>
    <mergeCell ref="A44:A49"/>
    <mergeCell ref="F5:H5"/>
    <mergeCell ref="F13:F14"/>
    <mergeCell ref="G13:G14"/>
    <mergeCell ref="H13:H14"/>
    <mergeCell ref="F11:F12"/>
    <mergeCell ref="G11:G12"/>
    <mergeCell ref="H11:H12"/>
  </mergeCells>
  <phoneticPr fontId="4"/>
  <dataValidations count="1">
    <dataValidation type="list" allowBlank="1" showInputMessage="1" showErrorMessage="1" sqref="F8:H9 F13:H13 F11:H11 F116:H116 F24:H26 F28:H88 F90:H102 F104:H104 F106:H109 F17:H17">
      <formula1>"□,■"</formula1>
    </dataValidation>
  </dataValidations>
  <printOptions horizontalCentered="1"/>
  <pageMargins left="0.59055118110236227" right="0.59055118110236227" top="0.78740157480314965" bottom="0.78740157480314965" header="0.51181102362204722" footer="0.51181102362204722"/>
  <pageSetup paperSize="9" scale="90" fitToHeight="8" orientation="portrait" r:id="rId1"/>
  <headerFooter alignWithMargins="0"/>
  <rowBreaks count="2" manualBreakCount="2">
    <brk id="73" max="7" man="1"/>
    <brk id="10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3"/>
  </sheetPr>
  <dimension ref="A1:Z420"/>
  <sheetViews>
    <sheetView showGridLines="0" view="pageBreakPreview" zoomScaleNormal="100" zoomScaleSheetLayoutView="100" workbookViewId="0">
      <selection activeCell="F3" sqref="F3"/>
    </sheetView>
  </sheetViews>
  <sheetFormatPr defaultColWidth="9" defaultRowHeight="12" x14ac:dyDescent="0.2"/>
  <cols>
    <col min="1" max="4" width="3.36328125" style="4" customWidth="1"/>
    <col min="5" max="5" width="3.7265625" style="4" customWidth="1"/>
    <col min="6" max="20" width="3.36328125" style="4" customWidth="1"/>
    <col min="21" max="21" width="3.453125" style="4" customWidth="1"/>
    <col min="22" max="22" width="3.36328125" style="4" customWidth="1"/>
    <col min="23" max="23" width="3.90625" style="4" customWidth="1"/>
    <col min="24" max="24" width="3.36328125" style="4" customWidth="1"/>
    <col min="25" max="25" width="3.453125" style="4" customWidth="1"/>
    <col min="26" max="26" width="3.36328125" style="4" customWidth="1"/>
    <col min="27" max="32" width="3.08984375" style="4" customWidth="1"/>
    <col min="33" max="33" width="2.6328125" style="4" customWidth="1"/>
    <col min="34" max="16384" width="9" style="4"/>
  </cols>
  <sheetData>
    <row r="1" spans="1:26" ht="18" customHeight="1" x14ac:dyDescent="0.2">
      <c r="A1" s="875" t="s">
        <v>374</v>
      </c>
      <c r="B1" s="875"/>
      <c r="C1" s="875"/>
      <c r="D1" s="875"/>
      <c r="E1" s="875"/>
      <c r="F1" s="875"/>
      <c r="G1" s="875"/>
      <c r="H1" s="875"/>
      <c r="I1" s="875"/>
      <c r="J1" s="875"/>
      <c r="K1" s="875"/>
      <c r="L1" s="875"/>
      <c r="M1" s="875"/>
      <c r="N1" s="875"/>
      <c r="O1" s="875"/>
      <c r="P1" s="875"/>
      <c r="Q1" s="875"/>
      <c r="R1" s="875"/>
      <c r="S1" s="875"/>
      <c r="T1" s="875"/>
      <c r="U1" s="875"/>
      <c r="V1" s="875"/>
      <c r="W1" s="875"/>
      <c r="X1" s="875"/>
      <c r="Y1" s="875"/>
      <c r="Z1" s="875"/>
    </row>
    <row r="2" spans="1:26" ht="18" customHeight="1" x14ac:dyDescent="0.2">
      <c r="B2" s="883" t="s">
        <v>229</v>
      </c>
      <c r="C2" s="884"/>
      <c r="D2" s="884"/>
      <c r="E2" s="885"/>
      <c r="F2" s="46" t="s">
        <v>230</v>
      </c>
      <c r="G2" s="47" t="s">
        <v>231</v>
      </c>
      <c r="H2" s="47" t="s">
        <v>232</v>
      </c>
      <c r="I2" s="47" t="s">
        <v>233</v>
      </c>
      <c r="J2" s="47" t="s">
        <v>234</v>
      </c>
      <c r="K2" s="47" t="s">
        <v>235</v>
      </c>
      <c r="L2" s="47" t="s">
        <v>236</v>
      </c>
      <c r="M2" s="48" t="s">
        <v>237</v>
      </c>
      <c r="N2" s="883" t="s">
        <v>238</v>
      </c>
      <c r="O2" s="884"/>
      <c r="P2" s="884"/>
      <c r="Q2" s="884"/>
      <c r="R2" s="885"/>
      <c r="S2" s="893"/>
      <c r="T2" s="894"/>
      <c r="U2" s="894"/>
      <c r="V2" s="894"/>
      <c r="W2" s="894"/>
      <c r="X2" s="894"/>
      <c r="Y2" s="894"/>
      <c r="Z2" s="895"/>
    </row>
    <row r="3" spans="1:26" ht="18" customHeight="1" x14ac:dyDescent="0.2">
      <c r="B3" s="886"/>
      <c r="C3" s="887"/>
      <c r="D3" s="887"/>
      <c r="E3" s="888"/>
      <c r="F3" s="9"/>
      <c r="G3" s="49"/>
      <c r="H3" s="49"/>
      <c r="I3" s="49"/>
      <c r="J3" s="49"/>
      <c r="K3" s="49"/>
      <c r="L3" s="49"/>
      <c r="M3" s="10"/>
      <c r="N3" s="886"/>
      <c r="O3" s="887"/>
      <c r="P3" s="887"/>
      <c r="Q3" s="887"/>
      <c r="R3" s="888"/>
      <c r="S3" s="896"/>
      <c r="T3" s="897"/>
      <c r="U3" s="897"/>
      <c r="V3" s="897"/>
      <c r="W3" s="897"/>
      <c r="X3" s="897"/>
      <c r="Y3" s="897"/>
      <c r="Z3" s="898"/>
    </row>
    <row r="4" spans="1:26" ht="18" customHeight="1" x14ac:dyDescent="0.2">
      <c r="B4" s="883" t="s">
        <v>239</v>
      </c>
      <c r="C4" s="884"/>
      <c r="D4" s="884"/>
      <c r="E4" s="885"/>
      <c r="F4" s="863" t="s">
        <v>240</v>
      </c>
      <c r="G4" s="876"/>
      <c r="H4" s="889"/>
      <c r="I4" s="890"/>
      <c r="J4" s="50" t="s">
        <v>241</v>
      </c>
      <c r="K4" s="899"/>
      <c r="L4" s="892"/>
      <c r="M4" s="863" t="s">
        <v>242</v>
      </c>
      <c r="N4" s="876"/>
      <c r="O4" s="889"/>
      <c r="P4" s="890"/>
      <c r="Q4" s="50" t="s">
        <v>243</v>
      </c>
      <c r="R4" s="899"/>
      <c r="S4" s="892"/>
      <c r="T4" s="863" t="s">
        <v>244</v>
      </c>
      <c r="U4" s="876"/>
      <c r="V4" s="889"/>
      <c r="W4" s="890"/>
      <c r="X4" s="50" t="s">
        <v>245</v>
      </c>
      <c r="Y4" s="899"/>
      <c r="Z4" s="892"/>
    </row>
    <row r="5" spans="1:26" ht="18" customHeight="1" x14ac:dyDescent="0.2">
      <c r="B5" s="886"/>
      <c r="C5" s="887"/>
      <c r="D5" s="887"/>
      <c r="E5" s="888"/>
      <c r="F5" s="863" t="s">
        <v>246</v>
      </c>
      <c r="G5" s="864"/>
      <c r="H5" s="864"/>
      <c r="I5" s="864"/>
      <c r="J5" s="864"/>
      <c r="K5" s="864"/>
      <c r="L5" s="864"/>
      <c r="M5" s="864"/>
      <c r="N5" s="876"/>
      <c r="O5" s="889"/>
      <c r="P5" s="891"/>
      <c r="Q5" s="891"/>
      <c r="R5" s="891"/>
      <c r="S5" s="891"/>
      <c r="T5" s="891"/>
      <c r="U5" s="891"/>
      <c r="V5" s="891"/>
      <c r="W5" s="891"/>
      <c r="X5" s="891"/>
      <c r="Y5" s="891"/>
      <c r="Z5" s="892"/>
    </row>
    <row r="6" spans="1:26" ht="29.25" customHeight="1" x14ac:dyDescent="0.2">
      <c r="B6" s="880" t="s">
        <v>262</v>
      </c>
      <c r="C6" s="881"/>
      <c r="D6" s="881"/>
      <c r="E6" s="882"/>
      <c r="F6" s="889"/>
      <c r="G6" s="891"/>
      <c r="H6" s="891"/>
      <c r="I6" s="891"/>
      <c r="J6" s="891"/>
      <c r="K6" s="891"/>
      <c r="L6" s="891"/>
      <c r="M6" s="891"/>
      <c r="N6" s="891"/>
      <c r="O6" s="891"/>
      <c r="P6" s="891"/>
      <c r="Q6" s="891"/>
      <c r="R6" s="891"/>
      <c r="S6" s="891"/>
      <c r="T6" s="891"/>
      <c r="U6" s="891"/>
      <c r="V6" s="891"/>
      <c r="W6" s="891"/>
      <c r="X6" s="891"/>
      <c r="Y6" s="891"/>
      <c r="Z6" s="892"/>
    </row>
    <row r="7" spans="1:26" ht="18" customHeight="1" x14ac:dyDescent="0.2"/>
    <row r="8" spans="1:26" ht="18" customHeight="1" x14ac:dyDescent="0.2">
      <c r="A8" s="875" t="s">
        <v>375</v>
      </c>
      <c r="B8" s="875"/>
      <c r="C8" s="875"/>
      <c r="D8" s="875"/>
      <c r="E8" s="875"/>
      <c r="F8" s="875"/>
      <c r="G8" s="875"/>
      <c r="H8" s="875"/>
      <c r="I8" s="875"/>
      <c r="J8" s="875"/>
      <c r="K8" s="875"/>
      <c r="L8" s="875"/>
      <c r="M8" s="875"/>
      <c r="N8" s="875"/>
      <c r="O8" s="875"/>
      <c r="P8" s="875"/>
      <c r="Q8" s="875"/>
      <c r="R8" s="875"/>
      <c r="S8" s="875"/>
      <c r="T8" s="875"/>
      <c r="U8" s="875"/>
      <c r="V8" s="875"/>
      <c r="W8" s="875"/>
      <c r="X8" s="875"/>
      <c r="Y8" s="875"/>
      <c r="Z8" s="875"/>
    </row>
    <row r="9" spans="1:26" ht="18" customHeight="1" x14ac:dyDescent="0.2">
      <c r="A9" s="4" t="s">
        <v>198</v>
      </c>
    </row>
    <row r="10" spans="1:26" ht="12.75" customHeight="1" x14ac:dyDescent="0.2">
      <c r="B10" s="871" t="s">
        <v>247</v>
      </c>
      <c r="C10" s="903" t="s">
        <v>288</v>
      </c>
      <c r="D10" s="904"/>
      <c r="E10" s="905"/>
      <c r="F10" s="889"/>
      <c r="G10" s="716"/>
      <c r="H10" s="716"/>
      <c r="I10" s="716"/>
      <c r="J10" s="716"/>
      <c r="K10" s="716"/>
      <c r="L10" s="744"/>
      <c r="M10" s="900" t="s">
        <v>609</v>
      </c>
      <c r="N10" s="901"/>
      <c r="O10" s="448"/>
      <c r="P10" s="216"/>
      <c r="Q10" s="216"/>
      <c r="R10" s="216"/>
      <c r="S10" s="449"/>
      <c r="T10" s="864" t="s">
        <v>248</v>
      </c>
      <c r="U10" s="864"/>
      <c r="V10" s="864"/>
      <c r="W10" s="864"/>
      <c r="X10" s="864"/>
      <c r="Y10" s="864"/>
      <c r="Z10" s="876"/>
    </row>
    <row r="11" spans="1:26" ht="30.75" customHeight="1" x14ac:dyDescent="0.2">
      <c r="B11" s="879"/>
      <c r="C11" s="906" t="s">
        <v>249</v>
      </c>
      <c r="D11" s="907"/>
      <c r="E11" s="908"/>
      <c r="F11" s="868"/>
      <c r="G11" s="869"/>
      <c r="H11" s="869"/>
      <c r="I11" s="869"/>
      <c r="J11" s="869"/>
      <c r="K11" s="869"/>
      <c r="L11" s="870"/>
      <c r="M11" s="902"/>
      <c r="N11" s="902"/>
      <c r="O11" s="453" t="s">
        <v>211</v>
      </c>
      <c r="P11" s="450" t="s">
        <v>610</v>
      </c>
      <c r="Q11" s="450" t="s">
        <v>611</v>
      </c>
      <c r="R11" s="454" t="s">
        <v>211</v>
      </c>
      <c r="S11" s="451" t="s">
        <v>612</v>
      </c>
      <c r="T11" s="874"/>
      <c r="U11" s="877"/>
      <c r="V11" s="877"/>
      <c r="W11" s="877"/>
      <c r="X11" s="877"/>
      <c r="Y11" s="877"/>
      <c r="Z11" s="878"/>
    </row>
    <row r="12" spans="1:26" ht="7.5" customHeight="1" x14ac:dyDescent="0.2"/>
    <row r="13" spans="1:26" ht="18" customHeight="1" x14ac:dyDescent="0.2">
      <c r="A13" s="4" t="s">
        <v>184</v>
      </c>
    </row>
    <row r="14" spans="1:26" ht="17.25" customHeight="1" x14ac:dyDescent="0.2">
      <c r="A14" s="4" t="s">
        <v>613</v>
      </c>
    </row>
    <row r="15" spans="1:26" ht="18" customHeight="1" x14ac:dyDescent="0.2">
      <c r="B15" s="871" t="s">
        <v>182</v>
      </c>
      <c r="C15" s="863" t="s">
        <v>250</v>
      </c>
      <c r="D15" s="864"/>
      <c r="E15" s="864"/>
      <c r="F15" s="864"/>
      <c r="G15" s="876"/>
      <c r="H15" s="863" t="s">
        <v>251</v>
      </c>
      <c r="I15" s="864"/>
      <c r="J15" s="864"/>
      <c r="K15" s="864"/>
      <c r="L15" s="876"/>
      <c r="M15" s="863" t="s">
        <v>252</v>
      </c>
      <c r="N15" s="864"/>
      <c r="O15" s="864"/>
      <c r="P15" s="864"/>
      <c r="Q15" s="865" t="s">
        <v>618</v>
      </c>
      <c r="R15" s="866"/>
      <c r="S15" s="866"/>
      <c r="T15" s="866"/>
      <c r="U15" s="867"/>
      <c r="V15" s="863" t="s">
        <v>253</v>
      </c>
      <c r="W15" s="864"/>
      <c r="X15" s="864"/>
      <c r="Y15" s="864"/>
      <c r="Z15" s="876"/>
    </row>
    <row r="16" spans="1:26" ht="18" customHeight="1" x14ac:dyDescent="0.2">
      <c r="B16" s="872"/>
      <c r="C16" s="868"/>
      <c r="D16" s="869"/>
      <c r="E16" s="869"/>
      <c r="F16" s="869"/>
      <c r="G16" s="870"/>
      <c r="H16" s="371" t="s">
        <v>211</v>
      </c>
      <c r="I16" s="457" t="s">
        <v>614</v>
      </c>
      <c r="J16" s="455" t="s">
        <v>33</v>
      </c>
      <c r="K16" s="457" t="s">
        <v>615</v>
      </c>
      <c r="L16" s="458"/>
      <c r="M16" s="371" t="s">
        <v>211</v>
      </c>
      <c r="N16" s="456" t="s">
        <v>616</v>
      </c>
      <c r="O16" s="455" t="s">
        <v>33</v>
      </c>
      <c r="P16" s="459" t="s">
        <v>617</v>
      </c>
      <c r="Q16" s="868"/>
      <c r="R16" s="874"/>
      <c r="S16" s="874"/>
      <c r="T16" s="874"/>
      <c r="U16" s="870"/>
      <c r="V16" s="868"/>
      <c r="W16" s="869"/>
      <c r="X16" s="869"/>
      <c r="Y16" s="869"/>
      <c r="Z16" s="870"/>
    </row>
    <row r="17" spans="1:26" ht="18" customHeight="1" x14ac:dyDescent="0.2">
      <c r="B17" s="872"/>
      <c r="C17" s="868"/>
      <c r="D17" s="869"/>
      <c r="E17" s="869"/>
      <c r="F17" s="869"/>
      <c r="G17" s="870"/>
      <c r="H17" s="371" t="s">
        <v>211</v>
      </c>
      <c r="I17" s="457" t="s">
        <v>614</v>
      </c>
      <c r="J17" s="455" t="s">
        <v>33</v>
      </c>
      <c r="K17" s="457" t="s">
        <v>615</v>
      </c>
      <c r="L17" s="458"/>
      <c r="M17" s="371" t="s">
        <v>211</v>
      </c>
      <c r="N17" s="456" t="s">
        <v>616</v>
      </c>
      <c r="O17" s="455" t="s">
        <v>33</v>
      </c>
      <c r="P17" s="459" t="s">
        <v>617</v>
      </c>
      <c r="Q17" s="868"/>
      <c r="R17" s="874"/>
      <c r="S17" s="874"/>
      <c r="T17" s="874"/>
      <c r="U17" s="870"/>
      <c r="V17" s="868"/>
      <c r="W17" s="869"/>
      <c r="X17" s="869"/>
      <c r="Y17" s="869"/>
      <c r="Z17" s="870"/>
    </row>
    <row r="18" spans="1:26" ht="18" customHeight="1" x14ac:dyDescent="0.2">
      <c r="B18" s="872"/>
      <c r="C18" s="868"/>
      <c r="D18" s="869"/>
      <c r="E18" s="869"/>
      <c r="F18" s="869"/>
      <c r="G18" s="870"/>
      <c r="H18" s="371" t="s">
        <v>211</v>
      </c>
      <c r="I18" s="457" t="s">
        <v>614</v>
      </c>
      <c r="J18" s="455" t="s">
        <v>33</v>
      </c>
      <c r="K18" s="457" t="s">
        <v>615</v>
      </c>
      <c r="L18" s="458"/>
      <c r="M18" s="371" t="s">
        <v>211</v>
      </c>
      <c r="N18" s="456" t="s">
        <v>616</v>
      </c>
      <c r="O18" s="455" t="s">
        <v>33</v>
      </c>
      <c r="P18" s="459" t="s">
        <v>617</v>
      </c>
      <c r="Q18" s="868"/>
      <c r="R18" s="874"/>
      <c r="S18" s="874"/>
      <c r="T18" s="874"/>
      <c r="U18" s="870"/>
      <c r="V18" s="868"/>
      <c r="W18" s="869"/>
      <c r="X18" s="869"/>
      <c r="Y18" s="869"/>
      <c r="Z18" s="870"/>
    </row>
    <row r="19" spans="1:26" ht="18" customHeight="1" x14ac:dyDescent="0.2">
      <c r="B19" s="872"/>
      <c r="C19" s="868"/>
      <c r="D19" s="869"/>
      <c r="E19" s="869"/>
      <c r="F19" s="869"/>
      <c r="G19" s="870"/>
      <c r="H19" s="371" t="s">
        <v>211</v>
      </c>
      <c r="I19" s="457" t="s">
        <v>614</v>
      </c>
      <c r="J19" s="455" t="s">
        <v>33</v>
      </c>
      <c r="K19" s="457" t="s">
        <v>615</v>
      </c>
      <c r="L19" s="458"/>
      <c r="M19" s="371" t="s">
        <v>211</v>
      </c>
      <c r="N19" s="456" t="s">
        <v>616</v>
      </c>
      <c r="O19" s="455" t="s">
        <v>33</v>
      </c>
      <c r="P19" s="459" t="s">
        <v>617</v>
      </c>
      <c r="Q19" s="868"/>
      <c r="R19" s="874"/>
      <c r="S19" s="874"/>
      <c r="T19" s="874"/>
      <c r="U19" s="870"/>
      <c r="V19" s="868"/>
      <c r="W19" s="869"/>
      <c r="X19" s="869"/>
      <c r="Y19" s="869"/>
      <c r="Z19" s="870"/>
    </row>
    <row r="20" spans="1:26" ht="18" customHeight="1" x14ac:dyDescent="0.2">
      <c r="B20" s="873"/>
      <c r="C20" s="868"/>
      <c r="D20" s="869"/>
      <c r="E20" s="869"/>
      <c r="F20" s="869"/>
      <c r="G20" s="870"/>
      <c r="H20" s="371" t="s">
        <v>211</v>
      </c>
      <c r="I20" s="457" t="s">
        <v>614</v>
      </c>
      <c r="J20" s="460" t="s">
        <v>33</v>
      </c>
      <c r="K20" s="457" t="s">
        <v>615</v>
      </c>
      <c r="L20" s="458"/>
      <c r="M20" s="371" t="s">
        <v>211</v>
      </c>
      <c r="N20" s="456" t="s">
        <v>616</v>
      </c>
      <c r="O20" s="460" t="s">
        <v>33</v>
      </c>
      <c r="P20" s="459" t="s">
        <v>617</v>
      </c>
      <c r="Q20" s="868"/>
      <c r="R20" s="874"/>
      <c r="S20" s="874"/>
      <c r="T20" s="874"/>
      <c r="U20" s="870"/>
      <c r="V20" s="868"/>
      <c r="W20" s="869"/>
      <c r="X20" s="869"/>
      <c r="Y20" s="869"/>
      <c r="Z20" s="870"/>
    </row>
    <row r="21" spans="1:26" ht="14.25" customHeight="1" x14ac:dyDescent="0.2">
      <c r="B21" s="19" t="s">
        <v>258</v>
      </c>
      <c r="C21" s="51" t="s">
        <v>100</v>
      </c>
      <c r="D21" s="52"/>
      <c r="E21" s="20"/>
      <c r="F21" s="20"/>
      <c r="G21" s="20"/>
      <c r="H21" s="20"/>
      <c r="I21" s="20"/>
      <c r="J21" s="10"/>
      <c r="K21" s="10"/>
      <c r="L21" s="10"/>
      <c r="M21" s="10"/>
      <c r="N21" s="10"/>
      <c r="O21" s="10"/>
      <c r="P21" s="10"/>
      <c r="Q21" s="10"/>
      <c r="R21" s="10"/>
      <c r="S21" s="10"/>
      <c r="T21" s="10"/>
      <c r="U21" s="10"/>
      <c r="V21" s="10"/>
      <c r="W21" s="10"/>
      <c r="X21" s="10"/>
      <c r="Y21" s="10"/>
      <c r="Z21" s="10"/>
    </row>
    <row r="22" spans="1:26" ht="14.25" customHeight="1" x14ac:dyDescent="0.2">
      <c r="B22" s="53" t="s">
        <v>277</v>
      </c>
      <c r="C22" s="51" t="s">
        <v>101</v>
      </c>
      <c r="D22" s="51"/>
    </row>
    <row r="23" spans="1:26" ht="22.5" customHeight="1" x14ac:dyDescent="0.2">
      <c r="A23" s="4" t="s">
        <v>186</v>
      </c>
    </row>
    <row r="24" spans="1:26" ht="18" customHeight="1" x14ac:dyDescent="0.2">
      <c r="B24" s="909" t="s">
        <v>183</v>
      </c>
      <c r="C24" s="863" t="s">
        <v>250</v>
      </c>
      <c r="D24" s="864"/>
      <c r="E24" s="864"/>
      <c r="F24" s="864"/>
      <c r="G24" s="876"/>
      <c r="H24" s="863" t="s">
        <v>251</v>
      </c>
      <c r="I24" s="864"/>
      <c r="J24" s="864"/>
      <c r="K24" s="864"/>
      <c r="L24" s="876"/>
      <c r="M24" s="863" t="s">
        <v>252</v>
      </c>
      <c r="N24" s="864"/>
      <c r="O24" s="864"/>
      <c r="P24" s="864"/>
      <c r="Q24" s="865" t="s">
        <v>618</v>
      </c>
      <c r="R24" s="866"/>
      <c r="S24" s="866"/>
      <c r="T24" s="866"/>
      <c r="U24" s="867"/>
    </row>
    <row r="25" spans="1:26" ht="18" customHeight="1" x14ac:dyDescent="0.2">
      <c r="B25" s="910"/>
      <c r="C25" s="868"/>
      <c r="D25" s="869"/>
      <c r="E25" s="869"/>
      <c r="F25" s="869"/>
      <c r="G25" s="870"/>
      <c r="H25" s="371" t="s">
        <v>211</v>
      </c>
      <c r="I25" s="457" t="s">
        <v>614</v>
      </c>
      <c r="J25" s="455" t="s">
        <v>33</v>
      </c>
      <c r="K25" s="457" t="s">
        <v>615</v>
      </c>
      <c r="L25" s="458"/>
      <c r="M25" s="371" t="s">
        <v>211</v>
      </c>
      <c r="N25" s="456" t="s">
        <v>616</v>
      </c>
      <c r="O25" s="455" t="s">
        <v>33</v>
      </c>
      <c r="P25" s="459" t="s">
        <v>617</v>
      </c>
      <c r="Q25" s="868"/>
      <c r="R25" s="874"/>
      <c r="S25" s="874"/>
      <c r="T25" s="874"/>
      <c r="U25" s="870"/>
    </row>
    <row r="26" spans="1:26" ht="18" customHeight="1" x14ac:dyDescent="0.2">
      <c r="B26" s="910"/>
      <c r="C26" s="868"/>
      <c r="D26" s="869"/>
      <c r="E26" s="869"/>
      <c r="F26" s="869"/>
      <c r="G26" s="870"/>
      <c r="H26" s="371" t="s">
        <v>211</v>
      </c>
      <c r="I26" s="457" t="s">
        <v>614</v>
      </c>
      <c r="J26" s="455" t="s">
        <v>33</v>
      </c>
      <c r="K26" s="457" t="s">
        <v>615</v>
      </c>
      <c r="L26" s="458"/>
      <c r="M26" s="371" t="s">
        <v>211</v>
      </c>
      <c r="N26" s="456" t="s">
        <v>616</v>
      </c>
      <c r="O26" s="455" t="s">
        <v>33</v>
      </c>
      <c r="P26" s="459" t="s">
        <v>617</v>
      </c>
      <c r="Q26" s="868"/>
      <c r="R26" s="874"/>
      <c r="S26" s="874"/>
      <c r="T26" s="874"/>
      <c r="U26" s="870"/>
    </row>
    <row r="27" spans="1:26" ht="18" customHeight="1" x14ac:dyDescent="0.2">
      <c r="B27" s="910"/>
      <c r="C27" s="868"/>
      <c r="D27" s="869"/>
      <c r="E27" s="869"/>
      <c r="F27" s="869"/>
      <c r="G27" s="870"/>
      <c r="H27" s="371" t="s">
        <v>211</v>
      </c>
      <c r="I27" s="457" t="s">
        <v>614</v>
      </c>
      <c r="J27" s="455" t="s">
        <v>33</v>
      </c>
      <c r="K27" s="457" t="s">
        <v>615</v>
      </c>
      <c r="L27" s="458"/>
      <c r="M27" s="371" t="s">
        <v>211</v>
      </c>
      <c r="N27" s="456" t="s">
        <v>616</v>
      </c>
      <c r="O27" s="455" t="s">
        <v>33</v>
      </c>
      <c r="P27" s="459" t="s">
        <v>617</v>
      </c>
      <c r="Q27" s="868"/>
      <c r="R27" s="874"/>
      <c r="S27" s="874"/>
      <c r="T27" s="874"/>
      <c r="U27" s="870"/>
    </row>
    <row r="28" spans="1:26" ht="18" customHeight="1" x14ac:dyDescent="0.2">
      <c r="B28" s="910"/>
      <c r="C28" s="868"/>
      <c r="D28" s="869"/>
      <c r="E28" s="869"/>
      <c r="F28" s="869"/>
      <c r="G28" s="870"/>
      <c r="H28" s="371" t="s">
        <v>211</v>
      </c>
      <c r="I28" s="457" t="s">
        <v>614</v>
      </c>
      <c r="J28" s="455" t="s">
        <v>33</v>
      </c>
      <c r="K28" s="457" t="s">
        <v>615</v>
      </c>
      <c r="L28" s="458"/>
      <c r="M28" s="371" t="s">
        <v>211</v>
      </c>
      <c r="N28" s="456" t="s">
        <v>616</v>
      </c>
      <c r="O28" s="455" t="s">
        <v>33</v>
      </c>
      <c r="P28" s="459" t="s">
        <v>617</v>
      </c>
      <c r="Q28" s="868"/>
      <c r="R28" s="874"/>
      <c r="S28" s="874"/>
      <c r="T28" s="874"/>
      <c r="U28" s="870"/>
    </row>
    <row r="29" spans="1:26" ht="18" customHeight="1" x14ac:dyDescent="0.2">
      <c r="B29" s="910"/>
      <c r="C29" s="868"/>
      <c r="D29" s="869"/>
      <c r="E29" s="869"/>
      <c r="F29" s="869"/>
      <c r="G29" s="870"/>
      <c r="H29" s="371" t="s">
        <v>211</v>
      </c>
      <c r="I29" s="457" t="s">
        <v>614</v>
      </c>
      <c r="J29" s="460" t="s">
        <v>33</v>
      </c>
      <c r="K29" s="457" t="s">
        <v>615</v>
      </c>
      <c r="L29" s="458"/>
      <c r="M29" s="371" t="s">
        <v>211</v>
      </c>
      <c r="N29" s="456" t="s">
        <v>616</v>
      </c>
      <c r="O29" s="455" t="s">
        <v>33</v>
      </c>
      <c r="P29" s="459" t="s">
        <v>617</v>
      </c>
      <c r="Q29" s="868"/>
      <c r="R29" s="874"/>
      <c r="S29" s="874"/>
      <c r="T29" s="874"/>
      <c r="U29" s="870"/>
    </row>
    <row r="30" spans="1:26" ht="18" customHeight="1" x14ac:dyDescent="0.2">
      <c r="B30" s="911"/>
      <c r="C30" s="868"/>
      <c r="D30" s="869"/>
      <c r="E30" s="869"/>
      <c r="F30" s="869"/>
      <c r="G30" s="870"/>
      <c r="H30" s="371" t="s">
        <v>211</v>
      </c>
      <c r="I30" s="457" t="s">
        <v>614</v>
      </c>
      <c r="J30" s="460" t="s">
        <v>33</v>
      </c>
      <c r="K30" s="457" t="s">
        <v>615</v>
      </c>
      <c r="L30" s="458"/>
      <c r="M30" s="371" t="s">
        <v>211</v>
      </c>
      <c r="N30" s="456" t="s">
        <v>616</v>
      </c>
      <c r="O30" s="460" t="s">
        <v>33</v>
      </c>
      <c r="P30" s="459" t="s">
        <v>617</v>
      </c>
      <c r="Q30" s="868"/>
      <c r="R30" s="874"/>
      <c r="S30" s="874"/>
      <c r="T30" s="874"/>
      <c r="U30" s="870"/>
    </row>
    <row r="31" spans="1:26" ht="15.75" customHeight="1" x14ac:dyDescent="0.2">
      <c r="B31" s="19" t="s">
        <v>258</v>
      </c>
      <c r="C31" s="51" t="s">
        <v>102</v>
      </c>
    </row>
    <row r="32" spans="1:26" ht="18" customHeight="1" x14ac:dyDescent="0.2">
      <c r="A32" s="875" t="s">
        <v>200</v>
      </c>
      <c r="B32" s="875"/>
      <c r="C32" s="875"/>
      <c r="D32" s="875"/>
      <c r="E32" s="875"/>
      <c r="F32" s="875"/>
      <c r="G32" s="875"/>
      <c r="H32" s="875"/>
      <c r="I32" s="875"/>
      <c r="J32" s="875"/>
      <c r="K32" s="875"/>
      <c r="L32" s="875"/>
      <c r="M32" s="875"/>
      <c r="N32" s="875"/>
      <c r="O32" s="875"/>
      <c r="P32" s="875"/>
      <c r="Q32" s="875"/>
      <c r="R32" s="875"/>
      <c r="S32" s="875"/>
      <c r="T32" s="875"/>
      <c r="U32" s="875"/>
      <c r="V32" s="875"/>
      <c r="W32" s="875"/>
      <c r="X32" s="875"/>
      <c r="Y32" s="875"/>
      <c r="Z32" s="875"/>
    </row>
    <row r="33" spans="1:26" ht="47.25" customHeight="1" x14ac:dyDescent="0.2">
      <c r="B33" s="883" t="s">
        <v>187</v>
      </c>
      <c r="C33" s="884"/>
      <c r="D33" s="884"/>
      <c r="E33" s="54"/>
      <c r="F33" s="55"/>
      <c r="G33" s="55"/>
      <c r="H33" s="55"/>
      <c r="I33" s="55"/>
      <c r="J33" s="55"/>
      <c r="K33" s="55"/>
      <c r="L33" s="55"/>
      <c r="M33" s="55"/>
      <c r="N33" s="55"/>
      <c r="O33" s="55"/>
      <c r="P33" s="55"/>
      <c r="Q33" s="55"/>
      <c r="R33" s="55"/>
      <c r="S33" s="55"/>
      <c r="T33" s="55"/>
      <c r="U33" s="56"/>
      <c r="V33" s="20"/>
      <c r="W33" s="20"/>
      <c r="X33" s="20"/>
      <c r="Y33" s="20"/>
      <c r="Z33" s="20"/>
    </row>
    <row r="34" spans="1:26" ht="30" customHeight="1" x14ac:dyDescent="0.2">
      <c r="B34" s="886"/>
      <c r="C34" s="887"/>
      <c r="D34" s="887"/>
      <c r="E34" s="57"/>
      <c r="F34" s="58"/>
      <c r="G34" s="58"/>
      <c r="H34" s="58"/>
      <c r="I34" s="59"/>
      <c r="J34" s="59"/>
      <c r="K34" s="59"/>
      <c r="L34" s="59"/>
      <c r="M34" s="59"/>
      <c r="N34" s="59"/>
      <c r="O34" s="59"/>
      <c r="P34" s="59"/>
      <c r="Q34" s="59"/>
      <c r="R34" s="59"/>
      <c r="S34" s="59"/>
      <c r="T34" s="59"/>
      <c r="U34" s="60"/>
      <c r="V34" s="20"/>
      <c r="W34" s="20"/>
      <c r="X34" s="20"/>
      <c r="Y34" s="20"/>
      <c r="Z34" s="20"/>
    </row>
    <row r="35" spans="1:26" ht="13.5" customHeight="1" x14ac:dyDescent="0.2">
      <c r="A35" s="4" t="s">
        <v>188</v>
      </c>
      <c r="B35" s="51" t="s">
        <v>259</v>
      </c>
      <c r="C35" s="51" t="s">
        <v>260</v>
      </c>
      <c r="D35" s="6"/>
      <c r="E35" s="20"/>
      <c r="F35" s="20"/>
      <c r="G35" s="20"/>
      <c r="H35" s="20"/>
      <c r="I35" s="20"/>
      <c r="J35" s="20"/>
      <c r="K35" s="20"/>
      <c r="L35" s="20"/>
      <c r="M35" s="20"/>
      <c r="N35" s="20"/>
      <c r="O35" s="20"/>
      <c r="P35" s="20"/>
      <c r="Q35" s="20"/>
      <c r="R35" s="20"/>
      <c r="S35" s="20"/>
      <c r="T35" s="20"/>
      <c r="U35" s="20"/>
    </row>
    <row r="36" spans="1:26" ht="13.5" customHeight="1" x14ac:dyDescent="0.2">
      <c r="B36" s="51" t="s">
        <v>103</v>
      </c>
    </row>
    <row r="37" spans="1:26" ht="16.5" customHeight="1" x14ac:dyDescent="0.2"/>
    <row r="38" spans="1:26" ht="11.25" customHeight="1" x14ac:dyDescent="0.2">
      <c r="A38" s="875" t="s">
        <v>278</v>
      </c>
      <c r="B38" s="875"/>
      <c r="C38" s="875"/>
      <c r="D38" s="875"/>
      <c r="E38" s="875"/>
      <c r="F38" s="875"/>
      <c r="G38" s="875"/>
      <c r="H38" s="875"/>
      <c r="I38" s="875"/>
      <c r="J38" s="875"/>
      <c r="K38" s="875"/>
      <c r="L38" s="875"/>
      <c r="M38" s="875"/>
      <c r="N38" s="875"/>
      <c r="O38" s="875"/>
      <c r="P38" s="875"/>
      <c r="Q38" s="875"/>
      <c r="R38" s="875"/>
      <c r="S38" s="875"/>
      <c r="T38" s="875"/>
      <c r="U38" s="875"/>
      <c r="V38" s="875"/>
      <c r="W38" s="875"/>
      <c r="X38" s="875"/>
      <c r="Y38" s="875"/>
      <c r="Z38" s="875"/>
    </row>
    <row r="39" spans="1:26" ht="15" customHeight="1" x14ac:dyDescent="0.2">
      <c r="A39" s="3"/>
      <c r="B39" s="4" t="s">
        <v>168</v>
      </c>
    </row>
    <row r="40" spans="1:26" ht="15.75" customHeight="1" x14ac:dyDescent="0.2">
      <c r="A40" s="3"/>
      <c r="B40" s="4" t="s">
        <v>169</v>
      </c>
    </row>
    <row r="41" spans="1:26" ht="15" customHeight="1" x14ac:dyDescent="0.2">
      <c r="B41" s="883" t="s">
        <v>275</v>
      </c>
      <c r="C41" s="884"/>
      <c r="D41" s="884"/>
      <c r="E41" s="54"/>
      <c r="F41" s="55"/>
      <c r="G41" s="55"/>
      <c r="H41" s="55"/>
      <c r="I41" s="55"/>
      <c r="J41" s="55"/>
      <c r="K41" s="55"/>
      <c r="L41" s="55"/>
      <c r="M41" s="55"/>
      <c r="N41" s="55"/>
      <c r="O41" s="55"/>
      <c r="P41" s="55"/>
      <c r="Q41" s="55"/>
      <c r="R41" s="55"/>
      <c r="S41" s="55"/>
      <c r="T41" s="55"/>
      <c r="U41" s="56"/>
      <c r="V41" s="20"/>
      <c r="W41" s="20"/>
    </row>
    <row r="42" spans="1:26" ht="50.25" customHeight="1" x14ac:dyDescent="0.2">
      <c r="B42" s="886"/>
      <c r="C42" s="887"/>
      <c r="D42" s="887"/>
      <c r="E42" s="57"/>
      <c r="F42" s="58"/>
      <c r="G42" s="58"/>
      <c r="H42" s="58"/>
      <c r="I42" s="689"/>
      <c r="J42" s="689"/>
      <c r="K42" s="689"/>
      <c r="L42" s="689"/>
      <c r="M42" s="689"/>
      <c r="N42" s="689"/>
      <c r="O42" s="689"/>
      <c r="P42" s="689"/>
      <c r="Q42" s="689"/>
      <c r="R42" s="689"/>
      <c r="S42" s="689"/>
      <c r="T42" s="689"/>
      <c r="U42" s="60"/>
      <c r="V42" s="20"/>
      <c r="W42" s="20"/>
    </row>
    <row r="43" spans="1:26" ht="15" customHeight="1" x14ac:dyDescent="0.2">
      <c r="D43" s="6"/>
      <c r="E43" s="20"/>
      <c r="F43" s="20"/>
      <c r="G43" s="20"/>
      <c r="H43" s="20"/>
      <c r="I43" s="20"/>
      <c r="J43" s="20"/>
      <c r="K43" s="20"/>
      <c r="L43" s="20"/>
      <c r="M43" s="20"/>
      <c r="N43" s="20"/>
      <c r="O43" s="20"/>
      <c r="P43" s="20"/>
      <c r="Q43" s="20"/>
      <c r="R43" s="20"/>
      <c r="S43" s="20"/>
      <c r="T43" s="20"/>
      <c r="U43" s="20"/>
    </row>
    <row r="44" spans="1:26" ht="15" customHeight="1" x14ac:dyDescent="0.2"/>
    <row r="45" spans="1:26" ht="15" customHeight="1" x14ac:dyDescent="0.2"/>
    <row r="46" spans="1:26" ht="15" customHeight="1" x14ac:dyDescent="0.2"/>
    <row r="47" spans="1:26" ht="15" customHeight="1" x14ac:dyDescent="0.2"/>
    <row r="48" spans="1:2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sheetData>
  <mergeCells count="69">
    <mergeCell ref="B41:D42"/>
    <mergeCell ref="B33:D34"/>
    <mergeCell ref="B24:B30"/>
    <mergeCell ref="C29:G29"/>
    <mergeCell ref="C30:G30"/>
    <mergeCell ref="C25:G25"/>
    <mergeCell ref="C26:G26"/>
    <mergeCell ref="C27:G27"/>
    <mergeCell ref="C28:G28"/>
    <mergeCell ref="Q27:U27"/>
    <mergeCell ref="Q28:U28"/>
    <mergeCell ref="Q29:U29"/>
    <mergeCell ref="Q30:U30"/>
    <mergeCell ref="K4:L4"/>
    <mergeCell ref="R4:S4"/>
    <mergeCell ref="F6:Z6"/>
    <mergeCell ref="F11:L11"/>
    <mergeCell ref="F10:L10"/>
    <mergeCell ref="M10:N11"/>
    <mergeCell ref="C15:G15"/>
    <mergeCell ref="H15:L15"/>
    <mergeCell ref="C10:E10"/>
    <mergeCell ref="C11:E11"/>
    <mergeCell ref="C24:G24"/>
    <mergeCell ref="H24:L24"/>
    <mergeCell ref="B6:E6"/>
    <mergeCell ref="B2:E3"/>
    <mergeCell ref="N2:R3"/>
    <mergeCell ref="B4:E5"/>
    <mergeCell ref="M4:N4"/>
    <mergeCell ref="F5:N5"/>
    <mergeCell ref="F4:G4"/>
    <mergeCell ref="O4:P4"/>
    <mergeCell ref="O5:Z5"/>
    <mergeCell ref="S2:Z3"/>
    <mergeCell ref="H4:I4"/>
    <mergeCell ref="V4:W4"/>
    <mergeCell ref="Y4:Z4"/>
    <mergeCell ref="T4:U4"/>
    <mergeCell ref="A1:Z1"/>
    <mergeCell ref="A8:Z8"/>
    <mergeCell ref="A32:Z32"/>
    <mergeCell ref="A38:Z38"/>
    <mergeCell ref="T10:Z10"/>
    <mergeCell ref="T11:Z11"/>
    <mergeCell ref="M15:P15"/>
    <mergeCell ref="V15:Z15"/>
    <mergeCell ref="V16:Z16"/>
    <mergeCell ref="V17:Z17"/>
    <mergeCell ref="V18:Z18"/>
    <mergeCell ref="V19:Z19"/>
    <mergeCell ref="V20:Z20"/>
    <mergeCell ref="Q25:U25"/>
    <mergeCell ref="Q26:U26"/>
    <mergeCell ref="B10:B11"/>
    <mergeCell ref="B15:B20"/>
    <mergeCell ref="Q16:U16"/>
    <mergeCell ref="Q15:U15"/>
    <mergeCell ref="Q17:U17"/>
    <mergeCell ref="Q18:U18"/>
    <mergeCell ref="Q19:U19"/>
    <mergeCell ref="Q20:U20"/>
    <mergeCell ref="C16:G16"/>
    <mergeCell ref="C17:G17"/>
    <mergeCell ref="M24:P24"/>
    <mergeCell ref="Q24:U24"/>
    <mergeCell ref="C20:G20"/>
    <mergeCell ref="C18:G18"/>
    <mergeCell ref="C19:G19"/>
  </mergeCells>
  <phoneticPr fontId="4"/>
  <dataValidations count="1">
    <dataValidation type="list" allowBlank="1" showInputMessage="1" showErrorMessage="1" sqref="O11 R11 H16:H20 J16:J20 M16:M20 O16:O20 H25:H30 J25:J30 M25:M30 O25:O30">
      <formula1>"□,■"</formula1>
    </dataValidation>
  </dataValidations>
  <pageMargins left="0.78740157480314965" right="0.59055118110236227" top="0.39370078740157483" bottom="0.59055118110236227" header="0.35433070866141736"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sheetPr>
  <dimension ref="A1:AF423"/>
  <sheetViews>
    <sheetView showGridLines="0" view="pageBreakPreview" zoomScaleNormal="100" workbookViewId="0">
      <selection activeCell="B5" sqref="B5:C5"/>
    </sheetView>
  </sheetViews>
  <sheetFormatPr defaultColWidth="9" defaultRowHeight="12" x14ac:dyDescent="0.2"/>
  <cols>
    <col min="1" max="26" width="3.453125" style="4" customWidth="1"/>
    <col min="27" max="27" width="3.6328125" style="4" customWidth="1"/>
    <col min="28" max="32" width="3.08984375" style="4" customWidth="1"/>
    <col min="33" max="33" width="2.6328125" style="4" customWidth="1"/>
    <col min="34" max="16384" width="9" style="4"/>
  </cols>
  <sheetData>
    <row r="1" spans="1:25" ht="21.75" customHeight="1" x14ac:dyDescent="0.2">
      <c r="A1" s="3" t="s">
        <v>405</v>
      </c>
      <c r="H1" s="187"/>
    </row>
    <row r="2" spans="1:25" ht="15" customHeight="1" x14ac:dyDescent="0.2">
      <c r="A2" s="4" t="s">
        <v>254</v>
      </c>
    </row>
    <row r="3" spans="1:25" ht="16.5" customHeight="1" x14ac:dyDescent="0.2">
      <c r="B3" s="863" t="s">
        <v>185</v>
      </c>
      <c r="C3" s="927"/>
      <c r="D3" s="927"/>
      <c r="E3" s="927"/>
      <c r="F3" s="927"/>
      <c r="G3" s="927"/>
      <c r="H3" s="927"/>
      <c r="I3" s="927"/>
      <c r="J3" s="927"/>
      <c r="K3" s="927"/>
      <c r="L3" s="927"/>
      <c r="M3" s="927"/>
      <c r="N3" s="927"/>
      <c r="O3" s="927"/>
      <c r="P3" s="927"/>
      <c r="Q3" s="927"/>
      <c r="R3" s="927"/>
      <c r="S3" s="928"/>
      <c r="T3" s="5"/>
      <c r="U3" s="6"/>
      <c r="V3" s="7"/>
      <c r="W3" s="7"/>
    </row>
    <row r="4" spans="1:25" ht="16.5" customHeight="1" x14ac:dyDescent="0.2">
      <c r="B4" s="865" t="s">
        <v>203</v>
      </c>
      <c r="C4" s="867"/>
      <c r="D4" s="865" t="s">
        <v>204</v>
      </c>
      <c r="E4" s="867"/>
      <c r="F4" s="865" t="s">
        <v>214</v>
      </c>
      <c r="G4" s="928"/>
      <c r="H4" s="865" t="s">
        <v>215</v>
      </c>
      <c r="I4" s="928"/>
      <c r="J4" s="865" t="s">
        <v>216</v>
      </c>
      <c r="K4" s="928"/>
      <c r="L4" s="865" t="s">
        <v>217</v>
      </c>
      <c r="M4" s="928"/>
      <c r="N4" s="865" t="s">
        <v>227</v>
      </c>
      <c r="O4" s="928"/>
      <c r="P4" s="863" t="s">
        <v>228</v>
      </c>
      <c r="Q4" s="929"/>
      <c r="R4" s="864" t="s">
        <v>210</v>
      </c>
      <c r="S4" s="876"/>
      <c r="V4" s="7"/>
      <c r="W4" s="7"/>
    </row>
    <row r="5" spans="1:25" ht="16.5" customHeight="1" x14ac:dyDescent="0.2">
      <c r="B5" s="889"/>
      <c r="C5" s="892"/>
      <c r="D5" s="925"/>
      <c r="E5" s="926"/>
      <c r="F5" s="925"/>
      <c r="G5" s="926"/>
      <c r="H5" s="925"/>
      <c r="I5" s="926"/>
      <c r="J5" s="925"/>
      <c r="K5" s="924"/>
      <c r="L5" s="889"/>
      <c r="M5" s="924"/>
      <c r="N5" s="925"/>
      <c r="O5" s="926"/>
      <c r="P5" s="925"/>
      <c r="Q5" s="930"/>
      <c r="R5" s="8"/>
      <c r="S5" s="184"/>
      <c r="T5" s="9"/>
      <c r="U5" s="182"/>
      <c r="V5" s="182"/>
      <c r="W5" s="182"/>
    </row>
    <row r="6" spans="1:25" ht="18" customHeight="1" x14ac:dyDescent="0.2">
      <c r="B6" s="11" t="s">
        <v>104</v>
      </c>
      <c r="C6" s="12"/>
      <c r="D6" s="12"/>
      <c r="E6" s="12"/>
      <c r="F6" s="12"/>
      <c r="G6" s="182"/>
      <c r="H6" s="182"/>
      <c r="I6" s="13"/>
      <c r="J6" s="13"/>
      <c r="K6" s="13"/>
      <c r="L6" s="13"/>
      <c r="M6" s="13"/>
      <c r="N6" s="13"/>
      <c r="O6" s="13"/>
      <c r="P6" s="13"/>
      <c r="Q6" s="13"/>
      <c r="R6" s="13"/>
      <c r="S6" s="182"/>
      <c r="T6" s="182"/>
    </row>
    <row r="7" spans="1:25" ht="18" customHeight="1" x14ac:dyDescent="0.2">
      <c r="A7" s="4" t="s">
        <v>257</v>
      </c>
      <c r="B7" s="14"/>
      <c r="C7" s="12"/>
      <c r="D7" s="12"/>
      <c r="E7" s="12"/>
      <c r="F7" s="12"/>
      <c r="G7" s="182"/>
      <c r="H7" s="182"/>
      <c r="I7" s="13"/>
      <c r="J7" s="13"/>
      <c r="K7" s="13"/>
      <c r="L7" s="13"/>
      <c r="M7" s="13"/>
      <c r="N7" s="13"/>
      <c r="O7" s="13"/>
      <c r="P7" s="13"/>
      <c r="Q7" s="13"/>
      <c r="R7" s="13"/>
      <c r="S7" s="182"/>
      <c r="T7" s="182"/>
    </row>
    <row r="8" spans="1:25" ht="12.75" customHeight="1" x14ac:dyDescent="0.2">
      <c r="B8" s="188" t="s">
        <v>406</v>
      </c>
      <c r="C8" s="188"/>
      <c r="D8" s="181"/>
      <c r="E8" s="181"/>
      <c r="F8" s="181"/>
      <c r="G8" s="181"/>
      <c r="H8" s="181"/>
      <c r="I8" s="181"/>
      <c r="J8" s="181"/>
      <c r="K8" s="181"/>
      <c r="L8" s="181"/>
      <c r="M8" s="181"/>
      <c r="N8" s="181"/>
      <c r="O8" s="181"/>
      <c r="P8" s="181"/>
      <c r="Q8" s="13"/>
      <c r="R8" s="13"/>
      <c r="S8" s="182"/>
      <c r="T8" s="182"/>
    </row>
    <row r="9" spans="1:25" ht="12.75" customHeight="1" x14ac:dyDescent="0.2">
      <c r="B9" s="15" t="s">
        <v>270</v>
      </c>
      <c r="C9" s="15"/>
      <c r="D9" s="181"/>
      <c r="E9" s="181"/>
      <c r="F9" s="181"/>
      <c r="G9" s="181"/>
      <c r="H9" s="181"/>
      <c r="I9" s="181"/>
      <c r="J9" s="181"/>
      <c r="K9" s="181"/>
      <c r="L9" s="181"/>
      <c r="M9" s="181"/>
      <c r="N9" s="181"/>
      <c r="O9" s="181"/>
      <c r="P9" s="181"/>
      <c r="Q9" s="13"/>
      <c r="R9" s="13"/>
      <c r="S9" s="182"/>
      <c r="T9" s="182"/>
    </row>
    <row r="10" spans="1:25" ht="17.25" customHeight="1" x14ac:dyDescent="0.2">
      <c r="A10" s="4" t="s">
        <v>205</v>
      </c>
      <c r="B10" s="13"/>
      <c r="C10" s="12"/>
      <c r="D10" s="12"/>
      <c r="E10" s="12"/>
      <c r="F10" s="12"/>
      <c r="G10" s="182"/>
      <c r="H10" s="182"/>
      <c r="I10" s="13"/>
      <c r="J10" s="13"/>
      <c r="K10" s="13"/>
      <c r="L10" s="13"/>
      <c r="M10" s="13"/>
      <c r="N10" s="13"/>
      <c r="O10" s="13"/>
      <c r="P10" s="13"/>
      <c r="Q10" s="13"/>
      <c r="R10" s="13"/>
      <c r="S10" s="182"/>
      <c r="T10" s="182"/>
    </row>
    <row r="11" spans="1:25" ht="29.25" customHeight="1" x14ac:dyDescent="0.2">
      <c r="B11" s="923" t="s">
        <v>367</v>
      </c>
      <c r="C11" s="918"/>
      <c r="D11" s="918"/>
      <c r="E11" s="918"/>
      <c r="F11" s="918"/>
      <c r="G11" s="918"/>
      <c r="H11" s="918"/>
      <c r="I11" s="918"/>
      <c r="J11" s="918"/>
      <c r="K11" s="919"/>
      <c r="L11" s="16"/>
      <c r="M11" s="17" t="s">
        <v>189</v>
      </c>
      <c r="N11" s="923" t="s">
        <v>368</v>
      </c>
      <c r="O11" s="918"/>
      <c r="P11" s="918"/>
      <c r="Q11" s="918"/>
      <c r="R11" s="918"/>
      <c r="S11" s="918"/>
      <c r="T11" s="918"/>
      <c r="U11" s="918"/>
      <c r="V11" s="918"/>
      <c r="W11" s="919"/>
      <c r="X11" s="18"/>
      <c r="Y11" s="17" t="s">
        <v>189</v>
      </c>
    </row>
    <row r="12" spans="1:25" ht="29.25" customHeight="1" x14ac:dyDescent="0.2">
      <c r="B12" s="914" t="s">
        <v>369</v>
      </c>
      <c r="C12" s="915"/>
      <c r="D12" s="915"/>
      <c r="E12" s="915"/>
      <c r="F12" s="915"/>
      <c r="G12" s="915"/>
      <c r="H12" s="915"/>
      <c r="I12" s="915"/>
      <c r="J12" s="915"/>
      <c r="K12" s="916"/>
      <c r="L12" s="16"/>
      <c r="M12" s="17" t="s">
        <v>189</v>
      </c>
      <c r="N12" s="923" t="s">
        <v>370</v>
      </c>
      <c r="O12" s="918"/>
      <c r="P12" s="918"/>
      <c r="Q12" s="918"/>
      <c r="R12" s="918"/>
      <c r="S12" s="918"/>
      <c r="T12" s="918"/>
      <c r="U12" s="918"/>
      <c r="V12" s="918"/>
      <c r="W12" s="919"/>
      <c r="X12" s="18"/>
      <c r="Y12" s="17" t="s">
        <v>189</v>
      </c>
    </row>
    <row r="13" spans="1:25" ht="36" customHeight="1" x14ac:dyDescent="0.2">
      <c r="B13" s="914" t="s">
        <v>371</v>
      </c>
      <c r="C13" s="915"/>
      <c r="D13" s="915"/>
      <c r="E13" s="915"/>
      <c r="F13" s="915"/>
      <c r="G13" s="915"/>
      <c r="H13" s="915"/>
      <c r="I13" s="915"/>
      <c r="J13" s="915"/>
      <c r="K13" s="916"/>
      <c r="L13" s="16"/>
      <c r="M13" s="17" t="s">
        <v>189</v>
      </c>
      <c r="N13" s="917" t="s">
        <v>336</v>
      </c>
      <c r="O13" s="918"/>
      <c r="P13" s="918"/>
      <c r="Q13" s="918"/>
      <c r="R13" s="918"/>
      <c r="S13" s="918"/>
      <c r="T13" s="918"/>
      <c r="U13" s="918"/>
      <c r="V13" s="918"/>
      <c r="W13" s="919"/>
      <c r="X13" s="18"/>
      <c r="Y13" s="17" t="s">
        <v>189</v>
      </c>
    </row>
    <row r="14" spans="1:25" ht="36" customHeight="1" x14ac:dyDescent="0.2">
      <c r="B14" s="920" t="s">
        <v>335</v>
      </c>
      <c r="C14" s="915"/>
      <c r="D14" s="915"/>
      <c r="E14" s="915"/>
      <c r="F14" s="915"/>
      <c r="G14" s="915"/>
      <c r="H14" s="915"/>
      <c r="I14" s="915"/>
      <c r="J14" s="915"/>
      <c r="K14" s="916"/>
      <c r="L14" s="16"/>
      <c r="M14" s="17" t="s">
        <v>189</v>
      </c>
      <c r="N14" s="917" t="s">
        <v>334</v>
      </c>
      <c r="O14" s="918"/>
      <c r="P14" s="918"/>
      <c r="Q14" s="918"/>
      <c r="R14" s="918"/>
      <c r="S14" s="918"/>
      <c r="T14" s="918"/>
      <c r="U14" s="918"/>
      <c r="V14" s="918"/>
      <c r="W14" s="919"/>
      <c r="X14" s="18"/>
      <c r="Y14" s="17" t="s">
        <v>189</v>
      </c>
    </row>
    <row r="15" spans="1:25" ht="17.25" customHeight="1" x14ac:dyDescent="0.2">
      <c r="A15" s="4" t="s">
        <v>206</v>
      </c>
      <c r="B15" s="13"/>
      <c r="C15" s="12"/>
      <c r="D15" s="12"/>
      <c r="E15" s="12"/>
      <c r="F15" s="12"/>
      <c r="G15" s="182"/>
      <c r="H15" s="182"/>
      <c r="I15" s="13"/>
      <c r="J15" s="13"/>
      <c r="K15" s="13"/>
      <c r="L15" s="13"/>
      <c r="M15" s="13"/>
      <c r="N15" s="13"/>
      <c r="O15" s="13"/>
      <c r="P15" s="13"/>
      <c r="Q15" s="13"/>
      <c r="R15" s="13"/>
      <c r="S15" s="182"/>
      <c r="T15" s="182"/>
    </row>
    <row r="16" spans="1:25" ht="29.25" customHeight="1" x14ac:dyDescent="0.2">
      <c r="B16" s="923" t="s">
        <v>407</v>
      </c>
      <c r="C16" s="918"/>
      <c r="D16" s="918"/>
      <c r="E16" s="918"/>
      <c r="F16" s="918"/>
      <c r="G16" s="918"/>
      <c r="H16" s="918"/>
      <c r="I16" s="918"/>
      <c r="J16" s="918"/>
      <c r="K16" s="919"/>
      <c r="L16" s="16"/>
      <c r="M16" s="17" t="s">
        <v>189</v>
      </c>
      <c r="N16" s="923" t="s">
        <v>408</v>
      </c>
      <c r="O16" s="918"/>
      <c r="P16" s="918"/>
      <c r="Q16" s="918"/>
      <c r="R16" s="918"/>
      <c r="S16" s="918"/>
      <c r="T16" s="918"/>
      <c r="U16" s="918"/>
      <c r="V16" s="918"/>
      <c r="W16" s="919"/>
      <c r="X16" s="18"/>
      <c r="Y16" s="17" t="s">
        <v>189</v>
      </c>
    </row>
    <row r="17" spans="1:32" ht="29.25" customHeight="1" x14ac:dyDescent="0.2">
      <c r="B17" s="914" t="s">
        <v>409</v>
      </c>
      <c r="C17" s="915"/>
      <c r="D17" s="915"/>
      <c r="E17" s="915"/>
      <c r="F17" s="915"/>
      <c r="G17" s="915"/>
      <c r="H17" s="915"/>
      <c r="I17" s="915"/>
      <c r="J17" s="915"/>
      <c r="K17" s="916"/>
      <c r="L17" s="16"/>
      <c r="M17" s="17" t="s">
        <v>189</v>
      </c>
      <c r="N17" s="923" t="s">
        <v>410</v>
      </c>
      <c r="O17" s="918"/>
      <c r="P17" s="918"/>
      <c r="Q17" s="918"/>
      <c r="R17" s="918"/>
      <c r="S17" s="918"/>
      <c r="T17" s="918"/>
      <c r="U17" s="918"/>
      <c r="V17" s="918"/>
      <c r="W17" s="919"/>
      <c r="X17" s="18"/>
      <c r="Y17" s="17" t="s">
        <v>189</v>
      </c>
    </row>
    <row r="18" spans="1:32" ht="36" customHeight="1" x14ac:dyDescent="0.2">
      <c r="B18" s="914" t="s">
        <v>411</v>
      </c>
      <c r="C18" s="915"/>
      <c r="D18" s="915"/>
      <c r="E18" s="915"/>
      <c r="F18" s="915"/>
      <c r="G18" s="915"/>
      <c r="H18" s="915"/>
      <c r="I18" s="915"/>
      <c r="J18" s="915"/>
      <c r="K18" s="916"/>
      <c r="L18" s="16"/>
      <c r="M18" s="17" t="s">
        <v>189</v>
      </c>
      <c r="N18" s="917" t="s">
        <v>412</v>
      </c>
      <c r="O18" s="918"/>
      <c r="P18" s="918"/>
      <c r="Q18" s="918"/>
      <c r="R18" s="918"/>
      <c r="S18" s="918"/>
      <c r="T18" s="918"/>
      <c r="U18" s="918"/>
      <c r="V18" s="918"/>
      <c r="W18" s="919"/>
      <c r="X18" s="18"/>
      <c r="Y18" s="17" t="s">
        <v>189</v>
      </c>
    </row>
    <row r="19" spans="1:32" ht="36" customHeight="1" x14ac:dyDescent="0.2">
      <c r="B19" s="920" t="s">
        <v>413</v>
      </c>
      <c r="C19" s="915"/>
      <c r="D19" s="915"/>
      <c r="E19" s="915"/>
      <c r="F19" s="915"/>
      <c r="G19" s="915"/>
      <c r="H19" s="915"/>
      <c r="I19" s="915"/>
      <c r="J19" s="915"/>
      <c r="K19" s="916"/>
      <c r="L19" s="16"/>
      <c r="M19" s="17" t="s">
        <v>189</v>
      </c>
      <c r="N19" s="917" t="s">
        <v>414</v>
      </c>
      <c r="O19" s="918"/>
      <c r="P19" s="918"/>
      <c r="Q19" s="918"/>
      <c r="R19" s="918"/>
      <c r="S19" s="918"/>
      <c r="T19" s="918"/>
      <c r="U19" s="918"/>
      <c r="V19" s="918"/>
      <c r="W19" s="919"/>
      <c r="X19" s="18"/>
      <c r="Y19" s="17" t="s">
        <v>189</v>
      </c>
    </row>
    <row r="20" spans="1:32" x14ac:dyDescent="0.2">
      <c r="B20" s="19"/>
      <c r="C20" s="15"/>
      <c r="D20" s="181"/>
      <c r="E20" s="181"/>
      <c r="F20" s="181"/>
      <c r="G20" s="181"/>
      <c r="H20" s="181"/>
      <c r="I20" s="181"/>
      <c r="J20" s="181"/>
      <c r="K20" s="181"/>
      <c r="L20" s="181"/>
      <c r="M20" s="181"/>
      <c r="N20" s="181"/>
      <c r="O20" s="181"/>
      <c r="P20" s="181"/>
      <c r="Q20" s="13"/>
      <c r="R20" s="13"/>
      <c r="S20" s="182"/>
      <c r="T20" s="182"/>
    </row>
    <row r="21" spans="1:32" ht="27.75" customHeight="1" x14ac:dyDescent="0.2">
      <c r="A21" s="181"/>
      <c r="B21" s="922" t="s">
        <v>289</v>
      </c>
      <c r="C21" s="922"/>
      <c r="D21" s="922"/>
      <c r="E21" s="922"/>
      <c r="F21" s="922"/>
      <c r="G21" s="922"/>
      <c r="H21" s="922"/>
      <c r="I21" s="922"/>
      <c r="J21" s="921"/>
      <c r="K21" s="921"/>
      <c r="L21" s="921"/>
      <c r="M21" s="921"/>
      <c r="N21" s="921"/>
      <c r="O21" s="921"/>
      <c r="P21" s="921"/>
      <c r="Q21" s="921"/>
      <c r="R21" s="921"/>
      <c r="S21" s="921"/>
      <c r="T21" s="921"/>
      <c r="U21" s="921"/>
      <c r="V21" s="921"/>
      <c r="W21" s="921"/>
      <c r="X21" s="921"/>
      <c r="Y21" s="921"/>
    </row>
    <row r="22" spans="1:32" ht="29.25" customHeight="1" x14ac:dyDescent="0.2">
      <c r="A22" s="3" t="s">
        <v>276</v>
      </c>
    </row>
    <row r="23" spans="1:32" s="2" customFormat="1" ht="17.25" customHeight="1" x14ac:dyDescent="0.2">
      <c r="A23" s="4" t="s">
        <v>192</v>
      </c>
      <c r="B23" s="182"/>
      <c r="C23" s="182"/>
      <c r="D23" s="182"/>
      <c r="E23" s="182"/>
      <c r="F23" s="182"/>
      <c r="G23" s="182"/>
      <c r="H23" s="182"/>
      <c r="I23" s="182"/>
      <c r="J23" s="20"/>
      <c r="K23" s="182"/>
      <c r="L23" s="182"/>
      <c r="M23" s="182"/>
      <c r="N23" s="182"/>
      <c r="O23" s="20"/>
      <c r="P23" s="182"/>
      <c r="Q23" s="182"/>
      <c r="R23" s="182"/>
      <c r="S23" s="182"/>
      <c r="T23" s="182"/>
      <c r="U23" s="20"/>
      <c r="V23" s="182"/>
      <c r="W23" s="182"/>
      <c r="X23" s="182"/>
      <c r="Y23" s="182"/>
      <c r="Z23" s="20"/>
    </row>
    <row r="24" spans="1:32" s="2" customFormat="1" ht="18.75" customHeight="1" x14ac:dyDescent="0.2">
      <c r="A24" s="4"/>
      <c r="B24" s="863" t="s">
        <v>193</v>
      </c>
      <c r="C24" s="864"/>
      <c r="D24" s="864"/>
      <c r="E24" s="864"/>
      <c r="F24" s="864"/>
      <c r="G24" s="864"/>
      <c r="H24" s="876"/>
      <c r="I24" s="863" t="s">
        <v>194</v>
      </c>
      <c r="J24" s="864"/>
      <c r="K24" s="864"/>
      <c r="L24" s="864"/>
      <c r="M24" s="864"/>
      <c r="N24" s="864"/>
      <c r="O24" s="864"/>
      <c r="P24" s="864"/>
      <c r="Q24" s="864"/>
      <c r="R24" s="864"/>
      <c r="S24" s="864"/>
      <c r="T24" s="864"/>
      <c r="U24" s="876"/>
      <c r="V24" s="863" t="s">
        <v>195</v>
      </c>
      <c r="W24" s="864"/>
      <c r="X24" s="864"/>
      <c r="Y24" s="864"/>
      <c r="Z24" s="876"/>
      <c r="AF24" s="21"/>
    </row>
    <row r="25" spans="1:32" s="2" customFormat="1" ht="20.25" customHeight="1" x14ac:dyDescent="0.2">
      <c r="A25" s="4"/>
      <c r="B25" s="22"/>
      <c r="C25" s="931" t="s">
        <v>196</v>
      </c>
      <c r="D25" s="931"/>
      <c r="E25" s="931"/>
      <c r="F25" s="931"/>
      <c r="G25" s="931"/>
      <c r="H25" s="23"/>
      <c r="I25" s="935" t="s">
        <v>271</v>
      </c>
      <c r="J25" s="936"/>
      <c r="K25" s="936"/>
      <c r="L25" s="936"/>
      <c r="M25" s="936"/>
      <c r="N25" s="936"/>
      <c r="O25" s="936"/>
      <c r="P25" s="936"/>
      <c r="Q25" s="936"/>
      <c r="R25" s="936"/>
      <c r="S25" s="936"/>
      <c r="T25" s="936"/>
      <c r="U25" s="937"/>
      <c r="V25" s="185"/>
      <c r="W25" s="186"/>
      <c r="X25" s="186"/>
      <c r="Y25" s="24"/>
      <c r="Z25" s="25" t="s">
        <v>197</v>
      </c>
    </row>
    <row r="26" spans="1:32" s="2" customFormat="1" ht="20.25" customHeight="1" x14ac:dyDescent="0.2">
      <c r="A26" s="4"/>
      <c r="B26" s="944" t="s">
        <v>199</v>
      </c>
      <c r="C26" s="945"/>
      <c r="D26" s="945"/>
      <c r="E26" s="945"/>
      <c r="F26" s="945"/>
      <c r="G26" s="945"/>
      <c r="H26" s="946"/>
      <c r="I26" s="941" t="s">
        <v>273</v>
      </c>
      <c r="J26" s="942"/>
      <c r="K26" s="942"/>
      <c r="L26" s="942"/>
      <c r="M26" s="942"/>
      <c r="N26" s="942"/>
      <c r="O26" s="942"/>
      <c r="P26" s="942"/>
      <c r="Q26" s="942"/>
      <c r="R26" s="942"/>
      <c r="S26" s="942"/>
      <c r="T26" s="942"/>
      <c r="U26" s="943"/>
      <c r="V26" s="26"/>
      <c r="W26" s="27"/>
      <c r="X26" s="27"/>
      <c r="Y26" s="28"/>
      <c r="Z26" s="29" t="s">
        <v>197</v>
      </c>
    </row>
    <row r="27" spans="1:32" s="2" customFormat="1" ht="20.25" customHeight="1" x14ac:dyDescent="0.2">
      <c r="A27" s="4"/>
      <c r="B27" s="938"/>
      <c r="C27" s="939"/>
      <c r="D27" s="939"/>
      <c r="E27" s="939"/>
      <c r="F27" s="939"/>
      <c r="G27" s="939"/>
      <c r="H27" s="940"/>
      <c r="I27" s="932"/>
      <c r="J27" s="933"/>
      <c r="K27" s="933"/>
      <c r="L27" s="933"/>
      <c r="M27" s="933"/>
      <c r="N27" s="933"/>
      <c r="O27" s="933"/>
      <c r="P27" s="933"/>
      <c r="Q27" s="933"/>
      <c r="R27" s="933"/>
      <c r="S27" s="933"/>
      <c r="T27" s="933"/>
      <c r="U27" s="934"/>
      <c r="V27" s="30"/>
      <c r="W27" s="31"/>
      <c r="X27" s="31"/>
      <c r="Y27" s="32"/>
      <c r="Z27" s="33" t="s">
        <v>197</v>
      </c>
    </row>
    <row r="28" spans="1:32" s="2" customFormat="1" ht="17.25" customHeight="1" x14ac:dyDescent="0.2">
      <c r="A28" s="4" t="s">
        <v>191</v>
      </c>
      <c r="B28" s="182"/>
      <c r="C28" s="182"/>
      <c r="D28" s="182"/>
      <c r="E28" s="182"/>
      <c r="F28" s="182"/>
      <c r="G28" s="182"/>
      <c r="H28" s="182"/>
      <c r="I28" s="182"/>
      <c r="J28" s="20"/>
      <c r="K28" s="182"/>
      <c r="L28" s="182"/>
      <c r="M28" s="182"/>
      <c r="N28" s="182"/>
      <c r="O28" s="20"/>
      <c r="P28" s="182"/>
      <c r="Q28" s="182"/>
      <c r="R28" s="182"/>
      <c r="S28" s="182"/>
      <c r="T28" s="182"/>
      <c r="U28" s="20"/>
      <c r="V28" s="182"/>
      <c r="W28" s="182"/>
      <c r="X28" s="182"/>
      <c r="Y28" s="182"/>
      <c r="Z28" s="20"/>
      <c r="AA28" s="4"/>
    </row>
    <row r="29" spans="1:32" s="2" customFormat="1" ht="16.5" customHeight="1" x14ac:dyDescent="0.2">
      <c r="A29" s="4"/>
      <c r="B29" s="883" t="s">
        <v>274</v>
      </c>
      <c r="C29" s="947"/>
      <c r="D29" s="947"/>
      <c r="E29" s="947"/>
      <c r="F29" s="947"/>
      <c r="G29" s="947"/>
      <c r="H29" s="948"/>
      <c r="I29" s="912" t="s">
        <v>212</v>
      </c>
      <c r="J29" s="912"/>
      <c r="K29" s="912"/>
      <c r="L29" s="912"/>
      <c r="M29" s="913"/>
      <c r="N29" s="912" t="s">
        <v>213</v>
      </c>
      <c r="O29" s="913"/>
      <c r="P29" s="913"/>
      <c r="Q29" s="913"/>
      <c r="R29" s="913"/>
      <c r="S29" s="913"/>
      <c r="T29" s="913"/>
      <c r="U29" s="913"/>
      <c r="V29" s="913"/>
      <c r="W29" s="182"/>
      <c r="X29" s="182"/>
      <c r="Y29" s="182"/>
      <c r="Z29" s="20"/>
      <c r="AA29" s="4"/>
    </row>
    <row r="30" spans="1:32" s="2" customFormat="1" ht="20.25" customHeight="1" x14ac:dyDescent="0.2">
      <c r="A30" s="4"/>
      <c r="B30" s="949"/>
      <c r="C30" s="950"/>
      <c r="D30" s="950"/>
      <c r="E30" s="950"/>
      <c r="F30" s="950"/>
      <c r="G30" s="950"/>
      <c r="H30" s="951"/>
      <c r="I30" s="954"/>
      <c r="J30" s="954"/>
      <c r="K30" s="954"/>
      <c r="L30" s="954"/>
      <c r="M30" s="913"/>
      <c r="N30" s="954"/>
      <c r="O30" s="913"/>
      <c r="P30" s="913"/>
      <c r="Q30" s="913"/>
      <c r="R30" s="913"/>
      <c r="S30" s="913"/>
      <c r="T30" s="913"/>
      <c r="U30" s="913"/>
      <c r="V30" s="913"/>
      <c r="W30" s="182"/>
      <c r="X30" s="182"/>
      <c r="Y30" s="182"/>
      <c r="Z30" s="20"/>
      <c r="AA30" s="4"/>
    </row>
    <row r="31" spans="1:32" s="2" customFormat="1" ht="20.25" customHeight="1" x14ac:dyDescent="0.2">
      <c r="A31" s="4"/>
      <c r="B31" s="738" t="s">
        <v>327</v>
      </c>
      <c r="C31" s="884"/>
      <c r="D31" s="884"/>
      <c r="E31" s="884"/>
      <c r="F31" s="884"/>
      <c r="G31" s="884"/>
      <c r="H31" s="885"/>
      <c r="I31" s="237"/>
      <c r="J31" s="245"/>
      <c r="K31" s="245"/>
      <c r="L31" s="245"/>
      <c r="M31" s="955"/>
      <c r="N31" s="716"/>
      <c r="O31" s="716"/>
      <c r="P31" s="716"/>
      <c r="Q31" s="716"/>
      <c r="R31" s="245" t="s">
        <v>189</v>
      </c>
      <c r="S31" s="461"/>
      <c r="T31" s="461"/>
      <c r="U31" s="461"/>
      <c r="V31" s="462"/>
      <c r="W31" s="182"/>
      <c r="X31" s="182"/>
      <c r="Y31" s="182"/>
      <c r="Z31" s="20"/>
      <c r="AA31" s="4"/>
    </row>
    <row r="32" spans="1:32" s="2" customFormat="1" ht="20.25" customHeight="1" x14ac:dyDescent="0.2">
      <c r="A32" s="4"/>
      <c r="B32" s="863" t="s">
        <v>201</v>
      </c>
      <c r="C32" s="864"/>
      <c r="D32" s="864"/>
      <c r="E32" s="864"/>
      <c r="F32" s="864"/>
      <c r="G32" s="864"/>
      <c r="H32" s="876"/>
      <c r="I32" s="243"/>
      <c r="J32" s="58"/>
      <c r="K32" s="243"/>
      <c r="L32" s="380" t="s">
        <v>211</v>
      </c>
      <c r="M32" s="243" t="s">
        <v>619</v>
      </c>
      <c r="N32" s="243"/>
      <c r="O32" s="243"/>
      <c r="P32" s="243" t="s">
        <v>533</v>
      </c>
      <c r="Q32" s="243"/>
      <c r="R32" s="380" t="s">
        <v>211</v>
      </c>
      <c r="S32" s="243" t="s">
        <v>620</v>
      </c>
      <c r="T32" s="243"/>
      <c r="U32" s="58"/>
      <c r="V32" s="244"/>
      <c r="W32" s="182"/>
      <c r="X32" s="182"/>
      <c r="Y32" s="182"/>
      <c r="Z32" s="20"/>
      <c r="AA32" s="4"/>
    </row>
    <row r="33" spans="1:29" s="34" customFormat="1" ht="17.25" customHeight="1" x14ac:dyDescent="0.2">
      <c r="A33" s="778" t="s">
        <v>209</v>
      </c>
      <c r="B33" s="778"/>
      <c r="C33" s="778"/>
      <c r="D33" s="778"/>
      <c r="E33" s="778"/>
      <c r="F33" s="778"/>
      <c r="G33" s="778"/>
      <c r="H33" s="778"/>
    </row>
    <row r="34" spans="1:29" s="35" customFormat="1" ht="19.5" customHeight="1" x14ac:dyDescent="0.2">
      <c r="A34" s="4"/>
      <c r="B34" s="865" t="s">
        <v>328</v>
      </c>
      <c r="C34" s="866"/>
      <c r="D34" s="866"/>
      <c r="E34" s="866"/>
      <c r="F34" s="866"/>
      <c r="G34" s="866"/>
      <c r="H34" s="867"/>
      <c r="I34" s="237"/>
      <c r="J34" s="245"/>
      <c r="K34" s="245"/>
      <c r="L34" s="245"/>
      <c r="M34" s="955"/>
      <c r="N34" s="716"/>
      <c r="O34" s="716"/>
      <c r="P34" s="716"/>
      <c r="Q34" s="716"/>
      <c r="R34" s="245" t="s">
        <v>189</v>
      </c>
      <c r="S34" s="461"/>
      <c r="T34" s="461"/>
      <c r="U34" s="461"/>
      <c r="V34" s="462"/>
    </row>
    <row r="35" spans="1:29" s="35" customFormat="1" ht="19.5" customHeight="1" x14ac:dyDescent="0.2">
      <c r="A35" s="4"/>
      <c r="B35" s="956" t="s">
        <v>329</v>
      </c>
      <c r="C35" s="957"/>
      <c r="D35" s="957"/>
      <c r="E35" s="957"/>
      <c r="F35" s="957"/>
      <c r="G35" s="957"/>
      <c r="H35" s="958"/>
      <c r="I35" s="237"/>
      <c r="J35" s="245"/>
      <c r="K35" s="245"/>
      <c r="L35" s="245"/>
      <c r="M35" s="955"/>
      <c r="N35" s="716"/>
      <c r="O35" s="716"/>
      <c r="P35" s="716"/>
      <c r="Q35" s="716"/>
      <c r="R35" s="245" t="s">
        <v>189</v>
      </c>
      <c r="S35" s="461"/>
      <c r="T35" s="461"/>
      <c r="U35" s="461"/>
      <c r="V35" s="462"/>
    </row>
    <row r="36" spans="1:29" s="35" customFormat="1" ht="19.5" customHeight="1" x14ac:dyDescent="0.2">
      <c r="A36" s="4"/>
      <c r="B36" s="863" t="s">
        <v>201</v>
      </c>
      <c r="C36" s="864"/>
      <c r="D36" s="864"/>
      <c r="E36" s="864"/>
      <c r="F36" s="864"/>
      <c r="G36" s="864"/>
      <c r="H36" s="876"/>
      <c r="I36" s="243"/>
      <c r="J36" s="58"/>
      <c r="K36" s="243"/>
      <c r="L36" s="380" t="s">
        <v>211</v>
      </c>
      <c r="M36" s="243" t="s">
        <v>619</v>
      </c>
      <c r="N36" s="243"/>
      <c r="O36" s="243"/>
      <c r="P36" s="243" t="s">
        <v>533</v>
      </c>
      <c r="Q36" s="243"/>
      <c r="R36" s="380" t="s">
        <v>211</v>
      </c>
      <c r="S36" s="243" t="s">
        <v>620</v>
      </c>
      <c r="T36" s="243"/>
      <c r="U36" s="58"/>
      <c r="V36" s="244"/>
    </row>
    <row r="37" spans="1:29" s="35" customFormat="1" ht="19.5" customHeight="1" x14ac:dyDescent="0.2">
      <c r="A37" s="4"/>
      <c r="B37" s="912" t="s">
        <v>202</v>
      </c>
      <c r="C37" s="912"/>
      <c r="D37" s="912"/>
      <c r="E37" s="912"/>
      <c r="F37" s="912"/>
      <c r="G37" s="912"/>
      <c r="H37" s="912"/>
      <c r="I37" s="889"/>
      <c r="J37" s="891"/>
      <c r="K37" s="891"/>
      <c r="L37" s="891"/>
      <c r="M37" s="891"/>
      <c r="N37" s="891"/>
      <c r="O37" s="891"/>
      <c r="P37" s="891"/>
      <c r="Q37" s="891"/>
      <c r="R37" s="891"/>
      <c r="S37" s="716"/>
      <c r="T37" s="716"/>
      <c r="U37" s="716"/>
      <c r="V37" s="744"/>
      <c r="W37" s="14"/>
    </row>
    <row r="38" spans="1:29" s="35" customFormat="1" ht="20.25" customHeight="1" x14ac:dyDescent="0.2">
      <c r="A38" s="4"/>
      <c r="B38" s="11"/>
      <c r="C38" s="4"/>
      <c r="D38" s="4"/>
      <c r="E38" s="4"/>
      <c r="F38" s="4"/>
      <c r="G38" s="4"/>
      <c r="H38" s="4"/>
      <c r="I38" s="4"/>
      <c r="J38" s="4"/>
      <c r="K38" s="4"/>
      <c r="L38" s="4"/>
      <c r="M38" s="4"/>
      <c r="N38" s="4"/>
      <c r="O38" s="4"/>
      <c r="P38" s="4"/>
      <c r="Q38" s="4"/>
      <c r="R38" s="4"/>
      <c r="S38" s="4"/>
      <c r="T38" s="4"/>
      <c r="U38" s="4"/>
      <c r="V38" s="4"/>
      <c r="W38" s="4"/>
    </row>
    <row r="39" spans="1:29" ht="15" customHeight="1" x14ac:dyDescent="0.2">
      <c r="A39" s="959" t="s">
        <v>208</v>
      </c>
      <c r="B39" s="959"/>
      <c r="C39" s="959"/>
      <c r="D39" s="959"/>
      <c r="E39" s="959"/>
      <c r="F39" s="959"/>
      <c r="G39" s="959"/>
      <c r="H39" s="960"/>
      <c r="I39" s="960"/>
      <c r="J39" s="36"/>
      <c r="K39" s="36"/>
      <c r="L39" s="36"/>
      <c r="M39" s="36"/>
      <c r="N39" s="36"/>
      <c r="O39" s="36"/>
      <c r="P39" s="36"/>
      <c r="Q39" s="36"/>
      <c r="R39" s="36"/>
      <c r="S39" s="36"/>
      <c r="T39" s="36"/>
      <c r="U39" s="36"/>
      <c r="V39" s="37"/>
    </row>
    <row r="40" spans="1:29" s="1" customFormat="1" ht="30.75" customHeight="1" x14ac:dyDescent="0.2">
      <c r="A40" s="183"/>
      <c r="B40" s="952" t="s">
        <v>621</v>
      </c>
      <c r="C40" s="953"/>
      <c r="D40" s="953"/>
      <c r="E40" s="953"/>
      <c r="F40" s="953"/>
      <c r="G40" s="953"/>
      <c r="H40" s="953"/>
      <c r="I40" s="869"/>
      <c r="J40" s="869"/>
      <c r="K40" s="870"/>
      <c r="L40" s="237"/>
      <c r="M40" s="238"/>
      <c r="N40" s="371" t="s">
        <v>211</v>
      </c>
      <c r="O40" s="238" t="s">
        <v>619</v>
      </c>
      <c r="P40" s="238"/>
      <c r="Q40" s="238" t="s">
        <v>533</v>
      </c>
      <c r="R40" s="238"/>
      <c r="S40" s="371" t="s">
        <v>211</v>
      </c>
      <c r="T40" s="238" t="s">
        <v>620</v>
      </c>
      <c r="U40" s="241"/>
      <c r="V40" s="239"/>
      <c r="W40" s="38"/>
      <c r="X40" s="38"/>
      <c r="Y40" s="38"/>
      <c r="Z40" s="38"/>
      <c r="AA40" s="38"/>
      <c r="AB40" s="20"/>
      <c r="AC40" s="4"/>
    </row>
    <row r="41" spans="1:29" s="1" customFormat="1" ht="30.75" customHeight="1" x14ac:dyDescent="0.2">
      <c r="A41" s="36"/>
      <c r="B41" s="952" t="s">
        <v>622</v>
      </c>
      <c r="C41" s="953"/>
      <c r="D41" s="953"/>
      <c r="E41" s="953"/>
      <c r="F41" s="953"/>
      <c r="G41" s="953"/>
      <c r="H41" s="953"/>
      <c r="I41" s="869"/>
      <c r="J41" s="869"/>
      <c r="K41" s="870"/>
      <c r="L41" s="955"/>
      <c r="M41" s="716"/>
      <c r="N41" s="716"/>
      <c r="O41" s="716"/>
      <c r="P41" s="716"/>
      <c r="Q41" s="716"/>
      <c r="R41" s="716"/>
      <c r="S41" s="716"/>
      <c r="T41" s="716"/>
      <c r="U41" s="716"/>
      <c r="V41" s="744"/>
      <c r="W41" s="38"/>
      <c r="X41" s="38"/>
      <c r="Y41" s="38"/>
      <c r="Z41" s="38"/>
      <c r="AA41" s="38"/>
      <c r="AB41" s="20"/>
      <c r="AC41" s="4"/>
    </row>
    <row r="42" spans="1:29" s="190" customFormat="1" ht="24.75" customHeight="1" x14ac:dyDescent="0.2">
      <c r="A42" s="189"/>
      <c r="B42" s="952" t="s">
        <v>418</v>
      </c>
      <c r="C42" s="953"/>
      <c r="D42" s="953"/>
      <c r="E42" s="953"/>
      <c r="F42" s="953"/>
      <c r="G42" s="953"/>
      <c r="H42" s="953"/>
      <c r="I42" s="869"/>
      <c r="J42" s="869"/>
      <c r="K42" s="870"/>
      <c r="L42" s="237"/>
      <c r="M42" s="238"/>
      <c r="N42" s="371" t="s">
        <v>211</v>
      </c>
      <c r="O42" s="238" t="s">
        <v>619</v>
      </c>
      <c r="P42" s="238"/>
      <c r="Q42" s="238" t="s">
        <v>533</v>
      </c>
      <c r="R42" s="238"/>
      <c r="S42" s="371" t="s">
        <v>211</v>
      </c>
      <c r="T42" s="238" t="s">
        <v>620</v>
      </c>
      <c r="U42" s="241"/>
      <c r="V42" s="239"/>
    </row>
    <row r="43" spans="1:29" s="190" customFormat="1" ht="24.75" customHeight="1" x14ac:dyDescent="0.2">
      <c r="A43" s="189"/>
      <c r="B43" s="952" t="s">
        <v>415</v>
      </c>
      <c r="C43" s="953"/>
      <c r="D43" s="953"/>
      <c r="E43" s="953"/>
      <c r="F43" s="953"/>
      <c r="G43" s="953"/>
      <c r="H43" s="953"/>
      <c r="I43" s="869"/>
      <c r="J43" s="869"/>
      <c r="K43" s="870"/>
      <c r="L43" s="237"/>
      <c r="M43" s="238"/>
      <c r="N43" s="371" t="s">
        <v>211</v>
      </c>
      <c r="O43" s="238" t="s">
        <v>619</v>
      </c>
      <c r="P43" s="238"/>
      <c r="Q43" s="238" t="s">
        <v>533</v>
      </c>
      <c r="R43" s="238"/>
      <c r="S43" s="371" t="s">
        <v>211</v>
      </c>
      <c r="T43" s="238" t="s">
        <v>620</v>
      </c>
      <c r="U43" s="241"/>
      <c r="V43" s="239"/>
    </row>
    <row r="44" spans="1:29" s="191" customFormat="1" ht="24.75" customHeight="1" x14ac:dyDescent="0.2">
      <c r="B44" s="952" t="s">
        <v>416</v>
      </c>
      <c r="C44" s="953"/>
      <c r="D44" s="953"/>
      <c r="E44" s="953"/>
      <c r="F44" s="953"/>
      <c r="G44" s="953"/>
      <c r="H44" s="953"/>
      <c r="I44" s="869"/>
      <c r="J44" s="869"/>
      <c r="K44" s="870"/>
      <c r="L44" s="237"/>
      <c r="M44" s="238"/>
      <c r="N44" s="371" t="s">
        <v>211</v>
      </c>
      <c r="O44" s="238" t="s">
        <v>619</v>
      </c>
      <c r="P44" s="238"/>
      <c r="Q44" s="238" t="s">
        <v>533</v>
      </c>
      <c r="R44" s="238"/>
      <c r="S44" s="371" t="s">
        <v>211</v>
      </c>
      <c r="T44" s="238" t="s">
        <v>620</v>
      </c>
      <c r="U44" s="241"/>
      <c r="V44" s="239"/>
    </row>
    <row r="45" spans="1:29" s="191" customFormat="1" ht="24.75" customHeight="1" x14ac:dyDescent="0.2">
      <c r="B45" s="952" t="s">
        <v>417</v>
      </c>
      <c r="C45" s="953"/>
      <c r="D45" s="953"/>
      <c r="E45" s="953"/>
      <c r="F45" s="953"/>
      <c r="G45" s="953"/>
      <c r="H45" s="953"/>
      <c r="I45" s="869"/>
      <c r="J45" s="869"/>
      <c r="K45" s="870"/>
      <c r="L45" s="237"/>
      <c r="M45" s="238"/>
      <c r="N45" s="371" t="s">
        <v>211</v>
      </c>
      <c r="O45" s="238" t="s">
        <v>619</v>
      </c>
      <c r="P45" s="238"/>
      <c r="Q45" s="238" t="s">
        <v>533</v>
      </c>
      <c r="R45" s="238"/>
      <c r="S45" s="371" t="s">
        <v>211</v>
      </c>
      <c r="T45" s="238" t="s">
        <v>620</v>
      </c>
      <c r="U45" s="241"/>
      <c r="V45" s="239"/>
    </row>
    <row r="46" spans="1:29" ht="15" customHeight="1" x14ac:dyDescent="0.2">
      <c r="A46" s="778"/>
      <c r="B46" s="778"/>
      <c r="C46" s="778"/>
      <c r="D46" s="778"/>
      <c r="E46" s="778"/>
      <c r="F46" s="778"/>
      <c r="G46" s="778"/>
      <c r="H46" s="778"/>
      <c r="I46" s="1"/>
      <c r="J46" s="1"/>
      <c r="K46" s="1"/>
      <c r="L46" s="1"/>
      <c r="M46" s="1"/>
      <c r="N46" s="1"/>
      <c r="O46" s="1"/>
      <c r="P46" s="1"/>
      <c r="Q46" s="1"/>
      <c r="R46" s="1"/>
      <c r="S46" s="1"/>
      <c r="T46" s="1"/>
      <c r="U46" s="1"/>
      <c r="V46" s="35"/>
      <c r="W46" s="35"/>
      <c r="X46" s="35"/>
      <c r="Y46" s="35"/>
      <c r="Z46" s="35"/>
      <c r="AA46" s="35"/>
    </row>
    <row r="47" spans="1:29" s="1" customFormat="1" ht="22.5" customHeight="1" x14ac:dyDescent="0.2">
      <c r="A47" s="778" t="s">
        <v>625</v>
      </c>
      <c r="B47" s="778"/>
      <c r="C47" s="778"/>
      <c r="D47" s="778"/>
      <c r="E47" s="778"/>
      <c r="F47" s="778"/>
      <c r="G47" s="778"/>
      <c r="H47" s="778"/>
    </row>
    <row r="48" spans="1:29" s="1" customFormat="1" ht="21.75" customHeight="1" x14ac:dyDescent="0.2">
      <c r="B48" s="952" t="s">
        <v>415</v>
      </c>
      <c r="C48" s="953"/>
      <c r="D48" s="953"/>
      <c r="E48" s="953"/>
      <c r="F48" s="953"/>
      <c r="G48" s="953"/>
      <c r="H48" s="953"/>
      <c r="I48" s="869"/>
      <c r="J48" s="869"/>
      <c r="K48" s="870"/>
      <c r="L48" s="237"/>
      <c r="M48" s="238"/>
      <c r="N48" s="371" t="s">
        <v>211</v>
      </c>
      <c r="O48" s="238" t="s">
        <v>619</v>
      </c>
      <c r="P48" s="238"/>
      <c r="Q48" s="238" t="s">
        <v>533</v>
      </c>
      <c r="R48" s="238"/>
      <c r="S48" s="371" t="s">
        <v>211</v>
      </c>
      <c r="T48" s="238" t="s">
        <v>620</v>
      </c>
      <c r="U48" s="241"/>
      <c r="V48" s="239"/>
    </row>
    <row r="49" spans="1:29" s="1" customFormat="1" ht="21.75" customHeight="1" x14ac:dyDescent="0.2">
      <c r="B49" s="952" t="s">
        <v>623</v>
      </c>
      <c r="C49" s="953"/>
      <c r="D49" s="953"/>
      <c r="E49" s="953"/>
      <c r="F49" s="953"/>
      <c r="G49" s="953"/>
      <c r="H49" s="953"/>
      <c r="I49" s="869"/>
      <c r="J49" s="869"/>
      <c r="K49" s="869"/>
      <c r="L49" s="237"/>
      <c r="M49" s="238"/>
      <c r="N49" s="371" t="s">
        <v>211</v>
      </c>
      <c r="O49" s="238" t="s">
        <v>619</v>
      </c>
      <c r="P49" s="238"/>
      <c r="Q49" s="238" t="s">
        <v>533</v>
      </c>
      <c r="R49" s="238"/>
      <c r="S49" s="371" t="s">
        <v>211</v>
      </c>
      <c r="T49" s="238" t="s">
        <v>620</v>
      </c>
      <c r="U49" s="241"/>
      <c r="V49" s="239"/>
    </row>
    <row r="50" spans="1:29" s="1" customFormat="1" ht="21.75" customHeight="1" x14ac:dyDescent="0.2">
      <c r="B50" s="952" t="s">
        <v>624</v>
      </c>
      <c r="C50" s="953"/>
      <c r="D50" s="953"/>
      <c r="E50" s="953"/>
      <c r="F50" s="953"/>
      <c r="G50" s="953"/>
      <c r="H50" s="953"/>
      <c r="I50" s="869"/>
      <c r="J50" s="869"/>
      <c r="K50" s="869"/>
      <c r="L50" s="237"/>
      <c r="M50" s="238"/>
      <c r="N50" s="371" t="s">
        <v>211</v>
      </c>
      <c r="O50" s="238" t="s">
        <v>619</v>
      </c>
      <c r="P50" s="238"/>
      <c r="Q50" s="238" t="s">
        <v>533</v>
      </c>
      <c r="R50" s="238"/>
      <c r="S50" s="371" t="s">
        <v>211</v>
      </c>
      <c r="T50" s="238" t="s">
        <v>620</v>
      </c>
      <c r="U50" s="241"/>
      <c r="V50" s="239"/>
    </row>
    <row r="51" spans="1:29" s="463" customFormat="1" ht="21.75" customHeight="1" x14ac:dyDescent="0.2">
      <c r="B51" s="464"/>
      <c r="C51" s="464"/>
      <c r="D51" s="464"/>
      <c r="E51" s="464"/>
      <c r="F51" s="464"/>
      <c r="G51" s="464"/>
      <c r="H51" s="464"/>
      <c r="I51" s="465"/>
      <c r="J51" s="465"/>
      <c r="K51" s="465"/>
      <c r="L51" s="452"/>
      <c r="M51" s="452"/>
      <c r="N51" s="398"/>
      <c r="O51" s="452"/>
      <c r="P51" s="452"/>
      <c r="Q51" s="452"/>
      <c r="R51" s="452"/>
      <c r="S51" s="398"/>
      <c r="T51" s="452"/>
      <c r="U51" s="466"/>
      <c r="V51" s="452"/>
    </row>
    <row r="52" spans="1:29" s="194" customFormat="1" ht="19.5" customHeight="1" x14ac:dyDescent="0.2">
      <c r="A52" s="192" t="s">
        <v>626</v>
      </c>
      <c r="B52" s="193"/>
      <c r="C52" s="193"/>
    </row>
    <row r="53" spans="1:29" s="194" customFormat="1" ht="24.75" customHeight="1" x14ac:dyDescent="0.2">
      <c r="A53" s="192"/>
      <c r="B53" s="961" t="s">
        <v>419</v>
      </c>
      <c r="C53" s="962"/>
      <c r="D53" s="962"/>
      <c r="E53" s="962"/>
      <c r="F53" s="962"/>
      <c r="G53" s="962"/>
      <c r="H53" s="962"/>
      <c r="I53" s="962"/>
      <c r="J53" s="962"/>
      <c r="K53" s="963"/>
      <c r="L53" s="237"/>
      <c r="M53" s="238"/>
      <c r="N53" s="371" t="s">
        <v>211</v>
      </c>
      <c r="O53" s="238" t="s">
        <v>619</v>
      </c>
      <c r="P53" s="238"/>
      <c r="Q53" s="238" t="s">
        <v>533</v>
      </c>
      <c r="R53" s="238"/>
      <c r="S53" s="371" t="s">
        <v>211</v>
      </c>
      <c r="T53" s="238" t="s">
        <v>620</v>
      </c>
      <c r="U53" s="241"/>
      <c r="V53" s="239"/>
      <c r="W53" s="195"/>
      <c r="X53" s="193"/>
      <c r="Y53" s="193"/>
    </row>
    <row r="54" spans="1:29" s="194" customFormat="1" ht="24.75" customHeight="1" x14ac:dyDescent="0.2">
      <c r="A54" s="192"/>
      <c r="B54" s="813" t="s">
        <v>420</v>
      </c>
      <c r="C54" s="716"/>
      <c r="D54" s="716"/>
      <c r="E54" s="716"/>
      <c r="F54" s="716"/>
      <c r="G54" s="716"/>
      <c r="H54" s="716"/>
      <c r="I54" s="716"/>
      <c r="J54" s="716"/>
      <c r="K54" s="744"/>
      <c r="L54" s="237"/>
      <c r="M54" s="238"/>
      <c r="N54" s="371" t="s">
        <v>211</v>
      </c>
      <c r="O54" s="238" t="s">
        <v>619</v>
      </c>
      <c r="P54" s="238"/>
      <c r="Q54" s="238" t="s">
        <v>533</v>
      </c>
      <c r="R54" s="238"/>
      <c r="S54" s="371" t="s">
        <v>211</v>
      </c>
      <c r="T54" s="238" t="s">
        <v>620</v>
      </c>
      <c r="U54" s="241"/>
      <c r="V54" s="239"/>
      <c r="W54" s="195"/>
      <c r="X54" s="193"/>
      <c r="Y54" s="193"/>
    </row>
    <row r="55" spans="1:29" s="194" customFormat="1" ht="24.75" customHeight="1" x14ac:dyDescent="0.2">
      <c r="A55" s="192"/>
      <c r="B55" s="961" t="s">
        <v>416</v>
      </c>
      <c r="C55" s="962"/>
      <c r="D55" s="962"/>
      <c r="E55" s="962"/>
      <c r="F55" s="962"/>
      <c r="G55" s="962"/>
      <c r="H55" s="962"/>
      <c r="I55" s="962"/>
      <c r="J55" s="962"/>
      <c r="K55" s="963"/>
      <c r="L55" s="237"/>
      <c r="M55" s="238"/>
      <c r="N55" s="371" t="s">
        <v>211</v>
      </c>
      <c r="O55" s="238" t="s">
        <v>619</v>
      </c>
      <c r="P55" s="238"/>
      <c r="Q55" s="238" t="s">
        <v>533</v>
      </c>
      <c r="R55" s="238"/>
      <c r="S55" s="371" t="s">
        <v>211</v>
      </c>
      <c r="T55" s="238" t="s">
        <v>620</v>
      </c>
      <c r="U55" s="241"/>
      <c r="V55" s="239"/>
      <c r="W55" s="195"/>
      <c r="X55" s="193"/>
      <c r="Y55" s="193"/>
    </row>
    <row r="56" spans="1:29" s="194" customFormat="1" ht="24.75" customHeight="1" x14ac:dyDescent="0.2">
      <c r="A56" s="192"/>
      <c r="B56" s="964" t="s">
        <v>421</v>
      </c>
      <c r="C56" s="716"/>
      <c r="D56" s="716"/>
      <c r="E56" s="716"/>
      <c r="F56" s="716"/>
      <c r="G56" s="744"/>
      <c r="H56" s="965" t="s">
        <v>422</v>
      </c>
      <c r="I56" s="716"/>
      <c r="J56" s="716"/>
      <c r="K56" s="744"/>
      <c r="L56" s="965"/>
      <c r="M56" s="869"/>
      <c r="N56" s="869"/>
      <c r="O56" s="869"/>
      <c r="P56" s="869"/>
      <c r="Q56" s="869"/>
      <c r="R56" s="869"/>
      <c r="S56" s="869"/>
      <c r="T56" s="869"/>
      <c r="U56" s="869"/>
      <c r="V56" s="870"/>
      <c r="W56" s="193"/>
      <c r="X56" s="193"/>
      <c r="Y56" s="193"/>
    </row>
    <row r="57" spans="1:29" s="194" customFormat="1" ht="15.75" customHeight="1" x14ac:dyDescent="0.2">
      <c r="A57" s="192"/>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row>
    <row r="58" spans="1:29" s="194" customFormat="1" ht="7.5" customHeight="1" x14ac:dyDescent="0.2">
      <c r="A58" s="192"/>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row>
    <row r="59" spans="1:29" s="191" customFormat="1" ht="19.5" customHeight="1" x14ac:dyDescent="0.2">
      <c r="A59" s="192" t="s">
        <v>627</v>
      </c>
    </row>
    <row r="60" spans="1:29" s="191" customFormat="1" ht="24.75" customHeight="1" x14ac:dyDescent="0.2">
      <c r="B60" s="813" t="s">
        <v>420</v>
      </c>
      <c r="C60" s="716"/>
      <c r="D60" s="716"/>
      <c r="E60" s="716"/>
      <c r="F60" s="716"/>
      <c r="G60" s="716"/>
      <c r="H60" s="716"/>
      <c r="I60" s="716"/>
      <c r="J60" s="716"/>
      <c r="K60" s="744"/>
      <c r="L60" s="237"/>
      <c r="M60" s="238"/>
      <c r="N60" s="371" t="s">
        <v>211</v>
      </c>
      <c r="O60" s="238" t="s">
        <v>619</v>
      </c>
      <c r="P60" s="238"/>
      <c r="Q60" s="238" t="s">
        <v>533</v>
      </c>
      <c r="R60" s="238"/>
      <c r="S60" s="371" t="s">
        <v>211</v>
      </c>
      <c r="T60" s="238" t="s">
        <v>620</v>
      </c>
      <c r="U60" s="241"/>
      <c r="V60" s="239"/>
      <c r="W60" s="246"/>
      <c r="X60" s="196"/>
      <c r="Y60" s="196"/>
      <c r="Z60" s="196"/>
      <c r="AA60" s="196"/>
      <c r="AB60" s="196"/>
      <c r="AC60" s="197"/>
    </row>
    <row r="61" spans="1:29" s="191" customFormat="1" ht="24.75" customHeight="1" x14ac:dyDescent="0.2">
      <c r="B61" s="964" t="s">
        <v>423</v>
      </c>
      <c r="C61" s="716"/>
      <c r="D61" s="716"/>
      <c r="E61" s="716"/>
      <c r="F61" s="716"/>
      <c r="G61" s="744"/>
      <c r="H61" s="965" t="s">
        <v>422</v>
      </c>
      <c r="I61" s="716"/>
      <c r="J61" s="716"/>
      <c r="K61" s="744"/>
      <c r="L61" s="965"/>
      <c r="M61" s="869"/>
      <c r="N61" s="869"/>
      <c r="O61" s="869"/>
      <c r="P61" s="869"/>
      <c r="Q61" s="869"/>
      <c r="R61" s="869"/>
      <c r="S61" s="869"/>
      <c r="T61" s="869"/>
      <c r="U61" s="869"/>
      <c r="V61" s="870"/>
      <c r="W61" s="198"/>
      <c r="X61" s="198"/>
      <c r="Y61" s="198"/>
      <c r="Z61" s="198"/>
      <c r="AA61" s="198"/>
      <c r="AB61" s="198"/>
      <c r="AC61" s="197"/>
    </row>
    <row r="62" spans="1:29" s="199" customFormat="1" ht="24.75" customHeight="1" x14ac:dyDescent="0.2">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1"/>
    </row>
    <row r="63" spans="1:29" ht="15" customHeight="1" x14ac:dyDescent="0.2">
      <c r="A63" s="778" t="s">
        <v>628</v>
      </c>
      <c r="B63" s="778"/>
      <c r="C63" s="778"/>
      <c r="D63" s="778"/>
      <c r="E63" s="778"/>
      <c r="F63" s="778"/>
      <c r="G63" s="778"/>
      <c r="H63" s="778"/>
      <c r="I63" s="1"/>
      <c r="J63" s="1"/>
      <c r="K63" s="1"/>
      <c r="L63" s="1"/>
      <c r="M63" s="1"/>
      <c r="N63" s="1"/>
      <c r="O63" s="1"/>
      <c r="P63" s="1"/>
      <c r="Q63" s="1"/>
      <c r="R63" s="1"/>
      <c r="S63" s="1"/>
      <c r="T63" s="1"/>
      <c r="U63" s="1"/>
      <c r="V63" s="35"/>
      <c r="W63" s="35"/>
      <c r="X63" s="35"/>
      <c r="Y63" s="35"/>
      <c r="Z63" s="35"/>
      <c r="AA63" s="35"/>
    </row>
    <row r="64" spans="1:29" ht="15" customHeight="1" x14ac:dyDescent="0.2">
      <c r="A64" s="181"/>
      <c r="B64" s="966" t="s">
        <v>424</v>
      </c>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8"/>
      <c r="AA64" s="39"/>
    </row>
    <row r="65" spans="1:27" ht="15" customHeight="1" x14ac:dyDescent="0.2">
      <c r="A65" s="181"/>
      <c r="B65" s="966" t="s">
        <v>318</v>
      </c>
      <c r="C65" s="967"/>
      <c r="D65" s="967"/>
      <c r="E65" s="967"/>
      <c r="F65" s="967"/>
      <c r="G65" s="967"/>
      <c r="H65" s="967"/>
      <c r="I65" s="967"/>
      <c r="J65" s="967"/>
      <c r="K65" s="967"/>
      <c r="L65" s="967"/>
      <c r="M65" s="967"/>
      <c r="N65" s="967"/>
      <c r="O65" s="967"/>
      <c r="P65" s="967"/>
      <c r="Q65" s="967"/>
      <c r="R65" s="967"/>
      <c r="S65" s="967"/>
      <c r="T65" s="967"/>
      <c r="U65" s="967"/>
      <c r="V65" s="967"/>
      <c r="W65" s="967"/>
      <c r="X65" s="967"/>
      <c r="Y65" s="967"/>
      <c r="Z65" s="968"/>
      <c r="AA65" s="39"/>
    </row>
    <row r="66" spans="1:27" ht="15" customHeight="1" x14ac:dyDescent="0.2">
      <c r="A66" s="1"/>
      <c r="B66" s="969" t="s">
        <v>319</v>
      </c>
      <c r="C66" s="969"/>
      <c r="D66" s="969" t="s">
        <v>320</v>
      </c>
      <c r="E66" s="969"/>
      <c r="F66" s="969"/>
      <c r="G66" s="969" t="s">
        <v>321</v>
      </c>
      <c r="H66" s="969"/>
      <c r="I66" s="969"/>
      <c r="J66" s="969"/>
      <c r="K66" s="969" t="s">
        <v>322</v>
      </c>
      <c r="L66" s="969"/>
      <c r="M66" s="969"/>
      <c r="N66" s="969"/>
      <c r="O66" s="970" t="s">
        <v>323</v>
      </c>
      <c r="P66" s="971"/>
      <c r="Q66" s="971"/>
      <c r="R66" s="971"/>
      <c r="S66" s="971"/>
      <c r="T66" s="971"/>
      <c r="U66" s="971"/>
      <c r="V66" s="971"/>
      <c r="W66" s="971"/>
      <c r="X66" s="971"/>
      <c r="Y66" s="971"/>
      <c r="Z66" s="972"/>
      <c r="AA66" s="40"/>
    </row>
    <row r="67" spans="1:27" ht="30" customHeight="1" x14ac:dyDescent="0.2">
      <c r="A67" s="1"/>
      <c r="B67" s="973"/>
      <c r="C67" s="973"/>
      <c r="D67" s="973"/>
      <c r="E67" s="973"/>
      <c r="F67" s="973"/>
      <c r="G67" s="973"/>
      <c r="H67" s="973"/>
      <c r="I67" s="973"/>
      <c r="J67" s="973"/>
      <c r="K67" s="973"/>
      <c r="L67" s="973"/>
      <c r="M67" s="973"/>
      <c r="N67" s="973"/>
      <c r="O67" s="974"/>
      <c r="P67" s="975"/>
      <c r="Q67" s="975"/>
      <c r="R67" s="975"/>
      <c r="S67" s="975"/>
      <c r="T67" s="975"/>
      <c r="U67" s="975"/>
      <c r="V67" s="975"/>
      <c r="W67" s="975"/>
      <c r="X67" s="975"/>
      <c r="Y67" s="975"/>
      <c r="Z67" s="976"/>
      <c r="AA67" s="41"/>
    </row>
    <row r="68" spans="1:27" ht="30" customHeight="1" x14ac:dyDescent="0.2">
      <c r="A68" s="1"/>
      <c r="B68" s="973"/>
      <c r="C68" s="973"/>
      <c r="D68" s="973"/>
      <c r="E68" s="973"/>
      <c r="F68" s="973"/>
      <c r="G68" s="973"/>
      <c r="H68" s="973"/>
      <c r="I68" s="973"/>
      <c r="J68" s="973"/>
      <c r="K68" s="973"/>
      <c r="L68" s="973"/>
      <c r="M68" s="973"/>
      <c r="N68" s="973"/>
      <c r="O68" s="974"/>
      <c r="P68" s="975"/>
      <c r="Q68" s="975"/>
      <c r="R68" s="975"/>
      <c r="S68" s="975"/>
      <c r="T68" s="975"/>
      <c r="U68" s="975"/>
      <c r="V68" s="975"/>
      <c r="W68" s="975"/>
      <c r="X68" s="975"/>
      <c r="Y68" s="975"/>
      <c r="Z68" s="976"/>
      <c r="AA68" s="41"/>
    </row>
    <row r="69" spans="1:27" ht="30" customHeight="1" x14ac:dyDescent="0.2">
      <c r="A69" s="1"/>
      <c r="B69" s="973"/>
      <c r="C69" s="973"/>
      <c r="D69" s="973"/>
      <c r="E69" s="973"/>
      <c r="F69" s="973"/>
      <c r="G69" s="973"/>
      <c r="H69" s="973"/>
      <c r="I69" s="973"/>
      <c r="J69" s="973"/>
      <c r="K69" s="973"/>
      <c r="L69" s="973"/>
      <c r="M69" s="973"/>
      <c r="N69" s="973"/>
      <c r="O69" s="974"/>
      <c r="P69" s="975"/>
      <c r="Q69" s="975"/>
      <c r="R69" s="975"/>
      <c r="S69" s="975"/>
      <c r="T69" s="975"/>
      <c r="U69" s="975"/>
      <c r="V69" s="975"/>
      <c r="W69" s="975"/>
      <c r="X69" s="975"/>
      <c r="Y69" s="975"/>
      <c r="Z69" s="976"/>
      <c r="AA69" s="41"/>
    </row>
    <row r="70" spans="1:27" ht="15" customHeight="1" x14ac:dyDescent="0.2">
      <c r="A70" s="1"/>
      <c r="B70" s="977" t="s">
        <v>324</v>
      </c>
      <c r="C70" s="978"/>
      <c r="D70" s="978"/>
      <c r="E70" s="978"/>
      <c r="F70" s="978"/>
      <c r="G70" s="978"/>
      <c r="H70" s="978"/>
      <c r="I70" s="978"/>
      <c r="J70" s="978"/>
      <c r="K70" s="978"/>
      <c r="L70" s="978"/>
      <c r="M70" s="978"/>
      <c r="N70" s="978"/>
      <c r="O70" s="978"/>
      <c r="P70" s="978"/>
      <c r="Q70" s="978"/>
      <c r="R70" s="978"/>
      <c r="S70" s="978"/>
      <c r="T70" s="978"/>
      <c r="U70" s="978"/>
      <c r="V70" s="978"/>
      <c r="W70" s="978"/>
      <c r="X70" s="978"/>
      <c r="Y70" s="978"/>
      <c r="Z70" s="979"/>
      <c r="AA70" s="42"/>
    </row>
    <row r="71" spans="1:27" ht="21" customHeight="1" x14ac:dyDescent="0.2">
      <c r="A71" s="43"/>
      <c r="B71" s="969" t="s">
        <v>325</v>
      </c>
      <c r="C71" s="969"/>
      <c r="D71" s="969"/>
      <c r="E71" s="980"/>
      <c r="F71" s="981"/>
      <c r="G71" s="981"/>
      <c r="H71" s="981"/>
      <c r="I71" s="981"/>
      <c r="J71" s="981"/>
      <c r="K71" s="981"/>
      <c r="L71" s="981"/>
      <c r="M71" s="981"/>
      <c r="N71" s="981"/>
      <c r="O71" s="981"/>
      <c r="P71" s="981"/>
      <c r="Q71" s="981"/>
      <c r="R71" s="981"/>
      <c r="S71" s="981"/>
      <c r="T71" s="981"/>
      <c r="U71" s="981"/>
      <c r="V71" s="981"/>
      <c r="W71" s="981"/>
      <c r="X71" s="981"/>
      <c r="Y71" s="981"/>
      <c r="Z71" s="982"/>
      <c r="AA71" s="44"/>
    </row>
    <row r="72" spans="1:27" ht="15" customHeight="1" x14ac:dyDescent="0.2">
      <c r="A72" s="43"/>
      <c r="B72" s="983" t="s">
        <v>326</v>
      </c>
      <c r="C72" s="983"/>
      <c r="D72" s="983"/>
      <c r="E72" s="984"/>
      <c r="F72" s="985"/>
      <c r="G72" s="985"/>
      <c r="H72" s="985"/>
      <c r="I72" s="985"/>
      <c r="J72" s="985"/>
      <c r="K72" s="985"/>
      <c r="L72" s="985"/>
      <c r="M72" s="985"/>
      <c r="N72" s="985"/>
      <c r="O72" s="985"/>
      <c r="P72" s="985"/>
      <c r="Q72" s="985"/>
      <c r="R72" s="985"/>
      <c r="S72" s="985"/>
      <c r="T72" s="985"/>
      <c r="U72" s="985"/>
      <c r="V72" s="985"/>
      <c r="W72" s="985"/>
      <c r="X72" s="985"/>
      <c r="Y72" s="985"/>
      <c r="Z72" s="986"/>
      <c r="AA72" s="45"/>
    </row>
    <row r="73" spans="1:27" ht="38.25" customHeight="1" x14ac:dyDescent="0.2">
      <c r="A73" s="43"/>
      <c r="B73" s="983"/>
      <c r="C73" s="983"/>
      <c r="D73" s="983"/>
      <c r="E73" s="987"/>
      <c r="F73" s="988"/>
      <c r="G73" s="988"/>
      <c r="H73" s="988"/>
      <c r="I73" s="988"/>
      <c r="J73" s="988"/>
      <c r="K73" s="988"/>
      <c r="L73" s="988"/>
      <c r="M73" s="988"/>
      <c r="N73" s="988"/>
      <c r="O73" s="988"/>
      <c r="P73" s="988"/>
      <c r="Q73" s="988"/>
      <c r="R73" s="988"/>
      <c r="S73" s="988"/>
      <c r="T73" s="988"/>
      <c r="U73" s="988"/>
      <c r="V73" s="988"/>
      <c r="W73" s="988"/>
      <c r="X73" s="988"/>
      <c r="Y73" s="988"/>
      <c r="Z73" s="989"/>
      <c r="AA73" s="45"/>
    </row>
    <row r="74" spans="1:27" ht="15" customHeight="1" x14ac:dyDescent="0.2">
      <c r="A74" s="1"/>
      <c r="B74" s="1"/>
      <c r="C74" s="1"/>
      <c r="D74" s="1"/>
      <c r="E74" s="1"/>
      <c r="F74" s="1"/>
      <c r="G74" s="1"/>
      <c r="H74" s="1"/>
      <c r="I74" s="1"/>
      <c r="J74" s="1"/>
      <c r="K74" s="1"/>
      <c r="L74" s="1"/>
      <c r="M74" s="1"/>
      <c r="N74" s="1"/>
      <c r="O74" s="1"/>
      <c r="P74" s="1"/>
      <c r="Q74" s="1"/>
      <c r="R74" s="1"/>
      <c r="S74" s="1"/>
      <c r="T74" s="1"/>
      <c r="U74" s="1"/>
      <c r="V74" s="35"/>
      <c r="W74" s="35"/>
      <c r="X74" s="35"/>
      <c r="Y74" s="35"/>
      <c r="Z74" s="35"/>
      <c r="AA74" s="35"/>
    </row>
    <row r="75" spans="1:27" ht="15" customHeight="1" x14ac:dyDescent="0.2"/>
    <row r="76" spans="1:27" ht="15" customHeight="1" x14ac:dyDescent="0.2"/>
    <row r="77" spans="1:27" ht="15" customHeight="1" x14ac:dyDescent="0.2"/>
    <row r="78" spans="1:27" ht="15" customHeight="1" x14ac:dyDescent="0.2"/>
    <row r="79" spans="1:27" ht="15" customHeight="1" x14ac:dyDescent="0.2"/>
    <row r="80" spans="1:2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sheetData>
  <mergeCells count="112">
    <mergeCell ref="B70:Z70"/>
    <mergeCell ref="B71:D71"/>
    <mergeCell ref="E71:Z71"/>
    <mergeCell ref="B72:D73"/>
    <mergeCell ref="E72:Z73"/>
    <mergeCell ref="B68:C68"/>
    <mergeCell ref="D68:F68"/>
    <mergeCell ref="G68:J68"/>
    <mergeCell ref="K68:N68"/>
    <mergeCell ref="O68:Z68"/>
    <mergeCell ref="B69:C69"/>
    <mergeCell ref="D69:F69"/>
    <mergeCell ref="G69:J69"/>
    <mergeCell ref="K69:N69"/>
    <mergeCell ref="O69:Z69"/>
    <mergeCell ref="A63:H63"/>
    <mergeCell ref="B64:Z64"/>
    <mergeCell ref="B65:Z65"/>
    <mergeCell ref="B66:C66"/>
    <mergeCell ref="D66:F66"/>
    <mergeCell ref="G66:J66"/>
    <mergeCell ref="K66:N66"/>
    <mergeCell ref="O66:Z66"/>
    <mergeCell ref="B67:C67"/>
    <mergeCell ref="D67:F67"/>
    <mergeCell ref="G67:J67"/>
    <mergeCell ref="K67:N67"/>
    <mergeCell ref="O67:Z67"/>
    <mergeCell ref="B50:K50"/>
    <mergeCell ref="B53:K53"/>
    <mergeCell ref="B54:K54"/>
    <mergeCell ref="B55:K55"/>
    <mergeCell ref="B56:G56"/>
    <mergeCell ref="H56:K56"/>
    <mergeCell ref="L56:V56"/>
    <mergeCell ref="B60:K60"/>
    <mergeCell ref="B61:G61"/>
    <mergeCell ref="H61:K61"/>
    <mergeCell ref="L61:V61"/>
    <mergeCell ref="B42:K42"/>
    <mergeCell ref="B43:K43"/>
    <mergeCell ref="B44:K44"/>
    <mergeCell ref="B45:K45"/>
    <mergeCell ref="A46:H46"/>
    <mergeCell ref="B48:K48"/>
    <mergeCell ref="B49:K49"/>
    <mergeCell ref="I30:M30"/>
    <mergeCell ref="N30:V30"/>
    <mergeCell ref="M34:Q34"/>
    <mergeCell ref="M35:Q35"/>
    <mergeCell ref="I37:V37"/>
    <mergeCell ref="B40:K40"/>
    <mergeCell ref="B41:K41"/>
    <mergeCell ref="L41:V41"/>
    <mergeCell ref="A47:H47"/>
    <mergeCell ref="B35:H35"/>
    <mergeCell ref="A33:H33"/>
    <mergeCell ref="B36:H36"/>
    <mergeCell ref="B37:H37"/>
    <mergeCell ref="A39:I39"/>
    <mergeCell ref="B31:H31"/>
    <mergeCell ref="B34:H34"/>
    <mergeCell ref="M31:Q31"/>
    <mergeCell ref="B3:S3"/>
    <mergeCell ref="P4:Q4"/>
    <mergeCell ref="D4:E4"/>
    <mergeCell ref="F4:G4"/>
    <mergeCell ref="H4:I4"/>
    <mergeCell ref="B4:C4"/>
    <mergeCell ref="B32:H32"/>
    <mergeCell ref="N11:W11"/>
    <mergeCell ref="N5:O5"/>
    <mergeCell ref="N16:W16"/>
    <mergeCell ref="L4:M4"/>
    <mergeCell ref="N4:O4"/>
    <mergeCell ref="R4:S4"/>
    <mergeCell ref="J4:K4"/>
    <mergeCell ref="J5:K5"/>
    <mergeCell ref="D5:E5"/>
    <mergeCell ref="P5:Q5"/>
    <mergeCell ref="C25:G25"/>
    <mergeCell ref="I27:U27"/>
    <mergeCell ref="I25:U25"/>
    <mergeCell ref="B27:H27"/>
    <mergeCell ref="I26:U26"/>
    <mergeCell ref="B26:H26"/>
    <mergeCell ref="B29:H30"/>
    <mergeCell ref="N17:W17"/>
    <mergeCell ref="N12:W12"/>
    <mergeCell ref="N13:W13"/>
    <mergeCell ref="N14:W14"/>
    <mergeCell ref="B5:C5"/>
    <mergeCell ref="B17:K17"/>
    <mergeCell ref="B11:K11"/>
    <mergeCell ref="L5:M5"/>
    <mergeCell ref="B12:K12"/>
    <mergeCell ref="B16:K16"/>
    <mergeCell ref="F5:G5"/>
    <mergeCell ref="H5:I5"/>
    <mergeCell ref="B13:K13"/>
    <mergeCell ref="B14:K14"/>
    <mergeCell ref="I29:M29"/>
    <mergeCell ref="N29:V29"/>
    <mergeCell ref="B18:K18"/>
    <mergeCell ref="N18:W18"/>
    <mergeCell ref="V24:Z24"/>
    <mergeCell ref="B19:K19"/>
    <mergeCell ref="N19:W19"/>
    <mergeCell ref="J21:Y21"/>
    <mergeCell ref="B21:I21"/>
    <mergeCell ref="I24:U24"/>
    <mergeCell ref="B24:H24"/>
  </mergeCells>
  <phoneticPr fontId="4"/>
  <dataValidations count="1">
    <dataValidation type="list" allowBlank="1" showInputMessage="1" showErrorMessage="1" sqref="L32 R32 L36 R36 N42:N45 S42:S45 N40 S40 N48:N51 S48:S51 N53:N55 S53:S55 N60 S60">
      <formula1>"□,■"</formula1>
    </dataValidation>
  </dataValidations>
  <pageMargins left="0.78740157480314965" right="0.35433070866141736" top="0.47244094488188981" bottom="0.43307086614173229" header="0.51181102362204722" footer="0.27559055118110237"/>
  <pageSetup paperSize="9" scale="95" orientation="portrait" r:id="rId1"/>
  <headerFooter alignWithMargins="0"/>
  <rowBreaks count="1" manualBreakCount="1">
    <brk id="38"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F37"/>
  <sheetViews>
    <sheetView showGridLines="0" view="pageBreakPreview" zoomScale="55" zoomScaleNormal="55" zoomScaleSheetLayoutView="55" workbookViewId="0">
      <selection activeCell="C13" sqref="C13:D13"/>
    </sheetView>
  </sheetViews>
  <sheetFormatPr defaultColWidth="4.90625" defaultRowHeight="20.25" customHeight="1" x14ac:dyDescent="0.2"/>
  <cols>
    <col min="1" max="1" width="1.54296875" style="290" customWidth="1"/>
    <col min="2" max="56" width="6.08984375" style="290" customWidth="1"/>
    <col min="57" max="16384" width="4.90625" style="290"/>
  </cols>
  <sheetData>
    <row r="1" spans="1:57" s="252" customFormat="1" ht="20.25" customHeight="1" x14ac:dyDescent="0.2">
      <c r="A1" s="247"/>
      <c r="B1" s="247"/>
      <c r="C1" s="248" t="s">
        <v>429</v>
      </c>
      <c r="D1" s="248"/>
      <c r="E1" s="247"/>
      <c r="F1" s="247"/>
      <c r="G1" s="249" t="s">
        <v>430</v>
      </c>
      <c r="H1" s="247"/>
      <c r="I1" s="247"/>
      <c r="J1" s="248"/>
      <c r="K1" s="248"/>
      <c r="L1" s="248"/>
      <c r="M1" s="248"/>
      <c r="N1" s="247"/>
      <c r="O1" s="247"/>
      <c r="P1" s="247"/>
      <c r="Q1" s="247"/>
      <c r="R1" s="247"/>
      <c r="S1" s="247"/>
      <c r="T1" s="247"/>
      <c r="U1" s="247"/>
      <c r="V1" s="247"/>
      <c r="W1" s="247"/>
      <c r="X1" s="247"/>
      <c r="Y1" s="247"/>
      <c r="Z1" s="247"/>
      <c r="AA1" s="247"/>
      <c r="AB1" s="247"/>
      <c r="AC1" s="247"/>
      <c r="AD1" s="247"/>
      <c r="AE1" s="247"/>
      <c r="AF1" s="247"/>
      <c r="AG1" s="247"/>
      <c r="AH1" s="247"/>
      <c r="AI1" s="247"/>
      <c r="AJ1" s="247"/>
      <c r="AK1" s="250" t="s">
        <v>431</v>
      </c>
      <c r="AL1" s="250" t="s">
        <v>432</v>
      </c>
      <c r="AM1" s="1007" t="s">
        <v>433</v>
      </c>
      <c r="AN1" s="1007"/>
      <c r="AO1" s="1007"/>
      <c r="AP1" s="1007"/>
      <c r="AQ1" s="1007"/>
      <c r="AR1" s="1007"/>
      <c r="AS1" s="1007"/>
      <c r="AT1" s="1007"/>
      <c r="AU1" s="1007"/>
      <c r="AV1" s="1007"/>
      <c r="AW1" s="1007"/>
      <c r="AX1" s="1007"/>
      <c r="AY1" s="1007"/>
      <c r="AZ1" s="1007"/>
      <c r="BA1" s="1007"/>
      <c r="BB1" s="251" t="s">
        <v>434</v>
      </c>
      <c r="BC1" s="247"/>
      <c r="BD1" s="247"/>
    </row>
    <row r="2" spans="1:57" s="255" customFormat="1" ht="20.25" customHeight="1" x14ac:dyDescent="0.2">
      <c r="A2" s="253"/>
      <c r="B2" s="253"/>
      <c r="C2" s="253"/>
      <c r="D2" s="249"/>
      <c r="E2" s="253"/>
      <c r="F2" s="253"/>
      <c r="G2" s="253"/>
      <c r="H2" s="249"/>
      <c r="I2" s="250"/>
      <c r="J2" s="250"/>
      <c r="K2" s="250"/>
      <c r="L2" s="250"/>
      <c r="M2" s="250"/>
      <c r="N2" s="253"/>
      <c r="O2" s="253"/>
      <c r="P2" s="253"/>
      <c r="Q2" s="253"/>
      <c r="R2" s="253"/>
      <c r="S2" s="253"/>
      <c r="T2" s="250" t="s">
        <v>435</v>
      </c>
      <c r="U2" s="1008">
        <v>6</v>
      </c>
      <c r="V2" s="1008"/>
      <c r="W2" s="250" t="s">
        <v>432</v>
      </c>
      <c r="X2" s="1009">
        <f>IF(U2=0,"",YEAR(DATE(2018+U2,1,1)))</f>
        <v>2024</v>
      </c>
      <c r="Y2" s="1009"/>
      <c r="Z2" s="253" t="s">
        <v>436</v>
      </c>
      <c r="AA2" s="253" t="s">
        <v>437</v>
      </c>
      <c r="AB2" s="1008">
        <v>4</v>
      </c>
      <c r="AC2" s="1008"/>
      <c r="AD2" s="253" t="s">
        <v>438</v>
      </c>
      <c r="AE2" s="253"/>
      <c r="AF2" s="253"/>
      <c r="AG2" s="253"/>
      <c r="AH2" s="253"/>
      <c r="AI2" s="253"/>
      <c r="AJ2" s="251"/>
      <c r="AK2" s="250" t="s">
        <v>439</v>
      </c>
      <c r="AL2" s="250" t="s">
        <v>432</v>
      </c>
      <c r="AM2" s="1008"/>
      <c r="AN2" s="1008"/>
      <c r="AO2" s="1008"/>
      <c r="AP2" s="1008"/>
      <c r="AQ2" s="1008"/>
      <c r="AR2" s="1008"/>
      <c r="AS2" s="1008"/>
      <c r="AT2" s="1008"/>
      <c r="AU2" s="1008"/>
      <c r="AV2" s="1008"/>
      <c r="AW2" s="1008"/>
      <c r="AX2" s="1008"/>
      <c r="AY2" s="1008"/>
      <c r="AZ2" s="1008"/>
      <c r="BA2" s="1008"/>
      <c r="BB2" s="251" t="s">
        <v>434</v>
      </c>
      <c r="BC2" s="250"/>
      <c r="BD2" s="250"/>
      <c r="BE2" s="254"/>
    </row>
    <row r="3" spans="1:57" s="255" customFormat="1" ht="20.25" customHeight="1" x14ac:dyDescent="0.2">
      <c r="A3" s="253"/>
      <c r="B3" s="253"/>
      <c r="C3" s="253"/>
      <c r="D3" s="249"/>
      <c r="E3" s="253"/>
      <c r="F3" s="253"/>
      <c r="G3" s="253"/>
      <c r="H3" s="249"/>
      <c r="I3" s="250"/>
      <c r="J3" s="250"/>
      <c r="K3" s="250"/>
      <c r="L3" s="250"/>
      <c r="M3" s="250"/>
      <c r="N3" s="253"/>
      <c r="O3" s="253"/>
      <c r="P3" s="253"/>
      <c r="Q3" s="253"/>
      <c r="R3" s="253"/>
      <c r="S3" s="253"/>
      <c r="T3" s="256"/>
      <c r="U3" s="257"/>
      <c r="V3" s="257"/>
      <c r="W3" s="258"/>
      <c r="X3" s="257"/>
      <c r="Y3" s="257"/>
      <c r="Z3" s="259"/>
      <c r="AA3" s="259"/>
      <c r="AB3" s="257"/>
      <c r="AC3" s="257"/>
      <c r="AD3" s="260"/>
      <c r="AE3" s="253"/>
      <c r="AF3" s="253"/>
      <c r="AG3" s="253"/>
      <c r="AH3" s="253"/>
      <c r="AI3" s="253"/>
      <c r="AJ3" s="251"/>
      <c r="AK3" s="250"/>
      <c r="AL3" s="250"/>
      <c r="AM3" s="261"/>
      <c r="AN3" s="261"/>
      <c r="AO3" s="261"/>
      <c r="AP3" s="261"/>
      <c r="AQ3" s="261"/>
      <c r="AR3" s="261"/>
      <c r="AS3" s="261"/>
      <c r="AT3" s="261"/>
      <c r="AU3" s="261"/>
      <c r="AV3" s="261"/>
      <c r="AW3" s="261"/>
      <c r="AX3" s="261"/>
      <c r="AY3" s="262" t="s">
        <v>440</v>
      </c>
      <c r="AZ3" s="1010" t="s">
        <v>441</v>
      </c>
      <c r="BA3" s="1010"/>
      <c r="BB3" s="1010"/>
      <c r="BC3" s="1010"/>
      <c r="BD3" s="250"/>
      <c r="BE3" s="254"/>
    </row>
    <row r="4" spans="1:57" s="255" customFormat="1" ht="20.25" customHeight="1" x14ac:dyDescent="0.2">
      <c r="A4" s="253"/>
      <c r="B4" s="263"/>
      <c r="C4" s="263"/>
      <c r="D4" s="263"/>
      <c r="E4" s="263"/>
      <c r="F4" s="263"/>
      <c r="G4" s="263"/>
      <c r="H4" s="263"/>
      <c r="I4" s="263"/>
      <c r="J4" s="264"/>
      <c r="K4" s="265"/>
      <c r="L4" s="265"/>
      <c r="M4" s="265"/>
      <c r="N4" s="265"/>
      <c r="O4" s="265"/>
      <c r="P4" s="266"/>
      <c r="Q4" s="265"/>
      <c r="R4" s="265"/>
      <c r="S4" s="267"/>
      <c r="T4" s="253"/>
      <c r="U4" s="253"/>
      <c r="V4" s="253"/>
      <c r="W4" s="253"/>
      <c r="X4" s="253"/>
      <c r="Y4" s="253"/>
      <c r="Z4" s="259"/>
      <c r="AA4" s="259"/>
      <c r="AB4" s="257"/>
      <c r="AC4" s="257"/>
      <c r="AD4" s="260"/>
      <c r="AE4" s="253"/>
      <c r="AF4" s="253"/>
      <c r="AG4" s="253"/>
      <c r="AH4" s="253"/>
      <c r="AI4" s="253"/>
      <c r="AJ4" s="251"/>
      <c r="AK4" s="250"/>
      <c r="AL4" s="250"/>
      <c r="AM4" s="261"/>
      <c r="AN4" s="261"/>
      <c r="AO4" s="261"/>
      <c r="AP4" s="261"/>
      <c r="AQ4" s="261"/>
      <c r="AR4" s="261"/>
      <c r="AS4" s="261"/>
      <c r="AT4" s="261"/>
      <c r="AU4" s="261"/>
      <c r="AV4" s="261"/>
      <c r="AW4" s="261"/>
      <c r="AX4" s="261"/>
      <c r="AY4" s="262" t="s">
        <v>442</v>
      </c>
      <c r="AZ4" s="1010" t="s">
        <v>443</v>
      </c>
      <c r="BA4" s="1010"/>
      <c r="BB4" s="1010"/>
      <c r="BC4" s="1010"/>
      <c r="BD4" s="250"/>
      <c r="BE4" s="254"/>
    </row>
    <row r="5" spans="1:57" s="255" customFormat="1" ht="20.25" customHeight="1" x14ac:dyDescent="0.2">
      <c r="A5" s="253"/>
      <c r="B5" s="268"/>
      <c r="C5" s="268"/>
      <c r="D5" s="268"/>
      <c r="E5" s="268"/>
      <c r="F5" s="268"/>
      <c r="G5" s="268"/>
      <c r="H5" s="268"/>
      <c r="I5" s="268"/>
      <c r="J5" s="269"/>
      <c r="K5" s="270"/>
      <c r="L5" s="271"/>
      <c r="M5" s="271"/>
      <c r="N5" s="271"/>
      <c r="O5" s="271"/>
      <c r="P5" s="268"/>
      <c r="Q5" s="272"/>
      <c r="R5" s="272"/>
      <c r="S5" s="273"/>
      <c r="T5" s="253"/>
      <c r="U5" s="253"/>
      <c r="V5" s="253"/>
      <c r="W5" s="253"/>
      <c r="X5" s="253"/>
      <c r="Y5" s="253"/>
      <c r="Z5" s="259"/>
      <c r="AA5" s="259"/>
      <c r="AB5" s="257"/>
      <c r="AC5" s="257"/>
      <c r="AD5" s="274"/>
      <c r="AE5" s="274"/>
      <c r="AF5" s="274"/>
      <c r="AG5" s="274"/>
      <c r="AH5" s="253"/>
      <c r="AI5" s="253"/>
      <c r="AJ5" s="274" t="s">
        <v>444</v>
      </c>
      <c r="AK5" s="274"/>
      <c r="AL5" s="274"/>
      <c r="AM5" s="274"/>
      <c r="AN5" s="274"/>
      <c r="AO5" s="274"/>
      <c r="AP5" s="274"/>
      <c r="AQ5" s="274"/>
      <c r="AR5" s="263"/>
      <c r="AS5" s="263"/>
      <c r="AT5" s="275"/>
      <c r="AU5" s="274"/>
      <c r="AV5" s="1024">
        <v>40</v>
      </c>
      <c r="AW5" s="1025"/>
      <c r="AX5" s="275" t="s">
        <v>445</v>
      </c>
      <c r="AY5" s="274"/>
      <c r="AZ5" s="1024">
        <v>160</v>
      </c>
      <c r="BA5" s="1025"/>
      <c r="BB5" s="275" t="s">
        <v>446</v>
      </c>
      <c r="BC5" s="274"/>
      <c r="BD5" s="253"/>
      <c r="BE5" s="254"/>
    </row>
    <row r="6" spans="1:57" s="255" customFormat="1" ht="20.25" customHeight="1" x14ac:dyDescent="0.2">
      <c r="A6" s="253"/>
      <c r="B6" s="268"/>
      <c r="C6" s="268"/>
      <c r="D6" s="268"/>
      <c r="E6" s="268"/>
      <c r="F6" s="268"/>
      <c r="G6" s="268"/>
      <c r="H6" s="268"/>
      <c r="I6" s="268"/>
      <c r="J6" s="268"/>
      <c r="K6" s="276"/>
      <c r="L6" s="276"/>
      <c r="M6" s="276"/>
      <c r="N6" s="268"/>
      <c r="O6" s="277"/>
      <c r="P6" s="278"/>
      <c r="Q6" s="278"/>
      <c r="R6" s="279"/>
      <c r="S6" s="280"/>
      <c r="T6" s="253"/>
      <c r="U6" s="253"/>
      <c r="V6" s="253"/>
      <c r="W6" s="253"/>
      <c r="X6" s="253"/>
      <c r="Y6" s="253"/>
      <c r="Z6" s="259"/>
      <c r="AA6" s="259"/>
      <c r="AB6" s="257"/>
      <c r="AC6" s="257"/>
      <c r="AD6" s="281"/>
      <c r="AE6" s="247"/>
      <c r="AF6" s="247"/>
      <c r="AG6" s="247"/>
      <c r="AH6" s="253"/>
      <c r="AI6" s="253"/>
      <c r="AJ6" s="253"/>
      <c r="AK6" s="253"/>
      <c r="AL6" s="247"/>
      <c r="AM6" s="247"/>
      <c r="AN6" s="282"/>
      <c r="AO6" s="283"/>
      <c r="AP6" s="283"/>
      <c r="AQ6" s="284"/>
      <c r="AR6" s="284"/>
      <c r="AS6" s="284"/>
      <c r="AT6" s="284"/>
      <c r="AU6" s="284"/>
      <c r="AV6" s="284"/>
      <c r="AW6" s="274" t="s">
        <v>447</v>
      </c>
      <c r="AX6" s="274"/>
      <c r="AY6" s="274"/>
      <c r="AZ6" s="1026">
        <f>DAY(EOMONTH(DATE(X2,AB2,1),0))</f>
        <v>30</v>
      </c>
      <c r="BA6" s="1027"/>
      <c r="BB6" s="275" t="s">
        <v>448</v>
      </c>
      <c r="BC6" s="253"/>
      <c r="BD6" s="253"/>
      <c r="BE6" s="254"/>
    </row>
    <row r="7" spans="1:57" ht="20.25" customHeight="1" thickBot="1" x14ac:dyDescent="0.25">
      <c r="A7" s="285"/>
      <c r="B7" s="285"/>
      <c r="C7" s="286"/>
      <c r="D7" s="286"/>
      <c r="E7" s="285"/>
      <c r="F7" s="285"/>
      <c r="G7" s="287"/>
      <c r="H7" s="285"/>
      <c r="I7" s="285"/>
      <c r="J7" s="285"/>
      <c r="K7" s="285"/>
      <c r="L7" s="285"/>
      <c r="M7" s="285"/>
      <c r="N7" s="285"/>
      <c r="O7" s="285"/>
      <c r="P7" s="285"/>
      <c r="Q7" s="285"/>
      <c r="R7" s="285"/>
      <c r="S7" s="286"/>
      <c r="T7" s="285"/>
      <c r="U7" s="285"/>
      <c r="V7" s="285"/>
      <c r="W7" s="285"/>
      <c r="X7" s="285"/>
      <c r="Y7" s="285"/>
      <c r="Z7" s="285"/>
      <c r="AA7" s="285"/>
      <c r="AB7" s="285"/>
      <c r="AC7" s="285"/>
      <c r="AD7" s="285"/>
      <c r="AE7" s="285"/>
      <c r="AF7" s="285"/>
      <c r="AG7" s="285"/>
      <c r="AH7" s="285"/>
      <c r="AI7" s="285"/>
      <c r="AJ7" s="286"/>
      <c r="AK7" s="285"/>
      <c r="AL7" s="285"/>
      <c r="AM7" s="285"/>
      <c r="AN7" s="285"/>
      <c r="AO7" s="285"/>
      <c r="AP7" s="285"/>
      <c r="AQ7" s="285"/>
      <c r="AR7" s="285"/>
      <c r="AS7" s="285"/>
      <c r="AT7" s="285"/>
      <c r="AU7" s="285"/>
      <c r="AV7" s="285"/>
      <c r="AW7" s="285"/>
      <c r="AX7" s="285"/>
      <c r="AY7" s="285"/>
      <c r="AZ7" s="285"/>
      <c r="BA7" s="285"/>
      <c r="BB7" s="285"/>
      <c r="BC7" s="288"/>
      <c r="BD7" s="288"/>
      <c r="BE7" s="289"/>
    </row>
    <row r="8" spans="1:57" ht="20.25" customHeight="1" thickBot="1" x14ac:dyDescent="0.25">
      <c r="A8" s="285"/>
      <c r="B8" s="990" t="s">
        <v>449</v>
      </c>
      <c r="C8" s="993" t="s">
        <v>450</v>
      </c>
      <c r="D8" s="994"/>
      <c r="E8" s="999" t="s">
        <v>451</v>
      </c>
      <c r="F8" s="994"/>
      <c r="G8" s="999" t="s">
        <v>452</v>
      </c>
      <c r="H8" s="993"/>
      <c r="I8" s="993"/>
      <c r="J8" s="993"/>
      <c r="K8" s="994"/>
      <c r="L8" s="999" t="s">
        <v>453</v>
      </c>
      <c r="M8" s="993"/>
      <c r="N8" s="993"/>
      <c r="O8" s="1002"/>
      <c r="P8" s="1005" t="s">
        <v>454</v>
      </c>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11" t="str">
        <f>IF(AZ3="４週","(9)1～4週目の勤務時間数合計","(9)1か月の勤務時間数合計")</f>
        <v>(9)1～4週目の勤務時間数合計</v>
      </c>
      <c r="AV8" s="1012"/>
      <c r="AW8" s="1011" t="s">
        <v>455</v>
      </c>
      <c r="AX8" s="1012"/>
      <c r="AY8" s="1019" t="s">
        <v>456</v>
      </c>
      <c r="AZ8" s="1019"/>
      <c r="BA8" s="1019"/>
      <c r="BB8" s="1019"/>
      <c r="BC8" s="1019"/>
      <c r="BD8" s="1019"/>
    </row>
    <row r="9" spans="1:57" ht="20.25" customHeight="1" thickBot="1" x14ac:dyDescent="0.25">
      <c r="A9" s="285"/>
      <c r="B9" s="991"/>
      <c r="C9" s="995"/>
      <c r="D9" s="996"/>
      <c r="E9" s="1000"/>
      <c r="F9" s="996"/>
      <c r="G9" s="1000"/>
      <c r="H9" s="995"/>
      <c r="I9" s="995"/>
      <c r="J9" s="995"/>
      <c r="K9" s="996"/>
      <c r="L9" s="1000"/>
      <c r="M9" s="995"/>
      <c r="N9" s="995"/>
      <c r="O9" s="1003"/>
      <c r="P9" s="1021" t="s">
        <v>457</v>
      </c>
      <c r="Q9" s="1022"/>
      <c r="R9" s="1022"/>
      <c r="S9" s="1022"/>
      <c r="T9" s="1022"/>
      <c r="U9" s="1022"/>
      <c r="V9" s="1023"/>
      <c r="W9" s="1021" t="s">
        <v>458</v>
      </c>
      <c r="X9" s="1022"/>
      <c r="Y9" s="1022"/>
      <c r="Z9" s="1022"/>
      <c r="AA9" s="1022"/>
      <c r="AB9" s="1022"/>
      <c r="AC9" s="1023"/>
      <c r="AD9" s="1021" t="s">
        <v>459</v>
      </c>
      <c r="AE9" s="1022"/>
      <c r="AF9" s="1022"/>
      <c r="AG9" s="1022"/>
      <c r="AH9" s="1022"/>
      <c r="AI9" s="1022"/>
      <c r="AJ9" s="1023"/>
      <c r="AK9" s="1021" t="s">
        <v>460</v>
      </c>
      <c r="AL9" s="1022"/>
      <c r="AM9" s="1022"/>
      <c r="AN9" s="1022"/>
      <c r="AO9" s="1022"/>
      <c r="AP9" s="1022"/>
      <c r="AQ9" s="1023"/>
      <c r="AR9" s="1021" t="s">
        <v>461</v>
      </c>
      <c r="AS9" s="1022"/>
      <c r="AT9" s="1023"/>
      <c r="AU9" s="1013"/>
      <c r="AV9" s="1014"/>
      <c r="AW9" s="1013"/>
      <c r="AX9" s="1014"/>
      <c r="AY9" s="1019"/>
      <c r="AZ9" s="1019"/>
      <c r="BA9" s="1019"/>
      <c r="BB9" s="1019"/>
      <c r="BC9" s="1019"/>
      <c r="BD9" s="1019"/>
    </row>
    <row r="10" spans="1:57" ht="20.25" customHeight="1" thickBot="1" x14ac:dyDescent="0.25">
      <c r="A10" s="285"/>
      <c r="B10" s="991"/>
      <c r="C10" s="995"/>
      <c r="D10" s="996"/>
      <c r="E10" s="1000"/>
      <c r="F10" s="996"/>
      <c r="G10" s="1000"/>
      <c r="H10" s="995"/>
      <c r="I10" s="995"/>
      <c r="J10" s="995"/>
      <c r="K10" s="996"/>
      <c r="L10" s="1000"/>
      <c r="M10" s="995"/>
      <c r="N10" s="995"/>
      <c r="O10" s="1003"/>
      <c r="P10" s="291">
        <f>DAY(DATE($X$2,$AB$2,1))</f>
        <v>1</v>
      </c>
      <c r="Q10" s="292">
        <f>DAY(DATE($X$2,$AB$2,2))</f>
        <v>2</v>
      </c>
      <c r="R10" s="292">
        <f>DAY(DATE($X$2,$AB$2,3))</f>
        <v>3</v>
      </c>
      <c r="S10" s="292">
        <f>DAY(DATE($X$2,$AB$2,4))</f>
        <v>4</v>
      </c>
      <c r="T10" s="292">
        <f>DAY(DATE($X$2,$AB$2,5))</f>
        <v>5</v>
      </c>
      <c r="U10" s="292">
        <f>DAY(DATE($X$2,$AB$2,6))</f>
        <v>6</v>
      </c>
      <c r="V10" s="293">
        <f>DAY(DATE($X$2,$AB$2,7))</f>
        <v>7</v>
      </c>
      <c r="W10" s="291">
        <f>DAY(DATE($X$2,$AB$2,8))</f>
        <v>8</v>
      </c>
      <c r="X10" s="292">
        <f>DAY(DATE($X$2,$AB$2,9))</f>
        <v>9</v>
      </c>
      <c r="Y10" s="292">
        <f>DAY(DATE($X$2,$AB$2,10))</f>
        <v>10</v>
      </c>
      <c r="Z10" s="292">
        <f>DAY(DATE($X$2,$AB$2,11))</f>
        <v>11</v>
      </c>
      <c r="AA10" s="292">
        <f>DAY(DATE($X$2,$AB$2,12))</f>
        <v>12</v>
      </c>
      <c r="AB10" s="292">
        <f>DAY(DATE($X$2,$AB$2,13))</f>
        <v>13</v>
      </c>
      <c r="AC10" s="293">
        <f>DAY(DATE($X$2,$AB$2,14))</f>
        <v>14</v>
      </c>
      <c r="AD10" s="291">
        <f>DAY(DATE($X$2,$AB$2,15))</f>
        <v>15</v>
      </c>
      <c r="AE10" s="292">
        <f>DAY(DATE($X$2,$AB$2,16))</f>
        <v>16</v>
      </c>
      <c r="AF10" s="292">
        <f>DAY(DATE($X$2,$AB$2,17))</f>
        <v>17</v>
      </c>
      <c r="AG10" s="292">
        <f>DAY(DATE($X$2,$AB$2,18))</f>
        <v>18</v>
      </c>
      <c r="AH10" s="292">
        <f>DAY(DATE($X$2,$AB$2,19))</f>
        <v>19</v>
      </c>
      <c r="AI10" s="292">
        <f>DAY(DATE($X$2,$AB$2,20))</f>
        <v>20</v>
      </c>
      <c r="AJ10" s="293">
        <f>DAY(DATE($X$2,$AB$2,21))</f>
        <v>21</v>
      </c>
      <c r="AK10" s="291">
        <f>DAY(DATE($X$2,$AB$2,22))</f>
        <v>22</v>
      </c>
      <c r="AL10" s="292">
        <f>DAY(DATE($X$2,$AB$2,23))</f>
        <v>23</v>
      </c>
      <c r="AM10" s="292">
        <f>DAY(DATE($X$2,$AB$2,24))</f>
        <v>24</v>
      </c>
      <c r="AN10" s="292">
        <f>DAY(DATE($X$2,$AB$2,25))</f>
        <v>25</v>
      </c>
      <c r="AO10" s="292">
        <f>DAY(DATE($X$2,$AB$2,26))</f>
        <v>26</v>
      </c>
      <c r="AP10" s="292">
        <f>DAY(DATE($X$2,$AB$2,27))</f>
        <v>27</v>
      </c>
      <c r="AQ10" s="293">
        <f>DAY(DATE($X$2,$AB$2,28))</f>
        <v>28</v>
      </c>
      <c r="AR10" s="291" t="str">
        <f>IF(AZ3="暦月",IF(DAY(DATE($X$2,$AB$2,29))=29,29,""),"")</f>
        <v/>
      </c>
      <c r="AS10" s="292" t="str">
        <f>IF(AZ3="暦月",IF(DAY(DATE($X$2,$AB$2,30))=30,30,""),"")</f>
        <v/>
      </c>
      <c r="AT10" s="294" t="str">
        <f>IF(AZ3="暦月",IF(DAY(DATE($X$2,$AB$2,31))=31,31,""),"")</f>
        <v/>
      </c>
      <c r="AU10" s="1013"/>
      <c r="AV10" s="1014"/>
      <c r="AW10" s="1013"/>
      <c r="AX10" s="1014"/>
      <c r="AY10" s="1019"/>
      <c r="AZ10" s="1019"/>
      <c r="BA10" s="1019"/>
      <c r="BB10" s="1019"/>
      <c r="BC10" s="1019"/>
      <c r="BD10" s="1019"/>
    </row>
    <row r="11" spans="1:57" ht="20.25" hidden="1" customHeight="1" thickBot="1" x14ac:dyDescent="0.25">
      <c r="A11" s="285"/>
      <c r="B11" s="991"/>
      <c r="C11" s="995"/>
      <c r="D11" s="996"/>
      <c r="E11" s="1000"/>
      <c r="F11" s="996"/>
      <c r="G11" s="1000"/>
      <c r="H11" s="995"/>
      <c r="I11" s="995"/>
      <c r="J11" s="995"/>
      <c r="K11" s="996"/>
      <c r="L11" s="1000"/>
      <c r="M11" s="995"/>
      <c r="N11" s="995"/>
      <c r="O11" s="1003"/>
      <c r="P11" s="291">
        <f>WEEKDAY(DATE($X$2,$AB$2,1))</f>
        <v>2</v>
      </c>
      <c r="Q11" s="292">
        <f>WEEKDAY(DATE($X$2,$AB$2,2))</f>
        <v>3</v>
      </c>
      <c r="R11" s="292">
        <f>WEEKDAY(DATE($X$2,$AB$2,3))</f>
        <v>4</v>
      </c>
      <c r="S11" s="292">
        <f>WEEKDAY(DATE($X$2,$AB$2,4))</f>
        <v>5</v>
      </c>
      <c r="T11" s="292">
        <f>WEEKDAY(DATE($X$2,$AB$2,5))</f>
        <v>6</v>
      </c>
      <c r="U11" s="292">
        <f>WEEKDAY(DATE($X$2,$AB$2,6))</f>
        <v>7</v>
      </c>
      <c r="V11" s="293">
        <f>WEEKDAY(DATE($X$2,$AB$2,7))</f>
        <v>1</v>
      </c>
      <c r="W11" s="291">
        <f>WEEKDAY(DATE($X$2,$AB$2,8))</f>
        <v>2</v>
      </c>
      <c r="X11" s="292">
        <f>WEEKDAY(DATE($X$2,$AB$2,9))</f>
        <v>3</v>
      </c>
      <c r="Y11" s="292">
        <f>WEEKDAY(DATE($X$2,$AB$2,10))</f>
        <v>4</v>
      </c>
      <c r="Z11" s="292">
        <f>WEEKDAY(DATE($X$2,$AB$2,11))</f>
        <v>5</v>
      </c>
      <c r="AA11" s="292">
        <f>WEEKDAY(DATE($X$2,$AB$2,12))</f>
        <v>6</v>
      </c>
      <c r="AB11" s="292">
        <f>WEEKDAY(DATE($X$2,$AB$2,13))</f>
        <v>7</v>
      </c>
      <c r="AC11" s="293">
        <f>WEEKDAY(DATE($X$2,$AB$2,14))</f>
        <v>1</v>
      </c>
      <c r="AD11" s="291">
        <f>WEEKDAY(DATE($X$2,$AB$2,15))</f>
        <v>2</v>
      </c>
      <c r="AE11" s="292">
        <f>WEEKDAY(DATE($X$2,$AB$2,16))</f>
        <v>3</v>
      </c>
      <c r="AF11" s="292">
        <f>WEEKDAY(DATE($X$2,$AB$2,17))</f>
        <v>4</v>
      </c>
      <c r="AG11" s="292">
        <f>WEEKDAY(DATE($X$2,$AB$2,18))</f>
        <v>5</v>
      </c>
      <c r="AH11" s="292">
        <f>WEEKDAY(DATE($X$2,$AB$2,19))</f>
        <v>6</v>
      </c>
      <c r="AI11" s="292">
        <f>WEEKDAY(DATE($X$2,$AB$2,20))</f>
        <v>7</v>
      </c>
      <c r="AJ11" s="293">
        <f>WEEKDAY(DATE($X$2,$AB$2,21))</f>
        <v>1</v>
      </c>
      <c r="AK11" s="291">
        <f>WEEKDAY(DATE($X$2,$AB$2,22))</f>
        <v>2</v>
      </c>
      <c r="AL11" s="292">
        <f>WEEKDAY(DATE($X$2,$AB$2,23))</f>
        <v>3</v>
      </c>
      <c r="AM11" s="292">
        <f>WEEKDAY(DATE($X$2,$AB$2,24))</f>
        <v>4</v>
      </c>
      <c r="AN11" s="292">
        <f>WEEKDAY(DATE($X$2,$AB$2,25))</f>
        <v>5</v>
      </c>
      <c r="AO11" s="292">
        <f>WEEKDAY(DATE($X$2,$AB$2,26))</f>
        <v>6</v>
      </c>
      <c r="AP11" s="292">
        <f>WEEKDAY(DATE($X$2,$AB$2,27))</f>
        <v>7</v>
      </c>
      <c r="AQ11" s="293">
        <f>WEEKDAY(DATE($X$2,$AB$2,28))</f>
        <v>1</v>
      </c>
      <c r="AR11" s="291">
        <f>IF(AR10=29,WEEKDAY(DATE($X$2,$AB$2,29)),0)</f>
        <v>0</v>
      </c>
      <c r="AS11" s="292">
        <f>IF(AS10=30,WEEKDAY(DATE($X$2,$AB$2,30)),0)</f>
        <v>0</v>
      </c>
      <c r="AT11" s="294">
        <f>IF(AT10=31,WEEKDAY(DATE($X$2,$AB$2,31)),0)</f>
        <v>0</v>
      </c>
      <c r="AU11" s="1015"/>
      <c r="AV11" s="1016"/>
      <c r="AW11" s="1015"/>
      <c r="AX11" s="1016"/>
      <c r="AY11" s="1020"/>
      <c r="AZ11" s="1020"/>
      <c r="BA11" s="1020"/>
      <c r="BB11" s="1020"/>
      <c r="BC11" s="1020"/>
      <c r="BD11" s="1020"/>
    </row>
    <row r="12" spans="1:57" ht="20.25" customHeight="1" thickBot="1" x14ac:dyDescent="0.25">
      <c r="A12" s="285"/>
      <c r="B12" s="992"/>
      <c r="C12" s="997"/>
      <c r="D12" s="998"/>
      <c r="E12" s="1001"/>
      <c r="F12" s="998"/>
      <c r="G12" s="1001"/>
      <c r="H12" s="997"/>
      <c r="I12" s="997"/>
      <c r="J12" s="997"/>
      <c r="K12" s="998"/>
      <c r="L12" s="1001"/>
      <c r="M12" s="997"/>
      <c r="N12" s="997"/>
      <c r="O12" s="1004"/>
      <c r="P12" s="295" t="str">
        <f>IF(P11=1,"日",IF(P11=2,"月",IF(P11=3,"火",IF(P11=4,"水",IF(P11=5,"木",IF(P11=6,"金","土"))))))</f>
        <v>月</v>
      </c>
      <c r="Q12" s="296" t="str">
        <f t="shared" ref="Q12:AQ12" si="0">IF(Q11=1,"日",IF(Q11=2,"月",IF(Q11=3,"火",IF(Q11=4,"水",IF(Q11=5,"木",IF(Q11=6,"金","土"))))))</f>
        <v>火</v>
      </c>
      <c r="R12" s="296" t="str">
        <f t="shared" si="0"/>
        <v>水</v>
      </c>
      <c r="S12" s="296" t="str">
        <f t="shared" si="0"/>
        <v>木</v>
      </c>
      <c r="T12" s="296" t="str">
        <f t="shared" si="0"/>
        <v>金</v>
      </c>
      <c r="U12" s="296" t="str">
        <f t="shared" si="0"/>
        <v>土</v>
      </c>
      <c r="V12" s="297" t="str">
        <f t="shared" si="0"/>
        <v>日</v>
      </c>
      <c r="W12" s="295" t="str">
        <f t="shared" si="0"/>
        <v>月</v>
      </c>
      <c r="X12" s="296" t="str">
        <f t="shared" si="0"/>
        <v>火</v>
      </c>
      <c r="Y12" s="296" t="str">
        <f t="shared" si="0"/>
        <v>水</v>
      </c>
      <c r="Z12" s="296" t="str">
        <f t="shared" si="0"/>
        <v>木</v>
      </c>
      <c r="AA12" s="296" t="str">
        <f t="shared" si="0"/>
        <v>金</v>
      </c>
      <c r="AB12" s="296" t="str">
        <f t="shared" si="0"/>
        <v>土</v>
      </c>
      <c r="AC12" s="297" t="str">
        <f t="shared" si="0"/>
        <v>日</v>
      </c>
      <c r="AD12" s="295" t="str">
        <f t="shared" si="0"/>
        <v>月</v>
      </c>
      <c r="AE12" s="296" t="str">
        <f t="shared" si="0"/>
        <v>火</v>
      </c>
      <c r="AF12" s="296" t="str">
        <f t="shared" si="0"/>
        <v>水</v>
      </c>
      <c r="AG12" s="296" t="str">
        <f t="shared" si="0"/>
        <v>木</v>
      </c>
      <c r="AH12" s="296" t="str">
        <f t="shared" si="0"/>
        <v>金</v>
      </c>
      <c r="AI12" s="296" t="str">
        <f t="shared" si="0"/>
        <v>土</v>
      </c>
      <c r="AJ12" s="297" t="str">
        <f t="shared" si="0"/>
        <v>日</v>
      </c>
      <c r="AK12" s="295" t="str">
        <f t="shared" si="0"/>
        <v>月</v>
      </c>
      <c r="AL12" s="296" t="str">
        <f t="shared" si="0"/>
        <v>火</v>
      </c>
      <c r="AM12" s="296" t="str">
        <f t="shared" si="0"/>
        <v>水</v>
      </c>
      <c r="AN12" s="296" t="str">
        <f t="shared" si="0"/>
        <v>木</v>
      </c>
      <c r="AO12" s="296" t="str">
        <f t="shared" si="0"/>
        <v>金</v>
      </c>
      <c r="AP12" s="296" t="str">
        <f t="shared" si="0"/>
        <v>土</v>
      </c>
      <c r="AQ12" s="297" t="str">
        <f t="shared" si="0"/>
        <v>日</v>
      </c>
      <c r="AR12" s="296" t="str">
        <f>IF(AR11=1,"日",IF(AR11=2,"月",IF(AR11=3,"火",IF(AR11=4,"水",IF(AR11=5,"木",IF(AR11=6,"金",IF(AR11=0,"","土")))))))</f>
        <v/>
      </c>
      <c r="AS12" s="296" t="str">
        <f>IF(AS11=1,"日",IF(AS11=2,"月",IF(AS11=3,"火",IF(AS11=4,"水",IF(AS11=5,"木",IF(AS11=6,"金",IF(AS11=0,"","土")))))))</f>
        <v/>
      </c>
      <c r="AT12" s="298" t="str">
        <f>IF(AT11=1,"日",IF(AT11=2,"月",IF(AT11=3,"火",IF(AT11=4,"水",IF(AT11=5,"木",IF(AT11=6,"金",IF(AT11=0,"","土")))))))</f>
        <v/>
      </c>
      <c r="AU12" s="1017"/>
      <c r="AV12" s="1018"/>
      <c r="AW12" s="1017"/>
      <c r="AX12" s="1018"/>
      <c r="AY12" s="1020"/>
      <c r="AZ12" s="1020"/>
      <c r="BA12" s="1020"/>
      <c r="BB12" s="1020"/>
      <c r="BC12" s="1020"/>
      <c r="BD12" s="1020"/>
    </row>
    <row r="13" spans="1:57" ht="39.9" customHeight="1" x14ac:dyDescent="0.2">
      <c r="A13" s="285"/>
      <c r="B13" s="299">
        <v>1</v>
      </c>
      <c r="C13" s="1048"/>
      <c r="D13" s="1049"/>
      <c r="E13" s="1050"/>
      <c r="F13" s="1051"/>
      <c r="G13" s="1052"/>
      <c r="H13" s="1053"/>
      <c r="I13" s="1053"/>
      <c r="J13" s="1053"/>
      <c r="K13" s="1054"/>
      <c r="L13" s="1055"/>
      <c r="M13" s="1056"/>
      <c r="N13" s="1056"/>
      <c r="O13" s="1057"/>
      <c r="P13" s="300"/>
      <c r="Q13" s="301"/>
      <c r="R13" s="301"/>
      <c r="S13" s="301"/>
      <c r="T13" s="301"/>
      <c r="U13" s="301"/>
      <c r="V13" s="302"/>
      <c r="W13" s="300"/>
      <c r="X13" s="301"/>
      <c r="Y13" s="301"/>
      <c r="Z13" s="301"/>
      <c r="AA13" s="301"/>
      <c r="AB13" s="301"/>
      <c r="AC13" s="302"/>
      <c r="AD13" s="300"/>
      <c r="AE13" s="301"/>
      <c r="AF13" s="301"/>
      <c r="AG13" s="301"/>
      <c r="AH13" s="301"/>
      <c r="AI13" s="301"/>
      <c r="AJ13" s="302"/>
      <c r="AK13" s="300"/>
      <c r="AL13" s="301"/>
      <c r="AM13" s="301"/>
      <c r="AN13" s="301"/>
      <c r="AO13" s="301"/>
      <c r="AP13" s="301"/>
      <c r="AQ13" s="302"/>
      <c r="AR13" s="300"/>
      <c r="AS13" s="301"/>
      <c r="AT13" s="302"/>
      <c r="AU13" s="1058">
        <f>IF($AZ$3="４週",SUM(P13:AQ13),IF($AZ$3="暦月",SUM(P13:AT13),""))</f>
        <v>0</v>
      </c>
      <c r="AV13" s="1059"/>
      <c r="AW13" s="1060">
        <f t="shared" ref="AW13:AW30" si="1">IF($AZ$3="４週",AU13/4,IF($AZ$3="暦月",AU13/($AZ$6/7),""))</f>
        <v>0</v>
      </c>
      <c r="AX13" s="1061"/>
      <c r="AY13" s="1028"/>
      <c r="AZ13" s="1029"/>
      <c r="BA13" s="1029"/>
      <c r="BB13" s="1029"/>
      <c r="BC13" s="1029"/>
      <c r="BD13" s="1030"/>
    </row>
    <row r="14" spans="1:57" ht="39.9" customHeight="1" x14ac:dyDescent="0.2">
      <c r="A14" s="285"/>
      <c r="B14" s="303">
        <f t="shared" ref="B14:B30" si="2">B13+1</f>
        <v>2</v>
      </c>
      <c r="C14" s="1031"/>
      <c r="D14" s="1032"/>
      <c r="E14" s="1033"/>
      <c r="F14" s="1034"/>
      <c r="G14" s="1035"/>
      <c r="H14" s="1036"/>
      <c r="I14" s="1036"/>
      <c r="J14" s="1036"/>
      <c r="K14" s="1037"/>
      <c r="L14" s="1038"/>
      <c r="M14" s="1039"/>
      <c r="N14" s="1039"/>
      <c r="O14" s="1040"/>
      <c r="P14" s="304"/>
      <c r="Q14" s="305"/>
      <c r="R14" s="305"/>
      <c r="S14" s="305"/>
      <c r="T14" s="305"/>
      <c r="U14" s="305"/>
      <c r="V14" s="306"/>
      <c r="W14" s="304"/>
      <c r="X14" s="305"/>
      <c r="Y14" s="305"/>
      <c r="Z14" s="305"/>
      <c r="AA14" s="305"/>
      <c r="AB14" s="305"/>
      <c r="AC14" s="306"/>
      <c r="AD14" s="304"/>
      <c r="AE14" s="305"/>
      <c r="AF14" s="305"/>
      <c r="AG14" s="305"/>
      <c r="AH14" s="305"/>
      <c r="AI14" s="305"/>
      <c r="AJ14" s="306"/>
      <c r="AK14" s="304"/>
      <c r="AL14" s="305"/>
      <c r="AM14" s="305"/>
      <c r="AN14" s="305"/>
      <c r="AO14" s="305"/>
      <c r="AP14" s="305"/>
      <c r="AQ14" s="306"/>
      <c r="AR14" s="304"/>
      <c r="AS14" s="305"/>
      <c r="AT14" s="306"/>
      <c r="AU14" s="1041">
        <f>IF($AZ$3="４週",SUM(P14:AQ14),IF($AZ$3="暦月",SUM(P14:AT14),""))</f>
        <v>0</v>
      </c>
      <c r="AV14" s="1042"/>
      <c r="AW14" s="1043">
        <f t="shared" si="1"/>
        <v>0</v>
      </c>
      <c r="AX14" s="1044"/>
      <c r="AY14" s="1045"/>
      <c r="AZ14" s="1046"/>
      <c r="BA14" s="1046"/>
      <c r="BB14" s="1046"/>
      <c r="BC14" s="1046"/>
      <c r="BD14" s="1047"/>
    </row>
    <row r="15" spans="1:57" ht="39.9" customHeight="1" x14ac:dyDescent="0.2">
      <c r="A15" s="285"/>
      <c r="B15" s="303">
        <f t="shared" si="2"/>
        <v>3</v>
      </c>
      <c r="C15" s="1031"/>
      <c r="D15" s="1032"/>
      <c r="E15" s="1033"/>
      <c r="F15" s="1034"/>
      <c r="G15" s="1035"/>
      <c r="H15" s="1036"/>
      <c r="I15" s="1036"/>
      <c r="J15" s="1036"/>
      <c r="K15" s="1037"/>
      <c r="L15" s="1038"/>
      <c r="M15" s="1039"/>
      <c r="N15" s="1039"/>
      <c r="O15" s="1040"/>
      <c r="P15" s="304"/>
      <c r="Q15" s="305"/>
      <c r="R15" s="305"/>
      <c r="S15" s="305"/>
      <c r="T15" s="305"/>
      <c r="U15" s="305"/>
      <c r="V15" s="306"/>
      <c r="W15" s="304"/>
      <c r="X15" s="305"/>
      <c r="Y15" s="305"/>
      <c r="Z15" s="305"/>
      <c r="AA15" s="305"/>
      <c r="AB15" s="305"/>
      <c r="AC15" s="306"/>
      <c r="AD15" s="304"/>
      <c r="AE15" s="305"/>
      <c r="AF15" s="305"/>
      <c r="AG15" s="305"/>
      <c r="AH15" s="305"/>
      <c r="AI15" s="305"/>
      <c r="AJ15" s="306"/>
      <c r="AK15" s="304"/>
      <c r="AL15" s="305"/>
      <c r="AM15" s="305"/>
      <c r="AN15" s="305"/>
      <c r="AO15" s="305"/>
      <c r="AP15" s="305"/>
      <c r="AQ15" s="306"/>
      <c r="AR15" s="304"/>
      <c r="AS15" s="305"/>
      <c r="AT15" s="306"/>
      <c r="AU15" s="1041">
        <f>IF($AZ$3="４週",SUM(P15:AQ15),IF($AZ$3="暦月",SUM(P15:AT15),""))</f>
        <v>0</v>
      </c>
      <c r="AV15" s="1042"/>
      <c r="AW15" s="1043">
        <f t="shared" si="1"/>
        <v>0</v>
      </c>
      <c r="AX15" s="1044"/>
      <c r="AY15" s="1045"/>
      <c r="AZ15" s="1046"/>
      <c r="BA15" s="1046"/>
      <c r="BB15" s="1046"/>
      <c r="BC15" s="1046"/>
      <c r="BD15" s="1047"/>
    </row>
    <row r="16" spans="1:57" ht="39.9" customHeight="1" x14ac:dyDescent="0.2">
      <c r="A16" s="285"/>
      <c r="B16" s="303">
        <f t="shared" si="2"/>
        <v>4</v>
      </c>
      <c r="C16" s="1031"/>
      <c r="D16" s="1032"/>
      <c r="E16" s="1033"/>
      <c r="F16" s="1034"/>
      <c r="G16" s="1035"/>
      <c r="H16" s="1036"/>
      <c r="I16" s="1036"/>
      <c r="J16" s="1036"/>
      <c r="K16" s="1037"/>
      <c r="L16" s="1038"/>
      <c r="M16" s="1039"/>
      <c r="N16" s="1039"/>
      <c r="O16" s="1040"/>
      <c r="P16" s="304"/>
      <c r="Q16" s="305"/>
      <c r="R16" s="305"/>
      <c r="S16" s="305"/>
      <c r="T16" s="305"/>
      <c r="U16" s="305"/>
      <c r="V16" s="306"/>
      <c r="W16" s="304"/>
      <c r="X16" s="305"/>
      <c r="Y16" s="305"/>
      <c r="Z16" s="305"/>
      <c r="AA16" s="305"/>
      <c r="AB16" s="305"/>
      <c r="AC16" s="306"/>
      <c r="AD16" s="304"/>
      <c r="AE16" s="305"/>
      <c r="AF16" s="305"/>
      <c r="AG16" s="305"/>
      <c r="AH16" s="305"/>
      <c r="AI16" s="305"/>
      <c r="AJ16" s="306"/>
      <c r="AK16" s="304"/>
      <c r="AL16" s="305"/>
      <c r="AM16" s="305"/>
      <c r="AN16" s="305"/>
      <c r="AO16" s="305"/>
      <c r="AP16" s="305"/>
      <c r="AQ16" s="306"/>
      <c r="AR16" s="304"/>
      <c r="AS16" s="305"/>
      <c r="AT16" s="306"/>
      <c r="AU16" s="1041">
        <f>IF($AZ$3="４週",SUM(P16:AQ16),IF($AZ$3="暦月",SUM(P16:AT16),""))</f>
        <v>0</v>
      </c>
      <c r="AV16" s="1042"/>
      <c r="AW16" s="1043">
        <f t="shared" si="1"/>
        <v>0</v>
      </c>
      <c r="AX16" s="1044"/>
      <c r="AY16" s="1045"/>
      <c r="AZ16" s="1046"/>
      <c r="BA16" s="1046"/>
      <c r="BB16" s="1046"/>
      <c r="BC16" s="1046"/>
      <c r="BD16" s="1047"/>
    </row>
    <row r="17" spans="1:57" ht="39.9" customHeight="1" x14ac:dyDescent="0.2">
      <c r="A17" s="285"/>
      <c r="B17" s="303">
        <f t="shared" si="2"/>
        <v>5</v>
      </c>
      <c r="C17" s="1031"/>
      <c r="D17" s="1032"/>
      <c r="E17" s="1033"/>
      <c r="F17" s="1034"/>
      <c r="G17" s="1035"/>
      <c r="H17" s="1036"/>
      <c r="I17" s="1036"/>
      <c r="J17" s="1036"/>
      <c r="K17" s="1037"/>
      <c r="L17" s="1038"/>
      <c r="M17" s="1039"/>
      <c r="N17" s="1039"/>
      <c r="O17" s="1040"/>
      <c r="P17" s="304"/>
      <c r="Q17" s="305"/>
      <c r="R17" s="305"/>
      <c r="S17" s="305"/>
      <c r="T17" s="305"/>
      <c r="U17" s="305"/>
      <c r="V17" s="306"/>
      <c r="W17" s="304"/>
      <c r="X17" s="305"/>
      <c r="Y17" s="305"/>
      <c r="Z17" s="305"/>
      <c r="AA17" s="305"/>
      <c r="AB17" s="305"/>
      <c r="AC17" s="306"/>
      <c r="AD17" s="304"/>
      <c r="AE17" s="305"/>
      <c r="AF17" s="305"/>
      <c r="AG17" s="305"/>
      <c r="AH17" s="305"/>
      <c r="AI17" s="305"/>
      <c r="AJ17" s="306"/>
      <c r="AK17" s="304"/>
      <c r="AL17" s="305"/>
      <c r="AM17" s="305"/>
      <c r="AN17" s="305"/>
      <c r="AO17" s="305"/>
      <c r="AP17" s="305"/>
      <c r="AQ17" s="306"/>
      <c r="AR17" s="304"/>
      <c r="AS17" s="305"/>
      <c r="AT17" s="306"/>
      <c r="AU17" s="1041">
        <f t="shared" ref="AU17:AU30" si="3">IF($AZ$3="４週",SUM(P17:AQ17),IF($AZ$3="暦月",SUM(P17:AT17),""))</f>
        <v>0</v>
      </c>
      <c r="AV17" s="1042"/>
      <c r="AW17" s="1043">
        <f t="shared" si="1"/>
        <v>0</v>
      </c>
      <c r="AX17" s="1044"/>
      <c r="AY17" s="1045"/>
      <c r="AZ17" s="1046"/>
      <c r="BA17" s="1046"/>
      <c r="BB17" s="1046"/>
      <c r="BC17" s="1046"/>
      <c r="BD17" s="1047"/>
    </row>
    <row r="18" spans="1:57" ht="39.9" customHeight="1" x14ac:dyDescent="0.2">
      <c r="A18" s="285"/>
      <c r="B18" s="303">
        <f t="shared" si="2"/>
        <v>6</v>
      </c>
      <c r="C18" s="1031"/>
      <c r="D18" s="1032"/>
      <c r="E18" s="1033"/>
      <c r="F18" s="1034"/>
      <c r="G18" s="1035"/>
      <c r="H18" s="1036"/>
      <c r="I18" s="1036"/>
      <c r="J18" s="1036"/>
      <c r="K18" s="1037"/>
      <c r="L18" s="1038"/>
      <c r="M18" s="1039"/>
      <c r="N18" s="1039"/>
      <c r="O18" s="1040"/>
      <c r="P18" s="304"/>
      <c r="Q18" s="305"/>
      <c r="R18" s="305"/>
      <c r="S18" s="305"/>
      <c r="T18" s="305"/>
      <c r="U18" s="305"/>
      <c r="V18" s="306"/>
      <c r="W18" s="304"/>
      <c r="X18" s="305"/>
      <c r="Y18" s="305"/>
      <c r="Z18" s="305"/>
      <c r="AA18" s="305"/>
      <c r="AB18" s="305"/>
      <c r="AC18" s="306"/>
      <c r="AD18" s="304"/>
      <c r="AE18" s="305"/>
      <c r="AF18" s="305"/>
      <c r="AG18" s="305"/>
      <c r="AH18" s="305"/>
      <c r="AI18" s="305"/>
      <c r="AJ18" s="306"/>
      <c r="AK18" s="304"/>
      <c r="AL18" s="305"/>
      <c r="AM18" s="305"/>
      <c r="AN18" s="305"/>
      <c r="AO18" s="305"/>
      <c r="AP18" s="305"/>
      <c r="AQ18" s="306"/>
      <c r="AR18" s="304"/>
      <c r="AS18" s="305"/>
      <c r="AT18" s="306"/>
      <c r="AU18" s="1041">
        <f t="shared" si="3"/>
        <v>0</v>
      </c>
      <c r="AV18" s="1042"/>
      <c r="AW18" s="1043">
        <f t="shared" si="1"/>
        <v>0</v>
      </c>
      <c r="AX18" s="1044"/>
      <c r="AY18" s="1045"/>
      <c r="AZ18" s="1046"/>
      <c r="BA18" s="1046"/>
      <c r="BB18" s="1046"/>
      <c r="BC18" s="1046"/>
      <c r="BD18" s="1047"/>
    </row>
    <row r="19" spans="1:57" ht="39.9" customHeight="1" x14ac:dyDescent="0.2">
      <c r="A19" s="285"/>
      <c r="B19" s="303">
        <f t="shared" si="2"/>
        <v>7</v>
      </c>
      <c r="C19" s="1031"/>
      <c r="D19" s="1032"/>
      <c r="E19" s="1033"/>
      <c r="F19" s="1034"/>
      <c r="G19" s="1035"/>
      <c r="H19" s="1036"/>
      <c r="I19" s="1036"/>
      <c r="J19" s="1036"/>
      <c r="K19" s="1037"/>
      <c r="L19" s="1038"/>
      <c r="M19" s="1039"/>
      <c r="N19" s="1039"/>
      <c r="O19" s="1040"/>
      <c r="P19" s="304"/>
      <c r="Q19" s="305"/>
      <c r="R19" s="305"/>
      <c r="S19" s="305"/>
      <c r="T19" s="305"/>
      <c r="U19" s="305"/>
      <c r="V19" s="306"/>
      <c r="W19" s="304"/>
      <c r="X19" s="305"/>
      <c r="Y19" s="305"/>
      <c r="Z19" s="305"/>
      <c r="AA19" s="305"/>
      <c r="AB19" s="305"/>
      <c r="AC19" s="306"/>
      <c r="AD19" s="304"/>
      <c r="AE19" s="305"/>
      <c r="AF19" s="305"/>
      <c r="AG19" s="305"/>
      <c r="AH19" s="305"/>
      <c r="AI19" s="305"/>
      <c r="AJ19" s="306"/>
      <c r="AK19" s="304"/>
      <c r="AL19" s="305"/>
      <c r="AM19" s="305"/>
      <c r="AN19" s="305"/>
      <c r="AO19" s="305"/>
      <c r="AP19" s="305"/>
      <c r="AQ19" s="306"/>
      <c r="AR19" s="304"/>
      <c r="AS19" s="305"/>
      <c r="AT19" s="306"/>
      <c r="AU19" s="1041">
        <f>IF($AZ$3="４週",SUM(P19:AQ19),IF($AZ$3="暦月",SUM(P19:AT19),""))</f>
        <v>0</v>
      </c>
      <c r="AV19" s="1042"/>
      <c r="AW19" s="1043">
        <f t="shared" si="1"/>
        <v>0</v>
      </c>
      <c r="AX19" s="1044"/>
      <c r="AY19" s="1045"/>
      <c r="AZ19" s="1046"/>
      <c r="BA19" s="1046"/>
      <c r="BB19" s="1046"/>
      <c r="BC19" s="1046"/>
      <c r="BD19" s="1047"/>
    </row>
    <row r="20" spans="1:57" ht="39.9" customHeight="1" x14ac:dyDescent="0.2">
      <c r="A20" s="285"/>
      <c r="B20" s="303">
        <f t="shared" si="2"/>
        <v>8</v>
      </c>
      <c r="C20" s="1031"/>
      <c r="D20" s="1032"/>
      <c r="E20" s="1033"/>
      <c r="F20" s="1034"/>
      <c r="G20" s="1035"/>
      <c r="H20" s="1036"/>
      <c r="I20" s="1036"/>
      <c r="J20" s="1036"/>
      <c r="K20" s="1037"/>
      <c r="L20" s="1038"/>
      <c r="M20" s="1039"/>
      <c r="N20" s="1039"/>
      <c r="O20" s="1040"/>
      <c r="P20" s="304"/>
      <c r="Q20" s="305"/>
      <c r="R20" s="305"/>
      <c r="S20" s="305"/>
      <c r="T20" s="305"/>
      <c r="U20" s="305"/>
      <c r="V20" s="306"/>
      <c r="W20" s="304"/>
      <c r="X20" s="305"/>
      <c r="Y20" s="305"/>
      <c r="Z20" s="305"/>
      <c r="AA20" s="305"/>
      <c r="AB20" s="305"/>
      <c r="AC20" s="306"/>
      <c r="AD20" s="304"/>
      <c r="AE20" s="305"/>
      <c r="AF20" s="305"/>
      <c r="AG20" s="305"/>
      <c r="AH20" s="305"/>
      <c r="AI20" s="305"/>
      <c r="AJ20" s="306"/>
      <c r="AK20" s="304"/>
      <c r="AL20" s="305"/>
      <c r="AM20" s="305"/>
      <c r="AN20" s="305"/>
      <c r="AO20" s="305"/>
      <c r="AP20" s="305"/>
      <c r="AQ20" s="306"/>
      <c r="AR20" s="304"/>
      <c r="AS20" s="305"/>
      <c r="AT20" s="306"/>
      <c r="AU20" s="1041">
        <f t="shared" si="3"/>
        <v>0</v>
      </c>
      <c r="AV20" s="1042"/>
      <c r="AW20" s="1043">
        <f t="shared" si="1"/>
        <v>0</v>
      </c>
      <c r="AX20" s="1044"/>
      <c r="AY20" s="1045"/>
      <c r="AZ20" s="1046"/>
      <c r="BA20" s="1046"/>
      <c r="BB20" s="1046"/>
      <c r="BC20" s="1046"/>
      <c r="BD20" s="1047"/>
    </row>
    <row r="21" spans="1:57" ht="39.9" customHeight="1" x14ac:dyDescent="0.2">
      <c r="A21" s="285"/>
      <c r="B21" s="303">
        <f t="shared" si="2"/>
        <v>9</v>
      </c>
      <c r="C21" s="1031"/>
      <c r="D21" s="1032"/>
      <c r="E21" s="1033"/>
      <c r="F21" s="1034"/>
      <c r="G21" s="1035"/>
      <c r="H21" s="1036"/>
      <c r="I21" s="1036"/>
      <c r="J21" s="1036"/>
      <c r="K21" s="1037"/>
      <c r="L21" s="1038"/>
      <c r="M21" s="1039"/>
      <c r="N21" s="1039"/>
      <c r="O21" s="1040"/>
      <c r="P21" s="304"/>
      <c r="Q21" s="305"/>
      <c r="R21" s="305"/>
      <c r="S21" s="305"/>
      <c r="T21" s="305"/>
      <c r="U21" s="305"/>
      <c r="V21" s="306"/>
      <c r="W21" s="304"/>
      <c r="X21" s="305"/>
      <c r="Y21" s="305"/>
      <c r="Z21" s="305"/>
      <c r="AA21" s="305"/>
      <c r="AB21" s="305"/>
      <c r="AC21" s="306"/>
      <c r="AD21" s="304"/>
      <c r="AE21" s="305"/>
      <c r="AF21" s="305"/>
      <c r="AG21" s="305"/>
      <c r="AH21" s="305"/>
      <c r="AI21" s="305"/>
      <c r="AJ21" s="306"/>
      <c r="AK21" s="304"/>
      <c r="AL21" s="305"/>
      <c r="AM21" s="305"/>
      <c r="AN21" s="305"/>
      <c r="AO21" s="305"/>
      <c r="AP21" s="305"/>
      <c r="AQ21" s="306"/>
      <c r="AR21" s="304"/>
      <c r="AS21" s="305"/>
      <c r="AT21" s="306"/>
      <c r="AU21" s="1041">
        <f t="shared" si="3"/>
        <v>0</v>
      </c>
      <c r="AV21" s="1042"/>
      <c r="AW21" s="1043">
        <f t="shared" si="1"/>
        <v>0</v>
      </c>
      <c r="AX21" s="1044"/>
      <c r="AY21" s="1045"/>
      <c r="AZ21" s="1046"/>
      <c r="BA21" s="1046"/>
      <c r="BB21" s="1046"/>
      <c r="BC21" s="1046"/>
      <c r="BD21" s="1047"/>
    </row>
    <row r="22" spans="1:57" ht="39.9" customHeight="1" x14ac:dyDescent="0.2">
      <c r="A22" s="285"/>
      <c r="B22" s="303">
        <f t="shared" si="2"/>
        <v>10</v>
      </c>
      <c r="C22" s="1031"/>
      <c r="D22" s="1032"/>
      <c r="E22" s="1033"/>
      <c r="F22" s="1034"/>
      <c r="G22" s="1035"/>
      <c r="H22" s="1036"/>
      <c r="I22" s="1036"/>
      <c r="J22" s="1036"/>
      <c r="K22" s="1037"/>
      <c r="L22" s="1038"/>
      <c r="M22" s="1039"/>
      <c r="N22" s="1039"/>
      <c r="O22" s="1040"/>
      <c r="P22" s="304"/>
      <c r="Q22" s="305"/>
      <c r="R22" s="305"/>
      <c r="S22" s="305"/>
      <c r="T22" s="305"/>
      <c r="U22" s="305"/>
      <c r="V22" s="306"/>
      <c r="W22" s="304"/>
      <c r="X22" s="305"/>
      <c r="Y22" s="305"/>
      <c r="Z22" s="305"/>
      <c r="AA22" s="305"/>
      <c r="AB22" s="305"/>
      <c r="AC22" s="306"/>
      <c r="AD22" s="304"/>
      <c r="AE22" s="305"/>
      <c r="AF22" s="305"/>
      <c r="AG22" s="305"/>
      <c r="AH22" s="305"/>
      <c r="AI22" s="305"/>
      <c r="AJ22" s="306"/>
      <c r="AK22" s="304"/>
      <c r="AL22" s="305"/>
      <c r="AM22" s="305"/>
      <c r="AN22" s="305"/>
      <c r="AO22" s="305"/>
      <c r="AP22" s="305"/>
      <c r="AQ22" s="306"/>
      <c r="AR22" s="304"/>
      <c r="AS22" s="305"/>
      <c r="AT22" s="306"/>
      <c r="AU22" s="1041">
        <f t="shared" si="3"/>
        <v>0</v>
      </c>
      <c r="AV22" s="1042"/>
      <c r="AW22" s="1043">
        <f t="shared" si="1"/>
        <v>0</v>
      </c>
      <c r="AX22" s="1044"/>
      <c r="AY22" s="1045"/>
      <c r="AZ22" s="1046"/>
      <c r="BA22" s="1046"/>
      <c r="BB22" s="1046"/>
      <c r="BC22" s="1046"/>
      <c r="BD22" s="1047"/>
    </row>
    <row r="23" spans="1:57" ht="39.9" customHeight="1" x14ac:dyDescent="0.2">
      <c r="A23" s="285"/>
      <c r="B23" s="303">
        <f t="shared" si="2"/>
        <v>11</v>
      </c>
      <c r="C23" s="1031"/>
      <c r="D23" s="1032"/>
      <c r="E23" s="1033"/>
      <c r="F23" s="1034"/>
      <c r="G23" s="1035"/>
      <c r="H23" s="1036"/>
      <c r="I23" s="1036"/>
      <c r="J23" s="1036"/>
      <c r="K23" s="1037"/>
      <c r="L23" s="1038"/>
      <c r="M23" s="1039"/>
      <c r="N23" s="1039"/>
      <c r="O23" s="1040"/>
      <c r="P23" s="304"/>
      <c r="Q23" s="305"/>
      <c r="R23" s="305"/>
      <c r="S23" s="305"/>
      <c r="T23" s="305"/>
      <c r="U23" s="305"/>
      <c r="V23" s="306"/>
      <c r="W23" s="304"/>
      <c r="X23" s="305"/>
      <c r="Y23" s="305"/>
      <c r="Z23" s="305"/>
      <c r="AA23" s="305"/>
      <c r="AB23" s="305"/>
      <c r="AC23" s="306"/>
      <c r="AD23" s="304"/>
      <c r="AE23" s="305"/>
      <c r="AF23" s="305"/>
      <c r="AG23" s="305"/>
      <c r="AH23" s="305"/>
      <c r="AI23" s="305"/>
      <c r="AJ23" s="306"/>
      <c r="AK23" s="304"/>
      <c r="AL23" s="305"/>
      <c r="AM23" s="305"/>
      <c r="AN23" s="305"/>
      <c r="AO23" s="305"/>
      <c r="AP23" s="305"/>
      <c r="AQ23" s="306"/>
      <c r="AR23" s="304"/>
      <c r="AS23" s="305"/>
      <c r="AT23" s="306"/>
      <c r="AU23" s="1041">
        <f t="shared" si="3"/>
        <v>0</v>
      </c>
      <c r="AV23" s="1042"/>
      <c r="AW23" s="1043">
        <f t="shared" si="1"/>
        <v>0</v>
      </c>
      <c r="AX23" s="1044"/>
      <c r="AY23" s="1045"/>
      <c r="AZ23" s="1046"/>
      <c r="BA23" s="1046"/>
      <c r="BB23" s="1046"/>
      <c r="BC23" s="1046"/>
      <c r="BD23" s="1047"/>
    </row>
    <row r="24" spans="1:57" ht="39.9" customHeight="1" x14ac:dyDescent="0.2">
      <c r="A24" s="285"/>
      <c r="B24" s="303">
        <f t="shared" si="2"/>
        <v>12</v>
      </c>
      <c r="C24" s="1031"/>
      <c r="D24" s="1032"/>
      <c r="E24" s="1033"/>
      <c r="F24" s="1034"/>
      <c r="G24" s="1035"/>
      <c r="H24" s="1036"/>
      <c r="I24" s="1036"/>
      <c r="J24" s="1036"/>
      <c r="K24" s="1037"/>
      <c r="L24" s="1038"/>
      <c r="M24" s="1039"/>
      <c r="N24" s="1039"/>
      <c r="O24" s="1040"/>
      <c r="P24" s="304"/>
      <c r="Q24" s="305"/>
      <c r="R24" s="305"/>
      <c r="S24" s="305"/>
      <c r="T24" s="305"/>
      <c r="U24" s="305"/>
      <c r="V24" s="306"/>
      <c r="W24" s="304"/>
      <c r="X24" s="305"/>
      <c r="Y24" s="305"/>
      <c r="Z24" s="305"/>
      <c r="AA24" s="305"/>
      <c r="AB24" s="305"/>
      <c r="AC24" s="306"/>
      <c r="AD24" s="304"/>
      <c r="AE24" s="305"/>
      <c r="AF24" s="305"/>
      <c r="AG24" s="305"/>
      <c r="AH24" s="305"/>
      <c r="AI24" s="305"/>
      <c r="AJ24" s="306"/>
      <c r="AK24" s="304"/>
      <c r="AL24" s="305"/>
      <c r="AM24" s="305"/>
      <c r="AN24" s="305"/>
      <c r="AO24" s="305"/>
      <c r="AP24" s="305"/>
      <c r="AQ24" s="306"/>
      <c r="AR24" s="304"/>
      <c r="AS24" s="305"/>
      <c r="AT24" s="306"/>
      <c r="AU24" s="1041">
        <f t="shared" si="3"/>
        <v>0</v>
      </c>
      <c r="AV24" s="1042"/>
      <c r="AW24" s="1043">
        <f t="shared" si="1"/>
        <v>0</v>
      </c>
      <c r="AX24" s="1044"/>
      <c r="AY24" s="1045"/>
      <c r="AZ24" s="1046"/>
      <c r="BA24" s="1046"/>
      <c r="BB24" s="1046"/>
      <c r="BC24" s="1046"/>
      <c r="BD24" s="1047"/>
    </row>
    <row r="25" spans="1:57" ht="39.9" customHeight="1" x14ac:dyDescent="0.2">
      <c r="A25" s="285"/>
      <c r="B25" s="303">
        <f t="shared" si="2"/>
        <v>13</v>
      </c>
      <c r="C25" s="1031"/>
      <c r="D25" s="1032"/>
      <c r="E25" s="1033"/>
      <c r="F25" s="1034"/>
      <c r="G25" s="1035"/>
      <c r="H25" s="1036"/>
      <c r="I25" s="1036"/>
      <c r="J25" s="1036"/>
      <c r="K25" s="1037"/>
      <c r="L25" s="1038"/>
      <c r="M25" s="1039"/>
      <c r="N25" s="1039"/>
      <c r="O25" s="1040"/>
      <c r="P25" s="304"/>
      <c r="Q25" s="305"/>
      <c r="R25" s="305"/>
      <c r="S25" s="305"/>
      <c r="T25" s="305"/>
      <c r="U25" s="305"/>
      <c r="V25" s="306"/>
      <c r="W25" s="304"/>
      <c r="X25" s="305"/>
      <c r="Y25" s="305"/>
      <c r="Z25" s="305"/>
      <c r="AA25" s="305"/>
      <c r="AB25" s="305"/>
      <c r="AC25" s="306"/>
      <c r="AD25" s="304"/>
      <c r="AE25" s="305"/>
      <c r="AF25" s="305"/>
      <c r="AG25" s="305"/>
      <c r="AH25" s="305"/>
      <c r="AI25" s="305"/>
      <c r="AJ25" s="306"/>
      <c r="AK25" s="304"/>
      <c r="AL25" s="305"/>
      <c r="AM25" s="305"/>
      <c r="AN25" s="305"/>
      <c r="AO25" s="305"/>
      <c r="AP25" s="305"/>
      <c r="AQ25" s="306"/>
      <c r="AR25" s="304"/>
      <c r="AS25" s="305"/>
      <c r="AT25" s="306"/>
      <c r="AU25" s="1041">
        <f t="shared" si="3"/>
        <v>0</v>
      </c>
      <c r="AV25" s="1042"/>
      <c r="AW25" s="1043">
        <f t="shared" si="1"/>
        <v>0</v>
      </c>
      <c r="AX25" s="1044"/>
      <c r="AY25" s="1045"/>
      <c r="AZ25" s="1046"/>
      <c r="BA25" s="1046"/>
      <c r="BB25" s="1046"/>
      <c r="BC25" s="1046"/>
      <c r="BD25" s="1047"/>
    </row>
    <row r="26" spans="1:57" ht="39.9" customHeight="1" x14ac:dyDescent="0.2">
      <c r="A26" s="285"/>
      <c r="B26" s="303">
        <f t="shared" si="2"/>
        <v>14</v>
      </c>
      <c r="C26" s="1031"/>
      <c r="D26" s="1032"/>
      <c r="E26" s="1033"/>
      <c r="F26" s="1034"/>
      <c r="G26" s="1035"/>
      <c r="H26" s="1036"/>
      <c r="I26" s="1036"/>
      <c r="J26" s="1036"/>
      <c r="K26" s="1037"/>
      <c r="L26" s="1038"/>
      <c r="M26" s="1039"/>
      <c r="N26" s="1039"/>
      <c r="O26" s="1040"/>
      <c r="P26" s="304"/>
      <c r="Q26" s="305"/>
      <c r="R26" s="305"/>
      <c r="S26" s="305"/>
      <c r="T26" s="305"/>
      <c r="U26" s="305"/>
      <c r="V26" s="306"/>
      <c r="W26" s="304"/>
      <c r="X26" s="305"/>
      <c r="Y26" s="305"/>
      <c r="Z26" s="305"/>
      <c r="AA26" s="305"/>
      <c r="AB26" s="305"/>
      <c r="AC26" s="306"/>
      <c r="AD26" s="304"/>
      <c r="AE26" s="305"/>
      <c r="AF26" s="305"/>
      <c r="AG26" s="305"/>
      <c r="AH26" s="305"/>
      <c r="AI26" s="305"/>
      <c r="AJ26" s="306"/>
      <c r="AK26" s="304"/>
      <c r="AL26" s="305"/>
      <c r="AM26" s="305"/>
      <c r="AN26" s="305"/>
      <c r="AO26" s="305"/>
      <c r="AP26" s="305"/>
      <c r="AQ26" s="306"/>
      <c r="AR26" s="304"/>
      <c r="AS26" s="305"/>
      <c r="AT26" s="306"/>
      <c r="AU26" s="1041">
        <f t="shared" si="3"/>
        <v>0</v>
      </c>
      <c r="AV26" s="1042"/>
      <c r="AW26" s="1043">
        <f t="shared" si="1"/>
        <v>0</v>
      </c>
      <c r="AX26" s="1044"/>
      <c r="AY26" s="1045"/>
      <c r="AZ26" s="1046"/>
      <c r="BA26" s="1046"/>
      <c r="BB26" s="1046"/>
      <c r="BC26" s="1046"/>
      <c r="BD26" s="1047"/>
    </row>
    <row r="27" spans="1:57" ht="39.9" customHeight="1" x14ac:dyDescent="0.2">
      <c r="A27" s="285"/>
      <c r="B27" s="303">
        <f t="shared" si="2"/>
        <v>15</v>
      </c>
      <c r="C27" s="1031"/>
      <c r="D27" s="1032"/>
      <c r="E27" s="1033"/>
      <c r="F27" s="1034"/>
      <c r="G27" s="1035"/>
      <c r="H27" s="1036"/>
      <c r="I27" s="1036"/>
      <c r="J27" s="1036"/>
      <c r="K27" s="1037"/>
      <c r="L27" s="1038"/>
      <c r="M27" s="1039"/>
      <c r="N27" s="1039"/>
      <c r="O27" s="1040"/>
      <c r="P27" s="304"/>
      <c r="Q27" s="305"/>
      <c r="R27" s="305"/>
      <c r="S27" s="305"/>
      <c r="T27" s="305"/>
      <c r="U27" s="305"/>
      <c r="V27" s="306"/>
      <c r="W27" s="304"/>
      <c r="X27" s="305"/>
      <c r="Y27" s="305"/>
      <c r="Z27" s="305"/>
      <c r="AA27" s="305"/>
      <c r="AB27" s="305"/>
      <c r="AC27" s="306"/>
      <c r="AD27" s="304"/>
      <c r="AE27" s="305"/>
      <c r="AF27" s="305"/>
      <c r="AG27" s="305"/>
      <c r="AH27" s="305"/>
      <c r="AI27" s="305"/>
      <c r="AJ27" s="306"/>
      <c r="AK27" s="304"/>
      <c r="AL27" s="305"/>
      <c r="AM27" s="305"/>
      <c r="AN27" s="305"/>
      <c r="AO27" s="305"/>
      <c r="AP27" s="305"/>
      <c r="AQ27" s="306"/>
      <c r="AR27" s="304"/>
      <c r="AS27" s="305"/>
      <c r="AT27" s="306"/>
      <c r="AU27" s="1041">
        <f t="shared" si="3"/>
        <v>0</v>
      </c>
      <c r="AV27" s="1042"/>
      <c r="AW27" s="1043">
        <f t="shared" si="1"/>
        <v>0</v>
      </c>
      <c r="AX27" s="1044"/>
      <c r="AY27" s="1045"/>
      <c r="AZ27" s="1046"/>
      <c r="BA27" s="1046"/>
      <c r="BB27" s="1046"/>
      <c r="BC27" s="1046"/>
      <c r="BD27" s="1047"/>
    </row>
    <row r="28" spans="1:57" ht="39.9" customHeight="1" x14ac:dyDescent="0.2">
      <c r="A28" s="285"/>
      <c r="B28" s="303">
        <f t="shared" si="2"/>
        <v>16</v>
      </c>
      <c r="C28" s="1031"/>
      <c r="D28" s="1032"/>
      <c r="E28" s="1033"/>
      <c r="F28" s="1034"/>
      <c r="G28" s="1035"/>
      <c r="H28" s="1036"/>
      <c r="I28" s="1036"/>
      <c r="J28" s="1036"/>
      <c r="K28" s="1037"/>
      <c r="L28" s="1038"/>
      <c r="M28" s="1039"/>
      <c r="N28" s="1039"/>
      <c r="O28" s="1040"/>
      <c r="P28" s="304"/>
      <c r="Q28" s="305"/>
      <c r="R28" s="305"/>
      <c r="S28" s="305"/>
      <c r="T28" s="305"/>
      <c r="U28" s="305"/>
      <c r="V28" s="306"/>
      <c r="W28" s="304"/>
      <c r="X28" s="305"/>
      <c r="Y28" s="305"/>
      <c r="Z28" s="305"/>
      <c r="AA28" s="305"/>
      <c r="AB28" s="305"/>
      <c r="AC28" s="306"/>
      <c r="AD28" s="304"/>
      <c r="AE28" s="305"/>
      <c r="AF28" s="305"/>
      <c r="AG28" s="305"/>
      <c r="AH28" s="305"/>
      <c r="AI28" s="305"/>
      <c r="AJ28" s="306"/>
      <c r="AK28" s="304"/>
      <c r="AL28" s="305"/>
      <c r="AM28" s="305"/>
      <c r="AN28" s="305"/>
      <c r="AO28" s="305"/>
      <c r="AP28" s="305"/>
      <c r="AQ28" s="306"/>
      <c r="AR28" s="304"/>
      <c r="AS28" s="305"/>
      <c r="AT28" s="306"/>
      <c r="AU28" s="1041">
        <f t="shared" si="3"/>
        <v>0</v>
      </c>
      <c r="AV28" s="1042"/>
      <c r="AW28" s="1043">
        <f t="shared" si="1"/>
        <v>0</v>
      </c>
      <c r="AX28" s="1044"/>
      <c r="AY28" s="1045"/>
      <c r="AZ28" s="1046"/>
      <c r="BA28" s="1046"/>
      <c r="BB28" s="1046"/>
      <c r="BC28" s="1046"/>
      <c r="BD28" s="1047"/>
    </row>
    <row r="29" spans="1:57" ht="39.9" customHeight="1" x14ac:dyDescent="0.2">
      <c r="A29" s="285"/>
      <c r="B29" s="303">
        <f t="shared" si="2"/>
        <v>17</v>
      </c>
      <c r="C29" s="1031"/>
      <c r="D29" s="1032"/>
      <c r="E29" s="1033"/>
      <c r="F29" s="1034"/>
      <c r="G29" s="1035"/>
      <c r="H29" s="1036"/>
      <c r="I29" s="1036"/>
      <c r="J29" s="1036"/>
      <c r="K29" s="1037"/>
      <c r="L29" s="1038"/>
      <c r="M29" s="1039"/>
      <c r="N29" s="1039"/>
      <c r="O29" s="1040"/>
      <c r="P29" s="304"/>
      <c r="Q29" s="305"/>
      <c r="R29" s="305"/>
      <c r="S29" s="305"/>
      <c r="T29" s="305"/>
      <c r="U29" s="305"/>
      <c r="V29" s="306"/>
      <c r="W29" s="304"/>
      <c r="X29" s="305"/>
      <c r="Y29" s="305"/>
      <c r="Z29" s="305"/>
      <c r="AA29" s="305"/>
      <c r="AB29" s="305"/>
      <c r="AC29" s="306"/>
      <c r="AD29" s="304"/>
      <c r="AE29" s="305"/>
      <c r="AF29" s="305"/>
      <c r="AG29" s="305"/>
      <c r="AH29" s="305"/>
      <c r="AI29" s="305"/>
      <c r="AJ29" s="306"/>
      <c r="AK29" s="304"/>
      <c r="AL29" s="305"/>
      <c r="AM29" s="305"/>
      <c r="AN29" s="305"/>
      <c r="AO29" s="305"/>
      <c r="AP29" s="305"/>
      <c r="AQ29" s="306"/>
      <c r="AR29" s="304"/>
      <c r="AS29" s="305"/>
      <c r="AT29" s="306"/>
      <c r="AU29" s="1041">
        <f t="shared" si="3"/>
        <v>0</v>
      </c>
      <c r="AV29" s="1042"/>
      <c r="AW29" s="1043">
        <f t="shared" si="1"/>
        <v>0</v>
      </c>
      <c r="AX29" s="1044"/>
      <c r="AY29" s="1045"/>
      <c r="AZ29" s="1046"/>
      <c r="BA29" s="1046"/>
      <c r="BB29" s="1046"/>
      <c r="BC29" s="1046"/>
      <c r="BD29" s="1047"/>
    </row>
    <row r="30" spans="1:57" ht="39.9" customHeight="1" thickBot="1" x14ac:dyDescent="0.25">
      <c r="A30" s="285"/>
      <c r="B30" s="307">
        <f t="shared" si="2"/>
        <v>18</v>
      </c>
      <c r="C30" s="1062"/>
      <c r="D30" s="1063"/>
      <c r="E30" s="1064"/>
      <c r="F30" s="1065"/>
      <c r="G30" s="1066"/>
      <c r="H30" s="1067"/>
      <c r="I30" s="1067"/>
      <c r="J30" s="1067"/>
      <c r="K30" s="1068"/>
      <c r="L30" s="1069"/>
      <c r="M30" s="1070"/>
      <c r="N30" s="1070"/>
      <c r="O30" s="1071"/>
      <c r="P30" s="308"/>
      <c r="Q30" s="309"/>
      <c r="R30" s="309"/>
      <c r="S30" s="309"/>
      <c r="T30" s="309"/>
      <c r="U30" s="309"/>
      <c r="V30" s="310"/>
      <c r="W30" s="308"/>
      <c r="X30" s="309"/>
      <c r="Y30" s="309"/>
      <c r="Z30" s="309"/>
      <c r="AA30" s="309"/>
      <c r="AB30" s="309"/>
      <c r="AC30" s="310"/>
      <c r="AD30" s="308"/>
      <c r="AE30" s="309"/>
      <c r="AF30" s="309"/>
      <c r="AG30" s="309"/>
      <c r="AH30" s="309"/>
      <c r="AI30" s="309"/>
      <c r="AJ30" s="310"/>
      <c r="AK30" s="308"/>
      <c r="AL30" s="309"/>
      <c r="AM30" s="309"/>
      <c r="AN30" s="309"/>
      <c r="AO30" s="309"/>
      <c r="AP30" s="309"/>
      <c r="AQ30" s="310"/>
      <c r="AR30" s="308"/>
      <c r="AS30" s="309"/>
      <c r="AT30" s="310"/>
      <c r="AU30" s="1072">
        <f t="shared" si="3"/>
        <v>0</v>
      </c>
      <c r="AV30" s="1073"/>
      <c r="AW30" s="1074">
        <f t="shared" si="1"/>
        <v>0</v>
      </c>
      <c r="AX30" s="1075"/>
      <c r="AY30" s="1076"/>
      <c r="AZ30" s="1077"/>
      <c r="BA30" s="1077"/>
      <c r="BB30" s="1077"/>
      <c r="BC30" s="1077"/>
      <c r="BD30" s="1078"/>
    </row>
    <row r="31" spans="1:57" ht="20.25" customHeight="1" x14ac:dyDescent="0.2">
      <c r="A31" s="285"/>
      <c r="B31" s="285"/>
      <c r="C31" s="311"/>
      <c r="D31" s="312"/>
      <c r="E31" s="313"/>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314"/>
      <c r="AD31" s="287"/>
      <c r="AE31" s="287"/>
      <c r="AF31" s="287"/>
      <c r="AG31" s="287"/>
      <c r="AH31" s="287"/>
      <c r="AI31" s="287"/>
      <c r="AJ31" s="287"/>
      <c r="AK31" s="287"/>
      <c r="AL31" s="287"/>
      <c r="AM31" s="287"/>
      <c r="AN31" s="287"/>
      <c r="AO31" s="287"/>
      <c r="AP31" s="287"/>
      <c r="AQ31" s="287"/>
      <c r="AR31" s="287"/>
      <c r="AS31" s="287"/>
      <c r="AT31" s="287"/>
      <c r="AU31" s="287"/>
      <c r="AV31" s="285"/>
      <c r="AW31" s="285"/>
      <c r="AX31" s="285"/>
      <c r="AY31" s="285"/>
      <c r="AZ31" s="285"/>
      <c r="BA31" s="285"/>
      <c r="BB31" s="285"/>
      <c r="BC31" s="285"/>
      <c r="BD31" s="285"/>
    </row>
    <row r="32" spans="1:57" ht="20.25" customHeight="1" x14ac:dyDescent="0.2">
      <c r="C32" s="315"/>
      <c r="D32" s="315"/>
      <c r="E32" s="316"/>
      <c r="F32" s="316"/>
      <c r="G32" s="316"/>
      <c r="H32" s="316"/>
      <c r="I32" s="316"/>
      <c r="J32" s="316"/>
      <c r="K32" s="316"/>
      <c r="L32" s="316"/>
      <c r="M32" s="316"/>
      <c r="N32" s="316"/>
      <c r="O32" s="316"/>
      <c r="P32" s="316"/>
      <c r="Q32" s="316"/>
      <c r="R32" s="316"/>
      <c r="S32" s="316"/>
      <c r="T32" s="315"/>
      <c r="U32" s="316"/>
      <c r="V32" s="316"/>
      <c r="W32" s="316"/>
      <c r="X32" s="316"/>
      <c r="Y32" s="316"/>
      <c r="Z32" s="316"/>
      <c r="AA32" s="316"/>
      <c r="AB32" s="316"/>
      <c r="AC32" s="316"/>
      <c r="AD32" s="316"/>
      <c r="AE32" s="316"/>
      <c r="AF32" s="316"/>
      <c r="AJ32" s="317"/>
      <c r="AK32" s="318"/>
      <c r="AL32" s="318"/>
      <c r="AM32" s="316"/>
      <c r="AN32" s="316"/>
      <c r="AO32" s="316"/>
      <c r="AP32" s="316"/>
      <c r="AQ32" s="316"/>
      <c r="AR32" s="316"/>
      <c r="AS32" s="316"/>
      <c r="AT32" s="316"/>
      <c r="AU32" s="316"/>
      <c r="AV32" s="316"/>
      <c r="AW32" s="316"/>
      <c r="AX32" s="316"/>
      <c r="AY32" s="316"/>
      <c r="AZ32" s="316"/>
      <c r="BA32" s="316"/>
      <c r="BB32" s="316"/>
      <c r="BC32" s="316"/>
      <c r="BD32" s="316"/>
      <c r="BE32" s="318"/>
    </row>
    <row r="33" spans="1:58" ht="20.25" customHeight="1" x14ac:dyDescent="0.2">
      <c r="A33" s="316"/>
      <c r="B33" s="316"/>
      <c r="C33" s="315"/>
      <c r="D33" s="315"/>
      <c r="E33" s="316"/>
      <c r="F33" s="316"/>
      <c r="G33" s="316"/>
      <c r="H33" s="316"/>
      <c r="I33" s="316"/>
      <c r="J33" s="316"/>
      <c r="K33" s="316"/>
      <c r="L33" s="316"/>
      <c r="M33" s="316"/>
      <c r="N33" s="316"/>
      <c r="O33" s="316"/>
      <c r="P33" s="316"/>
      <c r="Q33" s="316"/>
      <c r="R33" s="316"/>
      <c r="S33" s="316"/>
      <c r="T33" s="316"/>
      <c r="U33" s="315"/>
      <c r="V33" s="316"/>
      <c r="W33" s="316"/>
      <c r="X33" s="316"/>
      <c r="Y33" s="316"/>
      <c r="Z33" s="316"/>
      <c r="AA33" s="316"/>
      <c r="AB33" s="316"/>
      <c r="AC33" s="316"/>
      <c r="AD33" s="316"/>
      <c r="AE33" s="316"/>
      <c r="AF33" s="316"/>
      <c r="AG33" s="316"/>
      <c r="AK33" s="317"/>
      <c r="AL33" s="318"/>
      <c r="AM33" s="318"/>
      <c r="AN33" s="316"/>
      <c r="AO33" s="316"/>
      <c r="AP33" s="316"/>
      <c r="AQ33" s="316"/>
      <c r="AR33" s="316"/>
      <c r="AS33" s="316"/>
      <c r="AT33" s="316"/>
      <c r="AU33" s="316"/>
      <c r="AV33" s="316"/>
      <c r="AW33" s="316"/>
      <c r="AX33" s="316"/>
      <c r="AY33" s="316"/>
      <c r="AZ33" s="316"/>
      <c r="BA33" s="316"/>
      <c r="BB33" s="316"/>
      <c r="BC33" s="316"/>
      <c r="BD33" s="316"/>
      <c r="BE33" s="316"/>
      <c r="BF33" s="318"/>
    </row>
    <row r="34" spans="1:58" ht="20.25" customHeight="1" x14ac:dyDescent="0.2">
      <c r="A34" s="316"/>
      <c r="B34" s="316"/>
      <c r="C34" s="316"/>
      <c r="D34" s="315"/>
      <c r="E34" s="316"/>
      <c r="F34" s="316"/>
      <c r="G34" s="316"/>
      <c r="H34" s="316"/>
      <c r="I34" s="316"/>
      <c r="J34" s="316"/>
      <c r="K34" s="316"/>
      <c r="L34" s="316"/>
      <c r="M34" s="316"/>
      <c r="N34" s="316"/>
      <c r="O34" s="316"/>
      <c r="P34" s="316"/>
      <c r="Q34" s="316"/>
      <c r="R34" s="316"/>
      <c r="S34" s="316"/>
      <c r="T34" s="316"/>
      <c r="U34" s="315"/>
      <c r="V34" s="316"/>
      <c r="W34" s="316"/>
      <c r="X34" s="316"/>
      <c r="Y34" s="316"/>
      <c r="Z34" s="316"/>
      <c r="AA34" s="316"/>
      <c r="AB34" s="316"/>
      <c r="AC34" s="316"/>
      <c r="AD34" s="316"/>
      <c r="AE34" s="316"/>
      <c r="AF34" s="316"/>
      <c r="AG34" s="316"/>
      <c r="AK34" s="317"/>
      <c r="AL34" s="318"/>
      <c r="AM34" s="318"/>
      <c r="AN34" s="316"/>
      <c r="AO34" s="316"/>
      <c r="AP34" s="316"/>
      <c r="AQ34" s="316"/>
      <c r="AR34" s="316"/>
      <c r="AS34" s="316"/>
      <c r="AT34" s="316"/>
      <c r="AU34" s="316"/>
      <c r="AV34" s="316"/>
      <c r="AW34" s="316"/>
      <c r="AX34" s="316"/>
      <c r="AY34" s="316"/>
      <c r="AZ34" s="316"/>
      <c r="BA34" s="316"/>
      <c r="BB34" s="316"/>
      <c r="BC34" s="316"/>
      <c r="BD34" s="316"/>
      <c r="BE34" s="316"/>
      <c r="BF34" s="318"/>
    </row>
    <row r="35" spans="1:58" ht="20.25" customHeight="1" x14ac:dyDescent="0.2">
      <c r="A35" s="316"/>
      <c r="B35" s="316"/>
      <c r="C35" s="315"/>
      <c r="D35" s="315"/>
      <c r="E35" s="316"/>
      <c r="F35" s="316"/>
      <c r="G35" s="316"/>
      <c r="H35" s="316"/>
      <c r="I35" s="316"/>
      <c r="J35" s="316"/>
      <c r="K35" s="316"/>
      <c r="L35" s="316"/>
      <c r="M35" s="316"/>
      <c r="N35" s="316"/>
      <c r="O35" s="316"/>
      <c r="P35" s="316"/>
      <c r="Q35" s="316"/>
      <c r="R35" s="316"/>
      <c r="S35" s="316"/>
      <c r="T35" s="316"/>
      <c r="U35" s="315"/>
      <c r="V35" s="316"/>
      <c r="W35" s="316"/>
      <c r="X35" s="316"/>
      <c r="Y35" s="316"/>
      <c r="Z35" s="316"/>
      <c r="AA35" s="316"/>
      <c r="AB35" s="316"/>
      <c r="AC35" s="316"/>
      <c r="AD35" s="316"/>
      <c r="AE35" s="316"/>
      <c r="AF35" s="316"/>
      <c r="AG35" s="316"/>
      <c r="AK35" s="317"/>
      <c r="AL35" s="318"/>
      <c r="AM35" s="318"/>
      <c r="AN35" s="316"/>
      <c r="AO35" s="316"/>
      <c r="AP35" s="316"/>
      <c r="AQ35" s="316"/>
      <c r="AR35" s="316"/>
      <c r="AS35" s="316"/>
      <c r="AT35" s="316"/>
      <c r="AU35" s="316"/>
      <c r="AV35" s="316"/>
      <c r="AW35" s="316"/>
      <c r="AX35" s="316"/>
      <c r="AY35" s="316"/>
      <c r="AZ35" s="316"/>
      <c r="BA35" s="316"/>
      <c r="BB35" s="316"/>
      <c r="BC35" s="316"/>
      <c r="BD35" s="316"/>
      <c r="BE35" s="316"/>
      <c r="BF35" s="318"/>
    </row>
    <row r="36" spans="1:58" ht="20.25" customHeight="1" x14ac:dyDescent="0.2">
      <c r="C36" s="317"/>
      <c r="D36" s="317"/>
      <c r="E36" s="317"/>
      <c r="F36" s="317"/>
      <c r="G36" s="317"/>
      <c r="H36" s="317"/>
      <c r="I36" s="317"/>
      <c r="J36" s="317"/>
      <c r="K36" s="317"/>
      <c r="L36" s="317"/>
      <c r="M36" s="317"/>
      <c r="N36" s="317"/>
      <c r="O36" s="317"/>
      <c r="P36" s="317"/>
      <c r="Q36" s="317"/>
      <c r="R36" s="317"/>
      <c r="S36" s="317"/>
      <c r="T36" s="317"/>
      <c r="U36" s="318"/>
      <c r="V36" s="318"/>
      <c r="W36" s="317"/>
      <c r="X36" s="317"/>
      <c r="Y36" s="317"/>
      <c r="Z36" s="317"/>
      <c r="AA36" s="317"/>
      <c r="AB36" s="317"/>
      <c r="AC36" s="317"/>
      <c r="AD36" s="317"/>
      <c r="AE36" s="317"/>
      <c r="AF36" s="317"/>
      <c r="AG36" s="317"/>
      <c r="AH36" s="317"/>
      <c r="AI36" s="317"/>
      <c r="AJ36" s="317"/>
      <c r="AK36" s="317"/>
      <c r="AL36" s="318"/>
      <c r="AM36" s="318"/>
      <c r="AN36" s="316"/>
      <c r="AO36" s="316"/>
      <c r="AP36" s="316"/>
      <c r="AQ36" s="316"/>
      <c r="AR36" s="316"/>
      <c r="AS36" s="316"/>
      <c r="AT36" s="316"/>
      <c r="AU36" s="316"/>
      <c r="AV36" s="316"/>
      <c r="AW36" s="316"/>
      <c r="AX36" s="316"/>
      <c r="AY36" s="316"/>
      <c r="AZ36" s="316"/>
      <c r="BA36" s="316"/>
      <c r="BB36" s="316"/>
      <c r="BC36" s="316"/>
      <c r="BD36" s="316"/>
      <c r="BE36" s="316"/>
      <c r="BF36" s="318"/>
    </row>
    <row r="37" spans="1:58" ht="20.25" customHeight="1" x14ac:dyDescent="0.2">
      <c r="C37" s="317"/>
      <c r="D37" s="317"/>
      <c r="E37" s="317"/>
      <c r="F37" s="317"/>
      <c r="G37" s="317"/>
      <c r="H37" s="317"/>
      <c r="I37" s="317"/>
      <c r="J37" s="317"/>
      <c r="K37" s="317"/>
      <c r="L37" s="317"/>
      <c r="M37" s="317"/>
      <c r="N37" s="317"/>
      <c r="O37" s="317"/>
      <c r="P37" s="317"/>
      <c r="Q37" s="317"/>
      <c r="R37" s="317"/>
      <c r="S37" s="317"/>
      <c r="T37" s="317"/>
      <c r="U37" s="318"/>
      <c r="V37" s="318"/>
      <c r="W37" s="317"/>
      <c r="X37" s="317"/>
      <c r="Y37" s="317"/>
      <c r="Z37" s="317"/>
      <c r="AA37" s="317"/>
      <c r="AB37" s="317"/>
      <c r="AC37" s="317"/>
      <c r="AD37" s="317"/>
      <c r="AE37" s="317"/>
      <c r="AF37" s="317"/>
      <c r="AG37" s="317"/>
      <c r="AH37" s="317"/>
      <c r="AI37" s="317"/>
      <c r="AJ37" s="317"/>
      <c r="AK37" s="317"/>
      <c r="AL37" s="318"/>
      <c r="AM37" s="318"/>
      <c r="AN37" s="316"/>
      <c r="AO37" s="316"/>
      <c r="AP37" s="316"/>
      <c r="AQ37" s="316"/>
      <c r="AR37" s="316"/>
      <c r="AS37" s="316"/>
      <c r="AT37" s="316"/>
      <c r="AU37" s="316"/>
      <c r="AV37" s="316"/>
      <c r="AW37" s="316"/>
      <c r="AX37" s="316"/>
      <c r="AY37" s="316"/>
      <c r="AZ37" s="316"/>
      <c r="BA37" s="316"/>
      <c r="BB37" s="316"/>
      <c r="BC37" s="316"/>
      <c r="BD37" s="316"/>
      <c r="BE37" s="316"/>
      <c r="BF37" s="318"/>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4"/>
  <conditionalFormatting sqref="AU13:AX30">
    <cfRule type="expression" dxfId="0"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3"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3"/>
  <sheetViews>
    <sheetView workbookViewId="0">
      <selection activeCell="C13" sqref="C13:D13"/>
    </sheetView>
  </sheetViews>
  <sheetFormatPr defaultColWidth="9.81640625" defaultRowHeight="13" x14ac:dyDescent="0.2"/>
  <cols>
    <col min="1" max="2" width="9.81640625" style="319"/>
    <col min="3" max="3" width="48.1796875" style="319" customWidth="1"/>
    <col min="4" max="16384" width="9.81640625" style="319"/>
  </cols>
  <sheetData>
    <row r="1" spans="1:10" x14ac:dyDescent="0.2">
      <c r="A1" s="319" t="s">
        <v>462</v>
      </c>
    </row>
    <row r="2" spans="1:10" s="322" customFormat="1" ht="20.25" customHeight="1" x14ac:dyDescent="0.2">
      <c r="A2" s="320" t="s">
        <v>463</v>
      </c>
      <c r="B2" s="320"/>
      <c r="C2" s="321"/>
    </row>
    <row r="3" spans="1:10" s="322" customFormat="1" ht="20.25" customHeight="1" x14ac:dyDescent="0.2">
      <c r="A3" s="321"/>
      <c r="B3" s="321"/>
      <c r="C3" s="321"/>
    </row>
    <row r="4" spans="1:10" s="322" customFormat="1" ht="20.25" customHeight="1" x14ac:dyDescent="0.2">
      <c r="A4" s="323"/>
      <c r="B4" s="321" t="s">
        <v>464</v>
      </c>
      <c r="C4" s="321"/>
      <c r="E4" s="1079" t="s">
        <v>465</v>
      </c>
      <c r="F4" s="1079"/>
      <c r="G4" s="1079"/>
      <c r="H4" s="1079"/>
      <c r="I4" s="1079"/>
      <c r="J4" s="1079"/>
    </row>
    <row r="5" spans="1:10" s="322" customFormat="1" ht="20.25" customHeight="1" x14ac:dyDescent="0.2">
      <c r="A5" s="324"/>
      <c r="B5" s="321" t="s">
        <v>466</v>
      </c>
      <c r="C5" s="321"/>
      <c r="E5" s="1079"/>
      <c r="F5" s="1079"/>
      <c r="G5" s="1079"/>
      <c r="H5" s="1079"/>
      <c r="I5" s="1079"/>
      <c r="J5" s="1079"/>
    </row>
    <row r="6" spans="1:10" s="322" customFormat="1" ht="20.25" customHeight="1" x14ac:dyDescent="0.2">
      <c r="A6" s="325" t="s">
        <v>467</v>
      </c>
      <c r="B6" s="321"/>
      <c r="C6" s="321"/>
    </row>
    <row r="7" spans="1:10" s="322" customFormat="1" ht="20.25" customHeight="1" x14ac:dyDescent="0.2">
      <c r="A7" s="325"/>
      <c r="B7" s="321"/>
      <c r="C7" s="321"/>
    </row>
    <row r="8" spans="1:10" s="322" customFormat="1" ht="20.25" customHeight="1" x14ac:dyDescent="0.2">
      <c r="A8" s="321" t="s">
        <v>468</v>
      </c>
      <c r="B8" s="321"/>
      <c r="C8" s="321"/>
    </row>
    <row r="9" spans="1:10" s="322" customFormat="1" ht="20.25" customHeight="1" x14ac:dyDescent="0.2">
      <c r="A9" s="325"/>
      <c r="B9" s="321"/>
      <c r="C9" s="321"/>
    </row>
    <row r="10" spans="1:10" s="322" customFormat="1" ht="20.25" customHeight="1" x14ac:dyDescent="0.2">
      <c r="A10" s="321" t="s">
        <v>469</v>
      </c>
      <c r="B10" s="321"/>
      <c r="C10" s="321"/>
    </row>
    <row r="11" spans="1:10" s="322" customFormat="1" ht="20.25" customHeight="1" x14ac:dyDescent="0.2">
      <c r="A11" s="321"/>
      <c r="B11" s="321"/>
      <c r="C11" s="321"/>
    </row>
    <row r="12" spans="1:10" s="322" customFormat="1" ht="20.25" customHeight="1" x14ac:dyDescent="0.2">
      <c r="A12" s="321" t="s">
        <v>470</v>
      </c>
      <c r="B12" s="321"/>
      <c r="C12" s="321"/>
    </row>
    <row r="13" spans="1:10" s="322" customFormat="1" ht="20.25" customHeight="1" x14ac:dyDescent="0.2">
      <c r="A13" s="321"/>
      <c r="B13" s="321"/>
      <c r="C13" s="321"/>
    </row>
    <row r="14" spans="1:10" s="322" customFormat="1" ht="20.25" customHeight="1" x14ac:dyDescent="0.2">
      <c r="A14" s="321" t="s">
        <v>471</v>
      </c>
      <c r="B14" s="321"/>
      <c r="C14" s="321"/>
    </row>
    <row r="15" spans="1:10" s="322" customFormat="1" ht="20.25" customHeight="1" x14ac:dyDescent="0.2">
      <c r="A15" s="321"/>
      <c r="B15" s="321"/>
      <c r="C15" s="321"/>
    </row>
    <row r="16" spans="1:10" s="322" customFormat="1" ht="20.25" customHeight="1" x14ac:dyDescent="0.2">
      <c r="A16" s="321" t="s">
        <v>472</v>
      </c>
      <c r="B16" s="321"/>
      <c r="C16" s="321"/>
    </row>
    <row r="17" spans="1:3" s="322" customFormat="1" ht="20.25" customHeight="1" x14ac:dyDescent="0.2">
      <c r="A17" s="321" t="s">
        <v>473</v>
      </c>
      <c r="B17" s="321"/>
      <c r="C17" s="321"/>
    </row>
    <row r="18" spans="1:3" s="322" customFormat="1" ht="20.25" customHeight="1" x14ac:dyDescent="0.2">
      <c r="A18" s="321"/>
      <c r="B18" s="321"/>
      <c r="C18" s="321"/>
    </row>
    <row r="19" spans="1:3" s="322" customFormat="1" ht="20.25" customHeight="1" x14ac:dyDescent="0.2">
      <c r="A19" s="321"/>
      <c r="B19" s="326" t="s">
        <v>449</v>
      </c>
      <c r="C19" s="326" t="s">
        <v>474</v>
      </c>
    </row>
    <row r="20" spans="1:3" s="322" customFormat="1" ht="20.25" customHeight="1" x14ac:dyDescent="0.2">
      <c r="A20" s="321"/>
      <c r="B20" s="326">
        <v>1</v>
      </c>
      <c r="C20" s="327" t="s">
        <v>475</v>
      </c>
    </row>
    <row r="21" spans="1:3" s="322" customFormat="1" ht="20.25" customHeight="1" x14ac:dyDescent="0.2">
      <c r="A21" s="321"/>
      <c r="B21" s="326">
        <v>2</v>
      </c>
      <c r="C21" s="327" t="s">
        <v>476</v>
      </c>
    </row>
    <row r="22" spans="1:3" s="322" customFormat="1" ht="20.25" customHeight="1" x14ac:dyDescent="0.2">
      <c r="A22" s="321"/>
      <c r="B22" s="326">
        <v>3</v>
      </c>
      <c r="C22" s="327" t="s">
        <v>477</v>
      </c>
    </row>
    <row r="23" spans="1:3" s="322" customFormat="1" ht="20.25" customHeight="1" x14ac:dyDescent="0.2">
      <c r="A23" s="321"/>
      <c r="B23" s="321"/>
      <c r="C23" s="321"/>
    </row>
    <row r="24" spans="1:3" s="322" customFormat="1" ht="20.25" customHeight="1" x14ac:dyDescent="0.2">
      <c r="A24" s="321" t="s">
        <v>478</v>
      </c>
      <c r="B24" s="321"/>
      <c r="C24" s="321"/>
    </row>
    <row r="25" spans="1:3" s="322" customFormat="1" ht="20.25" customHeight="1" x14ac:dyDescent="0.2">
      <c r="A25" s="321" t="s">
        <v>479</v>
      </c>
      <c r="B25" s="321"/>
      <c r="C25" s="321"/>
    </row>
    <row r="26" spans="1:3" s="322" customFormat="1" ht="20.25" customHeight="1" x14ac:dyDescent="0.2">
      <c r="A26" s="321"/>
      <c r="B26" s="321"/>
      <c r="C26" s="321"/>
    </row>
    <row r="27" spans="1:3" s="322" customFormat="1" ht="20.25" customHeight="1" x14ac:dyDescent="0.2">
      <c r="A27" s="321"/>
      <c r="B27" s="326" t="s">
        <v>480</v>
      </c>
      <c r="C27" s="326" t="s">
        <v>481</v>
      </c>
    </row>
    <row r="28" spans="1:3" s="322" customFormat="1" ht="20.25" customHeight="1" x14ac:dyDescent="0.2">
      <c r="A28" s="321"/>
      <c r="B28" s="326" t="s">
        <v>482</v>
      </c>
      <c r="C28" s="327" t="s">
        <v>483</v>
      </c>
    </row>
    <row r="29" spans="1:3" s="322" customFormat="1" ht="20.25" customHeight="1" x14ac:dyDescent="0.2">
      <c r="A29" s="321"/>
      <c r="B29" s="326" t="s">
        <v>484</v>
      </c>
      <c r="C29" s="327" t="s">
        <v>485</v>
      </c>
    </row>
    <row r="30" spans="1:3" s="322" customFormat="1" ht="20.25" customHeight="1" x14ac:dyDescent="0.2">
      <c r="A30" s="321"/>
      <c r="B30" s="326" t="s">
        <v>486</v>
      </c>
      <c r="C30" s="327" t="s">
        <v>487</v>
      </c>
    </row>
    <row r="31" spans="1:3" s="322" customFormat="1" ht="20.25" customHeight="1" x14ac:dyDescent="0.2">
      <c r="A31" s="321"/>
      <c r="B31" s="326" t="s">
        <v>488</v>
      </c>
      <c r="C31" s="327" t="s">
        <v>489</v>
      </c>
    </row>
    <row r="32" spans="1:3" s="322" customFormat="1" ht="20.25" customHeight="1" x14ac:dyDescent="0.2">
      <c r="A32" s="321"/>
      <c r="B32" s="321"/>
      <c r="C32" s="321"/>
    </row>
    <row r="33" spans="1:55" s="322" customFormat="1" ht="20.25" customHeight="1" x14ac:dyDescent="0.2">
      <c r="A33" s="321"/>
      <c r="B33" s="328" t="s">
        <v>490</v>
      </c>
      <c r="C33" s="321"/>
    </row>
    <row r="34" spans="1:55" s="322" customFormat="1" ht="20.25" customHeight="1" x14ac:dyDescent="0.2">
      <c r="B34" s="321" t="s">
        <v>491</v>
      </c>
      <c r="E34" s="328"/>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329"/>
    </row>
    <row r="35" spans="1:55" s="322" customFormat="1" ht="20.25" customHeight="1" x14ac:dyDescent="0.2">
      <c r="B35" s="321" t="s">
        <v>492</v>
      </c>
      <c r="E35" s="321"/>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329"/>
    </row>
    <row r="36" spans="1:55" s="322" customFormat="1" ht="20.25" customHeight="1" x14ac:dyDescent="0.2">
      <c r="E36" s="321"/>
    </row>
    <row r="37" spans="1:55" s="322" customFormat="1" ht="20.25" customHeight="1" x14ac:dyDescent="0.2">
      <c r="A37" s="321"/>
      <c r="B37" s="321"/>
      <c r="C37" s="321"/>
      <c r="D37" s="330"/>
      <c r="E37" s="331"/>
      <c r="F37" s="331"/>
      <c r="G37" s="331"/>
      <c r="H37" s="332"/>
      <c r="I37" s="332"/>
      <c r="J37" s="331"/>
      <c r="K37" s="331"/>
      <c r="L37" s="331"/>
      <c r="M37" s="332"/>
      <c r="N37" s="332"/>
      <c r="O37" s="332"/>
      <c r="P37" s="332"/>
      <c r="Q37" s="332"/>
      <c r="R37" s="331"/>
      <c r="S37" s="331"/>
      <c r="T37" s="331"/>
      <c r="U37" s="332"/>
      <c r="V37" s="332"/>
      <c r="W37" s="331"/>
      <c r="X37" s="331"/>
      <c r="Y37" s="331"/>
      <c r="Z37" s="332"/>
      <c r="AA37" s="332"/>
    </row>
    <row r="38" spans="1:55" s="322" customFormat="1" ht="20.25" customHeight="1" x14ac:dyDescent="0.2">
      <c r="A38" s="321" t="s">
        <v>493</v>
      </c>
      <c r="B38" s="321"/>
      <c r="C38" s="321"/>
    </row>
    <row r="39" spans="1:55" s="322" customFormat="1" ht="20.25" customHeight="1" x14ac:dyDescent="0.2">
      <c r="A39" s="321" t="s">
        <v>494</v>
      </c>
      <c r="B39" s="321"/>
      <c r="C39" s="321"/>
    </row>
    <row r="40" spans="1:55" s="322" customFormat="1" ht="20.25" customHeight="1" x14ac:dyDescent="0.2">
      <c r="A40" s="333" t="s">
        <v>495</v>
      </c>
      <c r="D40" s="334"/>
      <c r="E40" s="335"/>
      <c r="F40" s="331"/>
      <c r="G40" s="331"/>
      <c r="H40" s="331"/>
      <c r="I40" s="331"/>
      <c r="J40" s="332"/>
      <c r="K40" s="331"/>
      <c r="L40" s="332"/>
      <c r="M40" s="331"/>
      <c r="N40" s="331"/>
      <c r="O40" s="331"/>
      <c r="P40" s="331"/>
      <c r="Q40" s="331"/>
      <c r="R40" s="332"/>
      <c r="S40" s="331"/>
      <c r="T40" s="332"/>
      <c r="U40" s="331"/>
      <c r="V40" s="331"/>
      <c r="W40" s="332"/>
      <c r="X40" s="331"/>
      <c r="Y40" s="332"/>
      <c r="Z40" s="331"/>
      <c r="AA40" s="331"/>
      <c r="AB40" s="331"/>
      <c r="AC40" s="331"/>
      <c r="AD40" s="331"/>
      <c r="AE40" s="332"/>
      <c r="AF40" s="330"/>
      <c r="AG40" s="332"/>
      <c r="AH40" s="331"/>
      <c r="AI40" s="332"/>
      <c r="AJ40" s="332"/>
      <c r="AK40" s="332"/>
      <c r="AL40" s="332"/>
      <c r="AM40" s="331"/>
      <c r="AN40" s="332"/>
      <c r="AO40" s="332"/>
    </row>
    <row r="41" spans="1:55" s="322" customFormat="1" ht="20.25" customHeight="1" x14ac:dyDescent="0.2">
      <c r="C41" s="333"/>
      <c r="D41" s="334"/>
      <c r="E41" s="335"/>
      <c r="F41" s="331"/>
      <c r="G41" s="331"/>
      <c r="H41" s="331"/>
      <c r="I41" s="331"/>
      <c r="J41" s="332"/>
      <c r="K41" s="331"/>
      <c r="L41" s="332"/>
      <c r="M41" s="331"/>
      <c r="N41" s="331"/>
      <c r="O41" s="331"/>
      <c r="P41" s="331"/>
      <c r="Q41" s="331"/>
      <c r="R41" s="332"/>
      <c r="S41" s="331"/>
      <c r="T41" s="332"/>
      <c r="U41" s="331"/>
      <c r="V41" s="331"/>
      <c r="W41" s="332"/>
      <c r="X41" s="331"/>
      <c r="Y41" s="332"/>
      <c r="Z41" s="331"/>
      <c r="AA41" s="331"/>
      <c r="AB41" s="331"/>
      <c r="AC41" s="331"/>
      <c r="AD41" s="331"/>
      <c r="AE41" s="332"/>
      <c r="AF41" s="330"/>
      <c r="AG41" s="332"/>
      <c r="AH41" s="331"/>
      <c r="AI41" s="332"/>
      <c r="AJ41" s="332"/>
      <c r="AK41" s="332"/>
      <c r="AL41" s="332"/>
      <c r="AM41" s="331"/>
      <c r="AN41" s="332"/>
      <c r="AO41" s="332"/>
    </row>
    <row r="42" spans="1:55" s="322" customFormat="1" ht="20.25" customHeight="1" x14ac:dyDescent="0.2">
      <c r="A42" s="321" t="s">
        <v>496</v>
      </c>
      <c r="B42" s="321"/>
    </row>
    <row r="43" spans="1:55" s="322" customFormat="1" ht="20.25" customHeight="1" x14ac:dyDescent="0.2"/>
    <row r="44" spans="1:55" s="322" customFormat="1" ht="20.25" customHeight="1" x14ac:dyDescent="0.2">
      <c r="A44" s="321" t="s">
        <v>497</v>
      </c>
      <c r="B44" s="321"/>
      <c r="C44" s="321"/>
    </row>
    <row r="45" spans="1:55" s="322" customFormat="1" ht="20.25" customHeight="1" x14ac:dyDescent="0.2">
      <c r="A45" s="321" t="s">
        <v>498</v>
      </c>
      <c r="B45" s="321"/>
      <c r="C45" s="321"/>
    </row>
    <row r="46" spans="1:55" s="322" customFormat="1" ht="20.25" customHeight="1" x14ac:dyDescent="0.2"/>
    <row r="47" spans="1:55" s="322" customFormat="1" ht="20.25" customHeight="1" x14ac:dyDescent="0.2">
      <c r="A47" s="321" t="s">
        <v>499</v>
      </c>
      <c r="B47" s="321"/>
      <c r="C47" s="321"/>
    </row>
    <row r="48" spans="1:55" s="322" customFormat="1" ht="20.25" customHeight="1" x14ac:dyDescent="0.2">
      <c r="A48" s="321" t="s">
        <v>500</v>
      </c>
      <c r="B48" s="321"/>
      <c r="C48" s="321"/>
    </row>
    <row r="49" spans="1:55" s="322" customFormat="1" ht="20.25" customHeight="1" x14ac:dyDescent="0.2">
      <c r="A49" s="321"/>
      <c r="B49" s="321"/>
      <c r="C49" s="321"/>
    </row>
    <row r="50" spans="1:55" s="322" customFormat="1" ht="20.25" customHeight="1" x14ac:dyDescent="0.2">
      <c r="A50" s="321" t="s">
        <v>501</v>
      </c>
      <c r="B50" s="321"/>
      <c r="C50" s="321"/>
    </row>
    <row r="51" spans="1:55" s="322" customFormat="1" ht="20.25" customHeight="1" x14ac:dyDescent="0.2">
      <c r="A51" s="321"/>
      <c r="B51" s="321"/>
      <c r="C51" s="321"/>
    </row>
    <row r="52" spans="1:55" s="322" customFormat="1" ht="20.25" customHeight="1" x14ac:dyDescent="0.2">
      <c r="A52" s="322" t="s">
        <v>502</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6"/>
      <c r="AZ52" s="336"/>
      <c r="BA52" s="336"/>
      <c r="BB52" s="336"/>
      <c r="BC52" s="336"/>
    </row>
    <row r="53" spans="1:55" s="322" customFormat="1" ht="20.25" customHeight="1" x14ac:dyDescent="0.2">
      <c r="A53" s="322" t="s">
        <v>503</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6"/>
      <c r="AW53" s="336"/>
      <c r="AX53" s="336"/>
      <c r="AY53" s="336"/>
      <c r="AZ53" s="336"/>
      <c r="BA53" s="336"/>
      <c r="BB53" s="336"/>
      <c r="BC53" s="336"/>
    </row>
    <row r="54" spans="1:55" s="322" customFormat="1" ht="20.25" customHeight="1" x14ac:dyDescent="0.2">
      <c r="A54" s="322" t="s">
        <v>504</v>
      </c>
      <c r="D54" s="336"/>
      <c r="E54" s="336"/>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6"/>
      <c r="AZ54" s="336"/>
      <c r="BA54" s="336"/>
      <c r="BB54" s="336"/>
      <c r="BC54" s="336"/>
    </row>
    <row r="55" spans="1:55" s="322" customFormat="1" ht="20.25" customHeight="1" x14ac:dyDescent="0.2">
      <c r="A55" s="337"/>
      <c r="B55" s="337"/>
      <c r="C55" s="337"/>
      <c r="D55" s="321"/>
      <c r="E55" s="321"/>
    </row>
    <row r="56" spans="1:55" s="322" customFormat="1" ht="20.25" customHeight="1" x14ac:dyDescent="0.2">
      <c r="A56" s="338"/>
      <c r="B56" s="337"/>
      <c r="C56" s="337"/>
      <c r="D56" s="321"/>
      <c r="E56" s="321"/>
    </row>
    <row r="57" spans="1:55" s="322" customFormat="1" ht="20.25" customHeight="1" x14ac:dyDescent="0.2">
      <c r="A57" s="337"/>
      <c r="B57" s="337"/>
      <c r="C57" s="337"/>
      <c r="D57" s="321"/>
      <c r="E57" s="321"/>
    </row>
    <row r="58" spans="1:55" s="322" customFormat="1" ht="20.25" customHeight="1" x14ac:dyDescent="0.2">
      <c r="A58" s="337"/>
      <c r="B58" s="337"/>
      <c r="C58" s="337"/>
      <c r="D58" s="321"/>
      <c r="E58" s="321"/>
    </row>
    <row r="59" spans="1:55" s="322" customFormat="1" ht="20.25" customHeight="1" x14ac:dyDescent="0.2">
      <c r="A59" s="337"/>
      <c r="B59" s="337"/>
      <c r="C59" s="337"/>
      <c r="D59" s="321"/>
      <c r="E59" s="321"/>
    </row>
    <row r="60" spans="1:55" s="322" customFormat="1" ht="20.25" customHeight="1" x14ac:dyDescent="0.2">
      <c r="A60" s="337"/>
      <c r="B60" s="337"/>
      <c r="C60" s="337"/>
      <c r="D60" s="321"/>
      <c r="E60" s="321"/>
    </row>
    <row r="61" spans="1:55" s="322" customFormat="1" ht="20.25" customHeight="1" x14ac:dyDescent="0.2">
      <c r="A61" s="337"/>
      <c r="B61" s="337"/>
      <c r="C61" s="337"/>
      <c r="D61" s="321"/>
      <c r="E61" s="321"/>
    </row>
    <row r="62" spans="1:55" ht="20.25" customHeight="1" x14ac:dyDescent="0.2"/>
    <row r="63" spans="1:55" ht="20.25" customHeight="1" x14ac:dyDescent="0.2"/>
  </sheetData>
  <mergeCells count="1">
    <mergeCell ref="E4:J5"/>
  </mergeCells>
  <phoneticPr fontId="4"/>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zoomScale="85" zoomScaleNormal="85" workbookViewId="0">
      <selection activeCell="C13" sqref="C13:D13"/>
    </sheetView>
  </sheetViews>
  <sheetFormatPr defaultColWidth="9.81640625" defaultRowHeight="19" x14ac:dyDescent="0.2"/>
  <cols>
    <col min="1" max="1" width="2.1796875" style="339" customWidth="1"/>
    <col min="2" max="2" width="7.7265625" style="339" bestFit="1" customWidth="1"/>
    <col min="3" max="11" width="44.26953125" style="339" customWidth="1"/>
    <col min="12" max="16384" width="9.81640625" style="339"/>
  </cols>
  <sheetData>
    <row r="1" spans="2:11" x14ac:dyDescent="0.2">
      <c r="B1" s="339" t="s">
        <v>505</v>
      </c>
    </row>
    <row r="3" spans="2:11" x14ac:dyDescent="0.2">
      <c r="B3" s="340" t="s">
        <v>449</v>
      </c>
      <c r="C3" s="340" t="s">
        <v>506</v>
      </c>
    </row>
    <row r="4" spans="2:11" x14ac:dyDescent="0.2">
      <c r="B4" s="340">
        <v>1</v>
      </c>
      <c r="C4" s="341" t="s">
        <v>433</v>
      </c>
    </row>
    <row r="5" spans="2:11" x14ac:dyDescent="0.2">
      <c r="B5" s="340">
        <v>2</v>
      </c>
      <c r="C5" s="341" t="s">
        <v>507</v>
      </c>
    </row>
    <row r="6" spans="2:11" x14ac:dyDescent="0.2">
      <c r="B6" s="340">
        <v>3</v>
      </c>
      <c r="C6" s="341" t="s">
        <v>508</v>
      </c>
    </row>
    <row r="7" spans="2:11" x14ac:dyDescent="0.2">
      <c r="B7" s="340">
        <v>4</v>
      </c>
      <c r="C7" s="341"/>
    </row>
    <row r="8" spans="2:11" x14ac:dyDescent="0.2">
      <c r="B8" s="340">
        <v>5</v>
      </c>
      <c r="C8" s="341"/>
    </row>
    <row r="10" spans="2:11" x14ac:dyDescent="0.2">
      <c r="B10" s="339" t="s">
        <v>509</v>
      </c>
    </row>
    <row r="11" spans="2:11" ht="19.5" thickBot="1" x14ac:dyDescent="0.25"/>
    <row r="12" spans="2:11" ht="19.5" thickBot="1" x14ac:dyDescent="0.25">
      <c r="B12" s="342" t="s">
        <v>474</v>
      </c>
      <c r="C12" s="343" t="s">
        <v>475</v>
      </c>
      <c r="D12" s="344" t="s">
        <v>476</v>
      </c>
      <c r="E12" s="345" t="s">
        <v>477</v>
      </c>
      <c r="F12" s="344" t="s">
        <v>510</v>
      </c>
      <c r="G12" s="346" t="s">
        <v>510</v>
      </c>
      <c r="H12" s="346" t="s">
        <v>510</v>
      </c>
      <c r="I12" s="346" t="s">
        <v>510</v>
      </c>
      <c r="J12" s="346" t="s">
        <v>510</v>
      </c>
      <c r="K12" s="347" t="s">
        <v>510</v>
      </c>
    </row>
    <row r="13" spans="2:11" x14ac:dyDescent="0.2">
      <c r="B13" s="1080" t="s">
        <v>511</v>
      </c>
      <c r="C13" s="348" t="s">
        <v>510</v>
      </c>
      <c r="D13" s="349" t="s">
        <v>512</v>
      </c>
      <c r="E13" s="350" t="s">
        <v>513</v>
      </c>
      <c r="F13" s="350"/>
      <c r="G13" s="351"/>
      <c r="H13" s="351"/>
      <c r="I13" s="351"/>
      <c r="J13" s="351"/>
      <c r="K13" s="352"/>
    </row>
    <row r="14" spans="2:11" x14ac:dyDescent="0.2">
      <c r="B14" s="1080"/>
      <c r="C14" s="353" t="s">
        <v>510</v>
      </c>
      <c r="D14" s="354" t="s">
        <v>514</v>
      </c>
      <c r="E14" s="355" t="s">
        <v>515</v>
      </c>
      <c r="F14" s="355"/>
      <c r="G14" s="356"/>
      <c r="H14" s="356"/>
      <c r="I14" s="356"/>
      <c r="J14" s="356"/>
      <c r="K14" s="357"/>
    </row>
    <row r="15" spans="2:11" x14ac:dyDescent="0.2">
      <c r="B15" s="1080"/>
      <c r="C15" s="353" t="s">
        <v>510</v>
      </c>
      <c r="D15" s="358" t="s">
        <v>510</v>
      </c>
      <c r="E15" s="355" t="s">
        <v>515</v>
      </c>
      <c r="F15" s="359"/>
      <c r="G15" s="356"/>
      <c r="H15" s="356"/>
      <c r="I15" s="356"/>
      <c r="J15" s="356"/>
      <c r="K15" s="357"/>
    </row>
    <row r="16" spans="2:11" x14ac:dyDescent="0.2">
      <c r="B16" s="1080"/>
      <c r="C16" s="353" t="s">
        <v>510</v>
      </c>
      <c r="D16" s="358" t="s">
        <v>510</v>
      </c>
      <c r="E16" s="355" t="s">
        <v>515</v>
      </c>
      <c r="F16" s="359"/>
      <c r="G16" s="356"/>
      <c r="H16" s="356"/>
      <c r="I16" s="356"/>
      <c r="J16" s="356"/>
      <c r="K16" s="357"/>
    </row>
    <row r="17" spans="2:11" x14ac:dyDescent="0.2">
      <c r="B17" s="1080"/>
      <c r="C17" s="353" t="s">
        <v>510</v>
      </c>
      <c r="D17" s="358" t="s">
        <v>510</v>
      </c>
      <c r="E17" s="355" t="s">
        <v>515</v>
      </c>
      <c r="F17" s="359"/>
      <c r="G17" s="356"/>
      <c r="H17" s="356"/>
      <c r="I17" s="356"/>
      <c r="J17" s="356"/>
      <c r="K17" s="357"/>
    </row>
    <row r="18" spans="2:11" x14ac:dyDescent="0.2">
      <c r="B18" s="1080"/>
      <c r="C18" s="353" t="s">
        <v>510</v>
      </c>
      <c r="D18" s="358" t="s">
        <v>510</v>
      </c>
      <c r="E18" s="355" t="s">
        <v>515</v>
      </c>
      <c r="F18" s="359"/>
      <c r="G18" s="356"/>
      <c r="H18" s="356"/>
      <c r="I18" s="356"/>
      <c r="J18" s="356"/>
      <c r="K18" s="357"/>
    </row>
    <row r="19" spans="2:11" x14ac:dyDescent="0.2">
      <c r="B19" s="1080"/>
      <c r="C19" s="353" t="s">
        <v>510</v>
      </c>
      <c r="D19" s="358" t="s">
        <v>510</v>
      </c>
      <c r="E19" s="355" t="s">
        <v>515</v>
      </c>
      <c r="F19" s="359"/>
      <c r="G19" s="356"/>
      <c r="H19" s="356"/>
      <c r="I19" s="356"/>
      <c r="J19" s="356"/>
      <c r="K19" s="357"/>
    </row>
    <row r="20" spans="2:11" x14ac:dyDescent="0.2">
      <c r="B20" s="1080"/>
      <c r="C20" s="353" t="s">
        <v>510</v>
      </c>
      <c r="D20" s="358" t="s">
        <v>510</v>
      </c>
      <c r="E20" s="355" t="s">
        <v>515</v>
      </c>
      <c r="F20" s="359"/>
      <c r="G20" s="356"/>
      <c r="H20" s="356"/>
      <c r="I20" s="356"/>
      <c r="J20" s="356"/>
      <c r="K20" s="357"/>
    </row>
    <row r="21" spans="2:11" x14ac:dyDescent="0.2">
      <c r="B21" s="1080"/>
      <c r="C21" s="353" t="s">
        <v>510</v>
      </c>
      <c r="D21" s="358" t="s">
        <v>510</v>
      </c>
      <c r="E21" s="355" t="s">
        <v>515</v>
      </c>
      <c r="F21" s="359"/>
      <c r="G21" s="356"/>
      <c r="H21" s="356"/>
      <c r="I21" s="356"/>
      <c r="J21" s="356"/>
      <c r="K21" s="357"/>
    </row>
    <row r="22" spans="2:11" x14ac:dyDescent="0.2">
      <c r="B22" s="1080"/>
      <c r="C22" s="353" t="s">
        <v>510</v>
      </c>
      <c r="D22" s="359" t="s">
        <v>510</v>
      </c>
      <c r="E22" s="359" t="s">
        <v>510</v>
      </c>
      <c r="F22" s="359"/>
      <c r="G22" s="356"/>
      <c r="H22" s="356"/>
      <c r="I22" s="356"/>
      <c r="J22" s="356"/>
      <c r="K22" s="357"/>
    </row>
    <row r="23" spans="2:11" x14ac:dyDescent="0.2">
      <c r="B23" s="1080"/>
      <c r="C23" s="353" t="s">
        <v>510</v>
      </c>
      <c r="D23" s="359" t="s">
        <v>510</v>
      </c>
      <c r="E23" s="359" t="s">
        <v>510</v>
      </c>
      <c r="F23" s="359"/>
      <c r="G23" s="356"/>
      <c r="H23" s="356"/>
      <c r="I23" s="356"/>
      <c r="J23" s="356"/>
      <c r="K23" s="357"/>
    </row>
    <row r="24" spans="2:11" x14ac:dyDescent="0.2">
      <c r="B24" s="1080"/>
      <c r="C24" s="353" t="s">
        <v>510</v>
      </c>
      <c r="D24" s="359" t="s">
        <v>510</v>
      </c>
      <c r="E24" s="359" t="s">
        <v>510</v>
      </c>
      <c r="F24" s="359"/>
      <c r="G24" s="356"/>
      <c r="H24" s="356"/>
      <c r="I24" s="356"/>
      <c r="J24" s="356"/>
      <c r="K24" s="357"/>
    </row>
    <row r="25" spans="2:11" ht="19.5" thickBot="1" x14ac:dyDescent="0.25">
      <c r="B25" s="1081"/>
      <c r="C25" s="360" t="s">
        <v>510</v>
      </c>
      <c r="D25" s="361" t="s">
        <v>510</v>
      </c>
      <c r="E25" s="362" t="s">
        <v>510</v>
      </c>
      <c r="F25" s="362"/>
      <c r="G25" s="361"/>
      <c r="H25" s="361"/>
      <c r="I25" s="361"/>
      <c r="J25" s="361"/>
      <c r="K25" s="363"/>
    </row>
    <row r="28" spans="2:11" x14ac:dyDescent="0.2">
      <c r="C28" s="339" t="s">
        <v>516</v>
      </c>
    </row>
    <row r="29" spans="2:11" x14ac:dyDescent="0.2">
      <c r="C29" s="339" t="s">
        <v>517</v>
      </c>
    </row>
    <row r="30" spans="2:11" x14ac:dyDescent="0.2">
      <c r="C30" s="339" t="s">
        <v>518</v>
      </c>
    </row>
    <row r="31" spans="2:11" x14ac:dyDescent="0.2">
      <c r="C31" s="339" t="s">
        <v>519</v>
      </c>
    </row>
    <row r="32" spans="2:11" x14ac:dyDescent="0.2">
      <c r="C32" s="339" t="s">
        <v>520</v>
      </c>
    </row>
    <row r="33" spans="3:3" x14ac:dyDescent="0.2">
      <c r="C33" s="339" t="s">
        <v>521</v>
      </c>
    </row>
    <row r="34" spans="3:3" x14ac:dyDescent="0.2">
      <c r="C34" s="339" t="s">
        <v>522</v>
      </c>
    </row>
    <row r="35" spans="3:3" x14ac:dyDescent="0.2">
      <c r="C35" s="339" t="s">
        <v>523</v>
      </c>
    </row>
    <row r="37" spans="3:3" x14ac:dyDescent="0.2">
      <c r="C37" s="339" t="s">
        <v>524</v>
      </c>
    </row>
    <row r="38" spans="3:3" x14ac:dyDescent="0.2">
      <c r="C38" s="339" t="s">
        <v>525</v>
      </c>
    </row>
    <row r="39" spans="3:3" x14ac:dyDescent="0.2">
      <c r="C39" s="339" t="s">
        <v>526</v>
      </c>
    </row>
    <row r="40" spans="3:3" x14ac:dyDescent="0.2">
      <c r="C40" s="339" t="s">
        <v>527</v>
      </c>
    </row>
    <row r="41" spans="3:3" x14ac:dyDescent="0.2">
      <c r="C41" s="339" t="s">
        <v>528</v>
      </c>
    </row>
    <row r="42" spans="3:3" x14ac:dyDescent="0.2">
      <c r="C42" s="339" t="s">
        <v>529</v>
      </c>
    </row>
  </sheetData>
  <mergeCells count="1">
    <mergeCell ref="B13:B25"/>
  </mergeCells>
  <phoneticPr fontId="4"/>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99"/>
  <sheetViews>
    <sheetView view="pageBreakPreview" zoomScaleNormal="85" zoomScaleSheetLayoutView="100" workbookViewId="0">
      <selection activeCell="D4" sqref="D4"/>
    </sheetView>
  </sheetViews>
  <sheetFormatPr defaultColWidth="9" defaultRowHeight="20.149999999999999" customHeight="1" x14ac:dyDescent="0.2"/>
  <cols>
    <col min="1" max="1" width="24.26953125" style="514" customWidth="1"/>
    <col min="2" max="2" width="55.6328125" style="515" customWidth="1"/>
    <col min="3" max="3" width="4.08984375" style="516" customWidth="1"/>
    <col min="4" max="4" width="15.6328125" style="517" customWidth="1"/>
    <col min="5" max="5" width="30.6328125" style="472" customWidth="1"/>
    <col min="6" max="256" width="9" style="467"/>
    <col min="257" max="257" width="23.6328125" style="467" customWidth="1"/>
    <col min="258" max="258" width="55.6328125" style="467" customWidth="1"/>
    <col min="259" max="259" width="4.08984375" style="467" customWidth="1"/>
    <col min="260" max="260" width="15.6328125" style="467" customWidth="1"/>
    <col min="261" max="261" width="30.6328125" style="467" customWidth="1"/>
    <col min="262" max="512" width="9" style="467"/>
    <col min="513" max="513" width="23.6328125" style="467" customWidth="1"/>
    <col min="514" max="514" width="55.6328125" style="467" customWidth="1"/>
    <col min="515" max="515" width="4.08984375" style="467" customWidth="1"/>
    <col min="516" max="516" width="15.6328125" style="467" customWidth="1"/>
    <col min="517" max="517" width="30.6328125" style="467" customWidth="1"/>
    <col min="518" max="768" width="9" style="467"/>
    <col min="769" max="769" width="23.6328125" style="467" customWidth="1"/>
    <col min="770" max="770" width="55.6328125" style="467" customWidth="1"/>
    <col min="771" max="771" width="4.08984375" style="467" customWidth="1"/>
    <col min="772" max="772" width="15.6328125" style="467" customWidth="1"/>
    <col min="773" max="773" width="30.6328125" style="467" customWidth="1"/>
    <col min="774" max="1024" width="9" style="467"/>
    <col min="1025" max="1025" width="23.6328125" style="467" customWidth="1"/>
    <col min="1026" max="1026" width="55.6328125" style="467" customWidth="1"/>
    <col min="1027" max="1027" width="4.08984375" style="467" customWidth="1"/>
    <col min="1028" max="1028" width="15.6328125" style="467" customWidth="1"/>
    <col min="1029" max="1029" width="30.6328125" style="467" customWidth="1"/>
    <col min="1030" max="1280" width="9" style="467"/>
    <col min="1281" max="1281" width="23.6328125" style="467" customWidth="1"/>
    <col min="1282" max="1282" width="55.6328125" style="467" customWidth="1"/>
    <col min="1283" max="1283" width="4.08984375" style="467" customWidth="1"/>
    <col min="1284" max="1284" width="15.6328125" style="467" customWidth="1"/>
    <col min="1285" max="1285" width="30.6328125" style="467" customWidth="1"/>
    <col min="1286" max="1536" width="9" style="467"/>
    <col min="1537" max="1537" width="23.6328125" style="467" customWidth="1"/>
    <col min="1538" max="1538" width="55.6328125" style="467" customWidth="1"/>
    <col min="1539" max="1539" width="4.08984375" style="467" customWidth="1"/>
    <col min="1540" max="1540" width="15.6328125" style="467" customWidth="1"/>
    <col min="1541" max="1541" width="30.6328125" style="467" customWidth="1"/>
    <col min="1542" max="1792" width="9" style="467"/>
    <col min="1793" max="1793" width="23.6328125" style="467" customWidth="1"/>
    <col min="1794" max="1794" width="55.6328125" style="467" customWidth="1"/>
    <col min="1795" max="1795" width="4.08984375" style="467" customWidth="1"/>
    <col min="1796" max="1796" width="15.6328125" style="467" customWidth="1"/>
    <col min="1797" max="1797" width="30.6328125" style="467" customWidth="1"/>
    <col min="1798" max="2048" width="9" style="467"/>
    <col min="2049" max="2049" width="23.6328125" style="467" customWidth="1"/>
    <col min="2050" max="2050" width="55.6328125" style="467" customWidth="1"/>
    <col min="2051" max="2051" width="4.08984375" style="467" customWidth="1"/>
    <col min="2052" max="2052" width="15.6328125" style="467" customWidth="1"/>
    <col min="2053" max="2053" width="30.6328125" style="467" customWidth="1"/>
    <col min="2054" max="2304" width="9" style="467"/>
    <col min="2305" max="2305" width="23.6328125" style="467" customWidth="1"/>
    <col min="2306" max="2306" width="55.6328125" style="467" customWidth="1"/>
    <col min="2307" max="2307" width="4.08984375" style="467" customWidth="1"/>
    <col min="2308" max="2308" width="15.6328125" style="467" customWidth="1"/>
    <col min="2309" max="2309" width="30.6328125" style="467" customWidth="1"/>
    <col min="2310" max="2560" width="9" style="467"/>
    <col min="2561" max="2561" width="23.6328125" style="467" customWidth="1"/>
    <col min="2562" max="2562" width="55.6328125" style="467" customWidth="1"/>
    <col min="2563" max="2563" width="4.08984375" style="467" customWidth="1"/>
    <col min="2564" max="2564" width="15.6328125" style="467" customWidth="1"/>
    <col min="2565" max="2565" width="30.6328125" style="467" customWidth="1"/>
    <col min="2566" max="2816" width="9" style="467"/>
    <col min="2817" max="2817" width="23.6328125" style="467" customWidth="1"/>
    <col min="2818" max="2818" width="55.6328125" style="467" customWidth="1"/>
    <col min="2819" max="2819" width="4.08984375" style="467" customWidth="1"/>
    <col min="2820" max="2820" width="15.6328125" style="467" customWidth="1"/>
    <col min="2821" max="2821" width="30.6328125" style="467" customWidth="1"/>
    <col min="2822" max="3072" width="9" style="467"/>
    <col min="3073" max="3073" width="23.6328125" style="467" customWidth="1"/>
    <col min="3074" max="3074" width="55.6328125" style="467" customWidth="1"/>
    <col min="3075" max="3075" width="4.08984375" style="467" customWidth="1"/>
    <col min="3076" max="3076" width="15.6328125" style="467" customWidth="1"/>
    <col min="3077" max="3077" width="30.6328125" style="467" customWidth="1"/>
    <col min="3078" max="3328" width="9" style="467"/>
    <col min="3329" max="3329" width="23.6328125" style="467" customWidth="1"/>
    <col min="3330" max="3330" width="55.6328125" style="467" customWidth="1"/>
    <col min="3331" max="3331" width="4.08984375" style="467" customWidth="1"/>
    <col min="3332" max="3332" width="15.6328125" style="467" customWidth="1"/>
    <col min="3333" max="3333" width="30.6328125" style="467" customWidth="1"/>
    <col min="3334" max="3584" width="9" style="467"/>
    <col min="3585" max="3585" width="23.6328125" style="467" customWidth="1"/>
    <col min="3586" max="3586" width="55.6328125" style="467" customWidth="1"/>
    <col min="3587" max="3587" width="4.08984375" style="467" customWidth="1"/>
    <col min="3588" max="3588" width="15.6328125" style="467" customWidth="1"/>
    <col min="3589" max="3589" width="30.6328125" style="467" customWidth="1"/>
    <col min="3590" max="3840" width="9" style="467"/>
    <col min="3841" max="3841" width="23.6328125" style="467" customWidth="1"/>
    <col min="3842" max="3842" width="55.6328125" style="467" customWidth="1"/>
    <col min="3843" max="3843" width="4.08984375" style="467" customWidth="1"/>
    <col min="3844" max="3844" width="15.6328125" style="467" customWidth="1"/>
    <col min="3845" max="3845" width="30.6328125" style="467" customWidth="1"/>
    <col min="3846" max="4096" width="9" style="467"/>
    <col min="4097" max="4097" width="23.6328125" style="467" customWidth="1"/>
    <col min="4098" max="4098" width="55.6328125" style="467" customWidth="1"/>
    <col min="4099" max="4099" width="4.08984375" style="467" customWidth="1"/>
    <col min="4100" max="4100" width="15.6328125" style="467" customWidth="1"/>
    <col min="4101" max="4101" width="30.6328125" style="467" customWidth="1"/>
    <col min="4102" max="4352" width="9" style="467"/>
    <col min="4353" max="4353" width="23.6328125" style="467" customWidth="1"/>
    <col min="4354" max="4354" width="55.6328125" style="467" customWidth="1"/>
    <col min="4355" max="4355" width="4.08984375" style="467" customWidth="1"/>
    <col min="4356" max="4356" width="15.6328125" style="467" customWidth="1"/>
    <col min="4357" max="4357" width="30.6328125" style="467" customWidth="1"/>
    <col min="4358" max="4608" width="9" style="467"/>
    <col min="4609" max="4609" width="23.6328125" style="467" customWidth="1"/>
    <col min="4610" max="4610" width="55.6328125" style="467" customWidth="1"/>
    <col min="4611" max="4611" width="4.08984375" style="467" customWidth="1"/>
    <col min="4612" max="4612" width="15.6328125" style="467" customWidth="1"/>
    <col min="4613" max="4613" width="30.6328125" style="467" customWidth="1"/>
    <col min="4614" max="4864" width="9" style="467"/>
    <col min="4865" max="4865" width="23.6328125" style="467" customWidth="1"/>
    <col min="4866" max="4866" width="55.6328125" style="467" customWidth="1"/>
    <col min="4867" max="4867" width="4.08984375" style="467" customWidth="1"/>
    <col min="4868" max="4868" width="15.6328125" style="467" customWidth="1"/>
    <col min="4869" max="4869" width="30.6328125" style="467" customWidth="1"/>
    <col min="4870" max="5120" width="9" style="467"/>
    <col min="5121" max="5121" width="23.6328125" style="467" customWidth="1"/>
    <col min="5122" max="5122" width="55.6328125" style="467" customWidth="1"/>
    <col min="5123" max="5123" width="4.08984375" style="467" customWidth="1"/>
    <col min="5124" max="5124" width="15.6328125" style="467" customWidth="1"/>
    <col min="5125" max="5125" width="30.6328125" style="467" customWidth="1"/>
    <col min="5126" max="5376" width="9" style="467"/>
    <col min="5377" max="5377" width="23.6328125" style="467" customWidth="1"/>
    <col min="5378" max="5378" width="55.6328125" style="467" customWidth="1"/>
    <col min="5379" max="5379" width="4.08984375" style="467" customWidth="1"/>
    <col min="5380" max="5380" width="15.6328125" style="467" customWidth="1"/>
    <col min="5381" max="5381" width="30.6328125" style="467" customWidth="1"/>
    <col min="5382" max="5632" width="9" style="467"/>
    <col min="5633" max="5633" width="23.6328125" style="467" customWidth="1"/>
    <col min="5634" max="5634" width="55.6328125" style="467" customWidth="1"/>
    <col min="5635" max="5635" width="4.08984375" style="467" customWidth="1"/>
    <col min="5636" max="5636" width="15.6328125" style="467" customWidth="1"/>
    <col min="5637" max="5637" width="30.6328125" style="467" customWidth="1"/>
    <col min="5638" max="5888" width="9" style="467"/>
    <col min="5889" max="5889" width="23.6328125" style="467" customWidth="1"/>
    <col min="5890" max="5890" width="55.6328125" style="467" customWidth="1"/>
    <col min="5891" max="5891" width="4.08984375" style="467" customWidth="1"/>
    <col min="5892" max="5892" width="15.6328125" style="467" customWidth="1"/>
    <col min="5893" max="5893" width="30.6328125" style="467" customWidth="1"/>
    <col min="5894" max="6144" width="9" style="467"/>
    <col min="6145" max="6145" width="23.6328125" style="467" customWidth="1"/>
    <col min="6146" max="6146" width="55.6328125" style="467" customWidth="1"/>
    <col min="6147" max="6147" width="4.08984375" style="467" customWidth="1"/>
    <col min="6148" max="6148" width="15.6328125" style="467" customWidth="1"/>
    <col min="6149" max="6149" width="30.6328125" style="467" customWidth="1"/>
    <col min="6150" max="6400" width="9" style="467"/>
    <col min="6401" max="6401" width="23.6328125" style="467" customWidth="1"/>
    <col min="6402" max="6402" width="55.6328125" style="467" customWidth="1"/>
    <col min="6403" max="6403" width="4.08984375" style="467" customWidth="1"/>
    <col min="6404" max="6404" width="15.6328125" style="467" customWidth="1"/>
    <col min="6405" max="6405" width="30.6328125" style="467" customWidth="1"/>
    <col min="6406" max="6656" width="9" style="467"/>
    <col min="6657" max="6657" width="23.6328125" style="467" customWidth="1"/>
    <col min="6658" max="6658" width="55.6328125" style="467" customWidth="1"/>
    <col min="6659" max="6659" width="4.08984375" style="467" customWidth="1"/>
    <col min="6660" max="6660" width="15.6328125" style="467" customWidth="1"/>
    <col min="6661" max="6661" width="30.6328125" style="467" customWidth="1"/>
    <col min="6662" max="6912" width="9" style="467"/>
    <col min="6913" max="6913" width="23.6328125" style="467" customWidth="1"/>
    <col min="6914" max="6914" width="55.6328125" style="467" customWidth="1"/>
    <col min="6915" max="6915" width="4.08984375" style="467" customWidth="1"/>
    <col min="6916" max="6916" width="15.6328125" style="467" customWidth="1"/>
    <col min="6917" max="6917" width="30.6328125" style="467" customWidth="1"/>
    <col min="6918" max="7168" width="9" style="467"/>
    <col min="7169" max="7169" width="23.6328125" style="467" customWidth="1"/>
    <col min="7170" max="7170" width="55.6328125" style="467" customWidth="1"/>
    <col min="7171" max="7171" width="4.08984375" style="467" customWidth="1"/>
    <col min="7172" max="7172" width="15.6328125" style="467" customWidth="1"/>
    <col min="7173" max="7173" width="30.6328125" style="467" customWidth="1"/>
    <col min="7174" max="7424" width="9" style="467"/>
    <col min="7425" max="7425" width="23.6328125" style="467" customWidth="1"/>
    <col min="7426" max="7426" width="55.6328125" style="467" customWidth="1"/>
    <col min="7427" max="7427" width="4.08984375" style="467" customWidth="1"/>
    <col min="7428" max="7428" width="15.6328125" style="467" customWidth="1"/>
    <col min="7429" max="7429" width="30.6328125" style="467" customWidth="1"/>
    <col min="7430" max="7680" width="9" style="467"/>
    <col min="7681" max="7681" width="23.6328125" style="467" customWidth="1"/>
    <col min="7682" max="7682" width="55.6328125" style="467" customWidth="1"/>
    <col min="7683" max="7683" width="4.08984375" style="467" customWidth="1"/>
    <col min="7684" max="7684" width="15.6328125" style="467" customWidth="1"/>
    <col min="7685" max="7685" width="30.6328125" style="467" customWidth="1"/>
    <col min="7686" max="7936" width="9" style="467"/>
    <col min="7937" max="7937" width="23.6328125" style="467" customWidth="1"/>
    <col min="7938" max="7938" width="55.6328125" style="467" customWidth="1"/>
    <col min="7939" max="7939" width="4.08984375" style="467" customWidth="1"/>
    <col min="7940" max="7940" width="15.6328125" style="467" customWidth="1"/>
    <col min="7941" max="7941" width="30.6328125" style="467" customWidth="1"/>
    <col min="7942" max="8192" width="9" style="467"/>
    <col min="8193" max="8193" width="23.6328125" style="467" customWidth="1"/>
    <col min="8194" max="8194" width="55.6328125" style="467" customWidth="1"/>
    <col min="8195" max="8195" width="4.08984375" style="467" customWidth="1"/>
    <col min="8196" max="8196" width="15.6328125" style="467" customWidth="1"/>
    <col min="8197" max="8197" width="30.6328125" style="467" customWidth="1"/>
    <col min="8198" max="8448" width="9" style="467"/>
    <col min="8449" max="8449" width="23.6328125" style="467" customWidth="1"/>
    <col min="8450" max="8450" width="55.6328125" style="467" customWidth="1"/>
    <col min="8451" max="8451" width="4.08984375" style="467" customWidth="1"/>
    <col min="8452" max="8452" width="15.6328125" style="467" customWidth="1"/>
    <col min="8453" max="8453" width="30.6328125" style="467" customWidth="1"/>
    <col min="8454" max="8704" width="9" style="467"/>
    <col min="8705" max="8705" width="23.6328125" style="467" customWidth="1"/>
    <col min="8706" max="8706" width="55.6328125" style="467" customWidth="1"/>
    <col min="8707" max="8707" width="4.08984375" style="467" customWidth="1"/>
    <col min="8708" max="8708" width="15.6328125" style="467" customWidth="1"/>
    <col min="8709" max="8709" width="30.6328125" style="467" customWidth="1"/>
    <col min="8710" max="8960" width="9" style="467"/>
    <col min="8961" max="8961" width="23.6328125" style="467" customWidth="1"/>
    <col min="8962" max="8962" width="55.6328125" style="467" customWidth="1"/>
    <col min="8963" max="8963" width="4.08984375" style="467" customWidth="1"/>
    <col min="8964" max="8964" width="15.6328125" style="467" customWidth="1"/>
    <col min="8965" max="8965" width="30.6328125" style="467" customWidth="1"/>
    <col min="8966" max="9216" width="9" style="467"/>
    <col min="9217" max="9217" width="23.6328125" style="467" customWidth="1"/>
    <col min="9218" max="9218" width="55.6328125" style="467" customWidth="1"/>
    <col min="9219" max="9219" width="4.08984375" style="467" customWidth="1"/>
    <col min="9220" max="9220" width="15.6328125" style="467" customWidth="1"/>
    <col min="9221" max="9221" width="30.6328125" style="467" customWidth="1"/>
    <col min="9222" max="9472" width="9" style="467"/>
    <col min="9473" max="9473" width="23.6328125" style="467" customWidth="1"/>
    <col min="9474" max="9474" width="55.6328125" style="467" customWidth="1"/>
    <col min="9475" max="9475" width="4.08984375" style="467" customWidth="1"/>
    <col min="9476" max="9476" width="15.6328125" style="467" customWidth="1"/>
    <col min="9477" max="9477" width="30.6328125" style="467" customWidth="1"/>
    <col min="9478" max="9728" width="9" style="467"/>
    <col min="9729" max="9729" width="23.6328125" style="467" customWidth="1"/>
    <col min="9730" max="9730" width="55.6328125" style="467" customWidth="1"/>
    <col min="9731" max="9731" width="4.08984375" style="467" customWidth="1"/>
    <col min="9732" max="9732" width="15.6328125" style="467" customWidth="1"/>
    <col min="9733" max="9733" width="30.6328125" style="467" customWidth="1"/>
    <col min="9734" max="9984" width="9" style="467"/>
    <col min="9985" max="9985" width="23.6328125" style="467" customWidth="1"/>
    <col min="9986" max="9986" width="55.6328125" style="467" customWidth="1"/>
    <col min="9987" max="9987" width="4.08984375" style="467" customWidth="1"/>
    <col min="9988" max="9988" width="15.6328125" style="467" customWidth="1"/>
    <col min="9989" max="9989" width="30.6328125" style="467" customWidth="1"/>
    <col min="9990" max="10240" width="9" style="467"/>
    <col min="10241" max="10241" width="23.6328125" style="467" customWidth="1"/>
    <col min="10242" max="10242" width="55.6328125" style="467" customWidth="1"/>
    <col min="10243" max="10243" width="4.08984375" style="467" customWidth="1"/>
    <col min="10244" max="10244" width="15.6328125" style="467" customWidth="1"/>
    <col min="10245" max="10245" width="30.6328125" style="467" customWidth="1"/>
    <col min="10246" max="10496" width="9" style="467"/>
    <col min="10497" max="10497" width="23.6328125" style="467" customWidth="1"/>
    <col min="10498" max="10498" width="55.6328125" style="467" customWidth="1"/>
    <col min="10499" max="10499" width="4.08984375" style="467" customWidth="1"/>
    <col min="10500" max="10500" width="15.6328125" style="467" customWidth="1"/>
    <col min="10501" max="10501" width="30.6328125" style="467" customWidth="1"/>
    <col min="10502" max="10752" width="9" style="467"/>
    <col min="10753" max="10753" width="23.6328125" style="467" customWidth="1"/>
    <col min="10754" max="10754" width="55.6328125" style="467" customWidth="1"/>
    <col min="10755" max="10755" width="4.08984375" style="467" customWidth="1"/>
    <col min="10756" max="10756" width="15.6328125" style="467" customWidth="1"/>
    <col min="10757" max="10757" width="30.6328125" style="467" customWidth="1"/>
    <col min="10758" max="11008" width="9" style="467"/>
    <col min="11009" max="11009" width="23.6328125" style="467" customWidth="1"/>
    <col min="11010" max="11010" width="55.6328125" style="467" customWidth="1"/>
    <col min="11011" max="11011" width="4.08984375" style="467" customWidth="1"/>
    <col min="11012" max="11012" width="15.6328125" style="467" customWidth="1"/>
    <col min="11013" max="11013" width="30.6328125" style="467" customWidth="1"/>
    <col min="11014" max="11264" width="9" style="467"/>
    <col min="11265" max="11265" width="23.6328125" style="467" customWidth="1"/>
    <col min="11266" max="11266" width="55.6328125" style="467" customWidth="1"/>
    <col min="11267" max="11267" width="4.08984375" style="467" customWidth="1"/>
    <col min="11268" max="11268" width="15.6328125" style="467" customWidth="1"/>
    <col min="11269" max="11269" width="30.6328125" style="467" customWidth="1"/>
    <col min="11270" max="11520" width="9" style="467"/>
    <col min="11521" max="11521" width="23.6328125" style="467" customWidth="1"/>
    <col min="11522" max="11522" width="55.6328125" style="467" customWidth="1"/>
    <col min="11523" max="11523" width="4.08984375" style="467" customWidth="1"/>
    <col min="11524" max="11524" width="15.6328125" style="467" customWidth="1"/>
    <col min="11525" max="11525" width="30.6328125" style="467" customWidth="1"/>
    <col min="11526" max="11776" width="9" style="467"/>
    <col min="11777" max="11777" width="23.6328125" style="467" customWidth="1"/>
    <col min="11778" max="11778" width="55.6328125" style="467" customWidth="1"/>
    <col min="11779" max="11779" width="4.08984375" style="467" customWidth="1"/>
    <col min="11780" max="11780" width="15.6328125" style="467" customWidth="1"/>
    <col min="11781" max="11781" width="30.6328125" style="467" customWidth="1"/>
    <col min="11782" max="12032" width="9" style="467"/>
    <col min="12033" max="12033" width="23.6328125" style="467" customWidth="1"/>
    <col min="12034" max="12034" width="55.6328125" style="467" customWidth="1"/>
    <col min="12035" max="12035" width="4.08984375" style="467" customWidth="1"/>
    <col min="12036" max="12036" width="15.6328125" style="467" customWidth="1"/>
    <col min="12037" max="12037" width="30.6328125" style="467" customWidth="1"/>
    <col min="12038" max="12288" width="9" style="467"/>
    <col min="12289" max="12289" width="23.6328125" style="467" customWidth="1"/>
    <col min="12290" max="12290" width="55.6328125" style="467" customWidth="1"/>
    <col min="12291" max="12291" width="4.08984375" style="467" customWidth="1"/>
    <col min="12292" max="12292" width="15.6328125" style="467" customWidth="1"/>
    <col min="12293" max="12293" width="30.6328125" style="467" customWidth="1"/>
    <col min="12294" max="12544" width="9" style="467"/>
    <col min="12545" max="12545" width="23.6328125" style="467" customWidth="1"/>
    <col min="12546" max="12546" width="55.6328125" style="467" customWidth="1"/>
    <col min="12547" max="12547" width="4.08984375" style="467" customWidth="1"/>
    <col min="12548" max="12548" width="15.6328125" style="467" customWidth="1"/>
    <col min="12549" max="12549" width="30.6328125" style="467" customWidth="1"/>
    <col min="12550" max="12800" width="9" style="467"/>
    <col min="12801" max="12801" width="23.6328125" style="467" customWidth="1"/>
    <col min="12802" max="12802" width="55.6328125" style="467" customWidth="1"/>
    <col min="12803" max="12803" width="4.08984375" style="467" customWidth="1"/>
    <col min="12804" max="12804" width="15.6328125" style="467" customWidth="1"/>
    <col min="12805" max="12805" width="30.6328125" style="467" customWidth="1"/>
    <col min="12806" max="13056" width="9" style="467"/>
    <col min="13057" max="13057" width="23.6328125" style="467" customWidth="1"/>
    <col min="13058" max="13058" width="55.6328125" style="467" customWidth="1"/>
    <col min="13059" max="13059" width="4.08984375" style="467" customWidth="1"/>
    <col min="13060" max="13060" width="15.6328125" style="467" customWidth="1"/>
    <col min="13061" max="13061" width="30.6328125" style="467" customWidth="1"/>
    <col min="13062" max="13312" width="9" style="467"/>
    <col min="13313" max="13313" width="23.6328125" style="467" customWidth="1"/>
    <col min="13314" max="13314" width="55.6328125" style="467" customWidth="1"/>
    <col min="13315" max="13315" width="4.08984375" style="467" customWidth="1"/>
    <col min="13316" max="13316" width="15.6328125" style="467" customWidth="1"/>
    <col min="13317" max="13317" width="30.6328125" style="467" customWidth="1"/>
    <col min="13318" max="13568" width="9" style="467"/>
    <col min="13569" max="13569" width="23.6328125" style="467" customWidth="1"/>
    <col min="13570" max="13570" width="55.6328125" style="467" customWidth="1"/>
    <col min="13571" max="13571" width="4.08984375" style="467" customWidth="1"/>
    <col min="13572" max="13572" width="15.6328125" style="467" customWidth="1"/>
    <col min="13573" max="13573" width="30.6328125" style="467" customWidth="1"/>
    <col min="13574" max="13824" width="9" style="467"/>
    <col min="13825" max="13825" width="23.6328125" style="467" customWidth="1"/>
    <col min="13826" max="13826" width="55.6328125" style="467" customWidth="1"/>
    <col min="13827" max="13827" width="4.08984375" style="467" customWidth="1"/>
    <col min="13828" max="13828" width="15.6328125" style="467" customWidth="1"/>
    <col min="13829" max="13829" width="30.6328125" style="467" customWidth="1"/>
    <col min="13830" max="14080" width="9" style="467"/>
    <col min="14081" max="14081" width="23.6328125" style="467" customWidth="1"/>
    <col min="14082" max="14082" width="55.6328125" style="467" customWidth="1"/>
    <col min="14083" max="14083" width="4.08984375" style="467" customWidth="1"/>
    <col min="14084" max="14084" width="15.6328125" style="467" customWidth="1"/>
    <col min="14085" max="14085" width="30.6328125" style="467" customWidth="1"/>
    <col min="14086" max="14336" width="9" style="467"/>
    <col min="14337" max="14337" width="23.6328125" style="467" customWidth="1"/>
    <col min="14338" max="14338" width="55.6328125" style="467" customWidth="1"/>
    <col min="14339" max="14339" width="4.08984375" style="467" customWidth="1"/>
    <col min="14340" max="14340" width="15.6328125" style="467" customWidth="1"/>
    <col min="14341" max="14341" width="30.6328125" style="467" customWidth="1"/>
    <col min="14342" max="14592" width="9" style="467"/>
    <col min="14593" max="14593" width="23.6328125" style="467" customWidth="1"/>
    <col min="14594" max="14594" width="55.6328125" style="467" customWidth="1"/>
    <col min="14595" max="14595" width="4.08984375" style="467" customWidth="1"/>
    <col min="14596" max="14596" width="15.6328125" style="467" customWidth="1"/>
    <col min="14597" max="14597" width="30.6328125" style="467" customWidth="1"/>
    <col min="14598" max="14848" width="9" style="467"/>
    <col min="14849" max="14849" width="23.6328125" style="467" customWidth="1"/>
    <col min="14850" max="14850" width="55.6328125" style="467" customWidth="1"/>
    <col min="14851" max="14851" width="4.08984375" style="467" customWidth="1"/>
    <col min="14852" max="14852" width="15.6328125" style="467" customWidth="1"/>
    <col min="14853" max="14853" width="30.6328125" style="467" customWidth="1"/>
    <col min="14854" max="15104" width="9" style="467"/>
    <col min="15105" max="15105" width="23.6328125" style="467" customWidth="1"/>
    <col min="15106" max="15106" width="55.6328125" style="467" customWidth="1"/>
    <col min="15107" max="15107" width="4.08984375" style="467" customWidth="1"/>
    <col min="15108" max="15108" width="15.6328125" style="467" customWidth="1"/>
    <col min="15109" max="15109" width="30.6328125" style="467" customWidth="1"/>
    <col min="15110" max="15360" width="9" style="467"/>
    <col min="15361" max="15361" width="23.6328125" style="467" customWidth="1"/>
    <col min="15362" max="15362" width="55.6328125" style="467" customWidth="1"/>
    <col min="15363" max="15363" width="4.08984375" style="467" customWidth="1"/>
    <col min="15364" max="15364" width="15.6328125" style="467" customWidth="1"/>
    <col min="15365" max="15365" width="30.6328125" style="467" customWidth="1"/>
    <col min="15366" max="15616" width="9" style="467"/>
    <col min="15617" max="15617" width="23.6328125" style="467" customWidth="1"/>
    <col min="15618" max="15618" width="55.6328125" style="467" customWidth="1"/>
    <col min="15619" max="15619" width="4.08984375" style="467" customWidth="1"/>
    <col min="15620" max="15620" width="15.6328125" style="467" customWidth="1"/>
    <col min="15621" max="15621" width="30.6328125" style="467" customWidth="1"/>
    <col min="15622" max="15872" width="9" style="467"/>
    <col min="15873" max="15873" width="23.6328125" style="467" customWidth="1"/>
    <col min="15874" max="15874" width="55.6328125" style="467" customWidth="1"/>
    <col min="15875" max="15875" width="4.08984375" style="467" customWidth="1"/>
    <col min="15876" max="15876" width="15.6328125" style="467" customWidth="1"/>
    <col min="15877" max="15877" width="30.6328125" style="467" customWidth="1"/>
    <col min="15878" max="16128" width="9" style="467"/>
    <col min="16129" max="16129" width="23.6328125" style="467" customWidth="1"/>
    <col min="16130" max="16130" width="55.6328125" style="467" customWidth="1"/>
    <col min="16131" max="16131" width="4.08984375" style="467" customWidth="1"/>
    <col min="16132" max="16132" width="15.6328125" style="467" customWidth="1"/>
    <col min="16133" max="16133" width="30.6328125" style="467" customWidth="1"/>
    <col min="16134" max="16384" width="9" style="467"/>
  </cols>
  <sheetData>
    <row r="1" spans="1:5" ht="30" customHeight="1" x14ac:dyDescent="0.2">
      <c r="A1" s="1088" t="s">
        <v>686</v>
      </c>
      <c r="B1" s="1088"/>
      <c r="C1" s="1088"/>
      <c r="D1" s="1088"/>
      <c r="E1" s="1088"/>
    </row>
    <row r="2" spans="1:5" ht="10" customHeight="1" x14ac:dyDescent="0.2">
      <c r="A2" s="468"/>
      <c r="B2" s="469"/>
      <c r="C2" s="470"/>
      <c r="D2" s="471"/>
    </row>
    <row r="3" spans="1:5" ht="20.149999999999999" customHeight="1" x14ac:dyDescent="0.2">
      <c r="A3" s="473" t="s">
        <v>629</v>
      </c>
      <c r="B3" s="474" t="s">
        <v>630</v>
      </c>
      <c r="C3" s="1089" t="s">
        <v>631</v>
      </c>
      <c r="D3" s="1090"/>
      <c r="E3" s="475"/>
    </row>
    <row r="4" spans="1:5" s="479" customFormat="1" ht="23" customHeight="1" x14ac:dyDescent="0.2">
      <c r="A4" s="562" t="s">
        <v>632</v>
      </c>
      <c r="B4" s="563" t="s">
        <v>633</v>
      </c>
      <c r="C4" s="620" t="s">
        <v>211</v>
      </c>
      <c r="D4" s="477" t="s">
        <v>634</v>
      </c>
      <c r="E4" s="478" t="s">
        <v>635</v>
      </c>
    </row>
    <row r="5" spans="1:5" s="479" customFormat="1" ht="35" customHeight="1" x14ac:dyDescent="0.2">
      <c r="A5" s="564" t="s">
        <v>636</v>
      </c>
      <c r="B5" s="565" t="s">
        <v>637</v>
      </c>
      <c r="C5" s="620" t="s">
        <v>211</v>
      </c>
      <c r="D5" s="482" t="s">
        <v>634</v>
      </c>
      <c r="E5" s="483"/>
    </row>
    <row r="6" spans="1:5" s="632" customFormat="1" ht="30" customHeight="1" x14ac:dyDescent="0.2">
      <c r="A6" s="1094" t="s">
        <v>898</v>
      </c>
      <c r="B6" s="630" t="s">
        <v>802</v>
      </c>
      <c r="C6" s="521" t="s">
        <v>211</v>
      </c>
      <c r="D6" s="631" t="s">
        <v>647</v>
      </c>
      <c r="E6" s="576" t="s">
        <v>803</v>
      </c>
    </row>
    <row r="7" spans="1:5" s="632" customFormat="1" ht="30" customHeight="1" x14ac:dyDescent="0.2">
      <c r="A7" s="1083"/>
      <c r="B7" s="633" t="s">
        <v>804</v>
      </c>
      <c r="C7" s="526" t="s">
        <v>211</v>
      </c>
      <c r="D7" s="634" t="s">
        <v>647</v>
      </c>
      <c r="E7" s="580" t="s">
        <v>805</v>
      </c>
    </row>
    <row r="8" spans="1:5" s="632" customFormat="1" ht="30" customHeight="1" x14ac:dyDescent="0.2">
      <c r="A8" s="1083"/>
      <c r="B8" s="633" t="s">
        <v>806</v>
      </c>
      <c r="C8" s="526" t="s">
        <v>211</v>
      </c>
      <c r="D8" s="634" t="s">
        <v>647</v>
      </c>
      <c r="E8" s="580" t="s">
        <v>807</v>
      </c>
    </row>
    <row r="9" spans="1:5" s="632" customFormat="1" ht="30" customHeight="1" x14ac:dyDescent="0.2">
      <c r="A9" s="1084"/>
      <c r="B9" s="635" t="s">
        <v>808</v>
      </c>
      <c r="C9" s="532" t="s">
        <v>211</v>
      </c>
      <c r="D9" s="636" t="s">
        <v>647</v>
      </c>
      <c r="E9" s="637" t="s">
        <v>809</v>
      </c>
    </row>
    <row r="10" spans="1:5" s="479" customFormat="1" ht="60" customHeight="1" x14ac:dyDescent="0.2">
      <c r="A10" s="1085" t="s">
        <v>638</v>
      </c>
      <c r="B10" s="484" t="s">
        <v>639</v>
      </c>
      <c r="C10" s="521" t="s">
        <v>211</v>
      </c>
      <c r="D10" s="485" t="s">
        <v>640</v>
      </c>
      <c r="E10" s="486"/>
    </row>
    <row r="11" spans="1:5" s="479" customFormat="1" ht="30.75" customHeight="1" x14ac:dyDescent="0.2">
      <c r="A11" s="1086"/>
      <c r="B11" s="487" t="s">
        <v>641</v>
      </c>
      <c r="C11" s="526" t="s">
        <v>211</v>
      </c>
      <c r="D11" s="488" t="s">
        <v>642</v>
      </c>
      <c r="E11" s="489"/>
    </row>
    <row r="12" spans="1:5" s="479" customFormat="1" ht="34.5" customHeight="1" x14ac:dyDescent="0.2">
      <c r="A12" s="1087"/>
      <c r="B12" s="490" t="s">
        <v>643</v>
      </c>
      <c r="C12" s="621" t="s">
        <v>211</v>
      </c>
      <c r="D12" s="491" t="s">
        <v>644</v>
      </c>
      <c r="E12" s="492"/>
    </row>
    <row r="13" spans="1:5" s="479" customFormat="1" ht="35.5" customHeight="1" x14ac:dyDescent="0.2">
      <c r="A13" s="480" t="s">
        <v>645</v>
      </c>
      <c r="B13" s="481" t="s">
        <v>646</v>
      </c>
      <c r="C13" s="620" t="s">
        <v>211</v>
      </c>
      <c r="D13" s="482" t="s">
        <v>647</v>
      </c>
      <c r="E13" s="483"/>
    </row>
    <row r="14" spans="1:5" ht="39" x14ac:dyDescent="0.2">
      <c r="A14" s="480" t="s">
        <v>648</v>
      </c>
      <c r="B14" s="480" t="s">
        <v>649</v>
      </c>
      <c r="C14" s="620" t="s">
        <v>211</v>
      </c>
      <c r="D14" s="482" t="s">
        <v>647</v>
      </c>
      <c r="E14" s="483"/>
    </row>
    <row r="15" spans="1:5" ht="39" x14ac:dyDescent="0.2">
      <c r="A15" s="480" t="s">
        <v>650</v>
      </c>
      <c r="B15" s="480" t="s">
        <v>651</v>
      </c>
      <c r="C15" s="620" t="s">
        <v>211</v>
      </c>
      <c r="D15" s="482" t="s">
        <v>647</v>
      </c>
      <c r="E15" s="483"/>
    </row>
    <row r="16" spans="1:5" ht="40.5" customHeight="1" x14ac:dyDescent="0.2">
      <c r="A16" s="560" t="s">
        <v>652</v>
      </c>
      <c r="B16" s="561" t="s">
        <v>653</v>
      </c>
      <c r="C16" s="620" t="s">
        <v>211</v>
      </c>
      <c r="D16" s="493" t="s">
        <v>647</v>
      </c>
      <c r="E16" s="494" t="s">
        <v>654</v>
      </c>
    </row>
    <row r="17" spans="1:5" s="479" customFormat="1" ht="31.5" customHeight="1" x14ac:dyDescent="0.2">
      <c r="A17" s="1091" t="s">
        <v>655</v>
      </c>
      <c r="B17" s="495" t="s">
        <v>687</v>
      </c>
      <c r="C17" s="521" t="s">
        <v>211</v>
      </c>
      <c r="D17" s="496" t="s">
        <v>647</v>
      </c>
      <c r="E17" s="486"/>
    </row>
    <row r="18" spans="1:5" s="479" customFormat="1" ht="65" x14ac:dyDescent="0.2">
      <c r="A18" s="1092"/>
      <c r="B18" s="497" t="s">
        <v>657</v>
      </c>
      <c r="C18" s="526" t="s">
        <v>211</v>
      </c>
      <c r="D18" s="498" t="s">
        <v>647</v>
      </c>
      <c r="E18" s="499"/>
    </row>
    <row r="19" spans="1:5" s="479" customFormat="1" ht="31.5" customHeight="1" x14ac:dyDescent="0.2">
      <c r="A19" s="1093"/>
      <c r="B19" s="500" t="s">
        <v>658</v>
      </c>
      <c r="C19" s="621" t="s">
        <v>211</v>
      </c>
      <c r="D19" s="501" t="s">
        <v>659</v>
      </c>
      <c r="E19" s="492"/>
    </row>
    <row r="20" spans="1:5" s="479" customFormat="1" ht="31.5" customHeight="1" x14ac:dyDescent="0.2">
      <c r="A20" s="1091" t="s">
        <v>660</v>
      </c>
      <c r="B20" s="495" t="s">
        <v>656</v>
      </c>
      <c r="C20" s="521" t="s">
        <v>211</v>
      </c>
      <c r="D20" s="496" t="s">
        <v>647</v>
      </c>
      <c r="E20" s="486"/>
    </row>
    <row r="21" spans="1:5" s="479" customFormat="1" ht="80.25" customHeight="1" x14ac:dyDescent="0.2">
      <c r="A21" s="1092"/>
      <c r="B21" s="497" t="s">
        <v>661</v>
      </c>
      <c r="C21" s="526" t="s">
        <v>211</v>
      </c>
      <c r="D21" s="498" t="s">
        <v>647</v>
      </c>
      <c r="E21" s="499"/>
    </row>
    <row r="22" spans="1:5" s="479" customFormat="1" ht="31.5" customHeight="1" x14ac:dyDescent="0.2">
      <c r="A22" s="1092"/>
      <c r="B22" s="497" t="s">
        <v>658</v>
      </c>
      <c r="C22" s="526" t="s">
        <v>211</v>
      </c>
      <c r="D22" s="498" t="s">
        <v>659</v>
      </c>
      <c r="E22" s="499"/>
    </row>
    <row r="23" spans="1:5" s="479" customFormat="1" ht="48.65" customHeight="1" x14ac:dyDescent="0.2">
      <c r="A23" s="1092"/>
      <c r="B23" s="497" t="s">
        <v>662</v>
      </c>
      <c r="C23" s="526" t="s">
        <v>211</v>
      </c>
      <c r="D23" s="502" t="s">
        <v>647</v>
      </c>
      <c r="E23" s="499"/>
    </row>
    <row r="24" spans="1:5" s="479" customFormat="1" ht="36.75" customHeight="1" x14ac:dyDescent="0.2">
      <c r="A24" s="1093"/>
      <c r="B24" s="503" t="s">
        <v>663</v>
      </c>
      <c r="C24" s="621" t="s">
        <v>211</v>
      </c>
      <c r="D24" s="501" t="s">
        <v>659</v>
      </c>
      <c r="E24" s="492"/>
    </row>
    <row r="25" spans="1:5" s="479" customFormat="1" ht="46.5" customHeight="1" x14ac:dyDescent="0.2">
      <c r="A25" s="1091" t="s">
        <v>891</v>
      </c>
      <c r="B25" s="495" t="s">
        <v>893</v>
      </c>
      <c r="C25" s="521" t="s">
        <v>211</v>
      </c>
      <c r="D25" s="496" t="s">
        <v>647</v>
      </c>
      <c r="E25" s="486"/>
    </row>
    <row r="26" spans="1:5" s="479" customFormat="1" ht="51" customHeight="1" x14ac:dyDescent="0.2">
      <c r="A26" s="1092"/>
      <c r="B26" s="497" t="s">
        <v>894</v>
      </c>
      <c r="C26" s="526" t="s">
        <v>211</v>
      </c>
      <c r="D26" s="498" t="s">
        <v>634</v>
      </c>
      <c r="E26" s="499" t="s">
        <v>897</v>
      </c>
    </row>
    <row r="27" spans="1:5" s="479" customFormat="1" ht="32" customHeight="1" x14ac:dyDescent="0.2">
      <c r="A27" s="1092"/>
      <c r="B27" s="688" t="s">
        <v>892</v>
      </c>
      <c r="C27" s="526" t="s">
        <v>211</v>
      </c>
      <c r="D27" s="498" t="s">
        <v>634</v>
      </c>
      <c r="E27" s="499" t="s">
        <v>896</v>
      </c>
    </row>
    <row r="28" spans="1:5" s="479" customFormat="1" ht="31.5" customHeight="1" x14ac:dyDescent="0.2">
      <c r="A28" s="1093"/>
      <c r="B28" s="500" t="s">
        <v>895</v>
      </c>
      <c r="C28" s="621" t="s">
        <v>211</v>
      </c>
      <c r="D28" s="501" t="s">
        <v>647</v>
      </c>
      <c r="E28" s="492"/>
    </row>
    <row r="29" spans="1:5" ht="24.5" customHeight="1" x14ac:dyDescent="0.2">
      <c r="A29" s="1085" t="s">
        <v>664</v>
      </c>
      <c r="B29" s="691" t="s">
        <v>665</v>
      </c>
      <c r="C29" s="521" t="s">
        <v>211</v>
      </c>
      <c r="D29" s="485" t="s">
        <v>647</v>
      </c>
      <c r="E29" s="518" t="s">
        <v>688</v>
      </c>
    </row>
    <row r="30" spans="1:5" ht="24.5" customHeight="1" x14ac:dyDescent="0.2">
      <c r="A30" s="1086"/>
      <c r="B30" s="692" t="s">
        <v>666</v>
      </c>
      <c r="C30" s="526" t="s">
        <v>211</v>
      </c>
      <c r="D30" s="504" t="s">
        <v>667</v>
      </c>
      <c r="E30" s="519" t="s">
        <v>689</v>
      </c>
    </row>
    <row r="31" spans="1:5" ht="24.5" customHeight="1" x14ac:dyDescent="0.2">
      <c r="A31" s="1086"/>
      <c r="B31" s="692" t="s">
        <v>668</v>
      </c>
      <c r="C31" s="526" t="s">
        <v>211</v>
      </c>
      <c r="D31" s="504" t="s">
        <v>669</v>
      </c>
      <c r="E31" s="519" t="s">
        <v>690</v>
      </c>
    </row>
    <row r="32" spans="1:5" ht="18.75" customHeight="1" x14ac:dyDescent="0.2">
      <c r="A32" s="1086"/>
      <c r="B32" s="505" t="s">
        <v>670</v>
      </c>
      <c r="C32" s="506"/>
      <c r="D32" s="507"/>
      <c r="E32" s="508"/>
    </row>
    <row r="33" spans="1:5" ht="31.5" customHeight="1" x14ac:dyDescent="0.2">
      <c r="A33" s="1086"/>
      <c r="B33" s="510" t="s">
        <v>671</v>
      </c>
      <c r="C33" s="619" t="s">
        <v>211</v>
      </c>
      <c r="D33" s="690" t="s">
        <v>647</v>
      </c>
      <c r="E33" s="1095" t="s">
        <v>691</v>
      </c>
    </row>
    <row r="34" spans="1:5" ht="31.5" customHeight="1" x14ac:dyDescent="0.2">
      <c r="A34" s="1086"/>
      <c r="B34" s="510" t="s">
        <v>672</v>
      </c>
      <c r="C34" s="619" t="s">
        <v>211</v>
      </c>
      <c r="D34" s="509" t="s">
        <v>647</v>
      </c>
      <c r="E34" s="1096"/>
    </row>
    <row r="35" spans="1:5" ht="31.5" customHeight="1" x14ac:dyDescent="0.2">
      <c r="A35" s="1087"/>
      <c r="B35" s="559" t="s">
        <v>673</v>
      </c>
      <c r="C35" s="621" t="s">
        <v>211</v>
      </c>
      <c r="D35" s="511" t="s">
        <v>647</v>
      </c>
      <c r="E35" s="628"/>
    </row>
    <row r="36" spans="1:5" ht="24.5" customHeight="1" x14ac:dyDescent="0.2">
      <c r="A36" s="1085" t="s">
        <v>674</v>
      </c>
      <c r="B36" s="691" t="s">
        <v>675</v>
      </c>
      <c r="C36" s="521" t="s">
        <v>211</v>
      </c>
      <c r="D36" s="485" t="s">
        <v>647</v>
      </c>
      <c r="E36" s="518" t="s">
        <v>688</v>
      </c>
    </row>
    <row r="37" spans="1:5" ht="24.5" customHeight="1" x14ac:dyDescent="0.2">
      <c r="A37" s="1086"/>
      <c r="B37" s="692" t="s">
        <v>666</v>
      </c>
      <c r="C37" s="526" t="s">
        <v>211</v>
      </c>
      <c r="D37" s="504" t="s">
        <v>667</v>
      </c>
      <c r="E37" s="519" t="s">
        <v>689</v>
      </c>
    </row>
    <row r="38" spans="1:5" ht="24.5" customHeight="1" x14ac:dyDescent="0.2">
      <c r="A38" s="1086"/>
      <c r="B38" s="692" t="s">
        <v>668</v>
      </c>
      <c r="C38" s="526" t="s">
        <v>211</v>
      </c>
      <c r="D38" s="504" t="s">
        <v>669</v>
      </c>
      <c r="E38" s="519" t="s">
        <v>690</v>
      </c>
    </row>
    <row r="39" spans="1:5" ht="47.25" customHeight="1" x14ac:dyDescent="0.2">
      <c r="A39" s="1086"/>
      <c r="B39" s="693" t="s">
        <v>676</v>
      </c>
      <c r="C39" s="526" t="s">
        <v>211</v>
      </c>
      <c r="D39" s="507" t="s">
        <v>647</v>
      </c>
      <c r="E39" s="508" t="s">
        <v>692</v>
      </c>
    </row>
    <row r="40" spans="1:5" ht="30" customHeight="1" x14ac:dyDescent="0.2">
      <c r="A40" s="1087"/>
      <c r="B40" s="490" t="s">
        <v>677</v>
      </c>
      <c r="C40" s="621" t="s">
        <v>211</v>
      </c>
      <c r="D40" s="491" t="s">
        <v>647</v>
      </c>
      <c r="E40" s="492"/>
    </row>
    <row r="41" spans="1:5" ht="24.5" customHeight="1" x14ac:dyDescent="0.2">
      <c r="A41" s="1085" t="s">
        <v>678</v>
      </c>
      <c r="B41" s="691" t="s">
        <v>675</v>
      </c>
      <c r="C41" s="521" t="s">
        <v>211</v>
      </c>
      <c r="D41" s="485" t="s">
        <v>647</v>
      </c>
      <c r="E41" s="518" t="s">
        <v>688</v>
      </c>
    </row>
    <row r="42" spans="1:5" ht="24.5" customHeight="1" x14ac:dyDescent="0.2">
      <c r="A42" s="1086"/>
      <c r="B42" s="692" t="s">
        <v>666</v>
      </c>
      <c r="C42" s="526" t="s">
        <v>211</v>
      </c>
      <c r="D42" s="504" t="s">
        <v>667</v>
      </c>
      <c r="E42" s="519" t="s">
        <v>689</v>
      </c>
    </row>
    <row r="43" spans="1:5" ht="24.5" customHeight="1" x14ac:dyDescent="0.2">
      <c r="A43" s="1086"/>
      <c r="B43" s="692" t="s">
        <v>668</v>
      </c>
      <c r="C43" s="526" t="s">
        <v>211</v>
      </c>
      <c r="D43" s="504" t="s">
        <v>669</v>
      </c>
      <c r="E43" s="519" t="s">
        <v>690</v>
      </c>
    </row>
    <row r="44" spans="1:5" ht="18.75" customHeight="1" x14ac:dyDescent="0.2">
      <c r="A44" s="1086"/>
      <c r="B44" s="505" t="s">
        <v>679</v>
      </c>
      <c r="C44" s="506"/>
      <c r="D44" s="507"/>
      <c r="E44" s="508"/>
    </row>
    <row r="45" spans="1:5" ht="43.5" customHeight="1" x14ac:dyDescent="0.2">
      <c r="A45" s="1086"/>
      <c r="B45" s="694" t="s">
        <v>680</v>
      </c>
      <c r="C45" s="619" t="s">
        <v>211</v>
      </c>
      <c r="D45" s="690" t="s">
        <v>647</v>
      </c>
      <c r="E45" s="1095" t="s">
        <v>691</v>
      </c>
    </row>
    <row r="46" spans="1:5" ht="30.5" customHeight="1" x14ac:dyDescent="0.2">
      <c r="A46" s="1086"/>
      <c r="B46" s="512" t="s">
        <v>681</v>
      </c>
      <c r="C46" s="619" t="s">
        <v>211</v>
      </c>
      <c r="D46" s="509" t="s">
        <v>647</v>
      </c>
      <c r="E46" s="1096"/>
    </row>
    <row r="47" spans="1:5" ht="28" customHeight="1" x14ac:dyDescent="0.2">
      <c r="A47" s="1087"/>
      <c r="B47" s="490" t="s">
        <v>682</v>
      </c>
      <c r="C47" s="621" t="s">
        <v>211</v>
      </c>
      <c r="D47" s="511" t="s">
        <v>647</v>
      </c>
      <c r="E47" s="508"/>
    </row>
    <row r="48" spans="1:5" s="524" customFormat="1" ht="20" customHeight="1" x14ac:dyDescent="0.2">
      <c r="A48" s="1082" t="s">
        <v>693</v>
      </c>
      <c r="B48" s="520" t="s">
        <v>683</v>
      </c>
      <c r="C48" s="521" t="s">
        <v>211</v>
      </c>
      <c r="D48" s="522" t="s">
        <v>24</v>
      </c>
      <c r="E48" s="523" t="s">
        <v>694</v>
      </c>
    </row>
    <row r="49" spans="1:6" s="524" customFormat="1" ht="20" customHeight="1" x14ac:dyDescent="0.2">
      <c r="A49" s="1083"/>
      <c r="B49" s="525" t="s">
        <v>695</v>
      </c>
      <c r="C49" s="526" t="s">
        <v>211</v>
      </c>
      <c r="D49" s="178" t="s">
        <v>24</v>
      </c>
      <c r="E49" s="519" t="s">
        <v>694</v>
      </c>
    </row>
    <row r="50" spans="1:6" s="524" customFormat="1" ht="48.75" customHeight="1" x14ac:dyDescent="0.2">
      <c r="A50" s="1083"/>
      <c r="B50" s="179" t="s">
        <v>696</v>
      </c>
      <c r="C50" s="526" t="s">
        <v>33</v>
      </c>
      <c r="D50" s="178" t="s">
        <v>263</v>
      </c>
      <c r="E50" s="519" t="s">
        <v>684</v>
      </c>
    </row>
    <row r="51" spans="1:6" s="524" customFormat="1" ht="66.75" customHeight="1" x14ac:dyDescent="0.2">
      <c r="A51" s="1083"/>
      <c r="B51" s="179" t="s">
        <v>697</v>
      </c>
      <c r="C51" s="526" t="s">
        <v>211</v>
      </c>
      <c r="D51" s="178" t="s">
        <v>263</v>
      </c>
      <c r="E51" s="519" t="s">
        <v>684</v>
      </c>
    </row>
    <row r="52" spans="1:6" s="524" customFormat="1" ht="20" customHeight="1" x14ac:dyDescent="0.2">
      <c r="A52" s="1083"/>
      <c r="B52" s="179" t="s">
        <v>698</v>
      </c>
      <c r="C52" s="526" t="s">
        <v>211</v>
      </c>
      <c r="D52" s="177" t="s">
        <v>24</v>
      </c>
      <c r="E52" s="519" t="s">
        <v>684</v>
      </c>
    </row>
    <row r="53" spans="1:6" s="524" customFormat="1" ht="20" customHeight="1" x14ac:dyDescent="0.2">
      <c r="A53" s="1083"/>
      <c r="B53" s="179" t="s">
        <v>699</v>
      </c>
      <c r="C53" s="526" t="s">
        <v>211</v>
      </c>
      <c r="D53" s="178" t="s">
        <v>24</v>
      </c>
      <c r="E53" s="519" t="s">
        <v>684</v>
      </c>
    </row>
    <row r="54" spans="1:6" s="524" customFormat="1" ht="20" customHeight="1" x14ac:dyDescent="0.2">
      <c r="A54" s="1083"/>
      <c r="B54" s="179" t="s">
        <v>700</v>
      </c>
      <c r="C54" s="526" t="s">
        <v>211</v>
      </c>
      <c r="D54" s="177" t="s">
        <v>545</v>
      </c>
      <c r="E54" s="527"/>
    </row>
    <row r="55" spans="1:6" s="524" customFormat="1" ht="20" customHeight="1" x14ac:dyDescent="0.2">
      <c r="A55" s="1083"/>
      <c r="B55" s="179" t="s">
        <v>701</v>
      </c>
      <c r="C55" s="526" t="s">
        <v>211</v>
      </c>
      <c r="D55" s="178" t="s">
        <v>702</v>
      </c>
      <c r="E55" s="527"/>
    </row>
    <row r="56" spans="1:6" s="524" customFormat="1" ht="20" customHeight="1" x14ac:dyDescent="0.2">
      <c r="A56" s="1083"/>
      <c r="B56" s="179" t="s">
        <v>703</v>
      </c>
      <c r="C56" s="526"/>
      <c r="D56" s="178"/>
      <c r="E56" s="527"/>
    </row>
    <row r="57" spans="1:6" s="524" customFormat="1" ht="51" customHeight="1" x14ac:dyDescent="0.2">
      <c r="A57" s="1083"/>
      <c r="B57" s="179" t="s">
        <v>704</v>
      </c>
      <c r="C57" s="526" t="s">
        <v>211</v>
      </c>
      <c r="D57" s="528" t="s">
        <v>24</v>
      </c>
      <c r="E57" s="203" t="s">
        <v>705</v>
      </c>
    </row>
    <row r="58" spans="1:6" s="524" customFormat="1" ht="30" customHeight="1" x14ac:dyDescent="0.2">
      <c r="A58" s="1083"/>
      <c r="B58" s="179" t="s">
        <v>706</v>
      </c>
      <c r="C58" s="526" t="s">
        <v>211</v>
      </c>
      <c r="D58" s="178" t="s">
        <v>24</v>
      </c>
      <c r="E58" s="529" t="s">
        <v>707</v>
      </c>
    </row>
    <row r="59" spans="1:6" s="524" customFormat="1" ht="45" customHeight="1" x14ac:dyDescent="0.2">
      <c r="A59" s="1083"/>
      <c r="B59" s="179" t="s">
        <v>708</v>
      </c>
      <c r="C59" s="526" t="s">
        <v>211</v>
      </c>
      <c r="D59" s="178" t="s">
        <v>24</v>
      </c>
      <c r="E59" s="203" t="s">
        <v>705</v>
      </c>
    </row>
    <row r="60" spans="1:6" s="524" customFormat="1" ht="30" customHeight="1" x14ac:dyDescent="0.2">
      <c r="A60" s="1083"/>
      <c r="B60" s="179" t="s">
        <v>709</v>
      </c>
      <c r="C60" s="526" t="s">
        <v>211</v>
      </c>
      <c r="D60" s="178" t="s">
        <v>24</v>
      </c>
      <c r="E60" s="203" t="s">
        <v>710</v>
      </c>
    </row>
    <row r="61" spans="1:6" s="524" customFormat="1" ht="30" customHeight="1" x14ac:dyDescent="0.2">
      <c r="A61" s="1083"/>
      <c r="B61" s="179" t="s">
        <v>711</v>
      </c>
      <c r="C61" s="526" t="s">
        <v>211</v>
      </c>
      <c r="D61" s="530" t="s">
        <v>284</v>
      </c>
      <c r="E61" s="203"/>
    </row>
    <row r="62" spans="1:6" s="524" customFormat="1" ht="20" customHeight="1" x14ac:dyDescent="0.2">
      <c r="A62" s="1084"/>
      <c r="B62" s="531" t="s">
        <v>712</v>
      </c>
      <c r="C62" s="532" t="s">
        <v>211</v>
      </c>
      <c r="D62" s="533" t="s">
        <v>284</v>
      </c>
      <c r="E62" s="534"/>
    </row>
    <row r="63" spans="1:6" s="524" customFormat="1" ht="20.149999999999999" customHeight="1" x14ac:dyDescent="0.2">
      <c r="A63" s="1082" t="s">
        <v>713</v>
      </c>
      <c r="B63" s="535" t="s">
        <v>714</v>
      </c>
      <c r="C63" s="521" t="s">
        <v>211</v>
      </c>
      <c r="D63" s="536" t="s">
        <v>24</v>
      </c>
      <c r="E63" s="523" t="s">
        <v>694</v>
      </c>
      <c r="F63" s="537"/>
    </row>
    <row r="64" spans="1:6" s="524" customFormat="1" ht="30" customHeight="1" x14ac:dyDescent="0.2">
      <c r="A64" s="1083"/>
      <c r="B64" s="179" t="s">
        <v>715</v>
      </c>
      <c r="C64" s="526" t="s">
        <v>211</v>
      </c>
      <c r="D64" s="538" t="s">
        <v>24</v>
      </c>
      <c r="E64" s="519" t="s">
        <v>694</v>
      </c>
      <c r="F64" s="537"/>
    </row>
    <row r="65" spans="1:6" s="524" customFormat="1" ht="48.75" customHeight="1" x14ac:dyDescent="0.2">
      <c r="A65" s="1083"/>
      <c r="B65" s="179" t="s">
        <v>696</v>
      </c>
      <c r="C65" s="526" t="s">
        <v>211</v>
      </c>
      <c r="D65" s="178" t="s">
        <v>263</v>
      </c>
      <c r="E65" s="519" t="s">
        <v>684</v>
      </c>
    </row>
    <row r="66" spans="1:6" s="524" customFormat="1" ht="66.75" customHeight="1" x14ac:dyDescent="0.2">
      <c r="A66" s="1083"/>
      <c r="B66" s="179" t="s">
        <v>697</v>
      </c>
      <c r="C66" s="526" t="s">
        <v>211</v>
      </c>
      <c r="D66" s="178" t="s">
        <v>263</v>
      </c>
      <c r="E66" s="519" t="s">
        <v>684</v>
      </c>
    </row>
    <row r="67" spans="1:6" s="524" customFormat="1" ht="20" customHeight="1" x14ac:dyDescent="0.2">
      <c r="A67" s="1083"/>
      <c r="B67" s="179" t="s">
        <v>698</v>
      </c>
      <c r="C67" s="526" t="s">
        <v>211</v>
      </c>
      <c r="D67" s="539" t="s">
        <v>24</v>
      </c>
      <c r="E67" s="519" t="s">
        <v>684</v>
      </c>
      <c r="F67" s="537"/>
    </row>
    <row r="68" spans="1:6" s="524" customFormat="1" ht="20" customHeight="1" x14ac:dyDescent="0.2">
      <c r="A68" s="1083"/>
      <c r="B68" s="179" t="s">
        <v>699</v>
      </c>
      <c r="C68" s="526" t="s">
        <v>211</v>
      </c>
      <c r="D68" s="178" t="s">
        <v>24</v>
      </c>
      <c r="E68" s="519" t="s">
        <v>684</v>
      </c>
      <c r="F68" s="537"/>
    </row>
    <row r="69" spans="1:6" s="524" customFormat="1" ht="20" customHeight="1" x14ac:dyDescent="0.2">
      <c r="A69" s="1083"/>
      <c r="B69" s="179" t="s">
        <v>700</v>
      </c>
      <c r="C69" s="526" t="s">
        <v>211</v>
      </c>
      <c r="D69" s="178" t="s">
        <v>545</v>
      </c>
      <c r="E69" s="540"/>
      <c r="F69" s="537"/>
    </row>
    <row r="70" spans="1:6" s="524" customFormat="1" ht="20" customHeight="1" x14ac:dyDescent="0.2">
      <c r="A70" s="1083"/>
      <c r="B70" s="179" t="s">
        <v>701</v>
      </c>
      <c r="C70" s="526" t="s">
        <v>211</v>
      </c>
      <c r="D70" s="530" t="s">
        <v>702</v>
      </c>
      <c r="E70" s="541"/>
      <c r="F70" s="537"/>
    </row>
    <row r="71" spans="1:6" s="524" customFormat="1" ht="20" customHeight="1" x14ac:dyDescent="0.2">
      <c r="A71" s="1083"/>
      <c r="B71" s="179" t="s">
        <v>703</v>
      </c>
      <c r="C71" s="526"/>
      <c r="D71" s="178"/>
      <c r="E71" s="527"/>
      <c r="F71" s="537"/>
    </row>
    <row r="72" spans="1:6" s="524" customFormat="1" ht="43.5" customHeight="1" x14ac:dyDescent="0.2">
      <c r="A72" s="1083"/>
      <c r="B72" s="638" t="s">
        <v>704</v>
      </c>
      <c r="C72" s="619" t="s">
        <v>211</v>
      </c>
      <c r="D72" s="177" t="s">
        <v>24</v>
      </c>
      <c r="E72" s="639" t="s">
        <v>705</v>
      </c>
      <c r="F72" s="537"/>
    </row>
    <row r="73" spans="1:6" s="524" customFormat="1" ht="30" customHeight="1" x14ac:dyDescent="0.2">
      <c r="A73" s="1083"/>
      <c r="B73" s="179" t="s">
        <v>706</v>
      </c>
      <c r="C73" s="526" t="s">
        <v>211</v>
      </c>
      <c r="D73" s="178" t="s">
        <v>24</v>
      </c>
      <c r="E73" s="543" t="s">
        <v>707</v>
      </c>
      <c r="F73" s="537"/>
    </row>
    <row r="74" spans="1:6" s="524" customFormat="1" ht="47.25" customHeight="1" x14ac:dyDescent="0.2">
      <c r="A74" s="1083"/>
      <c r="B74" s="544" t="s">
        <v>716</v>
      </c>
      <c r="C74" s="526" t="s">
        <v>211</v>
      </c>
      <c r="D74" s="545" t="s">
        <v>24</v>
      </c>
      <c r="E74" s="546" t="s">
        <v>717</v>
      </c>
    </row>
    <row r="75" spans="1:6" s="524" customFormat="1" ht="27.5" customHeight="1" x14ac:dyDescent="0.2">
      <c r="A75" s="1083"/>
      <c r="B75" s="547" t="s">
        <v>709</v>
      </c>
      <c r="C75" s="526" t="s">
        <v>211</v>
      </c>
      <c r="D75" s="545" t="s">
        <v>284</v>
      </c>
      <c r="E75" s="546" t="s">
        <v>718</v>
      </c>
    </row>
    <row r="76" spans="1:6" s="524" customFormat="1" ht="27.5" customHeight="1" x14ac:dyDescent="0.2">
      <c r="A76" s="1084"/>
      <c r="B76" s="548" t="s">
        <v>711</v>
      </c>
      <c r="C76" s="532" t="s">
        <v>211</v>
      </c>
      <c r="D76" s="549" t="s">
        <v>24</v>
      </c>
      <c r="E76" s="550"/>
      <c r="F76" s="537"/>
    </row>
    <row r="77" spans="1:6" s="524" customFormat="1" ht="20.149999999999999" customHeight="1" x14ac:dyDescent="0.2">
      <c r="A77" s="1082" t="s">
        <v>719</v>
      </c>
      <c r="B77" s="535" t="s">
        <v>714</v>
      </c>
      <c r="C77" s="521" t="s">
        <v>211</v>
      </c>
      <c r="D77" s="522" t="s">
        <v>24</v>
      </c>
      <c r="E77" s="523" t="s">
        <v>694</v>
      </c>
      <c r="F77" s="537"/>
    </row>
    <row r="78" spans="1:6" s="524" customFormat="1" ht="27.75" customHeight="1" x14ac:dyDescent="0.2">
      <c r="A78" s="1083"/>
      <c r="B78" s="179" t="s">
        <v>715</v>
      </c>
      <c r="C78" s="526" t="s">
        <v>211</v>
      </c>
      <c r="D78" s="178" t="s">
        <v>24</v>
      </c>
      <c r="E78" s="519" t="s">
        <v>694</v>
      </c>
      <c r="F78" s="537"/>
    </row>
    <row r="79" spans="1:6" s="524" customFormat="1" ht="48.75" customHeight="1" x14ac:dyDescent="0.2">
      <c r="A79" s="1083"/>
      <c r="B79" s="179" t="s">
        <v>696</v>
      </c>
      <c r="C79" s="526" t="s">
        <v>211</v>
      </c>
      <c r="D79" s="178" t="s">
        <v>263</v>
      </c>
      <c r="E79" s="519" t="s">
        <v>684</v>
      </c>
    </row>
    <row r="80" spans="1:6" s="524" customFormat="1" ht="19.5" customHeight="1" x14ac:dyDescent="0.2">
      <c r="A80" s="1083"/>
      <c r="B80" s="179" t="s">
        <v>720</v>
      </c>
      <c r="C80" s="526" t="s">
        <v>211</v>
      </c>
      <c r="D80" s="177" t="s">
        <v>24</v>
      </c>
      <c r="E80" s="519" t="s">
        <v>684</v>
      </c>
      <c r="F80" s="537"/>
    </row>
    <row r="81" spans="1:6" s="524" customFormat="1" ht="19.5" customHeight="1" x14ac:dyDescent="0.2">
      <c r="A81" s="1083"/>
      <c r="B81" s="179" t="s">
        <v>721</v>
      </c>
      <c r="C81" s="526" t="s">
        <v>211</v>
      </c>
      <c r="D81" s="178" t="s">
        <v>24</v>
      </c>
      <c r="E81" s="519" t="s">
        <v>684</v>
      </c>
      <c r="F81" s="537"/>
    </row>
    <row r="82" spans="1:6" s="524" customFormat="1" ht="19.5" customHeight="1" x14ac:dyDescent="0.2">
      <c r="A82" s="1083"/>
      <c r="B82" s="179" t="s">
        <v>722</v>
      </c>
      <c r="C82" s="526" t="s">
        <v>211</v>
      </c>
      <c r="D82" s="178" t="s">
        <v>545</v>
      </c>
      <c r="E82" s="527"/>
      <c r="F82" s="537"/>
    </row>
    <row r="83" spans="1:6" s="524" customFormat="1" ht="19.5" customHeight="1" x14ac:dyDescent="0.2">
      <c r="A83" s="1083"/>
      <c r="B83" s="179" t="s">
        <v>723</v>
      </c>
      <c r="C83" s="526" t="s">
        <v>211</v>
      </c>
      <c r="D83" s="178" t="s">
        <v>702</v>
      </c>
      <c r="E83" s="527"/>
      <c r="F83" s="537"/>
    </row>
    <row r="84" spans="1:6" s="524" customFormat="1" ht="19.5" customHeight="1" x14ac:dyDescent="0.2">
      <c r="A84" s="1083"/>
      <c r="B84" s="179" t="s">
        <v>724</v>
      </c>
      <c r="C84" s="526"/>
      <c r="D84" s="178"/>
      <c r="E84" s="551"/>
      <c r="F84" s="537"/>
    </row>
    <row r="85" spans="1:6" s="524" customFormat="1" ht="46.5" customHeight="1" x14ac:dyDescent="0.2">
      <c r="A85" s="1083"/>
      <c r="B85" s="179" t="s">
        <v>704</v>
      </c>
      <c r="C85" s="526" t="s">
        <v>211</v>
      </c>
      <c r="D85" s="528" t="s">
        <v>24</v>
      </c>
      <c r="E85" s="542" t="s">
        <v>705</v>
      </c>
      <c r="F85" s="537"/>
    </row>
    <row r="86" spans="1:6" s="524" customFormat="1" ht="28" customHeight="1" x14ac:dyDescent="0.2">
      <c r="A86" s="1083"/>
      <c r="B86" s="179" t="s">
        <v>706</v>
      </c>
      <c r="C86" s="526" t="s">
        <v>211</v>
      </c>
      <c r="D86" s="178" t="s">
        <v>24</v>
      </c>
      <c r="E86" s="203" t="s">
        <v>707</v>
      </c>
      <c r="F86" s="537"/>
    </row>
    <row r="87" spans="1:6" s="524" customFormat="1" ht="45" customHeight="1" x14ac:dyDescent="0.2">
      <c r="A87" s="1083"/>
      <c r="B87" s="552" t="s">
        <v>716</v>
      </c>
      <c r="C87" s="526" t="s">
        <v>211</v>
      </c>
      <c r="D87" s="545" t="s">
        <v>24</v>
      </c>
      <c r="E87" s="546" t="s">
        <v>717</v>
      </c>
      <c r="F87" s="537"/>
    </row>
    <row r="88" spans="1:6" s="524" customFormat="1" ht="30" customHeight="1" x14ac:dyDescent="0.2">
      <c r="A88" s="1084"/>
      <c r="B88" s="180" t="s">
        <v>725</v>
      </c>
      <c r="C88" s="532" t="s">
        <v>211</v>
      </c>
      <c r="D88" s="549" t="s">
        <v>24</v>
      </c>
      <c r="E88" s="550" t="s">
        <v>710</v>
      </c>
      <c r="F88" s="537"/>
    </row>
    <row r="89" spans="1:6" s="524" customFormat="1" ht="20.149999999999999" customHeight="1" x14ac:dyDescent="0.2">
      <c r="A89" s="1082" t="s">
        <v>726</v>
      </c>
      <c r="B89" s="553" t="s">
        <v>727</v>
      </c>
      <c r="C89" s="521" t="s">
        <v>211</v>
      </c>
      <c r="D89" s="522" t="s">
        <v>284</v>
      </c>
      <c r="E89" s="523" t="s">
        <v>694</v>
      </c>
      <c r="F89" s="537"/>
    </row>
    <row r="90" spans="1:6" s="524" customFormat="1" ht="29.25" customHeight="1" x14ac:dyDescent="0.2">
      <c r="A90" s="1083"/>
      <c r="B90" s="552" t="s">
        <v>715</v>
      </c>
      <c r="C90" s="526" t="s">
        <v>211</v>
      </c>
      <c r="D90" s="178" t="s">
        <v>284</v>
      </c>
      <c r="E90" s="519" t="s">
        <v>694</v>
      </c>
      <c r="F90" s="537"/>
    </row>
    <row r="91" spans="1:6" s="524" customFormat="1" ht="46.5" customHeight="1" x14ac:dyDescent="0.2">
      <c r="A91" s="1083"/>
      <c r="B91" s="179" t="s">
        <v>696</v>
      </c>
      <c r="C91" s="526" t="s">
        <v>211</v>
      </c>
      <c r="D91" s="178" t="s">
        <v>263</v>
      </c>
      <c r="E91" s="519" t="s">
        <v>684</v>
      </c>
      <c r="F91" s="537"/>
    </row>
    <row r="92" spans="1:6" s="524" customFormat="1" ht="18" customHeight="1" x14ac:dyDescent="0.2">
      <c r="A92" s="1083"/>
      <c r="B92" s="179" t="s">
        <v>720</v>
      </c>
      <c r="C92" s="526" t="s">
        <v>211</v>
      </c>
      <c r="D92" s="178" t="s">
        <v>284</v>
      </c>
      <c r="E92" s="519" t="s">
        <v>684</v>
      </c>
      <c r="F92" s="537"/>
    </row>
    <row r="93" spans="1:6" s="524" customFormat="1" ht="18" customHeight="1" x14ac:dyDescent="0.2">
      <c r="A93" s="1083"/>
      <c r="B93" s="179" t="s">
        <v>721</v>
      </c>
      <c r="C93" s="526" t="s">
        <v>211</v>
      </c>
      <c r="D93" s="178" t="s">
        <v>284</v>
      </c>
      <c r="E93" s="519" t="s">
        <v>684</v>
      </c>
      <c r="F93" s="537"/>
    </row>
    <row r="94" spans="1:6" s="524" customFormat="1" ht="18" customHeight="1" x14ac:dyDescent="0.2">
      <c r="A94" s="1083"/>
      <c r="B94" s="179" t="s">
        <v>722</v>
      </c>
      <c r="C94" s="526" t="s">
        <v>211</v>
      </c>
      <c r="D94" s="178" t="s">
        <v>538</v>
      </c>
      <c r="E94" s="527"/>
      <c r="F94" s="537"/>
    </row>
    <row r="95" spans="1:6" s="524" customFormat="1" ht="18" customHeight="1" x14ac:dyDescent="0.2">
      <c r="A95" s="1083"/>
      <c r="B95" s="179" t="s">
        <v>723</v>
      </c>
      <c r="C95" s="526" t="s">
        <v>211</v>
      </c>
      <c r="D95" s="178" t="s">
        <v>728</v>
      </c>
      <c r="E95" s="527"/>
      <c r="F95" s="537"/>
    </row>
    <row r="96" spans="1:6" s="524" customFormat="1" ht="18" customHeight="1" x14ac:dyDescent="0.2">
      <c r="A96" s="1083"/>
      <c r="B96" s="552" t="s">
        <v>729</v>
      </c>
      <c r="C96" s="526"/>
      <c r="D96" s="178"/>
      <c r="E96" s="554"/>
      <c r="F96" s="537"/>
    </row>
    <row r="97" spans="1:6" s="524" customFormat="1" ht="47.25" customHeight="1" x14ac:dyDescent="0.2">
      <c r="A97" s="1083"/>
      <c r="B97" s="555" t="s">
        <v>704</v>
      </c>
      <c r="C97" s="526" t="s">
        <v>211</v>
      </c>
      <c r="D97" s="178" t="s">
        <v>284</v>
      </c>
      <c r="E97" s="556" t="s">
        <v>705</v>
      </c>
      <c r="F97" s="537"/>
    </row>
    <row r="98" spans="1:6" s="524" customFormat="1" ht="28.5" customHeight="1" x14ac:dyDescent="0.2">
      <c r="A98" s="1083"/>
      <c r="B98" s="547" t="s">
        <v>706</v>
      </c>
      <c r="C98" s="526" t="s">
        <v>211</v>
      </c>
      <c r="D98" s="178" t="s">
        <v>284</v>
      </c>
      <c r="E98" s="203" t="s">
        <v>730</v>
      </c>
      <c r="F98" s="537"/>
    </row>
    <row r="99" spans="1:6" s="524" customFormat="1" ht="30" customHeight="1" x14ac:dyDescent="0.2">
      <c r="A99" s="1084"/>
      <c r="B99" s="557" t="s">
        <v>725</v>
      </c>
      <c r="C99" s="532" t="s">
        <v>211</v>
      </c>
      <c r="D99" s="204" t="s">
        <v>284</v>
      </c>
      <c r="E99" s="558" t="s">
        <v>710</v>
      </c>
      <c r="F99" s="537"/>
    </row>
  </sheetData>
  <mergeCells count="16">
    <mergeCell ref="A89:A99"/>
    <mergeCell ref="A36:A40"/>
    <mergeCell ref="A41:A47"/>
    <mergeCell ref="A1:E1"/>
    <mergeCell ref="C3:D3"/>
    <mergeCell ref="A10:A12"/>
    <mergeCell ref="A17:A19"/>
    <mergeCell ref="A20:A24"/>
    <mergeCell ref="A29:A35"/>
    <mergeCell ref="A6:A9"/>
    <mergeCell ref="A25:A28"/>
    <mergeCell ref="A63:A76"/>
    <mergeCell ref="E33:E34"/>
    <mergeCell ref="E45:E46"/>
    <mergeCell ref="A48:A62"/>
    <mergeCell ref="A77:A88"/>
  </mergeCells>
  <phoneticPr fontId="4"/>
  <dataValidations count="1">
    <dataValidation type="list" allowBlank="1" showInputMessage="1" showErrorMessage="1" sqref="C97:C99 C85:C95 C72:C83 C45:C55 C57:C70 C33:C43 C4:C31">
      <formula1>"□,■"</formula1>
    </dataValidation>
  </dataValidations>
  <printOptions horizontalCentered="1"/>
  <pageMargins left="0.59055118110236227" right="0.59055118110236227" top="0.59055118110236227" bottom="0.78740157480314965" header="0.39370078740157483" footer="0.59055118110236227"/>
  <pageSetup paperSize="9" scale="70" fitToHeight="0" orientation="portrait" horizontalDpi="300" verticalDpi="300" r:id="rId1"/>
  <headerFooter alignWithMargins="0">
    <oddFooter xml:space="preserve">&amp;R&amp;P / &amp;N </oddFooter>
  </headerFooter>
  <rowBreaks count="2" manualBreakCount="2">
    <brk id="28" max="4" man="1"/>
    <brk id="62"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186"/>
  <sheetViews>
    <sheetView view="pageBreakPreview" zoomScaleNormal="85" zoomScaleSheetLayoutView="100" workbookViewId="0">
      <selection activeCell="C4" sqref="C4"/>
    </sheetView>
  </sheetViews>
  <sheetFormatPr defaultColWidth="9" defaultRowHeight="20.149999999999999" customHeight="1" x14ac:dyDescent="0.2"/>
  <cols>
    <col min="1" max="1" width="23.6328125" style="615" customWidth="1"/>
    <col min="2" max="2" width="57.6328125" style="616" customWidth="1"/>
    <col min="3" max="3" width="4.08984375" style="617" customWidth="1"/>
    <col min="4" max="4" width="13.90625" style="618" customWidth="1"/>
    <col min="5" max="5" width="28.81640625" style="571" customWidth="1"/>
    <col min="6" max="256" width="9" style="566"/>
    <col min="257" max="257" width="23.6328125" style="566" customWidth="1"/>
    <col min="258" max="258" width="55.6328125" style="566" customWidth="1"/>
    <col min="259" max="259" width="4.08984375" style="566" customWidth="1"/>
    <col min="260" max="260" width="15.6328125" style="566" customWidth="1"/>
    <col min="261" max="261" width="30.6328125" style="566" customWidth="1"/>
    <col min="262" max="512" width="9" style="566"/>
    <col min="513" max="513" width="23.6328125" style="566" customWidth="1"/>
    <col min="514" max="514" width="55.6328125" style="566" customWidth="1"/>
    <col min="515" max="515" width="4.08984375" style="566" customWidth="1"/>
    <col min="516" max="516" width="15.6328125" style="566" customWidth="1"/>
    <col min="517" max="517" width="30.6328125" style="566" customWidth="1"/>
    <col min="518" max="768" width="9" style="566"/>
    <col min="769" max="769" width="23.6328125" style="566" customWidth="1"/>
    <col min="770" max="770" width="55.6328125" style="566" customWidth="1"/>
    <col min="771" max="771" width="4.08984375" style="566" customWidth="1"/>
    <col min="772" max="772" width="15.6328125" style="566" customWidth="1"/>
    <col min="773" max="773" width="30.6328125" style="566" customWidth="1"/>
    <col min="774" max="1024" width="9" style="566"/>
    <col min="1025" max="1025" width="23.6328125" style="566" customWidth="1"/>
    <col min="1026" max="1026" width="55.6328125" style="566" customWidth="1"/>
    <col min="1027" max="1027" width="4.08984375" style="566" customWidth="1"/>
    <col min="1028" max="1028" width="15.6328125" style="566" customWidth="1"/>
    <col min="1029" max="1029" width="30.6328125" style="566" customWidth="1"/>
    <col min="1030" max="1280" width="9" style="566"/>
    <col min="1281" max="1281" width="23.6328125" style="566" customWidth="1"/>
    <col min="1282" max="1282" width="55.6328125" style="566" customWidth="1"/>
    <col min="1283" max="1283" width="4.08984375" style="566" customWidth="1"/>
    <col min="1284" max="1284" width="15.6328125" style="566" customWidth="1"/>
    <col min="1285" max="1285" width="30.6328125" style="566" customWidth="1"/>
    <col min="1286" max="1536" width="9" style="566"/>
    <col min="1537" max="1537" width="23.6328125" style="566" customWidth="1"/>
    <col min="1538" max="1538" width="55.6328125" style="566" customWidth="1"/>
    <col min="1539" max="1539" width="4.08984375" style="566" customWidth="1"/>
    <col min="1540" max="1540" width="15.6328125" style="566" customWidth="1"/>
    <col min="1541" max="1541" width="30.6328125" style="566" customWidth="1"/>
    <col min="1542" max="1792" width="9" style="566"/>
    <col min="1793" max="1793" width="23.6328125" style="566" customWidth="1"/>
    <col min="1794" max="1794" width="55.6328125" style="566" customWidth="1"/>
    <col min="1795" max="1795" width="4.08984375" style="566" customWidth="1"/>
    <col min="1796" max="1796" width="15.6328125" style="566" customWidth="1"/>
    <col min="1797" max="1797" width="30.6328125" style="566" customWidth="1"/>
    <col min="1798" max="2048" width="9" style="566"/>
    <col min="2049" max="2049" width="23.6328125" style="566" customWidth="1"/>
    <col min="2050" max="2050" width="55.6328125" style="566" customWidth="1"/>
    <col min="2051" max="2051" width="4.08984375" style="566" customWidth="1"/>
    <col min="2052" max="2052" width="15.6328125" style="566" customWidth="1"/>
    <col min="2053" max="2053" width="30.6328125" style="566" customWidth="1"/>
    <col min="2054" max="2304" width="9" style="566"/>
    <col min="2305" max="2305" width="23.6328125" style="566" customWidth="1"/>
    <col min="2306" max="2306" width="55.6328125" style="566" customWidth="1"/>
    <col min="2307" max="2307" width="4.08984375" style="566" customWidth="1"/>
    <col min="2308" max="2308" width="15.6328125" style="566" customWidth="1"/>
    <col min="2309" max="2309" width="30.6328125" style="566" customWidth="1"/>
    <col min="2310" max="2560" width="9" style="566"/>
    <col min="2561" max="2561" width="23.6328125" style="566" customWidth="1"/>
    <col min="2562" max="2562" width="55.6328125" style="566" customWidth="1"/>
    <col min="2563" max="2563" width="4.08984375" style="566" customWidth="1"/>
    <col min="2564" max="2564" width="15.6328125" style="566" customWidth="1"/>
    <col min="2565" max="2565" width="30.6328125" style="566" customWidth="1"/>
    <col min="2566" max="2816" width="9" style="566"/>
    <col min="2817" max="2817" width="23.6328125" style="566" customWidth="1"/>
    <col min="2818" max="2818" width="55.6328125" style="566" customWidth="1"/>
    <col min="2819" max="2819" width="4.08984375" style="566" customWidth="1"/>
    <col min="2820" max="2820" width="15.6328125" style="566" customWidth="1"/>
    <col min="2821" max="2821" width="30.6328125" style="566" customWidth="1"/>
    <col min="2822" max="3072" width="9" style="566"/>
    <col min="3073" max="3073" width="23.6328125" style="566" customWidth="1"/>
    <col min="3074" max="3074" width="55.6328125" style="566" customWidth="1"/>
    <col min="3075" max="3075" width="4.08984375" style="566" customWidth="1"/>
    <col min="3076" max="3076" width="15.6328125" style="566" customWidth="1"/>
    <col min="3077" max="3077" width="30.6328125" style="566" customWidth="1"/>
    <col min="3078" max="3328" width="9" style="566"/>
    <col min="3329" max="3329" width="23.6328125" style="566" customWidth="1"/>
    <col min="3330" max="3330" width="55.6328125" style="566" customWidth="1"/>
    <col min="3331" max="3331" width="4.08984375" style="566" customWidth="1"/>
    <col min="3332" max="3332" width="15.6328125" style="566" customWidth="1"/>
    <col min="3333" max="3333" width="30.6328125" style="566" customWidth="1"/>
    <col min="3334" max="3584" width="9" style="566"/>
    <col min="3585" max="3585" width="23.6328125" style="566" customWidth="1"/>
    <col min="3586" max="3586" width="55.6328125" style="566" customWidth="1"/>
    <col min="3587" max="3587" width="4.08984375" style="566" customWidth="1"/>
    <col min="3588" max="3588" width="15.6328125" style="566" customWidth="1"/>
    <col min="3589" max="3589" width="30.6328125" style="566" customWidth="1"/>
    <col min="3590" max="3840" width="9" style="566"/>
    <col min="3841" max="3841" width="23.6328125" style="566" customWidth="1"/>
    <col min="3842" max="3842" width="55.6328125" style="566" customWidth="1"/>
    <col min="3843" max="3843" width="4.08984375" style="566" customWidth="1"/>
    <col min="3844" max="3844" width="15.6328125" style="566" customWidth="1"/>
    <col min="3845" max="3845" width="30.6328125" style="566" customWidth="1"/>
    <col min="3846" max="4096" width="9" style="566"/>
    <col min="4097" max="4097" width="23.6328125" style="566" customWidth="1"/>
    <col min="4098" max="4098" width="55.6328125" style="566" customWidth="1"/>
    <col min="4099" max="4099" width="4.08984375" style="566" customWidth="1"/>
    <col min="4100" max="4100" width="15.6328125" style="566" customWidth="1"/>
    <col min="4101" max="4101" width="30.6328125" style="566" customWidth="1"/>
    <col min="4102" max="4352" width="9" style="566"/>
    <col min="4353" max="4353" width="23.6328125" style="566" customWidth="1"/>
    <col min="4354" max="4354" width="55.6328125" style="566" customWidth="1"/>
    <col min="4355" max="4355" width="4.08984375" style="566" customWidth="1"/>
    <col min="4356" max="4356" width="15.6328125" style="566" customWidth="1"/>
    <col min="4357" max="4357" width="30.6328125" style="566" customWidth="1"/>
    <col min="4358" max="4608" width="9" style="566"/>
    <col min="4609" max="4609" width="23.6328125" style="566" customWidth="1"/>
    <col min="4610" max="4610" width="55.6328125" style="566" customWidth="1"/>
    <col min="4611" max="4611" width="4.08984375" style="566" customWidth="1"/>
    <col min="4612" max="4612" width="15.6328125" style="566" customWidth="1"/>
    <col min="4613" max="4613" width="30.6328125" style="566" customWidth="1"/>
    <col min="4614" max="4864" width="9" style="566"/>
    <col min="4865" max="4865" width="23.6328125" style="566" customWidth="1"/>
    <col min="4866" max="4866" width="55.6328125" style="566" customWidth="1"/>
    <col min="4867" max="4867" width="4.08984375" style="566" customWidth="1"/>
    <col min="4868" max="4868" width="15.6328125" style="566" customWidth="1"/>
    <col min="4869" max="4869" width="30.6328125" style="566" customWidth="1"/>
    <col min="4870" max="5120" width="9" style="566"/>
    <col min="5121" max="5121" width="23.6328125" style="566" customWidth="1"/>
    <col min="5122" max="5122" width="55.6328125" style="566" customWidth="1"/>
    <col min="5123" max="5123" width="4.08984375" style="566" customWidth="1"/>
    <col min="5124" max="5124" width="15.6328125" style="566" customWidth="1"/>
    <col min="5125" max="5125" width="30.6328125" style="566" customWidth="1"/>
    <col min="5126" max="5376" width="9" style="566"/>
    <col min="5377" max="5377" width="23.6328125" style="566" customWidth="1"/>
    <col min="5378" max="5378" width="55.6328125" style="566" customWidth="1"/>
    <col min="5379" max="5379" width="4.08984375" style="566" customWidth="1"/>
    <col min="5380" max="5380" width="15.6328125" style="566" customWidth="1"/>
    <col min="5381" max="5381" width="30.6328125" style="566" customWidth="1"/>
    <col min="5382" max="5632" width="9" style="566"/>
    <col min="5633" max="5633" width="23.6328125" style="566" customWidth="1"/>
    <col min="5634" max="5634" width="55.6328125" style="566" customWidth="1"/>
    <col min="5635" max="5635" width="4.08984375" style="566" customWidth="1"/>
    <col min="5636" max="5636" width="15.6328125" style="566" customWidth="1"/>
    <col min="5637" max="5637" width="30.6328125" style="566" customWidth="1"/>
    <col min="5638" max="5888" width="9" style="566"/>
    <col min="5889" max="5889" width="23.6328125" style="566" customWidth="1"/>
    <col min="5890" max="5890" width="55.6328125" style="566" customWidth="1"/>
    <col min="5891" max="5891" width="4.08984375" style="566" customWidth="1"/>
    <col min="5892" max="5892" width="15.6328125" style="566" customWidth="1"/>
    <col min="5893" max="5893" width="30.6328125" style="566" customWidth="1"/>
    <col min="5894" max="6144" width="9" style="566"/>
    <col min="6145" max="6145" width="23.6328125" style="566" customWidth="1"/>
    <col min="6146" max="6146" width="55.6328125" style="566" customWidth="1"/>
    <col min="6147" max="6147" width="4.08984375" style="566" customWidth="1"/>
    <col min="6148" max="6148" width="15.6328125" style="566" customWidth="1"/>
    <col min="6149" max="6149" width="30.6328125" style="566" customWidth="1"/>
    <col min="6150" max="6400" width="9" style="566"/>
    <col min="6401" max="6401" width="23.6328125" style="566" customWidth="1"/>
    <col min="6402" max="6402" width="55.6328125" style="566" customWidth="1"/>
    <col min="6403" max="6403" width="4.08984375" style="566" customWidth="1"/>
    <col min="6404" max="6404" width="15.6328125" style="566" customWidth="1"/>
    <col min="6405" max="6405" width="30.6328125" style="566" customWidth="1"/>
    <col min="6406" max="6656" width="9" style="566"/>
    <col min="6657" max="6657" width="23.6328125" style="566" customWidth="1"/>
    <col min="6658" max="6658" width="55.6328125" style="566" customWidth="1"/>
    <col min="6659" max="6659" width="4.08984375" style="566" customWidth="1"/>
    <col min="6660" max="6660" width="15.6328125" style="566" customWidth="1"/>
    <col min="6661" max="6661" width="30.6328125" style="566" customWidth="1"/>
    <col min="6662" max="6912" width="9" style="566"/>
    <col min="6913" max="6913" width="23.6328125" style="566" customWidth="1"/>
    <col min="6914" max="6914" width="55.6328125" style="566" customWidth="1"/>
    <col min="6915" max="6915" width="4.08984375" style="566" customWidth="1"/>
    <col min="6916" max="6916" width="15.6328125" style="566" customWidth="1"/>
    <col min="6917" max="6917" width="30.6328125" style="566" customWidth="1"/>
    <col min="6918" max="7168" width="9" style="566"/>
    <col min="7169" max="7169" width="23.6328125" style="566" customWidth="1"/>
    <col min="7170" max="7170" width="55.6328125" style="566" customWidth="1"/>
    <col min="7171" max="7171" width="4.08984375" style="566" customWidth="1"/>
    <col min="7172" max="7172" width="15.6328125" style="566" customWidth="1"/>
    <col min="7173" max="7173" width="30.6328125" style="566" customWidth="1"/>
    <col min="7174" max="7424" width="9" style="566"/>
    <col min="7425" max="7425" width="23.6328125" style="566" customWidth="1"/>
    <col min="7426" max="7426" width="55.6328125" style="566" customWidth="1"/>
    <col min="7427" max="7427" width="4.08984375" style="566" customWidth="1"/>
    <col min="7428" max="7428" width="15.6328125" style="566" customWidth="1"/>
    <col min="7429" max="7429" width="30.6328125" style="566" customWidth="1"/>
    <col min="7430" max="7680" width="9" style="566"/>
    <col min="7681" max="7681" width="23.6328125" style="566" customWidth="1"/>
    <col min="7682" max="7682" width="55.6328125" style="566" customWidth="1"/>
    <col min="7683" max="7683" width="4.08984375" style="566" customWidth="1"/>
    <col min="7684" max="7684" width="15.6328125" style="566" customWidth="1"/>
    <col min="7685" max="7685" width="30.6328125" style="566" customWidth="1"/>
    <col min="7686" max="7936" width="9" style="566"/>
    <col min="7937" max="7937" width="23.6328125" style="566" customWidth="1"/>
    <col min="7938" max="7938" width="55.6328125" style="566" customWidth="1"/>
    <col min="7939" max="7939" width="4.08984375" style="566" customWidth="1"/>
    <col min="7940" max="7940" width="15.6328125" style="566" customWidth="1"/>
    <col min="7941" max="7941" width="30.6328125" style="566" customWidth="1"/>
    <col min="7942" max="8192" width="9" style="566"/>
    <col min="8193" max="8193" width="23.6328125" style="566" customWidth="1"/>
    <col min="8194" max="8194" width="55.6328125" style="566" customWidth="1"/>
    <col min="8195" max="8195" width="4.08984375" style="566" customWidth="1"/>
    <col min="8196" max="8196" width="15.6328125" style="566" customWidth="1"/>
    <col min="8197" max="8197" width="30.6328125" style="566" customWidth="1"/>
    <col min="8198" max="8448" width="9" style="566"/>
    <col min="8449" max="8449" width="23.6328125" style="566" customWidth="1"/>
    <col min="8450" max="8450" width="55.6328125" style="566" customWidth="1"/>
    <col min="8451" max="8451" width="4.08984375" style="566" customWidth="1"/>
    <col min="8452" max="8452" width="15.6328125" style="566" customWidth="1"/>
    <col min="8453" max="8453" width="30.6328125" style="566" customWidth="1"/>
    <col min="8454" max="8704" width="9" style="566"/>
    <col min="8705" max="8705" width="23.6328125" style="566" customWidth="1"/>
    <col min="8706" max="8706" width="55.6328125" style="566" customWidth="1"/>
    <col min="8707" max="8707" width="4.08984375" style="566" customWidth="1"/>
    <col min="8708" max="8708" width="15.6328125" style="566" customWidth="1"/>
    <col min="8709" max="8709" width="30.6328125" style="566" customWidth="1"/>
    <col min="8710" max="8960" width="9" style="566"/>
    <col min="8961" max="8961" width="23.6328125" style="566" customWidth="1"/>
    <col min="8962" max="8962" width="55.6328125" style="566" customWidth="1"/>
    <col min="8963" max="8963" width="4.08984375" style="566" customWidth="1"/>
    <col min="8964" max="8964" width="15.6328125" style="566" customWidth="1"/>
    <col min="8965" max="8965" width="30.6328125" style="566" customWidth="1"/>
    <col min="8966" max="9216" width="9" style="566"/>
    <col min="9217" max="9217" width="23.6328125" style="566" customWidth="1"/>
    <col min="9218" max="9218" width="55.6328125" style="566" customWidth="1"/>
    <col min="9219" max="9219" width="4.08984375" style="566" customWidth="1"/>
    <col min="9220" max="9220" width="15.6328125" style="566" customWidth="1"/>
    <col min="9221" max="9221" width="30.6328125" style="566" customWidth="1"/>
    <col min="9222" max="9472" width="9" style="566"/>
    <col min="9473" max="9473" width="23.6328125" style="566" customWidth="1"/>
    <col min="9474" max="9474" width="55.6328125" style="566" customWidth="1"/>
    <col min="9475" max="9475" width="4.08984375" style="566" customWidth="1"/>
    <col min="9476" max="9476" width="15.6328125" style="566" customWidth="1"/>
    <col min="9477" max="9477" width="30.6328125" style="566" customWidth="1"/>
    <col min="9478" max="9728" width="9" style="566"/>
    <col min="9729" max="9729" width="23.6328125" style="566" customWidth="1"/>
    <col min="9730" max="9730" width="55.6328125" style="566" customWidth="1"/>
    <col min="9731" max="9731" width="4.08984375" style="566" customWidth="1"/>
    <col min="9732" max="9732" width="15.6328125" style="566" customWidth="1"/>
    <col min="9733" max="9733" width="30.6328125" style="566" customWidth="1"/>
    <col min="9734" max="9984" width="9" style="566"/>
    <col min="9985" max="9985" width="23.6328125" style="566" customWidth="1"/>
    <col min="9986" max="9986" width="55.6328125" style="566" customWidth="1"/>
    <col min="9987" max="9987" width="4.08984375" style="566" customWidth="1"/>
    <col min="9988" max="9988" width="15.6328125" style="566" customWidth="1"/>
    <col min="9989" max="9989" width="30.6328125" style="566" customWidth="1"/>
    <col min="9990" max="10240" width="9" style="566"/>
    <col min="10241" max="10241" width="23.6328125" style="566" customWidth="1"/>
    <col min="10242" max="10242" width="55.6328125" style="566" customWidth="1"/>
    <col min="10243" max="10243" width="4.08984375" style="566" customWidth="1"/>
    <col min="10244" max="10244" width="15.6328125" style="566" customWidth="1"/>
    <col min="10245" max="10245" width="30.6328125" style="566" customWidth="1"/>
    <col min="10246" max="10496" width="9" style="566"/>
    <col min="10497" max="10497" width="23.6328125" style="566" customWidth="1"/>
    <col min="10498" max="10498" width="55.6328125" style="566" customWidth="1"/>
    <col min="10499" max="10499" width="4.08984375" style="566" customWidth="1"/>
    <col min="10500" max="10500" width="15.6328125" style="566" customWidth="1"/>
    <col min="10501" max="10501" width="30.6328125" style="566" customWidth="1"/>
    <col min="10502" max="10752" width="9" style="566"/>
    <col min="10753" max="10753" width="23.6328125" style="566" customWidth="1"/>
    <col min="10754" max="10754" width="55.6328125" style="566" customWidth="1"/>
    <col min="10755" max="10755" width="4.08984375" style="566" customWidth="1"/>
    <col min="10756" max="10756" width="15.6328125" style="566" customWidth="1"/>
    <col min="10757" max="10757" width="30.6328125" style="566" customWidth="1"/>
    <col min="10758" max="11008" width="9" style="566"/>
    <col min="11009" max="11009" width="23.6328125" style="566" customWidth="1"/>
    <col min="11010" max="11010" width="55.6328125" style="566" customWidth="1"/>
    <col min="11011" max="11011" width="4.08984375" style="566" customWidth="1"/>
    <col min="11012" max="11012" width="15.6328125" style="566" customWidth="1"/>
    <col min="11013" max="11013" width="30.6328125" style="566" customWidth="1"/>
    <col min="11014" max="11264" width="9" style="566"/>
    <col min="11265" max="11265" width="23.6328125" style="566" customWidth="1"/>
    <col min="11266" max="11266" width="55.6328125" style="566" customWidth="1"/>
    <col min="11267" max="11267" width="4.08984375" style="566" customWidth="1"/>
    <col min="11268" max="11268" width="15.6328125" style="566" customWidth="1"/>
    <col min="11269" max="11269" width="30.6328125" style="566" customWidth="1"/>
    <col min="11270" max="11520" width="9" style="566"/>
    <col min="11521" max="11521" width="23.6328125" style="566" customWidth="1"/>
    <col min="11522" max="11522" width="55.6328125" style="566" customWidth="1"/>
    <col min="11523" max="11523" width="4.08984375" style="566" customWidth="1"/>
    <col min="11524" max="11524" width="15.6328125" style="566" customWidth="1"/>
    <col min="11525" max="11525" width="30.6328125" style="566" customWidth="1"/>
    <col min="11526" max="11776" width="9" style="566"/>
    <col min="11777" max="11777" width="23.6328125" style="566" customWidth="1"/>
    <col min="11778" max="11778" width="55.6328125" style="566" customWidth="1"/>
    <col min="11779" max="11779" width="4.08984375" style="566" customWidth="1"/>
    <col min="11780" max="11780" width="15.6328125" style="566" customWidth="1"/>
    <col min="11781" max="11781" width="30.6328125" style="566" customWidth="1"/>
    <col min="11782" max="12032" width="9" style="566"/>
    <col min="12033" max="12033" width="23.6328125" style="566" customWidth="1"/>
    <col min="12034" max="12034" width="55.6328125" style="566" customWidth="1"/>
    <col min="12035" max="12035" width="4.08984375" style="566" customWidth="1"/>
    <col min="12036" max="12036" width="15.6328125" style="566" customWidth="1"/>
    <col min="12037" max="12037" width="30.6328125" style="566" customWidth="1"/>
    <col min="12038" max="12288" width="9" style="566"/>
    <col min="12289" max="12289" width="23.6328125" style="566" customWidth="1"/>
    <col min="12290" max="12290" width="55.6328125" style="566" customWidth="1"/>
    <col min="12291" max="12291" width="4.08984375" style="566" customWidth="1"/>
    <col min="12292" max="12292" width="15.6328125" style="566" customWidth="1"/>
    <col min="12293" max="12293" width="30.6328125" style="566" customWidth="1"/>
    <col min="12294" max="12544" width="9" style="566"/>
    <col min="12545" max="12545" width="23.6328125" style="566" customWidth="1"/>
    <col min="12546" max="12546" width="55.6328125" style="566" customWidth="1"/>
    <col min="12547" max="12547" width="4.08984375" style="566" customWidth="1"/>
    <col min="12548" max="12548" width="15.6328125" style="566" customWidth="1"/>
    <col min="12549" max="12549" width="30.6328125" style="566" customWidth="1"/>
    <col min="12550" max="12800" width="9" style="566"/>
    <col min="12801" max="12801" width="23.6328125" style="566" customWidth="1"/>
    <col min="12802" max="12802" width="55.6328125" style="566" customWidth="1"/>
    <col min="12803" max="12803" width="4.08984375" style="566" customWidth="1"/>
    <col min="12804" max="12804" width="15.6328125" style="566" customWidth="1"/>
    <col min="12805" max="12805" width="30.6328125" style="566" customWidth="1"/>
    <col min="12806" max="13056" width="9" style="566"/>
    <col min="13057" max="13057" width="23.6328125" style="566" customWidth="1"/>
    <col min="13058" max="13058" width="55.6328125" style="566" customWidth="1"/>
    <col min="13059" max="13059" width="4.08984375" style="566" customWidth="1"/>
    <col min="13060" max="13060" width="15.6328125" style="566" customWidth="1"/>
    <col min="13061" max="13061" width="30.6328125" style="566" customWidth="1"/>
    <col min="13062" max="13312" width="9" style="566"/>
    <col min="13313" max="13313" width="23.6328125" style="566" customWidth="1"/>
    <col min="13314" max="13314" width="55.6328125" style="566" customWidth="1"/>
    <col min="13315" max="13315" width="4.08984375" style="566" customWidth="1"/>
    <col min="13316" max="13316" width="15.6328125" style="566" customWidth="1"/>
    <col min="13317" max="13317" width="30.6328125" style="566" customWidth="1"/>
    <col min="13318" max="13568" width="9" style="566"/>
    <col min="13569" max="13569" width="23.6328125" style="566" customWidth="1"/>
    <col min="13570" max="13570" width="55.6328125" style="566" customWidth="1"/>
    <col min="13571" max="13571" width="4.08984375" style="566" customWidth="1"/>
    <col min="13572" max="13572" width="15.6328125" style="566" customWidth="1"/>
    <col min="13573" max="13573" width="30.6328125" style="566" customWidth="1"/>
    <col min="13574" max="13824" width="9" style="566"/>
    <col min="13825" max="13825" width="23.6328125" style="566" customWidth="1"/>
    <col min="13826" max="13826" width="55.6328125" style="566" customWidth="1"/>
    <col min="13827" max="13827" width="4.08984375" style="566" customWidth="1"/>
    <col min="13828" max="13828" width="15.6328125" style="566" customWidth="1"/>
    <col min="13829" max="13829" width="30.6328125" style="566" customWidth="1"/>
    <col min="13830" max="14080" width="9" style="566"/>
    <col min="14081" max="14081" width="23.6328125" style="566" customWidth="1"/>
    <col min="14082" max="14082" width="55.6328125" style="566" customWidth="1"/>
    <col min="14083" max="14083" width="4.08984375" style="566" customWidth="1"/>
    <col min="14084" max="14084" width="15.6328125" style="566" customWidth="1"/>
    <col min="14085" max="14085" width="30.6328125" style="566" customWidth="1"/>
    <col min="14086" max="14336" width="9" style="566"/>
    <col min="14337" max="14337" width="23.6328125" style="566" customWidth="1"/>
    <col min="14338" max="14338" width="55.6328125" style="566" customWidth="1"/>
    <col min="14339" max="14339" width="4.08984375" style="566" customWidth="1"/>
    <col min="14340" max="14340" width="15.6328125" style="566" customWidth="1"/>
    <col min="14341" max="14341" width="30.6328125" style="566" customWidth="1"/>
    <col min="14342" max="14592" width="9" style="566"/>
    <col min="14593" max="14593" width="23.6328125" style="566" customWidth="1"/>
    <col min="14594" max="14594" width="55.6328125" style="566" customWidth="1"/>
    <col min="14595" max="14595" width="4.08984375" style="566" customWidth="1"/>
    <col min="14596" max="14596" width="15.6328125" style="566" customWidth="1"/>
    <col min="14597" max="14597" width="30.6328125" style="566" customWidth="1"/>
    <col min="14598" max="14848" width="9" style="566"/>
    <col min="14849" max="14849" width="23.6328125" style="566" customWidth="1"/>
    <col min="14850" max="14850" width="55.6328125" style="566" customWidth="1"/>
    <col min="14851" max="14851" width="4.08984375" style="566" customWidth="1"/>
    <col min="14852" max="14852" width="15.6328125" style="566" customWidth="1"/>
    <col min="14853" max="14853" width="30.6328125" style="566" customWidth="1"/>
    <col min="14854" max="15104" width="9" style="566"/>
    <col min="15105" max="15105" width="23.6328125" style="566" customWidth="1"/>
    <col min="15106" max="15106" width="55.6328125" style="566" customWidth="1"/>
    <col min="15107" max="15107" width="4.08984375" style="566" customWidth="1"/>
    <col min="15108" max="15108" width="15.6328125" style="566" customWidth="1"/>
    <col min="15109" max="15109" width="30.6328125" style="566" customWidth="1"/>
    <col min="15110" max="15360" width="9" style="566"/>
    <col min="15361" max="15361" width="23.6328125" style="566" customWidth="1"/>
    <col min="15362" max="15362" width="55.6328125" style="566" customWidth="1"/>
    <col min="15363" max="15363" width="4.08984375" style="566" customWidth="1"/>
    <col min="15364" max="15364" width="15.6328125" style="566" customWidth="1"/>
    <col min="15365" max="15365" width="30.6328125" style="566" customWidth="1"/>
    <col min="15366" max="15616" width="9" style="566"/>
    <col min="15617" max="15617" width="23.6328125" style="566" customWidth="1"/>
    <col min="15618" max="15618" width="55.6328125" style="566" customWidth="1"/>
    <col min="15619" max="15619" width="4.08984375" style="566" customWidth="1"/>
    <col min="15620" max="15620" width="15.6328125" style="566" customWidth="1"/>
    <col min="15621" max="15621" width="30.6328125" style="566" customWidth="1"/>
    <col min="15622" max="15872" width="9" style="566"/>
    <col min="15873" max="15873" width="23.6328125" style="566" customWidth="1"/>
    <col min="15874" max="15874" width="55.6328125" style="566" customWidth="1"/>
    <col min="15875" max="15875" width="4.08984375" style="566" customWidth="1"/>
    <col min="15876" max="15876" width="15.6328125" style="566" customWidth="1"/>
    <col min="15877" max="15877" width="30.6328125" style="566" customWidth="1"/>
    <col min="15878" max="16128" width="9" style="566"/>
    <col min="16129" max="16129" width="23.6328125" style="566" customWidth="1"/>
    <col min="16130" max="16130" width="55.6328125" style="566" customWidth="1"/>
    <col min="16131" max="16131" width="4.08984375" style="566" customWidth="1"/>
    <col min="16132" max="16132" width="15.6328125" style="566" customWidth="1"/>
    <col min="16133" max="16133" width="30.6328125" style="566" customWidth="1"/>
    <col min="16134" max="16384" width="9" style="566"/>
  </cols>
  <sheetData>
    <row r="1" spans="1:5" ht="30" customHeight="1" x14ac:dyDescent="0.2">
      <c r="A1" s="1097" t="s">
        <v>787</v>
      </c>
      <c r="B1" s="1098"/>
      <c r="C1" s="1098"/>
      <c r="D1" s="1098"/>
      <c r="E1" s="1098"/>
    </row>
    <row r="2" spans="1:5" ht="10" customHeight="1" x14ac:dyDescent="0.2">
      <c r="A2" s="567"/>
      <c r="B2" s="568"/>
      <c r="C2" s="569"/>
      <c r="D2" s="570"/>
    </row>
    <row r="3" spans="1:5" ht="20.149999999999999" customHeight="1" x14ac:dyDescent="0.2">
      <c r="A3" s="572" t="s">
        <v>629</v>
      </c>
      <c r="B3" s="572" t="s">
        <v>630</v>
      </c>
      <c r="C3" s="1099" t="s">
        <v>631</v>
      </c>
      <c r="D3" s="1100"/>
      <c r="E3" s="573"/>
    </row>
    <row r="4" spans="1:5" s="577" customFormat="1" ht="55" customHeight="1" x14ac:dyDescent="0.2">
      <c r="A4" s="1082" t="s">
        <v>731</v>
      </c>
      <c r="B4" s="574" t="s">
        <v>732</v>
      </c>
      <c r="C4" s="521" t="s">
        <v>211</v>
      </c>
      <c r="D4" s="575" t="s">
        <v>263</v>
      </c>
      <c r="E4" s="576" t="s">
        <v>694</v>
      </c>
    </row>
    <row r="5" spans="1:5" s="577" customFormat="1" ht="15" customHeight="1" x14ac:dyDescent="0.2">
      <c r="A5" s="1083"/>
      <c r="B5" s="578" t="s">
        <v>733</v>
      </c>
      <c r="C5" s="526" t="s">
        <v>211</v>
      </c>
      <c r="D5" s="579" t="s">
        <v>24</v>
      </c>
      <c r="E5" s="580" t="s">
        <v>694</v>
      </c>
    </row>
    <row r="6" spans="1:5" s="577" customFormat="1" ht="15" customHeight="1" x14ac:dyDescent="0.2">
      <c r="A6" s="1083"/>
      <c r="B6" s="581" t="s">
        <v>734</v>
      </c>
      <c r="C6" s="526" t="s">
        <v>211</v>
      </c>
      <c r="D6" s="582" t="s">
        <v>24</v>
      </c>
      <c r="E6" s="580" t="s">
        <v>694</v>
      </c>
    </row>
    <row r="7" spans="1:5" s="577" customFormat="1" ht="65" customHeight="1" x14ac:dyDescent="0.2">
      <c r="A7" s="1083"/>
      <c r="B7" s="578" t="s">
        <v>735</v>
      </c>
      <c r="C7" s="526" t="s">
        <v>211</v>
      </c>
      <c r="D7" s="579" t="s">
        <v>24</v>
      </c>
      <c r="E7" s="580" t="s">
        <v>684</v>
      </c>
    </row>
    <row r="8" spans="1:5" s="577" customFormat="1" ht="15" customHeight="1" x14ac:dyDescent="0.2">
      <c r="A8" s="1083"/>
      <c r="B8" s="583" t="s">
        <v>736</v>
      </c>
      <c r="C8" s="526" t="s">
        <v>211</v>
      </c>
      <c r="D8" s="584" t="s">
        <v>24</v>
      </c>
      <c r="E8" s="580" t="s">
        <v>684</v>
      </c>
    </row>
    <row r="9" spans="1:5" s="577" customFormat="1" ht="15" customHeight="1" x14ac:dyDescent="0.2">
      <c r="A9" s="1083"/>
      <c r="B9" s="583" t="s">
        <v>737</v>
      </c>
      <c r="C9" s="526" t="s">
        <v>211</v>
      </c>
      <c r="D9" s="584" t="s">
        <v>24</v>
      </c>
      <c r="E9" s="580" t="s">
        <v>684</v>
      </c>
    </row>
    <row r="10" spans="1:5" s="577" customFormat="1" ht="15" customHeight="1" x14ac:dyDescent="0.2">
      <c r="A10" s="1083"/>
      <c r="B10" s="583" t="s">
        <v>738</v>
      </c>
      <c r="C10" s="526" t="s">
        <v>211</v>
      </c>
      <c r="D10" s="584" t="s">
        <v>545</v>
      </c>
      <c r="E10" s="585"/>
    </row>
    <row r="11" spans="1:5" s="577" customFormat="1" ht="15" customHeight="1" x14ac:dyDescent="0.2">
      <c r="A11" s="1083"/>
      <c r="B11" s="583" t="s">
        <v>739</v>
      </c>
      <c r="C11" s="526" t="s">
        <v>211</v>
      </c>
      <c r="D11" s="584" t="s">
        <v>702</v>
      </c>
      <c r="E11" s="585"/>
    </row>
    <row r="12" spans="1:5" s="577" customFormat="1" ht="15" customHeight="1" x14ac:dyDescent="0.2">
      <c r="A12" s="1083"/>
      <c r="B12" s="583" t="s">
        <v>740</v>
      </c>
      <c r="C12" s="526"/>
      <c r="D12" s="584"/>
      <c r="E12" s="585"/>
    </row>
    <row r="13" spans="1:5" s="577" customFormat="1" ht="30" customHeight="1" x14ac:dyDescent="0.2">
      <c r="A13" s="1083"/>
      <c r="B13" s="583" t="s">
        <v>741</v>
      </c>
      <c r="C13" s="526" t="s">
        <v>211</v>
      </c>
      <c r="D13" s="584" t="s">
        <v>24</v>
      </c>
      <c r="E13" s="586" t="s">
        <v>717</v>
      </c>
    </row>
    <row r="14" spans="1:5" s="577" customFormat="1" ht="30" customHeight="1" x14ac:dyDescent="0.2">
      <c r="A14" s="1083"/>
      <c r="B14" s="583" t="s">
        <v>685</v>
      </c>
      <c r="C14" s="526" t="s">
        <v>211</v>
      </c>
      <c r="D14" s="584" t="s">
        <v>24</v>
      </c>
      <c r="E14" s="586" t="s">
        <v>707</v>
      </c>
    </row>
    <row r="15" spans="1:5" s="577" customFormat="1" ht="44" customHeight="1" x14ac:dyDescent="0.2">
      <c r="A15" s="1083"/>
      <c r="B15" s="583" t="s">
        <v>716</v>
      </c>
      <c r="C15" s="526" t="s">
        <v>211</v>
      </c>
      <c r="D15" s="584" t="s">
        <v>24</v>
      </c>
      <c r="E15" s="586" t="s">
        <v>717</v>
      </c>
    </row>
    <row r="16" spans="1:5" s="577" customFormat="1" ht="29.5" customHeight="1" x14ac:dyDescent="0.2">
      <c r="A16" s="1083"/>
      <c r="B16" s="581" t="s">
        <v>742</v>
      </c>
      <c r="C16" s="526" t="s">
        <v>211</v>
      </c>
      <c r="D16" s="582" t="s">
        <v>24</v>
      </c>
      <c r="E16" s="587" t="s">
        <v>743</v>
      </c>
    </row>
    <row r="17" spans="1:5" s="577" customFormat="1" ht="29.5" customHeight="1" x14ac:dyDescent="0.2">
      <c r="A17" s="1083"/>
      <c r="B17" s="581" t="s">
        <v>744</v>
      </c>
      <c r="C17" s="526" t="s">
        <v>211</v>
      </c>
      <c r="D17" s="582" t="s">
        <v>24</v>
      </c>
      <c r="E17" s="588"/>
    </row>
    <row r="18" spans="1:5" s="577" customFormat="1" ht="17.5" customHeight="1" x14ac:dyDescent="0.2">
      <c r="A18" s="1084"/>
      <c r="B18" s="589" t="s">
        <v>745</v>
      </c>
      <c r="C18" s="532" t="s">
        <v>211</v>
      </c>
      <c r="D18" s="590" t="s">
        <v>24</v>
      </c>
      <c r="E18" s="591"/>
    </row>
    <row r="19" spans="1:5" s="577" customFormat="1" ht="50" customHeight="1" x14ac:dyDescent="0.2">
      <c r="A19" s="1082" t="s">
        <v>746</v>
      </c>
      <c r="B19" s="592" t="s">
        <v>747</v>
      </c>
      <c r="C19" s="521" t="s">
        <v>211</v>
      </c>
      <c r="D19" s="593" t="s">
        <v>748</v>
      </c>
      <c r="E19" s="576" t="s">
        <v>694</v>
      </c>
    </row>
    <row r="20" spans="1:5" s="577" customFormat="1" ht="17.5" customHeight="1" x14ac:dyDescent="0.2">
      <c r="A20" s="1083"/>
      <c r="B20" s="594" t="s">
        <v>733</v>
      </c>
      <c r="C20" s="526" t="s">
        <v>211</v>
      </c>
      <c r="D20" s="595" t="s">
        <v>24</v>
      </c>
      <c r="E20" s="580" t="s">
        <v>694</v>
      </c>
    </row>
    <row r="21" spans="1:5" s="577" customFormat="1" ht="17.5" customHeight="1" x14ac:dyDescent="0.2">
      <c r="A21" s="1083"/>
      <c r="B21" s="583" t="s">
        <v>734</v>
      </c>
      <c r="C21" s="526" t="s">
        <v>211</v>
      </c>
      <c r="D21" s="584" t="s">
        <v>24</v>
      </c>
      <c r="E21" s="580" t="s">
        <v>694</v>
      </c>
    </row>
    <row r="22" spans="1:5" s="577" customFormat="1" ht="65.5" customHeight="1" x14ac:dyDescent="0.2">
      <c r="A22" s="1083"/>
      <c r="B22" s="578" t="s">
        <v>735</v>
      </c>
      <c r="C22" s="526" t="s">
        <v>211</v>
      </c>
      <c r="D22" s="579" t="s">
        <v>24</v>
      </c>
      <c r="E22" s="580" t="s">
        <v>684</v>
      </c>
    </row>
    <row r="23" spans="1:5" s="577" customFormat="1" ht="17.5" customHeight="1" x14ac:dyDescent="0.2">
      <c r="A23" s="1083"/>
      <c r="B23" s="583" t="s">
        <v>736</v>
      </c>
      <c r="C23" s="526" t="s">
        <v>211</v>
      </c>
      <c r="D23" s="584" t="s">
        <v>24</v>
      </c>
      <c r="E23" s="580" t="s">
        <v>684</v>
      </c>
    </row>
    <row r="24" spans="1:5" s="577" customFormat="1" ht="17.5" customHeight="1" x14ac:dyDescent="0.2">
      <c r="A24" s="1083"/>
      <c r="B24" s="583" t="s">
        <v>737</v>
      </c>
      <c r="C24" s="526" t="s">
        <v>211</v>
      </c>
      <c r="D24" s="584" t="s">
        <v>24</v>
      </c>
      <c r="E24" s="580" t="s">
        <v>684</v>
      </c>
    </row>
    <row r="25" spans="1:5" s="577" customFormat="1" ht="17.5" customHeight="1" x14ac:dyDescent="0.2">
      <c r="A25" s="1083"/>
      <c r="B25" s="583" t="s">
        <v>738</v>
      </c>
      <c r="C25" s="526" t="s">
        <v>211</v>
      </c>
      <c r="D25" s="584" t="s">
        <v>545</v>
      </c>
      <c r="E25" s="585"/>
    </row>
    <row r="26" spans="1:5" s="577" customFormat="1" ht="17.5" customHeight="1" x14ac:dyDescent="0.2">
      <c r="A26" s="1083"/>
      <c r="B26" s="583" t="s">
        <v>739</v>
      </c>
      <c r="C26" s="526" t="s">
        <v>211</v>
      </c>
      <c r="D26" s="584" t="s">
        <v>702</v>
      </c>
      <c r="E26" s="585"/>
    </row>
    <row r="27" spans="1:5" s="577" customFormat="1" ht="17.5" customHeight="1" x14ac:dyDescent="0.2">
      <c r="A27" s="1083"/>
      <c r="B27" s="583" t="s">
        <v>749</v>
      </c>
      <c r="C27" s="526"/>
      <c r="D27" s="584"/>
      <c r="E27" s="585"/>
    </row>
    <row r="28" spans="1:5" s="577" customFormat="1" ht="30" customHeight="1" x14ac:dyDescent="0.2">
      <c r="A28" s="1083"/>
      <c r="B28" s="583" t="s">
        <v>750</v>
      </c>
      <c r="C28" s="526" t="s">
        <v>211</v>
      </c>
      <c r="D28" s="584" t="s">
        <v>24</v>
      </c>
      <c r="E28" s="586" t="s">
        <v>717</v>
      </c>
    </row>
    <row r="29" spans="1:5" s="577" customFormat="1" ht="30" customHeight="1" x14ac:dyDescent="0.2">
      <c r="A29" s="1083"/>
      <c r="B29" s="583" t="s">
        <v>685</v>
      </c>
      <c r="C29" s="526" t="s">
        <v>211</v>
      </c>
      <c r="D29" s="584" t="s">
        <v>24</v>
      </c>
      <c r="E29" s="586" t="s">
        <v>707</v>
      </c>
    </row>
    <row r="30" spans="1:5" s="577" customFormat="1" ht="30" customHeight="1" x14ac:dyDescent="0.2">
      <c r="A30" s="1083"/>
      <c r="B30" s="581" t="s">
        <v>742</v>
      </c>
      <c r="C30" s="526" t="s">
        <v>211</v>
      </c>
      <c r="D30" s="582" t="s">
        <v>24</v>
      </c>
      <c r="E30" s="587" t="s">
        <v>743</v>
      </c>
    </row>
    <row r="31" spans="1:5" s="577" customFormat="1" ht="30" customHeight="1" x14ac:dyDescent="0.2">
      <c r="A31" s="1083"/>
      <c r="B31" s="581" t="s">
        <v>744</v>
      </c>
      <c r="C31" s="526" t="s">
        <v>211</v>
      </c>
      <c r="D31" s="582" t="s">
        <v>24</v>
      </c>
      <c r="E31" s="588"/>
    </row>
    <row r="32" spans="1:5" s="577" customFormat="1" ht="17.5" customHeight="1" x14ac:dyDescent="0.2">
      <c r="A32" s="1084"/>
      <c r="B32" s="589" t="s">
        <v>751</v>
      </c>
      <c r="C32" s="532" t="s">
        <v>211</v>
      </c>
      <c r="D32" s="590" t="s">
        <v>24</v>
      </c>
      <c r="E32" s="591"/>
    </row>
    <row r="33" spans="1:5" s="577" customFormat="1" ht="54.5" customHeight="1" x14ac:dyDescent="0.2">
      <c r="A33" s="1082" t="s">
        <v>752</v>
      </c>
      <c r="B33" s="592" t="s">
        <v>753</v>
      </c>
      <c r="C33" s="521" t="s">
        <v>211</v>
      </c>
      <c r="D33" s="596" t="s">
        <v>748</v>
      </c>
      <c r="E33" s="597" t="s">
        <v>754</v>
      </c>
    </row>
    <row r="34" spans="1:5" s="577" customFormat="1" ht="17.5" customHeight="1" x14ac:dyDescent="0.2">
      <c r="A34" s="1083"/>
      <c r="B34" s="598" t="s">
        <v>733</v>
      </c>
      <c r="C34" s="526" t="s">
        <v>211</v>
      </c>
      <c r="D34" s="599" t="s">
        <v>24</v>
      </c>
      <c r="E34" s="580" t="s">
        <v>694</v>
      </c>
    </row>
    <row r="35" spans="1:5" s="577" customFormat="1" ht="17.5" customHeight="1" x14ac:dyDescent="0.2">
      <c r="A35" s="1083"/>
      <c r="B35" s="581" t="s">
        <v>734</v>
      </c>
      <c r="C35" s="526" t="s">
        <v>211</v>
      </c>
      <c r="D35" s="582" t="s">
        <v>24</v>
      </c>
      <c r="E35" s="580" t="s">
        <v>694</v>
      </c>
    </row>
    <row r="36" spans="1:5" s="577" customFormat="1" ht="65.5" customHeight="1" x14ac:dyDescent="0.2">
      <c r="A36" s="1083"/>
      <c r="B36" s="578" t="s">
        <v>735</v>
      </c>
      <c r="C36" s="526" t="s">
        <v>211</v>
      </c>
      <c r="D36" s="579" t="s">
        <v>24</v>
      </c>
      <c r="E36" s="580" t="s">
        <v>684</v>
      </c>
    </row>
    <row r="37" spans="1:5" s="577" customFormat="1" ht="15.5" customHeight="1" x14ac:dyDescent="0.2">
      <c r="A37" s="1083"/>
      <c r="B37" s="583" t="s">
        <v>736</v>
      </c>
      <c r="C37" s="526" t="s">
        <v>211</v>
      </c>
      <c r="D37" s="584" t="s">
        <v>24</v>
      </c>
      <c r="E37" s="580" t="s">
        <v>684</v>
      </c>
    </row>
    <row r="38" spans="1:5" s="577" customFormat="1" ht="15.5" customHeight="1" x14ac:dyDescent="0.2">
      <c r="A38" s="1083"/>
      <c r="B38" s="583" t="s">
        <v>737</v>
      </c>
      <c r="C38" s="526" t="s">
        <v>211</v>
      </c>
      <c r="D38" s="584" t="s">
        <v>24</v>
      </c>
      <c r="E38" s="580" t="s">
        <v>684</v>
      </c>
    </row>
    <row r="39" spans="1:5" s="577" customFormat="1" ht="15.5" customHeight="1" x14ac:dyDescent="0.2">
      <c r="A39" s="1083"/>
      <c r="B39" s="583" t="s">
        <v>738</v>
      </c>
      <c r="C39" s="526" t="s">
        <v>211</v>
      </c>
      <c r="D39" s="584" t="s">
        <v>545</v>
      </c>
      <c r="E39" s="585"/>
    </row>
    <row r="40" spans="1:5" s="577" customFormat="1" ht="15.5" customHeight="1" x14ac:dyDescent="0.2">
      <c r="A40" s="1083"/>
      <c r="B40" s="583" t="s">
        <v>739</v>
      </c>
      <c r="C40" s="526" t="s">
        <v>211</v>
      </c>
      <c r="D40" s="584" t="s">
        <v>702</v>
      </c>
      <c r="E40" s="585"/>
    </row>
    <row r="41" spans="1:5" s="577" customFormat="1" ht="15.5" customHeight="1" x14ac:dyDescent="0.2">
      <c r="A41" s="1083"/>
      <c r="B41" s="583" t="s">
        <v>740</v>
      </c>
      <c r="C41" s="600"/>
      <c r="D41" s="584"/>
      <c r="E41" s="585"/>
    </row>
    <row r="42" spans="1:5" s="577" customFormat="1" ht="27.5" customHeight="1" x14ac:dyDescent="0.2">
      <c r="A42" s="1083"/>
      <c r="B42" s="583" t="s">
        <v>741</v>
      </c>
      <c r="C42" s="526" t="s">
        <v>211</v>
      </c>
      <c r="D42" s="584" t="s">
        <v>24</v>
      </c>
      <c r="E42" s="586" t="s">
        <v>717</v>
      </c>
    </row>
    <row r="43" spans="1:5" s="577" customFormat="1" ht="27.5" customHeight="1" x14ac:dyDescent="0.2">
      <c r="A43" s="1083"/>
      <c r="B43" s="583" t="s">
        <v>685</v>
      </c>
      <c r="C43" s="526" t="s">
        <v>211</v>
      </c>
      <c r="D43" s="584" t="s">
        <v>24</v>
      </c>
      <c r="E43" s="586" t="s">
        <v>707</v>
      </c>
    </row>
    <row r="44" spans="1:5" s="577" customFormat="1" ht="42.5" customHeight="1" x14ac:dyDescent="0.2">
      <c r="A44" s="1083"/>
      <c r="B44" s="583" t="s">
        <v>716</v>
      </c>
      <c r="C44" s="526" t="s">
        <v>211</v>
      </c>
      <c r="D44" s="584" t="s">
        <v>24</v>
      </c>
      <c r="E44" s="586" t="s">
        <v>717</v>
      </c>
    </row>
    <row r="45" spans="1:5" s="577" customFormat="1" ht="27.5" customHeight="1" x14ac:dyDescent="0.2">
      <c r="A45" s="1083"/>
      <c r="B45" s="581" t="s">
        <v>742</v>
      </c>
      <c r="C45" s="526" t="s">
        <v>211</v>
      </c>
      <c r="D45" s="582" t="s">
        <v>24</v>
      </c>
      <c r="E45" s="587" t="s">
        <v>743</v>
      </c>
    </row>
    <row r="46" spans="1:5" s="577" customFormat="1" ht="27.5" customHeight="1" x14ac:dyDescent="0.2">
      <c r="A46" s="1084"/>
      <c r="B46" s="581" t="s">
        <v>744</v>
      </c>
      <c r="C46" s="532" t="s">
        <v>211</v>
      </c>
      <c r="D46" s="582" t="s">
        <v>24</v>
      </c>
      <c r="E46" s="591"/>
    </row>
    <row r="47" spans="1:5" s="577" customFormat="1" ht="44" customHeight="1" x14ac:dyDescent="0.2">
      <c r="A47" s="1082" t="s">
        <v>755</v>
      </c>
      <c r="B47" s="592" t="s">
        <v>756</v>
      </c>
      <c r="C47" s="521" t="s">
        <v>211</v>
      </c>
      <c r="D47" s="596" t="s">
        <v>748</v>
      </c>
      <c r="E47" s="597" t="s">
        <v>754</v>
      </c>
    </row>
    <row r="48" spans="1:5" s="577" customFormat="1" ht="16" customHeight="1" x14ac:dyDescent="0.2">
      <c r="A48" s="1083"/>
      <c r="B48" s="598" t="s">
        <v>733</v>
      </c>
      <c r="C48" s="526" t="s">
        <v>211</v>
      </c>
      <c r="D48" s="599" t="s">
        <v>24</v>
      </c>
      <c r="E48" s="580" t="s">
        <v>694</v>
      </c>
    </row>
    <row r="49" spans="1:5" s="577" customFormat="1" ht="16" customHeight="1" x14ac:dyDescent="0.2">
      <c r="A49" s="1083"/>
      <c r="B49" s="581" t="s">
        <v>734</v>
      </c>
      <c r="C49" s="526" t="s">
        <v>211</v>
      </c>
      <c r="D49" s="582" t="s">
        <v>24</v>
      </c>
      <c r="E49" s="580" t="s">
        <v>694</v>
      </c>
    </row>
    <row r="50" spans="1:5" s="577" customFormat="1" ht="65" customHeight="1" x14ac:dyDescent="0.2">
      <c r="A50" s="1083"/>
      <c r="B50" s="578" t="s">
        <v>735</v>
      </c>
      <c r="C50" s="526" t="s">
        <v>211</v>
      </c>
      <c r="D50" s="579" t="s">
        <v>24</v>
      </c>
      <c r="E50" s="580" t="s">
        <v>684</v>
      </c>
    </row>
    <row r="51" spans="1:5" s="577" customFormat="1" ht="16.5" customHeight="1" x14ac:dyDescent="0.2">
      <c r="A51" s="1083"/>
      <c r="B51" s="583" t="s">
        <v>736</v>
      </c>
      <c r="C51" s="526" t="s">
        <v>211</v>
      </c>
      <c r="D51" s="584" t="s">
        <v>24</v>
      </c>
      <c r="E51" s="580" t="s">
        <v>684</v>
      </c>
    </row>
    <row r="52" spans="1:5" s="577" customFormat="1" ht="16.5" customHeight="1" x14ac:dyDescent="0.2">
      <c r="A52" s="1083"/>
      <c r="B52" s="583" t="s">
        <v>737</v>
      </c>
      <c r="C52" s="526" t="s">
        <v>211</v>
      </c>
      <c r="D52" s="584" t="s">
        <v>24</v>
      </c>
      <c r="E52" s="580" t="s">
        <v>684</v>
      </c>
    </row>
    <row r="53" spans="1:5" s="577" customFormat="1" ht="16.5" customHeight="1" x14ac:dyDescent="0.2">
      <c r="A53" s="1083"/>
      <c r="B53" s="583" t="s">
        <v>738</v>
      </c>
      <c r="C53" s="526" t="s">
        <v>211</v>
      </c>
      <c r="D53" s="584" t="s">
        <v>545</v>
      </c>
      <c r="E53" s="585"/>
    </row>
    <row r="54" spans="1:5" s="577" customFormat="1" ht="16.5" customHeight="1" x14ac:dyDescent="0.2">
      <c r="A54" s="1083"/>
      <c r="B54" s="583" t="s">
        <v>739</v>
      </c>
      <c r="C54" s="526" t="s">
        <v>211</v>
      </c>
      <c r="D54" s="584" t="s">
        <v>702</v>
      </c>
      <c r="E54" s="585"/>
    </row>
    <row r="55" spans="1:5" s="577" customFormat="1" ht="16.5" customHeight="1" x14ac:dyDescent="0.2">
      <c r="A55" s="1083"/>
      <c r="B55" s="583" t="s">
        <v>749</v>
      </c>
      <c r="C55" s="600"/>
      <c r="D55" s="584"/>
      <c r="E55" s="585"/>
    </row>
    <row r="56" spans="1:5" s="577" customFormat="1" ht="27.5" customHeight="1" x14ac:dyDescent="0.2">
      <c r="A56" s="1083"/>
      <c r="B56" s="583" t="s">
        <v>750</v>
      </c>
      <c r="C56" s="526" t="s">
        <v>211</v>
      </c>
      <c r="D56" s="584" t="s">
        <v>24</v>
      </c>
      <c r="E56" s="586" t="s">
        <v>717</v>
      </c>
    </row>
    <row r="57" spans="1:5" s="577" customFormat="1" ht="27.5" customHeight="1" x14ac:dyDescent="0.2">
      <c r="A57" s="1083"/>
      <c r="B57" s="583" t="s">
        <v>685</v>
      </c>
      <c r="C57" s="526" t="s">
        <v>211</v>
      </c>
      <c r="D57" s="584" t="s">
        <v>24</v>
      </c>
      <c r="E57" s="586" t="s">
        <v>707</v>
      </c>
    </row>
    <row r="58" spans="1:5" s="577" customFormat="1" ht="27.5" customHeight="1" x14ac:dyDescent="0.2">
      <c r="A58" s="1083"/>
      <c r="B58" s="581" t="s">
        <v>742</v>
      </c>
      <c r="C58" s="526" t="s">
        <v>211</v>
      </c>
      <c r="D58" s="582" t="s">
        <v>24</v>
      </c>
      <c r="E58" s="587" t="s">
        <v>743</v>
      </c>
    </row>
    <row r="59" spans="1:5" s="577" customFormat="1" ht="27.5" customHeight="1" x14ac:dyDescent="0.2">
      <c r="A59" s="1084"/>
      <c r="B59" s="581" t="s">
        <v>744</v>
      </c>
      <c r="C59" s="526" t="s">
        <v>211</v>
      </c>
      <c r="D59" s="582" t="s">
        <v>24</v>
      </c>
      <c r="E59" s="591"/>
    </row>
    <row r="60" spans="1:5" s="577" customFormat="1" ht="58.5" customHeight="1" x14ac:dyDescent="0.2">
      <c r="A60" s="1082" t="s">
        <v>757</v>
      </c>
      <c r="B60" s="592" t="s">
        <v>758</v>
      </c>
      <c r="C60" s="521" t="s">
        <v>211</v>
      </c>
      <c r="D60" s="596" t="s">
        <v>748</v>
      </c>
      <c r="E60" s="597" t="s">
        <v>754</v>
      </c>
    </row>
    <row r="61" spans="1:5" s="577" customFormat="1" ht="16.5" customHeight="1" x14ac:dyDescent="0.2">
      <c r="A61" s="1083"/>
      <c r="B61" s="598" t="s">
        <v>733</v>
      </c>
      <c r="C61" s="526" t="s">
        <v>211</v>
      </c>
      <c r="D61" s="599" t="s">
        <v>24</v>
      </c>
      <c r="E61" s="580" t="s">
        <v>694</v>
      </c>
    </row>
    <row r="62" spans="1:5" s="577" customFormat="1" ht="16.5" customHeight="1" x14ac:dyDescent="0.2">
      <c r="A62" s="1083"/>
      <c r="B62" s="581" t="s">
        <v>734</v>
      </c>
      <c r="C62" s="526" t="s">
        <v>211</v>
      </c>
      <c r="D62" s="582" t="s">
        <v>24</v>
      </c>
      <c r="E62" s="580" t="s">
        <v>694</v>
      </c>
    </row>
    <row r="63" spans="1:5" s="577" customFormat="1" ht="65.5" customHeight="1" x14ac:dyDescent="0.2">
      <c r="A63" s="1083"/>
      <c r="B63" s="578" t="s">
        <v>735</v>
      </c>
      <c r="C63" s="526" t="s">
        <v>211</v>
      </c>
      <c r="D63" s="579" t="s">
        <v>24</v>
      </c>
      <c r="E63" s="580" t="s">
        <v>684</v>
      </c>
    </row>
    <row r="64" spans="1:5" s="577" customFormat="1" ht="16.5" customHeight="1" x14ac:dyDescent="0.2">
      <c r="A64" s="1083"/>
      <c r="B64" s="583" t="s">
        <v>736</v>
      </c>
      <c r="C64" s="526" t="s">
        <v>211</v>
      </c>
      <c r="D64" s="584" t="s">
        <v>24</v>
      </c>
      <c r="E64" s="580" t="s">
        <v>684</v>
      </c>
    </row>
    <row r="65" spans="1:5" s="577" customFormat="1" ht="16.5" customHeight="1" x14ac:dyDescent="0.2">
      <c r="A65" s="1083"/>
      <c r="B65" s="583" t="s">
        <v>737</v>
      </c>
      <c r="C65" s="526" t="s">
        <v>211</v>
      </c>
      <c r="D65" s="584" t="s">
        <v>24</v>
      </c>
      <c r="E65" s="580" t="s">
        <v>684</v>
      </c>
    </row>
    <row r="66" spans="1:5" s="577" customFormat="1" ht="16.5" customHeight="1" x14ac:dyDescent="0.2">
      <c r="A66" s="1083"/>
      <c r="B66" s="583" t="s">
        <v>738</v>
      </c>
      <c r="C66" s="526" t="s">
        <v>211</v>
      </c>
      <c r="D66" s="584" t="s">
        <v>545</v>
      </c>
      <c r="E66" s="585"/>
    </row>
    <row r="67" spans="1:5" s="577" customFormat="1" ht="16.5" customHeight="1" x14ac:dyDescent="0.2">
      <c r="A67" s="1083"/>
      <c r="B67" s="583" t="s">
        <v>739</v>
      </c>
      <c r="C67" s="526" t="s">
        <v>211</v>
      </c>
      <c r="D67" s="584" t="s">
        <v>702</v>
      </c>
      <c r="E67" s="585"/>
    </row>
    <row r="68" spans="1:5" s="577" customFormat="1" ht="16.5" customHeight="1" x14ac:dyDescent="0.2">
      <c r="A68" s="1083"/>
      <c r="B68" s="583" t="s">
        <v>749</v>
      </c>
      <c r="C68" s="526"/>
      <c r="D68" s="584"/>
      <c r="E68" s="585"/>
    </row>
    <row r="69" spans="1:5" s="577" customFormat="1" ht="27.5" customHeight="1" x14ac:dyDescent="0.2">
      <c r="A69" s="1083"/>
      <c r="B69" s="583" t="s">
        <v>750</v>
      </c>
      <c r="C69" s="526" t="s">
        <v>211</v>
      </c>
      <c r="D69" s="584" t="s">
        <v>24</v>
      </c>
      <c r="E69" s="586" t="s">
        <v>717</v>
      </c>
    </row>
    <row r="70" spans="1:5" s="577" customFormat="1" ht="27.5" customHeight="1" x14ac:dyDescent="0.2">
      <c r="A70" s="1083"/>
      <c r="B70" s="583" t="s">
        <v>685</v>
      </c>
      <c r="C70" s="526" t="s">
        <v>211</v>
      </c>
      <c r="D70" s="584" t="s">
        <v>24</v>
      </c>
      <c r="E70" s="586" t="s">
        <v>707</v>
      </c>
    </row>
    <row r="71" spans="1:5" s="577" customFormat="1" ht="27.5" customHeight="1" x14ac:dyDescent="0.2">
      <c r="A71" s="1083"/>
      <c r="B71" s="581" t="s">
        <v>742</v>
      </c>
      <c r="C71" s="526" t="s">
        <v>211</v>
      </c>
      <c r="D71" s="582" t="s">
        <v>24</v>
      </c>
      <c r="E71" s="587" t="s">
        <v>743</v>
      </c>
    </row>
    <row r="72" spans="1:5" s="577" customFormat="1" ht="27.5" customHeight="1" x14ac:dyDescent="0.2">
      <c r="A72" s="1083"/>
      <c r="B72" s="581" t="s">
        <v>744</v>
      </c>
      <c r="C72" s="526" t="s">
        <v>211</v>
      </c>
      <c r="D72" s="582" t="s">
        <v>24</v>
      </c>
      <c r="E72" s="588"/>
    </row>
    <row r="73" spans="1:5" s="577" customFormat="1" ht="17.5" customHeight="1" x14ac:dyDescent="0.2">
      <c r="A73" s="601"/>
      <c r="B73" s="602" t="s">
        <v>745</v>
      </c>
      <c r="C73" s="621" t="s">
        <v>211</v>
      </c>
      <c r="D73" s="603" t="s">
        <v>24</v>
      </c>
      <c r="E73" s="591"/>
    </row>
    <row r="74" spans="1:5" s="577" customFormat="1" ht="55" customHeight="1" x14ac:dyDescent="0.2">
      <c r="A74" s="1082" t="s">
        <v>759</v>
      </c>
      <c r="B74" s="592" t="s">
        <v>760</v>
      </c>
      <c r="C74" s="521" t="s">
        <v>211</v>
      </c>
      <c r="D74" s="596" t="s">
        <v>748</v>
      </c>
      <c r="E74" s="597" t="s">
        <v>754</v>
      </c>
    </row>
    <row r="75" spans="1:5" s="577" customFormat="1" ht="17.5" customHeight="1" x14ac:dyDescent="0.2">
      <c r="A75" s="1083"/>
      <c r="B75" s="598" t="s">
        <v>733</v>
      </c>
      <c r="C75" s="526" t="s">
        <v>211</v>
      </c>
      <c r="D75" s="599" t="s">
        <v>24</v>
      </c>
      <c r="E75" s="580" t="s">
        <v>694</v>
      </c>
    </row>
    <row r="76" spans="1:5" s="577" customFormat="1" ht="17.5" customHeight="1" x14ac:dyDescent="0.2">
      <c r="A76" s="1083"/>
      <c r="B76" s="581" t="s">
        <v>734</v>
      </c>
      <c r="C76" s="526" t="s">
        <v>211</v>
      </c>
      <c r="D76" s="582" t="s">
        <v>24</v>
      </c>
      <c r="E76" s="580" t="s">
        <v>694</v>
      </c>
    </row>
    <row r="77" spans="1:5" s="577" customFormat="1" ht="66" customHeight="1" x14ac:dyDescent="0.2">
      <c r="A77" s="1083"/>
      <c r="B77" s="578" t="s">
        <v>735</v>
      </c>
      <c r="C77" s="526" t="s">
        <v>211</v>
      </c>
      <c r="D77" s="579" t="s">
        <v>24</v>
      </c>
      <c r="E77" s="580" t="s">
        <v>684</v>
      </c>
    </row>
    <row r="78" spans="1:5" s="577" customFormat="1" ht="17.5" customHeight="1" x14ac:dyDescent="0.2">
      <c r="A78" s="1083"/>
      <c r="B78" s="583" t="s">
        <v>736</v>
      </c>
      <c r="C78" s="526" t="s">
        <v>211</v>
      </c>
      <c r="D78" s="584" t="s">
        <v>24</v>
      </c>
      <c r="E78" s="580" t="s">
        <v>684</v>
      </c>
    </row>
    <row r="79" spans="1:5" s="577" customFormat="1" ht="17.5" customHeight="1" x14ac:dyDescent="0.2">
      <c r="A79" s="1083"/>
      <c r="B79" s="583" t="s">
        <v>737</v>
      </c>
      <c r="C79" s="526" t="s">
        <v>211</v>
      </c>
      <c r="D79" s="584" t="s">
        <v>24</v>
      </c>
      <c r="E79" s="580" t="s">
        <v>684</v>
      </c>
    </row>
    <row r="80" spans="1:5" s="577" customFormat="1" ht="17.5" customHeight="1" x14ac:dyDescent="0.2">
      <c r="A80" s="1083"/>
      <c r="B80" s="583" t="s">
        <v>738</v>
      </c>
      <c r="C80" s="526" t="s">
        <v>211</v>
      </c>
      <c r="D80" s="584" t="s">
        <v>545</v>
      </c>
      <c r="E80" s="585"/>
    </row>
    <row r="81" spans="1:5" s="577" customFormat="1" ht="17.5" customHeight="1" x14ac:dyDescent="0.2">
      <c r="A81" s="1083"/>
      <c r="B81" s="583" t="s">
        <v>739</v>
      </c>
      <c r="C81" s="526" t="s">
        <v>211</v>
      </c>
      <c r="D81" s="584" t="s">
        <v>702</v>
      </c>
      <c r="E81" s="585"/>
    </row>
    <row r="82" spans="1:5" s="577" customFormat="1" ht="17.5" customHeight="1" x14ac:dyDescent="0.2">
      <c r="A82" s="1083"/>
      <c r="B82" s="583" t="s">
        <v>749</v>
      </c>
      <c r="C82" s="526"/>
      <c r="D82" s="584"/>
      <c r="E82" s="585"/>
    </row>
    <row r="83" spans="1:5" s="577" customFormat="1" ht="27.5" customHeight="1" x14ac:dyDescent="0.2">
      <c r="A83" s="1083"/>
      <c r="B83" s="583" t="s">
        <v>750</v>
      </c>
      <c r="C83" s="526" t="s">
        <v>211</v>
      </c>
      <c r="D83" s="584" t="s">
        <v>24</v>
      </c>
      <c r="E83" s="586" t="s">
        <v>717</v>
      </c>
    </row>
    <row r="84" spans="1:5" s="577" customFormat="1" ht="27.5" customHeight="1" x14ac:dyDescent="0.2">
      <c r="A84" s="1083"/>
      <c r="B84" s="583" t="s">
        <v>685</v>
      </c>
      <c r="C84" s="526" t="s">
        <v>211</v>
      </c>
      <c r="D84" s="584" t="s">
        <v>24</v>
      </c>
      <c r="E84" s="586" t="s">
        <v>707</v>
      </c>
    </row>
    <row r="85" spans="1:5" s="577" customFormat="1" ht="27.5" customHeight="1" x14ac:dyDescent="0.2">
      <c r="A85" s="1083"/>
      <c r="B85" s="581" t="s">
        <v>742</v>
      </c>
      <c r="C85" s="526" t="s">
        <v>211</v>
      </c>
      <c r="D85" s="582" t="s">
        <v>24</v>
      </c>
      <c r="E85" s="587" t="s">
        <v>743</v>
      </c>
    </row>
    <row r="86" spans="1:5" s="577" customFormat="1" ht="27.5" customHeight="1" x14ac:dyDescent="0.2">
      <c r="A86" s="1084"/>
      <c r="B86" s="581" t="s">
        <v>744</v>
      </c>
      <c r="C86" s="526" t="s">
        <v>211</v>
      </c>
      <c r="D86" s="582" t="s">
        <v>24</v>
      </c>
      <c r="E86" s="591"/>
    </row>
    <row r="87" spans="1:5" s="577" customFormat="1" ht="50" customHeight="1" x14ac:dyDescent="0.2">
      <c r="A87" s="1082" t="s">
        <v>761</v>
      </c>
      <c r="B87" s="592" t="s">
        <v>762</v>
      </c>
      <c r="C87" s="521" t="s">
        <v>211</v>
      </c>
      <c r="D87" s="596" t="s">
        <v>748</v>
      </c>
      <c r="E87" s="597" t="s">
        <v>754</v>
      </c>
    </row>
    <row r="88" spans="1:5" s="577" customFormat="1" ht="17.5" customHeight="1" x14ac:dyDescent="0.2">
      <c r="A88" s="1083"/>
      <c r="B88" s="598" t="s">
        <v>733</v>
      </c>
      <c r="C88" s="526" t="s">
        <v>211</v>
      </c>
      <c r="D88" s="599" t="s">
        <v>24</v>
      </c>
      <c r="E88" s="580" t="s">
        <v>694</v>
      </c>
    </row>
    <row r="89" spans="1:5" s="577" customFormat="1" ht="17.5" customHeight="1" x14ac:dyDescent="0.2">
      <c r="A89" s="1083"/>
      <c r="B89" s="581" t="s">
        <v>734</v>
      </c>
      <c r="C89" s="526" t="s">
        <v>211</v>
      </c>
      <c r="D89" s="582" t="s">
        <v>24</v>
      </c>
      <c r="E89" s="580" t="s">
        <v>694</v>
      </c>
    </row>
    <row r="90" spans="1:5" s="577" customFormat="1" ht="67" customHeight="1" x14ac:dyDescent="0.2">
      <c r="A90" s="1083"/>
      <c r="B90" s="578" t="s">
        <v>735</v>
      </c>
      <c r="C90" s="526" t="s">
        <v>211</v>
      </c>
      <c r="D90" s="579" t="s">
        <v>24</v>
      </c>
      <c r="E90" s="580" t="s">
        <v>684</v>
      </c>
    </row>
    <row r="91" spans="1:5" s="577" customFormat="1" ht="17.5" customHeight="1" x14ac:dyDescent="0.2">
      <c r="A91" s="1083"/>
      <c r="B91" s="583" t="s">
        <v>736</v>
      </c>
      <c r="C91" s="526" t="s">
        <v>211</v>
      </c>
      <c r="D91" s="584" t="s">
        <v>24</v>
      </c>
      <c r="E91" s="580" t="s">
        <v>684</v>
      </c>
    </row>
    <row r="92" spans="1:5" s="577" customFormat="1" ht="17.5" customHeight="1" x14ac:dyDescent="0.2">
      <c r="A92" s="1083"/>
      <c r="B92" s="583" t="s">
        <v>737</v>
      </c>
      <c r="C92" s="526" t="s">
        <v>211</v>
      </c>
      <c r="D92" s="584" t="s">
        <v>24</v>
      </c>
      <c r="E92" s="580" t="s">
        <v>684</v>
      </c>
    </row>
    <row r="93" spans="1:5" s="577" customFormat="1" ht="17.5" customHeight="1" x14ac:dyDescent="0.2">
      <c r="A93" s="1083"/>
      <c r="B93" s="583" t="s">
        <v>738</v>
      </c>
      <c r="C93" s="526" t="s">
        <v>211</v>
      </c>
      <c r="D93" s="584" t="s">
        <v>545</v>
      </c>
      <c r="E93" s="585"/>
    </row>
    <row r="94" spans="1:5" s="577" customFormat="1" ht="17.5" customHeight="1" x14ac:dyDescent="0.2">
      <c r="A94" s="1083"/>
      <c r="B94" s="583" t="s">
        <v>739</v>
      </c>
      <c r="C94" s="526" t="s">
        <v>211</v>
      </c>
      <c r="D94" s="584" t="s">
        <v>702</v>
      </c>
      <c r="E94" s="585"/>
    </row>
    <row r="95" spans="1:5" s="577" customFormat="1" ht="27.5" customHeight="1" x14ac:dyDescent="0.2">
      <c r="A95" s="1083"/>
      <c r="B95" s="581" t="s">
        <v>763</v>
      </c>
      <c r="C95" s="526" t="s">
        <v>211</v>
      </c>
      <c r="D95" s="582" t="s">
        <v>24</v>
      </c>
      <c r="E95" s="587" t="s">
        <v>743</v>
      </c>
    </row>
    <row r="96" spans="1:5" s="577" customFormat="1" ht="27.5" customHeight="1" x14ac:dyDescent="0.2">
      <c r="A96" s="1083"/>
      <c r="B96" s="581" t="s">
        <v>764</v>
      </c>
      <c r="C96" s="526" t="s">
        <v>211</v>
      </c>
      <c r="D96" s="582" t="s">
        <v>24</v>
      </c>
      <c r="E96" s="588"/>
    </row>
    <row r="97" spans="1:5" s="577" customFormat="1" ht="17.5" customHeight="1" x14ac:dyDescent="0.2">
      <c r="A97" s="1083"/>
      <c r="B97" s="594" t="s">
        <v>751</v>
      </c>
      <c r="C97" s="526" t="s">
        <v>211</v>
      </c>
      <c r="D97" s="595" t="s">
        <v>24</v>
      </c>
      <c r="E97" s="588"/>
    </row>
    <row r="98" spans="1:5" s="577" customFormat="1" ht="16.5" customHeight="1" x14ac:dyDescent="0.2">
      <c r="A98" s="1083"/>
      <c r="B98" s="578" t="s">
        <v>765</v>
      </c>
      <c r="C98" s="604"/>
      <c r="D98" s="579"/>
      <c r="E98" s="605"/>
    </row>
    <row r="99" spans="1:5" s="577" customFormat="1" ht="27" customHeight="1" x14ac:dyDescent="0.2">
      <c r="A99" s="1083"/>
      <c r="B99" s="583" t="s">
        <v>741</v>
      </c>
      <c r="C99" s="526" t="s">
        <v>211</v>
      </c>
      <c r="D99" s="584" t="s">
        <v>24</v>
      </c>
      <c r="E99" s="586" t="s">
        <v>717</v>
      </c>
    </row>
    <row r="100" spans="1:5" s="577" customFormat="1" ht="27" customHeight="1" x14ac:dyDescent="0.2">
      <c r="A100" s="1084"/>
      <c r="B100" s="583" t="s">
        <v>685</v>
      </c>
      <c r="C100" s="526" t="s">
        <v>211</v>
      </c>
      <c r="D100" s="584" t="s">
        <v>24</v>
      </c>
      <c r="E100" s="606" t="s">
        <v>707</v>
      </c>
    </row>
    <row r="101" spans="1:5" s="577" customFormat="1" ht="55" customHeight="1" x14ac:dyDescent="0.2">
      <c r="A101" s="1082" t="s">
        <v>766</v>
      </c>
      <c r="B101" s="592" t="s">
        <v>767</v>
      </c>
      <c r="C101" s="521" t="s">
        <v>211</v>
      </c>
      <c r="D101" s="596" t="s">
        <v>748</v>
      </c>
      <c r="E101" s="597" t="s">
        <v>754</v>
      </c>
    </row>
    <row r="102" spans="1:5" s="577" customFormat="1" ht="17.5" customHeight="1" x14ac:dyDescent="0.2">
      <c r="A102" s="1083"/>
      <c r="B102" s="598" t="s">
        <v>733</v>
      </c>
      <c r="C102" s="526" t="s">
        <v>211</v>
      </c>
      <c r="D102" s="599" t="s">
        <v>24</v>
      </c>
      <c r="E102" s="580" t="s">
        <v>694</v>
      </c>
    </row>
    <row r="103" spans="1:5" s="577" customFormat="1" ht="17.5" customHeight="1" x14ac:dyDescent="0.2">
      <c r="A103" s="1083"/>
      <c r="B103" s="583" t="s">
        <v>734</v>
      </c>
      <c r="C103" s="526" t="s">
        <v>211</v>
      </c>
      <c r="D103" s="584" t="s">
        <v>24</v>
      </c>
      <c r="E103" s="580" t="s">
        <v>694</v>
      </c>
    </row>
    <row r="104" spans="1:5" s="577" customFormat="1" ht="17.5" customHeight="1" x14ac:dyDescent="0.2">
      <c r="A104" s="1083"/>
      <c r="B104" s="583" t="s">
        <v>768</v>
      </c>
      <c r="C104" s="526" t="s">
        <v>211</v>
      </c>
      <c r="D104" s="584" t="s">
        <v>24</v>
      </c>
      <c r="E104" s="580" t="s">
        <v>684</v>
      </c>
    </row>
    <row r="105" spans="1:5" s="577" customFormat="1" ht="17.5" customHeight="1" x14ac:dyDescent="0.2">
      <c r="A105" s="1083"/>
      <c r="B105" s="583" t="s">
        <v>769</v>
      </c>
      <c r="C105" s="526" t="s">
        <v>211</v>
      </c>
      <c r="D105" s="584" t="s">
        <v>24</v>
      </c>
      <c r="E105" s="580" t="s">
        <v>684</v>
      </c>
    </row>
    <row r="106" spans="1:5" s="577" customFormat="1" ht="17.5" customHeight="1" x14ac:dyDescent="0.2">
      <c r="A106" s="1083"/>
      <c r="B106" s="583" t="s">
        <v>770</v>
      </c>
      <c r="C106" s="526" t="s">
        <v>211</v>
      </c>
      <c r="D106" s="584" t="s">
        <v>545</v>
      </c>
      <c r="E106" s="580"/>
    </row>
    <row r="107" spans="1:5" s="577" customFormat="1" ht="17.5" customHeight="1" x14ac:dyDescent="0.2">
      <c r="A107" s="1083"/>
      <c r="B107" s="583" t="s">
        <v>771</v>
      </c>
      <c r="C107" s="526" t="s">
        <v>211</v>
      </c>
      <c r="D107" s="584" t="s">
        <v>702</v>
      </c>
      <c r="E107" s="585"/>
    </row>
    <row r="108" spans="1:5" s="577" customFormat="1" ht="27.5" customHeight="1" x14ac:dyDescent="0.2">
      <c r="A108" s="1083"/>
      <c r="B108" s="607" t="s">
        <v>772</v>
      </c>
      <c r="C108" s="526" t="s">
        <v>211</v>
      </c>
      <c r="D108" s="608" t="s">
        <v>24</v>
      </c>
      <c r="E108" s="587" t="s">
        <v>743</v>
      </c>
    </row>
    <row r="109" spans="1:5" s="577" customFormat="1" ht="17.5" customHeight="1" x14ac:dyDescent="0.2">
      <c r="A109" s="1083"/>
      <c r="B109" s="598" t="s">
        <v>740</v>
      </c>
      <c r="C109" s="609"/>
      <c r="D109" s="599"/>
      <c r="E109" s="605"/>
    </row>
    <row r="110" spans="1:5" s="577" customFormat="1" ht="27.5" customHeight="1" x14ac:dyDescent="0.2">
      <c r="A110" s="1083"/>
      <c r="B110" s="583" t="s">
        <v>741</v>
      </c>
      <c r="C110" s="526" t="s">
        <v>211</v>
      </c>
      <c r="D110" s="584" t="s">
        <v>24</v>
      </c>
      <c r="E110" s="586" t="s">
        <v>717</v>
      </c>
    </row>
    <row r="111" spans="1:5" s="577" customFormat="1" ht="27.5" customHeight="1" x14ac:dyDescent="0.2">
      <c r="A111" s="1083"/>
      <c r="B111" s="583" t="s">
        <v>685</v>
      </c>
      <c r="C111" s="526" t="s">
        <v>211</v>
      </c>
      <c r="D111" s="584" t="s">
        <v>24</v>
      </c>
      <c r="E111" s="586" t="s">
        <v>707</v>
      </c>
    </row>
    <row r="112" spans="1:5" s="577" customFormat="1" ht="46.5" customHeight="1" x14ac:dyDescent="0.2">
      <c r="A112" s="1084"/>
      <c r="B112" s="610" t="s">
        <v>716</v>
      </c>
      <c r="C112" s="621" t="s">
        <v>211</v>
      </c>
      <c r="D112" s="611" t="s">
        <v>24</v>
      </c>
      <c r="E112" s="606" t="s">
        <v>717</v>
      </c>
    </row>
    <row r="113" spans="1:5" s="577" customFormat="1" ht="50" customHeight="1" x14ac:dyDescent="0.2">
      <c r="A113" s="1082" t="s">
        <v>773</v>
      </c>
      <c r="B113" s="592" t="s">
        <v>774</v>
      </c>
      <c r="C113" s="521" t="s">
        <v>211</v>
      </c>
      <c r="D113" s="596" t="s">
        <v>748</v>
      </c>
      <c r="E113" s="597" t="s">
        <v>754</v>
      </c>
    </row>
    <row r="114" spans="1:5" s="577" customFormat="1" ht="17.5" customHeight="1" x14ac:dyDescent="0.2">
      <c r="A114" s="1083"/>
      <c r="B114" s="598" t="s">
        <v>733</v>
      </c>
      <c r="C114" s="526" t="s">
        <v>211</v>
      </c>
      <c r="D114" s="599" t="s">
        <v>24</v>
      </c>
      <c r="E114" s="580" t="s">
        <v>694</v>
      </c>
    </row>
    <row r="115" spans="1:5" s="577" customFormat="1" ht="17.5" customHeight="1" x14ac:dyDescent="0.2">
      <c r="A115" s="1083"/>
      <c r="B115" s="581" t="s">
        <v>734</v>
      </c>
      <c r="C115" s="526" t="s">
        <v>211</v>
      </c>
      <c r="D115" s="582" t="s">
        <v>24</v>
      </c>
      <c r="E115" s="580" t="s">
        <v>694</v>
      </c>
    </row>
    <row r="116" spans="1:5" s="577" customFormat="1" ht="66.5" customHeight="1" x14ac:dyDescent="0.2">
      <c r="A116" s="1083"/>
      <c r="B116" s="578" t="s">
        <v>735</v>
      </c>
      <c r="C116" s="526" t="s">
        <v>211</v>
      </c>
      <c r="D116" s="579" t="s">
        <v>24</v>
      </c>
      <c r="E116" s="580" t="s">
        <v>684</v>
      </c>
    </row>
    <row r="117" spans="1:5" s="577" customFormat="1" ht="17" customHeight="1" x14ac:dyDescent="0.2">
      <c r="A117" s="1083"/>
      <c r="B117" s="583" t="s">
        <v>736</v>
      </c>
      <c r="C117" s="526" t="s">
        <v>211</v>
      </c>
      <c r="D117" s="584" t="s">
        <v>24</v>
      </c>
      <c r="E117" s="580" t="s">
        <v>684</v>
      </c>
    </row>
    <row r="118" spans="1:5" s="577" customFormat="1" ht="17" customHeight="1" x14ac:dyDescent="0.2">
      <c r="A118" s="1083"/>
      <c r="B118" s="583" t="s">
        <v>737</v>
      </c>
      <c r="C118" s="526" t="s">
        <v>211</v>
      </c>
      <c r="D118" s="584" t="s">
        <v>24</v>
      </c>
      <c r="E118" s="580" t="s">
        <v>684</v>
      </c>
    </row>
    <row r="119" spans="1:5" s="577" customFormat="1" ht="17" customHeight="1" x14ac:dyDescent="0.2">
      <c r="A119" s="1083"/>
      <c r="B119" s="583" t="s">
        <v>738</v>
      </c>
      <c r="C119" s="526" t="s">
        <v>211</v>
      </c>
      <c r="D119" s="584" t="s">
        <v>545</v>
      </c>
      <c r="E119" s="585"/>
    </row>
    <row r="120" spans="1:5" s="577" customFormat="1" ht="17" customHeight="1" x14ac:dyDescent="0.2">
      <c r="A120" s="1083"/>
      <c r="B120" s="583" t="s">
        <v>739</v>
      </c>
      <c r="C120" s="526" t="s">
        <v>211</v>
      </c>
      <c r="D120" s="584" t="s">
        <v>702</v>
      </c>
      <c r="E120" s="585"/>
    </row>
    <row r="121" spans="1:5" s="577" customFormat="1" ht="27.5" customHeight="1" x14ac:dyDescent="0.2">
      <c r="A121" s="1083"/>
      <c r="B121" s="581" t="s">
        <v>763</v>
      </c>
      <c r="C121" s="526" t="s">
        <v>211</v>
      </c>
      <c r="D121" s="582" t="s">
        <v>24</v>
      </c>
      <c r="E121" s="587" t="s">
        <v>743</v>
      </c>
    </row>
    <row r="122" spans="1:5" s="577" customFormat="1" ht="27.5" customHeight="1" x14ac:dyDescent="0.2">
      <c r="A122" s="1083"/>
      <c r="B122" s="581" t="s">
        <v>764</v>
      </c>
      <c r="C122" s="526" t="s">
        <v>211</v>
      </c>
      <c r="D122" s="582" t="s">
        <v>24</v>
      </c>
      <c r="E122" s="588"/>
    </row>
    <row r="123" spans="1:5" s="577" customFormat="1" ht="17" customHeight="1" x14ac:dyDescent="0.2">
      <c r="A123" s="1083"/>
      <c r="B123" s="583" t="s">
        <v>765</v>
      </c>
      <c r="C123" s="600"/>
      <c r="D123" s="584"/>
      <c r="E123" s="605"/>
    </row>
    <row r="124" spans="1:5" s="577" customFormat="1" ht="27.5" customHeight="1" x14ac:dyDescent="0.2">
      <c r="A124" s="1083"/>
      <c r="B124" s="583" t="s">
        <v>741</v>
      </c>
      <c r="C124" s="526" t="s">
        <v>211</v>
      </c>
      <c r="D124" s="584" t="s">
        <v>24</v>
      </c>
      <c r="E124" s="586" t="s">
        <v>717</v>
      </c>
    </row>
    <row r="125" spans="1:5" s="577" customFormat="1" ht="27.5" customHeight="1" x14ac:dyDescent="0.2">
      <c r="A125" s="1084"/>
      <c r="B125" s="583" t="s">
        <v>685</v>
      </c>
      <c r="C125" s="526" t="s">
        <v>211</v>
      </c>
      <c r="D125" s="584" t="s">
        <v>24</v>
      </c>
      <c r="E125" s="606" t="s">
        <v>707</v>
      </c>
    </row>
    <row r="126" spans="1:5" s="577" customFormat="1" ht="55.5" customHeight="1" x14ac:dyDescent="0.2">
      <c r="A126" s="1082" t="s">
        <v>775</v>
      </c>
      <c r="B126" s="592" t="s">
        <v>776</v>
      </c>
      <c r="C126" s="521" t="s">
        <v>211</v>
      </c>
      <c r="D126" s="596" t="s">
        <v>748</v>
      </c>
      <c r="E126" s="597" t="s">
        <v>754</v>
      </c>
    </row>
    <row r="127" spans="1:5" s="577" customFormat="1" ht="17.5" customHeight="1" x14ac:dyDescent="0.2">
      <c r="A127" s="1083"/>
      <c r="B127" s="598" t="s">
        <v>733</v>
      </c>
      <c r="C127" s="526" t="s">
        <v>211</v>
      </c>
      <c r="D127" s="599" t="s">
        <v>24</v>
      </c>
      <c r="E127" s="580" t="s">
        <v>694</v>
      </c>
    </row>
    <row r="128" spans="1:5" s="577" customFormat="1" ht="17.5" customHeight="1" x14ac:dyDescent="0.2">
      <c r="A128" s="1083"/>
      <c r="B128" s="581" t="s">
        <v>734</v>
      </c>
      <c r="C128" s="526" t="s">
        <v>211</v>
      </c>
      <c r="D128" s="582" t="s">
        <v>24</v>
      </c>
      <c r="E128" s="580" t="s">
        <v>694</v>
      </c>
    </row>
    <row r="129" spans="1:5" s="577" customFormat="1" ht="67" customHeight="1" x14ac:dyDescent="0.2">
      <c r="A129" s="1083"/>
      <c r="B129" s="578" t="s">
        <v>735</v>
      </c>
      <c r="C129" s="526" t="s">
        <v>211</v>
      </c>
      <c r="D129" s="579" t="s">
        <v>24</v>
      </c>
      <c r="E129" s="580" t="s">
        <v>684</v>
      </c>
    </row>
    <row r="130" spans="1:5" s="577" customFormat="1" ht="17.5" customHeight="1" x14ac:dyDescent="0.2">
      <c r="A130" s="1083"/>
      <c r="B130" s="583" t="s">
        <v>736</v>
      </c>
      <c r="C130" s="526" t="s">
        <v>211</v>
      </c>
      <c r="D130" s="584" t="s">
        <v>24</v>
      </c>
      <c r="E130" s="580" t="s">
        <v>684</v>
      </c>
    </row>
    <row r="131" spans="1:5" s="577" customFormat="1" ht="17.5" customHeight="1" x14ac:dyDescent="0.2">
      <c r="A131" s="1083"/>
      <c r="B131" s="583" t="s">
        <v>737</v>
      </c>
      <c r="C131" s="526" t="s">
        <v>211</v>
      </c>
      <c r="D131" s="584" t="s">
        <v>24</v>
      </c>
      <c r="E131" s="580" t="s">
        <v>684</v>
      </c>
    </row>
    <row r="132" spans="1:5" s="577" customFormat="1" ht="17.5" customHeight="1" x14ac:dyDescent="0.2">
      <c r="A132" s="1083"/>
      <c r="B132" s="583" t="s">
        <v>738</v>
      </c>
      <c r="C132" s="526" t="s">
        <v>211</v>
      </c>
      <c r="D132" s="584" t="s">
        <v>545</v>
      </c>
      <c r="E132" s="585"/>
    </row>
    <row r="133" spans="1:5" s="577" customFormat="1" ht="17.5" customHeight="1" x14ac:dyDescent="0.2">
      <c r="A133" s="1083"/>
      <c r="B133" s="583" t="s">
        <v>739</v>
      </c>
      <c r="C133" s="526" t="s">
        <v>211</v>
      </c>
      <c r="D133" s="584" t="s">
        <v>702</v>
      </c>
      <c r="E133" s="585"/>
    </row>
    <row r="134" spans="1:5" s="577" customFormat="1" ht="27.5" customHeight="1" x14ac:dyDescent="0.2">
      <c r="A134" s="1083"/>
      <c r="B134" s="581" t="s">
        <v>763</v>
      </c>
      <c r="C134" s="526" t="s">
        <v>211</v>
      </c>
      <c r="D134" s="582" t="s">
        <v>24</v>
      </c>
      <c r="E134" s="587" t="s">
        <v>743</v>
      </c>
    </row>
    <row r="135" spans="1:5" s="577" customFormat="1" ht="27.5" customHeight="1" x14ac:dyDescent="0.2">
      <c r="A135" s="1083"/>
      <c r="B135" s="581" t="s">
        <v>764</v>
      </c>
      <c r="C135" s="526" t="s">
        <v>211</v>
      </c>
      <c r="D135" s="582" t="s">
        <v>24</v>
      </c>
      <c r="E135" s="588"/>
    </row>
    <row r="136" spans="1:5" s="577" customFormat="1" ht="17.5" customHeight="1" x14ac:dyDescent="0.2">
      <c r="A136" s="1083"/>
      <c r="B136" s="612" t="s">
        <v>751</v>
      </c>
      <c r="C136" s="526" t="s">
        <v>211</v>
      </c>
      <c r="D136" s="613" t="s">
        <v>24</v>
      </c>
      <c r="E136" s="588"/>
    </row>
    <row r="137" spans="1:5" s="577" customFormat="1" ht="17.5" customHeight="1" x14ac:dyDescent="0.2">
      <c r="A137" s="1083"/>
      <c r="B137" s="598" t="s">
        <v>765</v>
      </c>
      <c r="C137" s="609"/>
      <c r="D137" s="599"/>
      <c r="E137" s="605"/>
    </row>
    <row r="138" spans="1:5" s="577" customFormat="1" ht="27.5" customHeight="1" x14ac:dyDescent="0.2">
      <c r="A138" s="1083"/>
      <c r="B138" s="583" t="s">
        <v>741</v>
      </c>
      <c r="C138" s="526" t="s">
        <v>211</v>
      </c>
      <c r="D138" s="584" t="s">
        <v>24</v>
      </c>
      <c r="E138" s="586" t="s">
        <v>717</v>
      </c>
    </row>
    <row r="139" spans="1:5" s="577" customFormat="1" ht="27.5" customHeight="1" x14ac:dyDescent="0.2">
      <c r="A139" s="1084"/>
      <c r="B139" s="583" t="s">
        <v>685</v>
      </c>
      <c r="C139" s="526" t="s">
        <v>211</v>
      </c>
      <c r="D139" s="584" t="s">
        <v>24</v>
      </c>
      <c r="E139" s="606" t="s">
        <v>707</v>
      </c>
    </row>
    <row r="140" spans="1:5" s="577" customFormat="1" ht="55" customHeight="1" x14ac:dyDescent="0.2">
      <c r="A140" s="1082" t="s">
        <v>777</v>
      </c>
      <c r="B140" s="592" t="s">
        <v>778</v>
      </c>
      <c r="C140" s="521" t="s">
        <v>211</v>
      </c>
      <c r="D140" s="596" t="s">
        <v>748</v>
      </c>
      <c r="E140" s="597" t="s">
        <v>754</v>
      </c>
    </row>
    <row r="141" spans="1:5" s="577" customFormat="1" ht="17.5" customHeight="1" x14ac:dyDescent="0.2">
      <c r="A141" s="1083"/>
      <c r="B141" s="598" t="s">
        <v>733</v>
      </c>
      <c r="C141" s="526" t="s">
        <v>211</v>
      </c>
      <c r="D141" s="599" t="s">
        <v>24</v>
      </c>
      <c r="E141" s="580" t="s">
        <v>694</v>
      </c>
    </row>
    <row r="142" spans="1:5" s="577" customFormat="1" ht="17.5" customHeight="1" x14ac:dyDescent="0.2">
      <c r="A142" s="1083"/>
      <c r="B142" s="583" t="s">
        <v>734</v>
      </c>
      <c r="C142" s="526" t="s">
        <v>211</v>
      </c>
      <c r="D142" s="584" t="s">
        <v>24</v>
      </c>
      <c r="E142" s="580" t="s">
        <v>694</v>
      </c>
    </row>
    <row r="143" spans="1:5" s="577" customFormat="1" ht="17.5" customHeight="1" x14ac:dyDescent="0.2">
      <c r="A143" s="1083"/>
      <c r="B143" s="583" t="s">
        <v>768</v>
      </c>
      <c r="C143" s="526" t="s">
        <v>211</v>
      </c>
      <c r="D143" s="584" t="s">
        <v>24</v>
      </c>
      <c r="E143" s="580" t="s">
        <v>684</v>
      </c>
    </row>
    <row r="144" spans="1:5" s="577" customFormat="1" ht="17.5" customHeight="1" x14ac:dyDescent="0.2">
      <c r="A144" s="1083"/>
      <c r="B144" s="583" t="s">
        <v>769</v>
      </c>
      <c r="C144" s="526" t="s">
        <v>211</v>
      </c>
      <c r="D144" s="584" t="s">
        <v>24</v>
      </c>
      <c r="E144" s="580" t="s">
        <v>684</v>
      </c>
    </row>
    <row r="145" spans="1:7" s="577" customFormat="1" ht="17.5" customHeight="1" x14ac:dyDescent="0.2">
      <c r="A145" s="1083"/>
      <c r="B145" s="583" t="s">
        <v>770</v>
      </c>
      <c r="C145" s="526" t="s">
        <v>211</v>
      </c>
      <c r="D145" s="584" t="s">
        <v>545</v>
      </c>
      <c r="E145" s="585"/>
    </row>
    <row r="146" spans="1:7" s="577" customFormat="1" ht="17.5" customHeight="1" x14ac:dyDescent="0.2">
      <c r="A146" s="1083"/>
      <c r="B146" s="583" t="s">
        <v>771</v>
      </c>
      <c r="C146" s="526" t="s">
        <v>211</v>
      </c>
      <c r="D146" s="584" t="s">
        <v>702</v>
      </c>
      <c r="E146" s="585"/>
    </row>
    <row r="147" spans="1:7" s="577" customFormat="1" ht="27" customHeight="1" x14ac:dyDescent="0.2">
      <c r="A147" s="1083"/>
      <c r="B147" s="607" t="s">
        <v>772</v>
      </c>
      <c r="C147" s="526" t="s">
        <v>211</v>
      </c>
      <c r="D147" s="608" t="s">
        <v>24</v>
      </c>
      <c r="E147" s="587" t="s">
        <v>743</v>
      </c>
    </row>
    <row r="148" spans="1:7" s="577" customFormat="1" ht="17" customHeight="1" x14ac:dyDescent="0.2">
      <c r="A148" s="1083"/>
      <c r="B148" s="598" t="s">
        <v>749</v>
      </c>
      <c r="C148" s="609"/>
      <c r="D148" s="599"/>
      <c r="E148" s="605"/>
    </row>
    <row r="149" spans="1:7" s="577" customFormat="1" ht="27" customHeight="1" x14ac:dyDescent="0.2">
      <c r="A149" s="1083"/>
      <c r="B149" s="583" t="s">
        <v>750</v>
      </c>
      <c r="C149" s="526" t="s">
        <v>211</v>
      </c>
      <c r="D149" s="584" t="s">
        <v>24</v>
      </c>
      <c r="E149" s="586" t="s">
        <v>717</v>
      </c>
    </row>
    <row r="150" spans="1:7" s="577" customFormat="1" ht="27" customHeight="1" x14ac:dyDescent="0.2">
      <c r="A150" s="1084"/>
      <c r="B150" s="610" t="s">
        <v>685</v>
      </c>
      <c r="C150" s="621" t="s">
        <v>211</v>
      </c>
      <c r="D150" s="611" t="s">
        <v>24</v>
      </c>
      <c r="E150" s="606" t="s">
        <v>707</v>
      </c>
    </row>
    <row r="151" spans="1:7" s="577" customFormat="1" ht="55.5" customHeight="1" x14ac:dyDescent="0.2">
      <c r="A151" s="1082" t="s">
        <v>779</v>
      </c>
      <c r="B151" s="592" t="s">
        <v>780</v>
      </c>
      <c r="C151" s="521" t="s">
        <v>211</v>
      </c>
      <c r="D151" s="596" t="s">
        <v>748</v>
      </c>
      <c r="E151" s="597" t="s">
        <v>754</v>
      </c>
    </row>
    <row r="152" spans="1:7" s="577" customFormat="1" ht="17.5" customHeight="1" x14ac:dyDescent="0.2">
      <c r="A152" s="1083"/>
      <c r="B152" s="598" t="s">
        <v>733</v>
      </c>
      <c r="C152" s="526" t="s">
        <v>211</v>
      </c>
      <c r="D152" s="599" t="s">
        <v>24</v>
      </c>
      <c r="E152" s="580" t="s">
        <v>694</v>
      </c>
    </row>
    <row r="153" spans="1:7" s="577" customFormat="1" ht="17.5" customHeight="1" x14ac:dyDescent="0.2">
      <c r="A153" s="1083"/>
      <c r="B153" s="581" t="s">
        <v>734</v>
      </c>
      <c r="C153" s="526" t="s">
        <v>211</v>
      </c>
      <c r="D153" s="608" t="s">
        <v>24</v>
      </c>
      <c r="E153" s="580" t="s">
        <v>694</v>
      </c>
      <c r="G153" s="614"/>
    </row>
    <row r="154" spans="1:7" s="577" customFormat="1" ht="65.5" customHeight="1" x14ac:dyDescent="0.2">
      <c r="A154" s="1083"/>
      <c r="B154" s="598" t="s">
        <v>735</v>
      </c>
      <c r="C154" s="526" t="s">
        <v>211</v>
      </c>
      <c r="D154" s="599" t="s">
        <v>24</v>
      </c>
      <c r="E154" s="580" t="s">
        <v>684</v>
      </c>
      <c r="G154" s="614"/>
    </row>
    <row r="155" spans="1:7" s="577" customFormat="1" ht="17.5" customHeight="1" x14ac:dyDescent="0.2">
      <c r="A155" s="1083"/>
      <c r="B155" s="583" t="s">
        <v>736</v>
      </c>
      <c r="C155" s="526" t="s">
        <v>211</v>
      </c>
      <c r="D155" s="584" t="s">
        <v>24</v>
      </c>
      <c r="E155" s="580" t="s">
        <v>684</v>
      </c>
    </row>
    <row r="156" spans="1:7" s="577" customFormat="1" ht="17.5" customHeight="1" x14ac:dyDescent="0.2">
      <c r="A156" s="1083"/>
      <c r="B156" s="583" t="s">
        <v>737</v>
      </c>
      <c r="C156" s="526" t="s">
        <v>211</v>
      </c>
      <c r="D156" s="584" t="s">
        <v>24</v>
      </c>
      <c r="E156" s="580" t="s">
        <v>684</v>
      </c>
    </row>
    <row r="157" spans="1:7" s="577" customFormat="1" ht="17.5" customHeight="1" x14ac:dyDescent="0.2">
      <c r="A157" s="1083"/>
      <c r="B157" s="583" t="s">
        <v>738</v>
      </c>
      <c r="C157" s="526" t="s">
        <v>211</v>
      </c>
      <c r="D157" s="584" t="s">
        <v>545</v>
      </c>
      <c r="E157" s="585"/>
    </row>
    <row r="158" spans="1:7" s="577" customFormat="1" ht="17.5" customHeight="1" x14ac:dyDescent="0.2">
      <c r="A158" s="1083"/>
      <c r="B158" s="583" t="s">
        <v>739</v>
      </c>
      <c r="C158" s="526" t="s">
        <v>211</v>
      </c>
      <c r="D158" s="584" t="s">
        <v>702</v>
      </c>
      <c r="E158" s="585"/>
    </row>
    <row r="159" spans="1:7" s="577" customFormat="1" ht="27" customHeight="1" x14ac:dyDescent="0.2">
      <c r="A159" s="1083"/>
      <c r="B159" s="581" t="s">
        <v>763</v>
      </c>
      <c r="C159" s="526" t="s">
        <v>211</v>
      </c>
      <c r="D159" s="582" t="s">
        <v>24</v>
      </c>
      <c r="E159" s="587" t="s">
        <v>743</v>
      </c>
    </row>
    <row r="160" spans="1:7" s="577" customFormat="1" ht="27" customHeight="1" x14ac:dyDescent="0.2">
      <c r="A160" s="1083"/>
      <c r="B160" s="581" t="s">
        <v>764</v>
      </c>
      <c r="C160" s="526" t="s">
        <v>211</v>
      </c>
      <c r="D160" s="582" t="s">
        <v>24</v>
      </c>
      <c r="E160" s="588"/>
    </row>
    <row r="161" spans="1:5" s="577" customFormat="1" ht="16.5" customHeight="1" x14ac:dyDescent="0.2">
      <c r="A161" s="1083"/>
      <c r="B161" s="583" t="s">
        <v>781</v>
      </c>
      <c r="C161" s="600"/>
      <c r="D161" s="584"/>
      <c r="E161" s="605"/>
    </row>
    <row r="162" spans="1:5" s="577" customFormat="1" ht="27.5" customHeight="1" x14ac:dyDescent="0.2">
      <c r="A162" s="1083"/>
      <c r="B162" s="583" t="s">
        <v>741</v>
      </c>
      <c r="C162" s="526" t="s">
        <v>211</v>
      </c>
      <c r="D162" s="584" t="s">
        <v>24</v>
      </c>
      <c r="E162" s="586" t="s">
        <v>717</v>
      </c>
    </row>
    <row r="163" spans="1:5" s="577" customFormat="1" ht="27.5" customHeight="1" x14ac:dyDescent="0.2">
      <c r="A163" s="1084"/>
      <c r="B163" s="583" t="s">
        <v>685</v>
      </c>
      <c r="C163" s="526" t="s">
        <v>211</v>
      </c>
      <c r="D163" s="584" t="s">
        <v>24</v>
      </c>
      <c r="E163" s="606" t="s">
        <v>707</v>
      </c>
    </row>
    <row r="164" spans="1:5" s="577" customFormat="1" ht="55.5" customHeight="1" x14ac:dyDescent="0.2">
      <c r="A164" s="1082" t="s">
        <v>782</v>
      </c>
      <c r="B164" s="592" t="s">
        <v>783</v>
      </c>
      <c r="C164" s="521" t="s">
        <v>211</v>
      </c>
      <c r="D164" s="596" t="s">
        <v>748</v>
      </c>
      <c r="E164" s="597" t="s">
        <v>754</v>
      </c>
    </row>
    <row r="165" spans="1:5" s="577" customFormat="1" ht="17.5" customHeight="1" x14ac:dyDescent="0.2">
      <c r="A165" s="1083"/>
      <c r="B165" s="598" t="s">
        <v>733</v>
      </c>
      <c r="C165" s="526" t="s">
        <v>211</v>
      </c>
      <c r="D165" s="599" t="s">
        <v>24</v>
      </c>
      <c r="E165" s="580" t="s">
        <v>694</v>
      </c>
    </row>
    <row r="166" spans="1:5" s="577" customFormat="1" ht="17.5" customHeight="1" x14ac:dyDescent="0.2">
      <c r="A166" s="1083"/>
      <c r="B166" s="583" t="s">
        <v>734</v>
      </c>
      <c r="C166" s="526" t="s">
        <v>211</v>
      </c>
      <c r="D166" s="584" t="s">
        <v>24</v>
      </c>
      <c r="E166" s="580" t="s">
        <v>694</v>
      </c>
    </row>
    <row r="167" spans="1:5" s="577" customFormat="1" ht="17.5" customHeight="1" x14ac:dyDescent="0.2">
      <c r="A167" s="1083"/>
      <c r="B167" s="583" t="s">
        <v>768</v>
      </c>
      <c r="C167" s="526" t="s">
        <v>211</v>
      </c>
      <c r="D167" s="584" t="s">
        <v>24</v>
      </c>
      <c r="E167" s="580" t="s">
        <v>684</v>
      </c>
    </row>
    <row r="168" spans="1:5" s="577" customFormat="1" ht="17.5" customHeight="1" x14ac:dyDescent="0.2">
      <c r="A168" s="1083"/>
      <c r="B168" s="583" t="s">
        <v>769</v>
      </c>
      <c r="C168" s="526" t="s">
        <v>211</v>
      </c>
      <c r="D168" s="584" t="s">
        <v>24</v>
      </c>
      <c r="E168" s="580" t="s">
        <v>684</v>
      </c>
    </row>
    <row r="169" spans="1:5" s="577" customFormat="1" ht="17.5" customHeight="1" x14ac:dyDescent="0.2">
      <c r="A169" s="1083"/>
      <c r="B169" s="583" t="s">
        <v>770</v>
      </c>
      <c r="C169" s="526" t="s">
        <v>211</v>
      </c>
      <c r="D169" s="584" t="s">
        <v>545</v>
      </c>
      <c r="E169" s="580"/>
    </row>
    <row r="170" spans="1:5" s="577" customFormat="1" ht="17.5" customHeight="1" x14ac:dyDescent="0.2">
      <c r="A170" s="1083"/>
      <c r="B170" s="583" t="s">
        <v>771</v>
      </c>
      <c r="C170" s="526" t="s">
        <v>211</v>
      </c>
      <c r="D170" s="584" t="s">
        <v>702</v>
      </c>
      <c r="E170" s="585"/>
    </row>
    <row r="171" spans="1:5" s="577" customFormat="1" ht="27.5" customHeight="1" x14ac:dyDescent="0.2">
      <c r="A171" s="1083"/>
      <c r="B171" s="607" t="s">
        <v>772</v>
      </c>
      <c r="C171" s="526" t="s">
        <v>211</v>
      </c>
      <c r="D171" s="608" t="s">
        <v>24</v>
      </c>
      <c r="E171" s="587" t="s">
        <v>743</v>
      </c>
    </row>
    <row r="172" spans="1:5" s="577" customFormat="1" ht="17.5" customHeight="1" x14ac:dyDescent="0.2">
      <c r="A172" s="1083"/>
      <c r="B172" s="598" t="s">
        <v>784</v>
      </c>
      <c r="C172" s="609"/>
      <c r="D172" s="599"/>
      <c r="E172" s="605"/>
    </row>
    <row r="173" spans="1:5" s="577" customFormat="1" ht="26.5" customHeight="1" x14ac:dyDescent="0.2">
      <c r="A173" s="1083"/>
      <c r="B173" s="583" t="s">
        <v>741</v>
      </c>
      <c r="C173" s="526" t="s">
        <v>211</v>
      </c>
      <c r="D173" s="584" t="s">
        <v>24</v>
      </c>
      <c r="E173" s="586" t="s">
        <v>717</v>
      </c>
    </row>
    <row r="174" spans="1:5" s="577" customFormat="1" ht="26.5" customHeight="1" x14ac:dyDescent="0.2">
      <c r="A174" s="1084"/>
      <c r="B174" s="583" t="s">
        <v>685</v>
      </c>
      <c r="C174" s="526" t="s">
        <v>211</v>
      </c>
      <c r="D174" s="584" t="s">
        <v>24</v>
      </c>
      <c r="E174" s="606" t="s">
        <v>707</v>
      </c>
    </row>
    <row r="175" spans="1:5" s="577" customFormat="1" ht="55" customHeight="1" x14ac:dyDescent="0.2">
      <c r="A175" s="1082" t="s">
        <v>785</v>
      </c>
      <c r="B175" s="592" t="s">
        <v>786</v>
      </c>
      <c r="C175" s="521" t="s">
        <v>211</v>
      </c>
      <c r="D175" s="596" t="s">
        <v>748</v>
      </c>
      <c r="E175" s="597" t="s">
        <v>754</v>
      </c>
    </row>
    <row r="176" spans="1:5" s="577" customFormat="1" ht="17.5" customHeight="1" x14ac:dyDescent="0.2">
      <c r="A176" s="1083"/>
      <c r="B176" s="598" t="s">
        <v>733</v>
      </c>
      <c r="C176" s="526" t="s">
        <v>211</v>
      </c>
      <c r="D176" s="599" t="s">
        <v>24</v>
      </c>
      <c r="E176" s="580" t="s">
        <v>694</v>
      </c>
    </row>
    <row r="177" spans="1:5" s="577" customFormat="1" ht="17.5" customHeight="1" x14ac:dyDescent="0.2">
      <c r="A177" s="1083"/>
      <c r="B177" s="583" t="s">
        <v>734</v>
      </c>
      <c r="C177" s="526" t="s">
        <v>211</v>
      </c>
      <c r="D177" s="584" t="s">
        <v>24</v>
      </c>
      <c r="E177" s="580" t="s">
        <v>694</v>
      </c>
    </row>
    <row r="178" spans="1:5" s="577" customFormat="1" ht="17.5" customHeight="1" x14ac:dyDescent="0.2">
      <c r="A178" s="1083"/>
      <c r="B178" s="583" t="s">
        <v>768</v>
      </c>
      <c r="C178" s="526" t="s">
        <v>211</v>
      </c>
      <c r="D178" s="584" t="s">
        <v>24</v>
      </c>
      <c r="E178" s="580" t="s">
        <v>684</v>
      </c>
    </row>
    <row r="179" spans="1:5" s="577" customFormat="1" ht="17.5" customHeight="1" x14ac:dyDescent="0.2">
      <c r="A179" s="1083"/>
      <c r="B179" s="583" t="s">
        <v>769</v>
      </c>
      <c r="C179" s="526" t="s">
        <v>211</v>
      </c>
      <c r="D179" s="584" t="s">
        <v>24</v>
      </c>
      <c r="E179" s="580" t="s">
        <v>684</v>
      </c>
    </row>
    <row r="180" spans="1:5" s="577" customFormat="1" ht="17.5" customHeight="1" x14ac:dyDescent="0.2">
      <c r="A180" s="1083"/>
      <c r="B180" s="583" t="s">
        <v>770</v>
      </c>
      <c r="C180" s="526" t="s">
        <v>211</v>
      </c>
      <c r="D180" s="584" t="s">
        <v>545</v>
      </c>
      <c r="E180" s="585"/>
    </row>
    <row r="181" spans="1:5" s="577" customFormat="1" ht="17.5" customHeight="1" x14ac:dyDescent="0.2">
      <c r="A181" s="1083"/>
      <c r="B181" s="583" t="s">
        <v>771</v>
      </c>
      <c r="C181" s="526" t="s">
        <v>211</v>
      </c>
      <c r="D181" s="584" t="s">
        <v>702</v>
      </c>
      <c r="E181" s="585"/>
    </row>
    <row r="182" spans="1:5" s="577" customFormat="1" ht="27" customHeight="1" x14ac:dyDescent="0.2">
      <c r="A182" s="1083"/>
      <c r="B182" s="607" t="s">
        <v>772</v>
      </c>
      <c r="C182" s="526" t="s">
        <v>211</v>
      </c>
      <c r="D182" s="608" t="s">
        <v>24</v>
      </c>
      <c r="E182" s="587" t="s">
        <v>743</v>
      </c>
    </row>
    <row r="183" spans="1:5" s="577" customFormat="1" ht="17.5" customHeight="1" x14ac:dyDescent="0.2">
      <c r="A183" s="1083"/>
      <c r="B183" s="598" t="s">
        <v>784</v>
      </c>
      <c r="C183" s="609"/>
      <c r="D183" s="599"/>
      <c r="E183" s="605"/>
    </row>
    <row r="184" spans="1:5" s="577" customFormat="1" ht="27.5" customHeight="1" x14ac:dyDescent="0.2">
      <c r="A184" s="1083"/>
      <c r="B184" s="583" t="s">
        <v>741</v>
      </c>
      <c r="C184" s="526" t="s">
        <v>211</v>
      </c>
      <c r="D184" s="584" t="s">
        <v>24</v>
      </c>
      <c r="E184" s="586" t="s">
        <v>717</v>
      </c>
    </row>
    <row r="185" spans="1:5" s="577" customFormat="1" ht="27.5" customHeight="1" x14ac:dyDescent="0.2">
      <c r="A185" s="1084"/>
      <c r="B185" s="610" t="s">
        <v>685</v>
      </c>
      <c r="C185" s="621" t="s">
        <v>211</v>
      </c>
      <c r="D185" s="611" t="s">
        <v>24</v>
      </c>
      <c r="E185" s="606" t="s">
        <v>707</v>
      </c>
    </row>
    <row r="186" spans="1:5" ht="18.75" customHeight="1" x14ac:dyDescent="0.2"/>
  </sheetData>
  <mergeCells count="16">
    <mergeCell ref="A47:A59"/>
    <mergeCell ref="A1:E1"/>
    <mergeCell ref="C3:D3"/>
    <mergeCell ref="A4:A18"/>
    <mergeCell ref="A19:A32"/>
    <mergeCell ref="A33:A46"/>
    <mergeCell ref="A140:A150"/>
    <mergeCell ref="A151:A163"/>
    <mergeCell ref="A164:A174"/>
    <mergeCell ref="A175:A185"/>
    <mergeCell ref="A60:A72"/>
    <mergeCell ref="A74:A86"/>
    <mergeCell ref="A87:A100"/>
    <mergeCell ref="A101:A112"/>
    <mergeCell ref="A113:A125"/>
    <mergeCell ref="A126:A139"/>
  </mergeCells>
  <phoneticPr fontId="4"/>
  <dataValidations count="1">
    <dataValidation type="list" allowBlank="1" showInputMessage="1" showErrorMessage="1" sqref="C42:C54 C4:C11 C13:C26 C28:C40 C184:C185 C99:C108 C110:C122 C124:C136 C138:C147 C149:C160 C162:C171 C173:C182 C56:C67 C69:C81 C83:C97">
      <formula1>"□,■"</formula1>
    </dataValidation>
  </dataValidations>
  <printOptions horizontalCentered="1"/>
  <pageMargins left="0.59055118110236227" right="0.59055118110236227" top="0.59055118110236227" bottom="0.59055118110236227" header="0.39370078740157483" footer="0.59055118110236227"/>
  <pageSetup paperSize="9" scale="72" fitToHeight="0" orientation="portrait" horizontalDpi="300" verticalDpi="300" r:id="rId1"/>
  <headerFooter alignWithMargins="0">
    <oddFooter xml:space="preserve">&amp;R&amp;P / &amp;N </oddFooter>
  </headerFooter>
  <rowBreaks count="3" manualBreakCount="3">
    <brk id="32" max="4" man="1"/>
    <brk id="112" max="4" man="1"/>
    <brk id="150"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0"/>
  <sheetViews>
    <sheetView view="pageBreakPreview" zoomScaleNormal="85" zoomScaleSheetLayoutView="100" workbookViewId="0">
      <selection activeCell="C4" sqref="C4"/>
    </sheetView>
  </sheetViews>
  <sheetFormatPr defaultColWidth="9" defaultRowHeight="20.149999999999999" customHeight="1" x14ac:dyDescent="0.2"/>
  <cols>
    <col min="1" max="1" width="23.6328125" style="515" customWidth="1"/>
    <col min="2" max="2" width="55.6328125" style="701" customWidth="1"/>
    <col min="3" max="3" width="4.08984375" style="629" customWidth="1"/>
    <col min="4" max="4" width="15.6328125" style="517" customWidth="1"/>
    <col min="5" max="5" width="30.6328125" style="479" customWidth="1"/>
    <col min="6" max="256" width="9" style="467"/>
    <col min="257" max="257" width="23.6328125" style="467" customWidth="1"/>
    <col min="258" max="258" width="55.6328125" style="467" customWidth="1"/>
    <col min="259" max="259" width="4.08984375" style="467" customWidth="1"/>
    <col min="260" max="260" width="15.6328125" style="467" customWidth="1"/>
    <col min="261" max="261" width="30.6328125" style="467" customWidth="1"/>
    <col min="262" max="512" width="9" style="467"/>
    <col min="513" max="513" width="23.6328125" style="467" customWidth="1"/>
    <col min="514" max="514" width="55.6328125" style="467" customWidth="1"/>
    <col min="515" max="515" width="4.08984375" style="467" customWidth="1"/>
    <col min="516" max="516" width="15.6328125" style="467" customWidth="1"/>
    <col min="517" max="517" width="30.6328125" style="467" customWidth="1"/>
    <col min="518" max="768" width="9" style="467"/>
    <col min="769" max="769" width="23.6328125" style="467" customWidth="1"/>
    <col min="770" max="770" width="55.6328125" style="467" customWidth="1"/>
    <col min="771" max="771" width="4.08984375" style="467" customWidth="1"/>
    <col min="772" max="772" width="15.6328125" style="467" customWidth="1"/>
    <col min="773" max="773" width="30.6328125" style="467" customWidth="1"/>
    <col min="774" max="1024" width="9" style="467"/>
    <col min="1025" max="1025" width="23.6328125" style="467" customWidth="1"/>
    <col min="1026" max="1026" width="55.6328125" style="467" customWidth="1"/>
    <col min="1027" max="1027" width="4.08984375" style="467" customWidth="1"/>
    <col min="1028" max="1028" width="15.6328125" style="467" customWidth="1"/>
    <col min="1029" max="1029" width="30.6328125" style="467" customWidth="1"/>
    <col min="1030" max="1280" width="9" style="467"/>
    <col min="1281" max="1281" width="23.6328125" style="467" customWidth="1"/>
    <col min="1282" max="1282" width="55.6328125" style="467" customWidth="1"/>
    <col min="1283" max="1283" width="4.08984375" style="467" customWidth="1"/>
    <col min="1284" max="1284" width="15.6328125" style="467" customWidth="1"/>
    <col min="1285" max="1285" width="30.6328125" style="467" customWidth="1"/>
    <col min="1286" max="1536" width="9" style="467"/>
    <col min="1537" max="1537" width="23.6328125" style="467" customWidth="1"/>
    <col min="1538" max="1538" width="55.6328125" style="467" customWidth="1"/>
    <col min="1539" max="1539" width="4.08984375" style="467" customWidth="1"/>
    <col min="1540" max="1540" width="15.6328125" style="467" customWidth="1"/>
    <col min="1541" max="1541" width="30.6328125" style="467" customWidth="1"/>
    <col min="1542" max="1792" width="9" style="467"/>
    <col min="1793" max="1793" width="23.6328125" style="467" customWidth="1"/>
    <col min="1794" max="1794" width="55.6328125" style="467" customWidth="1"/>
    <col min="1795" max="1795" width="4.08984375" style="467" customWidth="1"/>
    <col min="1796" max="1796" width="15.6328125" style="467" customWidth="1"/>
    <col min="1797" max="1797" width="30.6328125" style="467" customWidth="1"/>
    <col min="1798" max="2048" width="9" style="467"/>
    <col min="2049" max="2049" width="23.6328125" style="467" customWidth="1"/>
    <col min="2050" max="2050" width="55.6328125" style="467" customWidth="1"/>
    <col min="2051" max="2051" width="4.08984375" style="467" customWidth="1"/>
    <col min="2052" max="2052" width="15.6328125" style="467" customWidth="1"/>
    <col min="2053" max="2053" width="30.6328125" style="467" customWidth="1"/>
    <col min="2054" max="2304" width="9" style="467"/>
    <col min="2305" max="2305" width="23.6328125" style="467" customWidth="1"/>
    <col min="2306" max="2306" width="55.6328125" style="467" customWidth="1"/>
    <col min="2307" max="2307" width="4.08984375" style="467" customWidth="1"/>
    <col min="2308" max="2308" width="15.6328125" style="467" customWidth="1"/>
    <col min="2309" max="2309" width="30.6328125" style="467" customWidth="1"/>
    <col min="2310" max="2560" width="9" style="467"/>
    <col min="2561" max="2561" width="23.6328125" style="467" customWidth="1"/>
    <col min="2562" max="2562" width="55.6328125" style="467" customWidth="1"/>
    <col min="2563" max="2563" width="4.08984375" style="467" customWidth="1"/>
    <col min="2564" max="2564" width="15.6328125" style="467" customWidth="1"/>
    <col min="2565" max="2565" width="30.6328125" style="467" customWidth="1"/>
    <col min="2566" max="2816" width="9" style="467"/>
    <col min="2817" max="2817" width="23.6328125" style="467" customWidth="1"/>
    <col min="2818" max="2818" width="55.6328125" style="467" customWidth="1"/>
    <col min="2819" max="2819" width="4.08984375" style="467" customWidth="1"/>
    <col min="2820" max="2820" width="15.6328125" style="467" customWidth="1"/>
    <col min="2821" max="2821" width="30.6328125" style="467" customWidth="1"/>
    <col min="2822" max="3072" width="9" style="467"/>
    <col min="3073" max="3073" width="23.6328125" style="467" customWidth="1"/>
    <col min="3074" max="3074" width="55.6328125" style="467" customWidth="1"/>
    <col min="3075" max="3075" width="4.08984375" style="467" customWidth="1"/>
    <col min="3076" max="3076" width="15.6328125" style="467" customWidth="1"/>
    <col min="3077" max="3077" width="30.6328125" style="467" customWidth="1"/>
    <col min="3078" max="3328" width="9" style="467"/>
    <col min="3329" max="3329" width="23.6328125" style="467" customWidth="1"/>
    <col min="3330" max="3330" width="55.6328125" style="467" customWidth="1"/>
    <col min="3331" max="3331" width="4.08984375" style="467" customWidth="1"/>
    <col min="3332" max="3332" width="15.6328125" style="467" customWidth="1"/>
    <col min="3333" max="3333" width="30.6328125" style="467" customWidth="1"/>
    <col min="3334" max="3584" width="9" style="467"/>
    <col min="3585" max="3585" width="23.6328125" style="467" customWidth="1"/>
    <col min="3586" max="3586" width="55.6328125" style="467" customWidth="1"/>
    <col min="3587" max="3587" width="4.08984375" style="467" customWidth="1"/>
    <col min="3588" max="3588" width="15.6328125" style="467" customWidth="1"/>
    <col min="3589" max="3589" width="30.6328125" style="467" customWidth="1"/>
    <col min="3590" max="3840" width="9" style="467"/>
    <col min="3841" max="3841" width="23.6328125" style="467" customWidth="1"/>
    <col min="3842" max="3842" width="55.6328125" style="467" customWidth="1"/>
    <col min="3843" max="3843" width="4.08984375" style="467" customWidth="1"/>
    <col min="3844" max="3844" width="15.6328125" style="467" customWidth="1"/>
    <col min="3845" max="3845" width="30.6328125" style="467" customWidth="1"/>
    <col min="3846" max="4096" width="9" style="467"/>
    <col min="4097" max="4097" width="23.6328125" style="467" customWidth="1"/>
    <col min="4098" max="4098" width="55.6328125" style="467" customWidth="1"/>
    <col min="4099" max="4099" width="4.08984375" style="467" customWidth="1"/>
    <col min="4100" max="4100" width="15.6328125" style="467" customWidth="1"/>
    <col min="4101" max="4101" width="30.6328125" style="467" customWidth="1"/>
    <col min="4102" max="4352" width="9" style="467"/>
    <col min="4353" max="4353" width="23.6328125" style="467" customWidth="1"/>
    <col min="4354" max="4354" width="55.6328125" style="467" customWidth="1"/>
    <col min="4355" max="4355" width="4.08984375" style="467" customWidth="1"/>
    <col min="4356" max="4356" width="15.6328125" style="467" customWidth="1"/>
    <col min="4357" max="4357" width="30.6328125" style="467" customWidth="1"/>
    <col min="4358" max="4608" width="9" style="467"/>
    <col min="4609" max="4609" width="23.6328125" style="467" customWidth="1"/>
    <col min="4610" max="4610" width="55.6328125" style="467" customWidth="1"/>
    <col min="4611" max="4611" width="4.08984375" style="467" customWidth="1"/>
    <col min="4612" max="4612" width="15.6328125" style="467" customWidth="1"/>
    <col min="4613" max="4613" width="30.6328125" style="467" customWidth="1"/>
    <col min="4614" max="4864" width="9" style="467"/>
    <col min="4865" max="4865" width="23.6328125" style="467" customWidth="1"/>
    <col min="4866" max="4866" width="55.6328125" style="467" customWidth="1"/>
    <col min="4867" max="4867" width="4.08984375" style="467" customWidth="1"/>
    <col min="4868" max="4868" width="15.6328125" style="467" customWidth="1"/>
    <col min="4869" max="4869" width="30.6328125" style="467" customWidth="1"/>
    <col min="4870" max="5120" width="9" style="467"/>
    <col min="5121" max="5121" width="23.6328125" style="467" customWidth="1"/>
    <col min="5122" max="5122" width="55.6328125" style="467" customWidth="1"/>
    <col min="5123" max="5123" width="4.08984375" style="467" customWidth="1"/>
    <col min="5124" max="5124" width="15.6328125" style="467" customWidth="1"/>
    <col min="5125" max="5125" width="30.6328125" style="467" customWidth="1"/>
    <col min="5126" max="5376" width="9" style="467"/>
    <col min="5377" max="5377" width="23.6328125" style="467" customWidth="1"/>
    <col min="5378" max="5378" width="55.6328125" style="467" customWidth="1"/>
    <col min="5379" max="5379" width="4.08984375" style="467" customWidth="1"/>
    <col min="5380" max="5380" width="15.6328125" style="467" customWidth="1"/>
    <col min="5381" max="5381" width="30.6328125" style="467" customWidth="1"/>
    <col min="5382" max="5632" width="9" style="467"/>
    <col min="5633" max="5633" width="23.6328125" style="467" customWidth="1"/>
    <col min="5634" max="5634" width="55.6328125" style="467" customWidth="1"/>
    <col min="5635" max="5635" width="4.08984375" style="467" customWidth="1"/>
    <col min="5636" max="5636" width="15.6328125" style="467" customWidth="1"/>
    <col min="5637" max="5637" width="30.6328125" style="467" customWidth="1"/>
    <col min="5638" max="5888" width="9" style="467"/>
    <col min="5889" max="5889" width="23.6328125" style="467" customWidth="1"/>
    <col min="5890" max="5890" width="55.6328125" style="467" customWidth="1"/>
    <col min="5891" max="5891" width="4.08984375" style="467" customWidth="1"/>
    <col min="5892" max="5892" width="15.6328125" style="467" customWidth="1"/>
    <col min="5893" max="5893" width="30.6328125" style="467" customWidth="1"/>
    <col min="5894" max="6144" width="9" style="467"/>
    <col min="6145" max="6145" width="23.6328125" style="467" customWidth="1"/>
    <col min="6146" max="6146" width="55.6328125" style="467" customWidth="1"/>
    <col min="6147" max="6147" width="4.08984375" style="467" customWidth="1"/>
    <col min="6148" max="6148" width="15.6328125" style="467" customWidth="1"/>
    <col min="6149" max="6149" width="30.6328125" style="467" customWidth="1"/>
    <col min="6150" max="6400" width="9" style="467"/>
    <col min="6401" max="6401" width="23.6328125" style="467" customWidth="1"/>
    <col min="6402" max="6402" width="55.6328125" style="467" customWidth="1"/>
    <col min="6403" max="6403" width="4.08984375" style="467" customWidth="1"/>
    <col min="6404" max="6404" width="15.6328125" style="467" customWidth="1"/>
    <col min="6405" max="6405" width="30.6328125" style="467" customWidth="1"/>
    <col min="6406" max="6656" width="9" style="467"/>
    <col min="6657" max="6657" width="23.6328125" style="467" customWidth="1"/>
    <col min="6658" max="6658" width="55.6328125" style="467" customWidth="1"/>
    <col min="6659" max="6659" width="4.08984375" style="467" customWidth="1"/>
    <col min="6660" max="6660" width="15.6328125" style="467" customWidth="1"/>
    <col min="6661" max="6661" width="30.6328125" style="467" customWidth="1"/>
    <col min="6662" max="6912" width="9" style="467"/>
    <col min="6913" max="6913" width="23.6328125" style="467" customWidth="1"/>
    <col min="6914" max="6914" width="55.6328125" style="467" customWidth="1"/>
    <col min="6915" max="6915" width="4.08984375" style="467" customWidth="1"/>
    <col min="6916" max="6916" width="15.6328125" style="467" customWidth="1"/>
    <col min="6917" max="6917" width="30.6328125" style="467" customWidth="1"/>
    <col min="6918" max="7168" width="9" style="467"/>
    <col min="7169" max="7169" width="23.6328125" style="467" customWidth="1"/>
    <col min="7170" max="7170" width="55.6328125" style="467" customWidth="1"/>
    <col min="7171" max="7171" width="4.08984375" style="467" customWidth="1"/>
    <col min="7172" max="7172" width="15.6328125" style="467" customWidth="1"/>
    <col min="7173" max="7173" width="30.6328125" style="467" customWidth="1"/>
    <col min="7174" max="7424" width="9" style="467"/>
    <col min="7425" max="7425" width="23.6328125" style="467" customWidth="1"/>
    <col min="7426" max="7426" width="55.6328125" style="467" customWidth="1"/>
    <col min="7427" max="7427" width="4.08984375" style="467" customWidth="1"/>
    <col min="7428" max="7428" width="15.6328125" style="467" customWidth="1"/>
    <col min="7429" max="7429" width="30.6328125" style="467" customWidth="1"/>
    <col min="7430" max="7680" width="9" style="467"/>
    <col min="7681" max="7681" width="23.6328125" style="467" customWidth="1"/>
    <col min="7682" max="7682" width="55.6328125" style="467" customWidth="1"/>
    <col min="7683" max="7683" width="4.08984375" style="467" customWidth="1"/>
    <col min="7684" max="7684" width="15.6328125" style="467" customWidth="1"/>
    <col min="7685" max="7685" width="30.6328125" style="467" customWidth="1"/>
    <col min="7686" max="7936" width="9" style="467"/>
    <col min="7937" max="7937" width="23.6328125" style="467" customWidth="1"/>
    <col min="7938" max="7938" width="55.6328125" style="467" customWidth="1"/>
    <col min="7939" max="7939" width="4.08984375" style="467" customWidth="1"/>
    <col min="7940" max="7940" width="15.6328125" style="467" customWidth="1"/>
    <col min="7941" max="7941" width="30.6328125" style="467" customWidth="1"/>
    <col min="7942" max="8192" width="9" style="467"/>
    <col min="8193" max="8193" width="23.6328125" style="467" customWidth="1"/>
    <col min="8194" max="8194" width="55.6328125" style="467" customWidth="1"/>
    <col min="8195" max="8195" width="4.08984375" style="467" customWidth="1"/>
    <col min="8196" max="8196" width="15.6328125" style="467" customWidth="1"/>
    <col min="8197" max="8197" width="30.6328125" style="467" customWidth="1"/>
    <col min="8198" max="8448" width="9" style="467"/>
    <col min="8449" max="8449" width="23.6328125" style="467" customWidth="1"/>
    <col min="8450" max="8450" width="55.6328125" style="467" customWidth="1"/>
    <col min="8451" max="8451" width="4.08984375" style="467" customWidth="1"/>
    <col min="8452" max="8452" width="15.6328125" style="467" customWidth="1"/>
    <col min="8453" max="8453" width="30.6328125" style="467" customWidth="1"/>
    <col min="8454" max="8704" width="9" style="467"/>
    <col min="8705" max="8705" width="23.6328125" style="467" customWidth="1"/>
    <col min="8706" max="8706" width="55.6328125" style="467" customWidth="1"/>
    <col min="8707" max="8707" width="4.08984375" style="467" customWidth="1"/>
    <col min="8708" max="8708" width="15.6328125" style="467" customWidth="1"/>
    <col min="8709" max="8709" width="30.6328125" style="467" customWidth="1"/>
    <col min="8710" max="8960" width="9" style="467"/>
    <col min="8961" max="8961" width="23.6328125" style="467" customWidth="1"/>
    <col min="8962" max="8962" width="55.6328125" style="467" customWidth="1"/>
    <col min="8963" max="8963" width="4.08984375" style="467" customWidth="1"/>
    <col min="8964" max="8964" width="15.6328125" style="467" customWidth="1"/>
    <col min="8965" max="8965" width="30.6328125" style="467" customWidth="1"/>
    <col min="8966" max="9216" width="9" style="467"/>
    <col min="9217" max="9217" width="23.6328125" style="467" customWidth="1"/>
    <col min="9218" max="9218" width="55.6328125" style="467" customWidth="1"/>
    <col min="9219" max="9219" width="4.08984375" style="467" customWidth="1"/>
    <col min="9220" max="9220" width="15.6328125" style="467" customWidth="1"/>
    <col min="9221" max="9221" width="30.6328125" style="467" customWidth="1"/>
    <col min="9222" max="9472" width="9" style="467"/>
    <col min="9473" max="9473" width="23.6328125" style="467" customWidth="1"/>
    <col min="9474" max="9474" width="55.6328125" style="467" customWidth="1"/>
    <col min="9475" max="9475" width="4.08984375" style="467" customWidth="1"/>
    <col min="9476" max="9476" width="15.6328125" style="467" customWidth="1"/>
    <col min="9477" max="9477" width="30.6328125" style="467" customWidth="1"/>
    <col min="9478" max="9728" width="9" style="467"/>
    <col min="9729" max="9729" width="23.6328125" style="467" customWidth="1"/>
    <col min="9730" max="9730" width="55.6328125" style="467" customWidth="1"/>
    <col min="9731" max="9731" width="4.08984375" style="467" customWidth="1"/>
    <col min="9732" max="9732" width="15.6328125" style="467" customWidth="1"/>
    <col min="9733" max="9733" width="30.6328125" style="467" customWidth="1"/>
    <col min="9734" max="9984" width="9" style="467"/>
    <col min="9985" max="9985" width="23.6328125" style="467" customWidth="1"/>
    <col min="9986" max="9986" width="55.6328125" style="467" customWidth="1"/>
    <col min="9987" max="9987" width="4.08984375" style="467" customWidth="1"/>
    <col min="9988" max="9988" width="15.6328125" style="467" customWidth="1"/>
    <col min="9989" max="9989" width="30.6328125" style="467" customWidth="1"/>
    <col min="9990" max="10240" width="9" style="467"/>
    <col min="10241" max="10241" width="23.6328125" style="467" customWidth="1"/>
    <col min="10242" max="10242" width="55.6328125" style="467" customWidth="1"/>
    <col min="10243" max="10243" width="4.08984375" style="467" customWidth="1"/>
    <col min="10244" max="10244" width="15.6328125" style="467" customWidth="1"/>
    <col min="10245" max="10245" width="30.6328125" style="467" customWidth="1"/>
    <col min="10246" max="10496" width="9" style="467"/>
    <col min="10497" max="10497" width="23.6328125" style="467" customWidth="1"/>
    <col min="10498" max="10498" width="55.6328125" style="467" customWidth="1"/>
    <col min="10499" max="10499" width="4.08984375" style="467" customWidth="1"/>
    <col min="10500" max="10500" width="15.6328125" style="467" customWidth="1"/>
    <col min="10501" max="10501" width="30.6328125" style="467" customWidth="1"/>
    <col min="10502" max="10752" width="9" style="467"/>
    <col min="10753" max="10753" width="23.6328125" style="467" customWidth="1"/>
    <col min="10754" max="10754" width="55.6328125" style="467" customWidth="1"/>
    <col min="10755" max="10755" width="4.08984375" style="467" customWidth="1"/>
    <col min="10756" max="10756" width="15.6328125" style="467" customWidth="1"/>
    <col min="10757" max="10757" width="30.6328125" style="467" customWidth="1"/>
    <col min="10758" max="11008" width="9" style="467"/>
    <col min="11009" max="11009" width="23.6328125" style="467" customWidth="1"/>
    <col min="11010" max="11010" width="55.6328125" style="467" customWidth="1"/>
    <col min="11011" max="11011" width="4.08984375" style="467" customWidth="1"/>
    <col min="11012" max="11012" width="15.6328125" style="467" customWidth="1"/>
    <col min="11013" max="11013" width="30.6328125" style="467" customWidth="1"/>
    <col min="11014" max="11264" width="9" style="467"/>
    <col min="11265" max="11265" width="23.6328125" style="467" customWidth="1"/>
    <col min="11266" max="11266" width="55.6328125" style="467" customWidth="1"/>
    <col min="11267" max="11267" width="4.08984375" style="467" customWidth="1"/>
    <col min="11268" max="11268" width="15.6328125" style="467" customWidth="1"/>
    <col min="11269" max="11269" width="30.6328125" style="467" customWidth="1"/>
    <col min="11270" max="11520" width="9" style="467"/>
    <col min="11521" max="11521" width="23.6328125" style="467" customWidth="1"/>
    <col min="11522" max="11522" width="55.6328125" style="467" customWidth="1"/>
    <col min="11523" max="11523" width="4.08984375" style="467" customWidth="1"/>
    <col min="11524" max="11524" width="15.6328125" style="467" customWidth="1"/>
    <col min="11525" max="11525" width="30.6328125" style="467" customWidth="1"/>
    <col min="11526" max="11776" width="9" style="467"/>
    <col min="11777" max="11777" width="23.6328125" style="467" customWidth="1"/>
    <col min="11778" max="11778" width="55.6328125" style="467" customWidth="1"/>
    <col min="11779" max="11779" width="4.08984375" style="467" customWidth="1"/>
    <col min="11780" max="11780" width="15.6328125" style="467" customWidth="1"/>
    <col min="11781" max="11781" width="30.6328125" style="467" customWidth="1"/>
    <col min="11782" max="12032" width="9" style="467"/>
    <col min="12033" max="12033" width="23.6328125" style="467" customWidth="1"/>
    <col min="12034" max="12034" width="55.6328125" style="467" customWidth="1"/>
    <col min="12035" max="12035" width="4.08984375" style="467" customWidth="1"/>
    <col min="12036" max="12036" width="15.6328125" style="467" customWidth="1"/>
    <col min="12037" max="12037" width="30.6328125" style="467" customWidth="1"/>
    <col min="12038" max="12288" width="9" style="467"/>
    <col min="12289" max="12289" width="23.6328125" style="467" customWidth="1"/>
    <col min="12290" max="12290" width="55.6328125" style="467" customWidth="1"/>
    <col min="12291" max="12291" width="4.08984375" style="467" customWidth="1"/>
    <col min="12292" max="12292" width="15.6328125" style="467" customWidth="1"/>
    <col min="12293" max="12293" width="30.6328125" style="467" customWidth="1"/>
    <col min="12294" max="12544" width="9" style="467"/>
    <col min="12545" max="12545" width="23.6328125" style="467" customWidth="1"/>
    <col min="12546" max="12546" width="55.6328125" style="467" customWidth="1"/>
    <col min="12547" max="12547" width="4.08984375" style="467" customWidth="1"/>
    <col min="12548" max="12548" width="15.6328125" style="467" customWidth="1"/>
    <col min="12549" max="12549" width="30.6328125" style="467" customWidth="1"/>
    <col min="12550" max="12800" width="9" style="467"/>
    <col min="12801" max="12801" width="23.6328125" style="467" customWidth="1"/>
    <col min="12802" max="12802" width="55.6328125" style="467" customWidth="1"/>
    <col min="12803" max="12803" width="4.08984375" style="467" customWidth="1"/>
    <col min="12804" max="12804" width="15.6328125" style="467" customWidth="1"/>
    <col min="12805" max="12805" width="30.6328125" style="467" customWidth="1"/>
    <col min="12806" max="13056" width="9" style="467"/>
    <col min="13057" max="13057" width="23.6328125" style="467" customWidth="1"/>
    <col min="13058" max="13058" width="55.6328125" style="467" customWidth="1"/>
    <col min="13059" max="13059" width="4.08984375" style="467" customWidth="1"/>
    <col min="13060" max="13060" width="15.6328125" style="467" customWidth="1"/>
    <col min="13061" max="13061" width="30.6328125" style="467" customWidth="1"/>
    <col min="13062" max="13312" width="9" style="467"/>
    <col min="13313" max="13313" width="23.6328125" style="467" customWidth="1"/>
    <col min="13314" max="13314" width="55.6328125" style="467" customWidth="1"/>
    <col min="13315" max="13315" width="4.08984375" style="467" customWidth="1"/>
    <col min="13316" max="13316" width="15.6328125" style="467" customWidth="1"/>
    <col min="13317" max="13317" width="30.6328125" style="467" customWidth="1"/>
    <col min="13318" max="13568" width="9" style="467"/>
    <col min="13569" max="13569" width="23.6328125" style="467" customWidth="1"/>
    <col min="13570" max="13570" width="55.6328125" style="467" customWidth="1"/>
    <col min="13571" max="13571" width="4.08984375" style="467" customWidth="1"/>
    <col min="13572" max="13572" width="15.6328125" style="467" customWidth="1"/>
    <col min="13573" max="13573" width="30.6328125" style="467" customWidth="1"/>
    <col min="13574" max="13824" width="9" style="467"/>
    <col min="13825" max="13825" width="23.6328125" style="467" customWidth="1"/>
    <col min="13826" max="13826" width="55.6328125" style="467" customWidth="1"/>
    <col min="13827" max="13827" width="4.08984375" style="467" customWidth="1"/>
    <col min="13828" max="13828" width="15.6328125" style="467" customWidth="1"/>
    <col min="13829" max="13829" width="30.6328125" style="467" customWidth="1"/>
    <col min="13830" max="14080" width="9" style="467"/>
    <col min="14081" max="14081" width="23.6328125" style="467" customWidth="1"/>
    <col min="14082" max="14082" width="55.6328125" style="467" customWidth="1"/>
    <col min="14083" max="14083" width="4.08984375" style="467" customWidth="1"/>
    <col min="14084" max="14084" width="15.6328125" style="467" customWidth="1"/>
    <col min="14085" max="14085" width="30.6328125" style="467" customWidth="1"/>
    <col min="14086" max="14336" width="9" style="467"/>
    <col min="14337" max="14337" width="23.6328125" style="467" customWidth="1"/>
    <col min="14338" max="14338" width="55.6328125" style="467" customWidth="1"/>
    <col min="14339" max="14339" width="4.08984375" style="467" customWidth="1"/>
    <col min="14340" max="14340" width="15.6328125" style="467" customWidth="1"/>
    <col min="14341" max="14341" width="30.6328125" style="467" customWidth="1"/>
    <col min="14342" max="14592" width="9" style="467"/>
    <col min="14593" max="14593" width="23.6328125" style="467" customWidth="1"/>
    <col min="14594" max="14594" width="55.6328125" style="467" customWidth="1"/>
    <col min="14595" max="14595" width="4.08984375" style="467" customWidth="1"/>
    <col min="14596" max="14596" width="15.6328125" style="467" customWidth="1"/>
    <col min="14597" max="14597" width="30.6328125" style="467" customWidth="1"/>
    <col min="14598" max="14848" width="9" style="467"/>
    <col min="14849" max="14849" width="23.6328125" style="467" customWidth="1"/>
    <col min="14850" max="14850" width="55.6328125" style="467" customWidth="1"/>
    <col min="14851" max="14851" width="4.08984375" style="467" customWidth="1"/>
    <col min="14852" max="14852" width="15.6328125" style="467" customWidth="1"/>
    <col min="14853" max="14853" width="30.6328125" style="467" customWidth="1"/>
    <col min="14854" max="15104" width="9" style="467"/>
    <col min="15105" max="15105" width="23.6328125" style="467" customWidth="1"/>
    <col min="15106" max="15106" width="55.6328125" style="467" customWidth="1"/>
    <col min="15107" max="15107" width="4.08984375" style="467" customWidth="1"/>
    <col min="15108" max="15108" width="15.6328125" style="467" customWidth="1"/>
    <col min="15109" max="15109" width="30.6328125" style="467" customWidth="1"/>
    <col min="15110" max="15360" width="9" style="467"/>
    <col min="15361" max="15361" width="23.6328125" style="467" customWidth="1"/>
    <col min="15362" max="15362" width="55.6328125" style="467" customWidth="1"/>
    <col min="15363" max="15363" width="4.08984375" style="467" customWidth="1"/>
    <col min="15364" max="15364" width="15.6328125" style="467" customWidth="1"/>
    <col min="15365" max="15365" width="30.6328125" style="467" customWidth="1"/>
    <col min="15366" max="15616" width="9" style="467"/>
    <col min="15617" max="15617" width="23.6328125" style="467" customWidth="1"/>
    <col min="15618" max="15618" width="55.6328125" style="467" customWidth="1"/>
    <col min="15619" max="15619" width="4.08984375" style="467" customWidth="1"/>
    <col min="15620" max="15620" width="15.6328125" style="467" customWidth="1"/>
    <col min="15621" max="15621" width="30.6328125" style="467" customWidth="1"/>
    <col min="15622" max="15872" width="9" style="467"/>
    <col min="15873" max="15873" width="23.6328125" style="467" customWidth="1"/>
    <col min="15874" max="15874" width="55.6328125" style="467" customWidth="1"/>
    <col min="15875" max="15875" width="4.08984375" style="467" customWidth="1"/>
    <col min="15876" max="15876" width="15.6328125" style="467" customWidth="1"/>
    <col min="15877" max="15877" width="30.6328125" style="467" customWidth="1"/>
    <col min="15878" max="16128" width="9" style="467"/>
    <col min="16129" max="16129" width="23.6328125" style="467" customWidth="1"/>
    <col min="16130" max="16130" width="55.6328125" style="467" customWidth="1"/>
    <col min="16131" max="16131" width="4.08984375" style="467" customWidth="1"/>
    <col min="16132" max="16132" width="15.6328125" style="467" customWidth="1"/>
    <col min="16133" max="16133" width="30.6328125" style="467" customWidth="1"/>
    <col min="16134" max="16384" width="9" style="467"/>
  </cols>
  <sheetData>
    <row r="1" spans="1:5" ht="30" customHeight="1" x14ac:dyDescent="0.2">
      <c r="A1" s="1088" t="s">
        <v>810</v>
      </c>
      <c r="B1" s="1088"/>
      <c r="C1" s="1088"/>
      <c r="D1" s="1088"/>
      <c r="E1" s="1088"/>
    </row>
    <row r="2" spans="1:5" ht="10" customHeight="1" x14ac:dyDescent="0.2">
      <c r="A2" s="469"/>
      <c r="B2" s="695"/>
      <c r="C2" s="622"/>
      <c r="D2" s="471"/>
    </row>
    <row r="3" spans="1:5" ht="20.149999999999999" customHeight="1" x14ac:dyDescent="0.2">
      <c r="A3" s="474" t="s">
        <v>629</v>
      </c>
      <c r="B3" s="474" t="s">
        <v>630</v>
      </c>
      <c r="C3" s="1102" t="s">
        <v>631</v>
      </c>
      <c r="D3" s="1103"/>
      <c r="E3" s="623"/>
    </row>
    <row r="4" spans="1:5" s="479" customFormat="1" ht="26" x14ac:dyDescent="0.2">
      <c r="A4" s="476" t="s">
        <v>788</v>
      </c>
      <c r="B4" s="563" t="s">
        <v>633</v>
      </c>
      <c r="C4" s="521" t="s">
        <v>211</v>
      </c>
      <c r="D4" s="477" t="s">
        <v>634</v>
      </c>
      <c r="E4" s="624"/>
    </row>
    <row r="5" spans="1:5" s="479" customFormat="1" ht="36.75" customHeight="1" x14ac:dyDescent="0.2">
      <c r="A5" s="481" t="s">
        <v>789</v>
      </c>
      <c r="B5" s="565" t="s">
        <v>637</v>
      </c>
      <c r="C5" s="521" t="s">
        <v>211</v>
      </c>
      <c r="D5" s="482" t="s">
        <v>634</v>
      </c>
      <c r="E5" s="624"/>
    </row>
    <row r="6" spans="1:5" s="632" customFormat="1" ht="30" customHeight="1" x14ac:dyDescent="0.2">
      <c r="A6" s="1094" t="s">
        <v>898</v>
      </c>
      <c r="B6" s="630" t="s">
        <v>802</v>
      </c>
      <c r="C6" s="521" t="s">
        <v>211</v>
      </c>
      <c r="D6" s="631" t="s">
        <v>647</v>
      </c>
      <c r="E6" s="576" t="s">
        <v>803</v>
      </c>
    </row>
    <row r="7" spans="1:5" s="632" customFormat="1" ht="30" customHeight="1" x14ac:dyDescent="0.2">
      <c r="A7" s="1083"/>
      <c r="B7" s="633" t="s">
        <v>804</v>
      </c>
      <c r="C7" s="526" t="s">
        <v>211</v>
      </c>
      <c r="D7" s="634" t="s">
        <v>647</v>
      </c>
      <c r="E7" s="580" t="s">
        <v>805</v>
      </c>
    </row>
    <row r="8" spans="1:5" s="632" customFormat="1" ht="30" customHeight="1" x14ac:dyDescent="0.2">
      <c r="A8" s="1083"/>
      <c r="B8" s="633" t="s">
        <v>806</v>
      </c>
      <c r="C8" s="526" t="s">
        <v>211</v>
      </c>
      <c r="D8" s="634" t="s">
        <v>647</v>
      </c>
      <c r="E8" s="580" t="s">
        <v>807</v>
      </c>
    </row>
    <row r="9" spans="1:5" s="632" customFormat="1" ht="30" customHeight="1" x14ac:dyDescent="0.2">
      <c r="A9" s="1084"/>
      <c r="B9" s="635" t="s">
        <v>808</v>
      </c>
      <c r="C9" s="532" t="s">
        <v>211</v>
      </c>
      <c r="D9" s="636" t="s">
        <v>647</v>
      </c>
      <c r="E9" s="637" t="s">
        <v>809</v>
      </c>
    </row>
    <row r="10" spans="1:5" s="479" customFormat="1" ht="67.5" customHeight="1" x14ac:dyDescent="0.2">
      <c r="A10" s="1085" t="s">
        <v>638</v>
      </c>
      <c r="B10" s="691" t="s">
        <v>639</v>
      </c>
      <c r="C10" s="521" t="s">
        <v>211</v>
      </c>
      <c r="D10" s="485" t="s">
        <v>642</v>
      </c>
      <c r="E10" s="486"/>
    </row>
    <row r="11" spans="1:5" s="479" customFormat="1" ht="26" x14ac:dyDescent="0.2">
      <c r="A11" s="1086"/>
      <c r="B11" s="692" t="s">
        <v>790</v>
      </c>
      <c r="C11" s="526" t="s">
        <v>211</v>
      </c>
      <c r="D11" s="504" t="s">
        <v>642</v>
      </c>
      <c r="E11" s="499"/>
    </row>
    <row r="12" spans="1:5" s="479" customFormat="1" ht="33" customHeight="1" x14ac:dyDescent="0.2">
      <c r="A12" s="1087"/>
      <c r="B12" s="696" t="s">
        <v>643</v>
      </c>
      <c r="C12" s="532" t="s">
        <v>211</v>
      </c>
      <c r="D12" s="625" t="s">
        <v>644</v>
      </c>
      <c r="E12" s="626"/>
    </row>
    <row r="13" spans="1:5" s="479" customFormat="1" ht="30.5" customHeight="1" x14ac:dyDescent="0.2">
      <c r="A13" s="500" t="s">
        <v>791</v>
      </c>
      <c r="B13" s="696" t="s">
        <v>646</v>
      </c>
      <c r="C13" s="620" t="s">
        <v>211</v>
      </c>
      <c r="D13" s="625" t="s">
        <v>647</v>
      </c>
      <c r="E13" s="624"/>
    </row>
    <row r="14" spans="1:5" ht="51" customHeight="1" x14ac:dyDescent="0.2">
      <c r="A14" s="480" t="s">
        <v>648</v>
      </c>
      <c r="B14" s="564" t="s">
        <v>792</v>
      </c>
      <c r="C14" s="620" t="s">
        <v>211</v>
      </c>
      <c r="D14" s="482" t="s">
        <v>647</v>
      </c>
      <c r="E14" s="494"/>
    </row>
    <row r="15" spans="1:5" ht="43.15" customHeight="1" x14ac:dyDescent="0.2">
      <c r="A15" s="480" t="s">
        <v>650</v>
      </c>
      <c r="B15" s="564" t="s">
        <v>651</v>
      </c>
      <c r="C15" s="620" t="s">
        <v>211</v>
      </c>
      <c r="D15" s="482" t="s">
        <v>647</v>
      </c>
      <c r="E15" s="494"/>
    </row>
    <row r="16" spans="1:5" ht="37.5" customHeight="1" x14ac:dyDescent="0.2">
      <c r="A16" s="480" t="s">
        <v>793</v>
      </c>
      <c r="B16" s="564" t="s">
        <v>794</v>
      </c>
      <c r="C16" s="620" t="s">
        <v>211</v>
      </c>
      <c r="D16" s="482" t="s">
        <v>634</v>
      </c>
      <c r="E16" s="494"/>
    </row>
    <row r="17" spans="1:5" s="479" customFormat="1" ht="31.5" customHeight="1" x14ac:dyDescent="0.2">
      <c r="A17" s="1091" t="s">
        <v>655</v>
      </c>
      <c r="B17" s="697" t="s">
        <v>687</v>
      </c>
      <c r="C17" s="521" t="s">
        <v>211</v>
      </c>
      <c r="D17" s="496" t="s">
        <v>647</v>
      </c>
      <c r="E17" s="486"/>
    </row>
    <row r="18" spans="1:5" s="479" customFormat="1" ht="79.5" customHeight="1" x14ac:dyDescent="0.2">
      <c r="A18" s="1092"/>
      <c r="B18" s="688" t="s">
        <v>657</v>
      </c>
      <c r="C18" s="526" t="s">
        <v>211</v>
      </c>
      <c r="D18" s="498" t="s">
        <v>647</v>
      </c>
      <c r="E18" s="499"/>
    </row>
    <row r="19" spans="1:5" s="479" customFormat="1" ht="31.5" customHeight="1" x14ac:dyDescent="0.2">
      <c r="A19" s="1093"/>
      <c r="B19" s="696" t="s">
        <v>658</v>
      </c>
      <c r="C19" s="621" t="s">
        <v>211</v>
      </c>
      <c r="D19" s="501" t="s">
        <v>659</v>
      </c>
      <c r="E19" s="492"/>
    </row>
    <row r="20" spans="1:5" s="479" customFormat="1" ht="31.5" customHeight="1" x14ac:dyDescent="0.2">
      <c r="A20" s="1091" t="s">
        <v>660</v>
      </c>
      <c r="B20" s="697" t="s">
        <v>656</v>
      </c>
      <c r="C20" s="521" t="s">
        <v>211</v>
      </c>
      <c r="D20" s="496" t="s">
        <v>647</v>
      </c>
      <c r="E20" s="486"/>
    </row>
    <row r="21" spans="1:5" s="479" customFormat="1" ht="80.25" customHeight="1" x14ac:dyDescent="0.2">
      <c r="A21" s="1092"/>
      <c r="B21" s="688" t="s">
        <v>661</v>
      </c>
      <c r="C21" s="526" t="s">
        <v>211</v>
      </c>
      <c r="D21" s="498" t="s">
        <v>647</v>
      </c>
      <c r="E21" s="499"/>
    </row>
    <row r="22" spans="1:5" s="479" customFormat="1" ht="31.5" customHeight="1" x14ac:dyDescent="0.2">
      <c r="A22" s="1092"/>
      <c r="B22" s="688" t="s">
        <v>658</v>
      </c>
      <c r="C22" s="526" t="s">
        <v>211</v>
      </c>
      <c r="D22" s="498" t="s">
        <v>659</v>
      </c>
      <c r="E22" s="499"/>
    </row>
    <row r="23" spans="1:5" s="479" customFormat="1" ht="48.65" customHeight="1" x14ac:dyDescent="0.2">
      <c r="A23" s="1092"/>
      <c r="B23" s="688" t="s">
        <v>662</v>
      </c>
      <c r="C23" s="526" t="s">
        <v>211</v>
      </c>
      <c r="D23" s="502" t="s">
        <v>647</v>
      </c>
      <c r="E23" s="499"/>
    </row>
    <row r="24" spans="1:5" s="479" customFormat="1" ht="36.75" customHeight="1" x14ac:dyDescent="0.2">
      <c r="A24" s="1093"/>
      <c r="B24" s="698" t="s">
        <v>663</v>
      </c>
      <c r="C24" s="621" t="s">
        <v>211</v>
      </c>
      <c r="D24" s="501" t="s">
        <v>659</v>
      </c>
      <c r="E24" s="492"/>
    </row>
    <row r="25" spans="1:5" ht="25" customHeight="1" x14ac:dyDescent="0.2">
      <c r="A25" s="1085" t="s">
        <v>664</v>
      </c>
      <c r="B25" s="691" t="s">
        <v>795</v>
      </c>
      <c r="C25" s="521" t="s">
        <v>211</v>
      </c>
      <c r="D25" s="485" t="s">
        <v>647</v>
      </c>
      <c r="E25" s="518" t="s">
        <v>688</v>
      </c>
    </row>
    <row r="26" spans="1:5" ht="25" customHeight="1" x14ac:dyDescent="0.2">
      <c r="A26" s="1086"/>
      <c r="B26" s="692" t="s">
        <v>666</v>
      </c>
      <c r="C26" s="526" t="s">
        <v>211</v>
      </c>
      <c r="D26" s="504" t="s">
        <v>667</v>
      </c>
      <c r="E26" s="519" t="s">
        <v>689</v>
      </c>
    </row>
    <row r="27" spans="1:5" ht="25" customHeight="1" x14ac:dyDescent="0.2">
      <c r="A27" s="1086"/>
      <c r="B27" s="692" t="s">
        <v>668</v>
      </c>
      <c r="C27" s="526" t="s">
        <v>211</v>
      </c>
      <c r="D27" s="504" t="s">
        <v>669</v>
      </c>
      <c r="E27" s="519" t="s">
        <v>690</v>
      </c>
    </row>
    <row r="28" spans="1:5" ht="25" customHeight="1" x14ac:dyDescent="0.2">
      <c r="A28" s="1086"/>
      <c r="B28" s="693" t="s">
        <v>796</v>
      </c>
      <c r="C28" s="506"/>
      <c r="D28" s="513"/>
      <c r="E28" s="508"/>
    </row>
    <row r="29" spans="1:5" ht="48.75" customHeight="1" x14ac:dyDescent="0.2">
      <c r="A29" s="1086"/>
      <c r="B29" s="702" t="s">
        <v>797</v>
      </c>
      <c r="C29" s="619" t="s">
        <v>211</v>
      </c>
      <c r="D29" s="488" t="s">
        <v>647</v>
      </c>
      <c r="E29" s="1095" t="s">
        <v>691</v>
      </c>
    </row>
    <row r="30" spans="1:5" ht="45.75" customHeight="1" x14ac:dyDescent="0.2">
      <c r="A30" s="1087"/>
      <c r="B30" s="699" t="s">
        <v>798</v>
      </c>
      <c r="C30" s="532" t="s">
        <v>211</v>
      </c>
      <c r="D30" s="627" t="s">
        <v>647</v>
      </c>
      <c r="E30" s="1096"/>
    </row>
    <row r="31" spans="1:5" ht="24.5" customHeight="1" x14ac:dyDescent="0.2">
      <c r="A31" s="1085" t="s">
        <v>674</v>
      </c>
      <c r="B31" s="691" t="s">
        <v>795</v>
      </c>
      <c r="C31" s="521" t="s">
        <v>211</v>
      </c>
      <c r="D31" s="485" t="s">
        <v>647</v>
      </c>
      <c r="E31" s="518" t="s">
        <v>688</v>
      </c>
    </row>
    <row r="32" spans="1:5" ht="24.5" customHeight="1" x14ac:dyDescent="0.2">
      <c r="A32" s="1086"/>
      <c r="B32" s="692" t="s">
        <v>666</v>
      </c>
      <c r="C32" s="526" t="s">
        <v>211</v>
      </c>
      <c r="D32" s="504" t="s">
        <v>667</v>
      </c>
      <c r="E32" s="519" t="s">
        <v>689</v>
      </c>
    </row>
    <row r="33" spans="1:5" ht="24.5" customHeight="1" x14ac:dyDescent="0.2">
      <c r="A33" s="1086"/>
      <c r="B33" s="692" t="s">
        <v>668</v>
      </c>
      <c r="C33" s="526" t="s">
        <v>211</v>
      </c>
      <c r="D33" s="504" t="s">
        <v>669</v>
      </c>
      <c r="E33" s="519" t="s">
        <v>690</v>
      </c>
    </row>
    <row r="34" spans="1:5" ht="45.75" customHeight="1" x14ac:dyDescent="0.2">
      <c r="A34" s="1087"/>
      <c r="B34" s="700" t="s">
        <v>799</v>
      </c>
      <c r="C34" s="621" t="s">
        <v>211</v>
      </c>
      <c r="D34" s="491" t="s">
        <v>647</v>
      </c>
      <c r="E34" s="508" t="s">
        <v>692</v>
      </c>
    </row>
    <row r="35" spans="1:5" ht="24.5" customHeight="1" x14ac:dyDescent="0.2">
      <c r="A35" s="1085" t="s">
        <v>678</v>
      </c>
      <c r="B35" s="691" t="s">
        <v>795</v>
      </c>
      <c r="C35" s="521" t="s">
        <v>211</v>
      </c>
      <c r="D35" s="485" t="s">
        <v>647</v>
      </c>
      <c r="E35" s="518" t="s">
        <v>688</v>
      </c>
    </row>
    <row r="36" spans="1:5" ht="24.5" customHeight="1" x14ac:dyDescent="0.2">
      <c r="A36" s="1086"/>
      <c r="B36" s="692" t="s">
        <v>666</v>
      </c>
      <c r="C36" s="526" t="s">
        <v>211</v>
      </c>
      <c r="D36" s="504" t="s">
        <v>667</v>
      </c>
      <c r="E36" s="519" t="s">
        <v>689</v>
      </c>
    </row>
    <row r="37" spans="1:5" ht="24.5" customHeight="1" x14ac:dyDescent="0.2">
      <c r="A37" s="1086"/>
      <c r="B37" s="692" t="s">
        <v>668</v>
      </c>
      <c r="C37" s="526" t="s">
        <v>211</v>
      </c>
      <c r="D37" s="504" t="s">
        <v>669</v>
      </c>
      <c r="E37" s="519" t="s">
        <v>690</v>
      </c>
    </row>
    <row r="38" spans="1:5" ht="24.5" customHeight="1" x14ac:dyDescent="0.2">
      <c r="A38" s="1086"/>
      <c r="B38" s="693" t="s">
        <v>796</v>
      </c>
      <c r="C38" s="506"/>
      <c r="D38" s="507"/>
      <c r="E38" s="508"/>
    </row>
    <row r="39" spans="1:5" ht="45.75" customHeight="1" x14ac:dyDescent="0.2">
      <c r="A39" s="1086"/>
      <c r="B39" s="702" t="s">
        <v>800</v>
      </c>
      <c r="C39" s="619" t="s">
        <v>211</v>
      </c>
      <c r="D39" s="690" t="s">
        <v>647</v>
      </c>
      <c r="E39" s="1095" t="s">
        <v>691</v>
      </c>
    </row>
    <row r="40" spans="1:5" ht="37.5" customHeight="1" x14ac:dyDescent="0.2">
      <c r="A40" s="1087"/>
      <c r="B40" s="699" t="s">
        <v>801</v>
      </c>
      <c r="C40" s="532" t="s">
        <v>211</v>
      </c>
      <c r="D40" s="627" t="s">
        <v>647</v>
      </c>
      <c r="E40" s="1101"/>
    </row>
  </sheetData>
  <mergeCells count="11">
    <mergeCell ref="E39:E40"/>
    <mergeCell ref="A31:A34"/>
    <mergeCell ref="A35:A40"/>
    <mergeCell ref="A1:E1"/>
    <mergeCell ref="C3:D3"/>
    <mergeCell ref="A10:A12"/>
    <mergeCell ref="A25:A30"/>
    <mergeCell ref="A6:A9"/>
    <mergeCell ref="A17:A19"/>
    <mergeCell ref="A20:A24"/>
    <mergeCell ref="E29:E30"/>
  </mergeCells>
  <phoneticPr fontId="4"/>
  <dataValidations count="1">
    <dataValidation type="list" allowBlank="1" showInputMessage="1" showErrorMessage="1" sqref="C4:C27 C29:C37 C39:C40">
      <formula1>"□,■"</formula1>
    </dataValidation>
  </dataValidations>
  <printOptions horizontalCentered="1"/>
  <pageMargins left="0.59055118110236227" right="0.59055118110236227" top="0.59055118110236227" bottom="0.78740157480314965" header="0.39370078740157483" footer="0.59055118110236227"/>
  <pageSetup paperSize="9" scale="71" fitToHeight="0" orientation="portrait" horizontalDpi="300" verticalDpi="300" r:id="rId1"/>
  <headerFooter alignWithMargins="0">
    <oddFooter xml:space="preserve">&amp;R&amp;P / &amp;N </oddFooter>
  </headerFooter>
  <rowBreaks count="1" manualBreakCount="1">
    <brk id="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Z94"/>
  <sheetViews>
    <sheetView view="pageBreakPreview" zoomScale="79" zoomScaleNormal="100" zoomScaleSheetLayoutView="79" zoomScalePageLayoutView="87" workbookViewId="0">
      <selection activeCell="J16" sqref="J16"/>
    </sheetView>
  </sheetViews>
  <sheetFormatPr defaultColWidth="9.81640625" defaultRowHeight="13" x14ac:dyDescent="0.2"/>
  <cols>
    <col min="1" max="1" width="1.7265625" style="640" customWidth="1"/>
    <col min="2" max="2" width="10.453125" style="640" customWidth="1"/>
    <col min="3" max="3" width="9.36328125" style="640" customWidth="1"/>
    <col min="4" max="4" width="6.08984375" style="640" customWidth="1"/>
    <col min="5" max="6" width="17" style="640" customWidth="1"/>
    <col min="7" max="7" width="6.08984375" style="640" customWidth="1"/>
    <col min="8" max="8" width="18.08984375" style="640" customWidth="1"/>
    <col min="9" max="9" width="6.08984375" style="640" customWidth="1"/>
    <col min="10" max="10" width="17" style="640" customWidth="1"/>
    <col min="11" max="11" width="6.08984375" style="640" customWidth="1"/>
    <col min="12" max="12" width="3.36328125" style="640" customWidth="1"/>
    <col min="13" max="18" width="5" style="640" customWidth="1"/>
    <col min="19" max="19" width="1.7265625" style="640" customWidth="1"/>
    <col min="20" max="21" width="9.81640625" style="640"/>
    <col min="22" max="22" width="20.1796875" style="640" bestFit="1" customWidth="1"/>
    <col min="23" max="23" width="32.6328125" style="640" bestFit="1" customWidth="1"/>
    <col min="24" max="24" width="33.1796875" style="640" bestFit="1" customWidth="1"/>
    <col min="25" max="25" width="29.453125" style="640" customWidth="1"/>
    <col min="26" max="26" width="29.36328125" style="640" customWidth="1"/>
    <col min="27" max="16384" width="9.81640625" style="640"/>
  </cols>
  <sheetData>
    <row r="1" spans="2:26" x14ac:dyDescent="0.2">
      <c r="B1" s="640" t="s">
        <v>811</v>
      </c>
      <c r="K1" s="641" t="s">
        <v>435</v>
      </c>
      <c r="L1" s="1154"/>
      <c r="M1" s="1154"/>
      <c r="N1" s="642" t="s">
        <v>437</v>
      </c>
      <c r="O1" s="643"/>
      <c r="P1" s="642" t="s">
        <v>438</v>
      </c>
      <c r="Q1" s="643"/>
      <c r="R1" s="642" t="s">
        <v>448</v>
      </c>
    </row>
    <row r="2" spans="2:26" ht="19" x14ac:dyDescent="0.2">
      <c r="B2" s="1155" t="s">
        <v>812</v>
      </c>
      <c r="C2" s="1155"/>
      <c r="D2" s="1155"/>
      <c r="E2" s="1155"/>
      <c r="F2" s="1155"/>
      <c r="G2" s="1155"/>
      <c r="H2" s="1155"/>
      <c r="I2" s="1155"/>
      <c r="J2" s="1155"/>
      <c r="K2" s="1155"/>
      <c r="L2" s="1155"/>
      <c r="M2" s="1155"/>
      <c r="N2" s="1155"/>
      <c r="O2" s="1155"/>
      <c r="P2" s="1155"/>
      <c r="Q2" s="1155"/>
      <c r="R2" s="1155"/>
    </row>
    <row r="3" spans="2:26" ht="7.5" customHeight="1" x14ac:dyDescent="0.2">
      <c r="B3" s="644"/>
      <c r="C3" s="644"/>
      <c r="D3" s="644"/>
      <c r="E3" s="644"/>
      <c r="F3" s="644"/>
      <c r="G3" s="644"/>
      <c r="H3" s="644"/>
      <c r="I3" s="644"/>
      <c r="J3" s="644"/>
      <c r="K3" s="644"/>
      <c r="L3" s="644"/>
      <c r="M3" s="644"/>
      <c r="N3" s="644"/>
      <c r="O3" s="644"/>
      <c r="P3" s="644"/>
      <c r="Q3" s="644"/>
      <c r="R3" s="644"/>
    </row>
    <row r="4" spans="2:26" ht="24.9" customHeight="1" x14ac:dyDescent="0.2">
      <c r="I4" s="641" t="s">
        <v>439</v>
      </c>
      <c r="J4" s="1156"/>
      <c r="K4" s="1156"/>
      <c r="L4" s="1156"/>
      <c r="M4" s="1156"/>
      <c r="N4" s="1156"/>
      <c r="O4" s="1156"/>
      <c r="P4" s="1156"/>
      <c r="Q4" s="1156"/>
      <c r="R4" s="1156"/>
    </row>
    <row r="5" spans="2:26" ht="24.9" customHeight="1" x14ac:dyDescent="0.2">
      <c r="I5" s="641" t="s">
        <v>813</v>
      </c>
      <c r="J5" s="1157"/>
      <c r="K5" s="1157"/>
      <c r="L5" s="1157"/>
      <c r="M5" s="1157"/>
      <c r="N5" s="1157"/>
      <c r="O5" s="1157"/>
      <c r="P5" s="1157"/>
      <c r="Q5" s="1157"/>
      <c r="R5" s="1157"/>
    </row>
    <row r="6" spans="2:26" ht="24.9" customHeight="1" x14ac:dyDescent="0.2">
      <c r="I6" s="641" t="s">
        <v>814</v>
      </c>
      <c r="J6" s="1157"/>
      <c r="K6" s="1157"/>
      <c r="L6" s="1157"/>
      <c r="M6" s="1157"/>
      <c r="N6" s="1157"/>
      <c r="O6" s="1157"/>
      <c r="P6" s="1157"/>
      <c r="Q6" s="1157"/>
      <c r="R6" s="1157"/>
    </row>
    <row r="7" spans="2:26" ht="9" customHeight="1" x14ac:dyDescent="0.2">
      <c r="I7" s="641"/>
      <c r="J7" s="645"/>
      <c r="K7" s="645"/>
      <c r="L7" s="645"/>
      <c r="M7" s="645"/>
      <c r="N7" s="645"/>
      <c r="O7" s="645"/>
      <c r="P7" s="645"/>
      <c r="Q7" s="645"/>
      <c r="R7" s="645"/>
    </row>
    <row r="8" spans="2:26" x14ac:dyDescent="0.2">
      <c r="B8" s="1158" t="s">
        <v>815</v>
      </c>
      <c r="C8" s="1158"/>
      <c r="D8" s="1158"/>
      <c r="E8" s="646"/>
      <c r="F8" s="1159" t="s">
        <v>513</v>
      </c>
      <c r="G8" s="1159"/>
      <c r="H8" s="1159"/>
      <c r="I8" s="1159"/>
    </row>
    <row r="9" spans="2:26" hidden="1" x14ac:dyDescent="0.2">
      <c r="E9" s="646"/>
      <c r="F9" s="1127" t="str">
        <f>VLOOKUP(F8,W17:X27,2,FALSE)</f>
        <v>介護職員</v>
      </c>
      <c r="G9" s="1127"/>
      <c r="H9" s="1127"/>
      <c r="I9" s="1127"/>
    </row>
    <row r="10" spans="2:26" ht="9" customHeight="1" x14ac:dyDescent="0.2"/>
    <row r="11" spans="2:26" x14ac:dyDescent="0.2">
      <c r="B11" s="647" t="s">
        <v>817</v>
      </c>
      <c r="F11" s="1160" t="s">
        <v>818</v>
      </c>
      <c r="G11" s="1160"/>
      <c r="H11" s="1160"/>
      <c r="I11" s="1160"/>
      <c r="J11" s="641" t="s">
        <v>819</v>
      </c>
      <c r="K11" s="648"/>
    </row>
    <row r="12" spans="2:26" ht="9" customHeight="1" x14ac:dyDescent="0.2"/>
    <row r="13" spans="2:26" x14ac:dyDescent="0.2">
      <c r="B13" s="647" t="s">
        <v>820</v>
      </c>
    </row>
    <row r="14" spans="2:26" x14ac:dyDescent="0.2">
      <c r="B14" s="643" t="s">
        <v>211</v>
      </c>
      <c r="C14" s="1131" t="s">
        <v>821</v>
      </c>
      <c r="D14" s="1131"/>
      <c r="E14" s="1131"/>
      <c r="F14" s="1131"/>
      <c r="G14" s="1131"/>
      <c r="H14" s="1131"/>
      <c r="I14" s="1131"/>
      <c r="J14" s="1131"/>
      <c r="K14" s="1131"/>
      <c r="M14" s="1132" t="s">
        <v>822</v>
      </c>
      <c r="N14" s="1133"/>
      <c r="O14" s="1133"/>
      <c r="P14" s="1133"/>
      <c r="Q14" s="1133"/>
      <c r="R14" s="1134"/>
    </row>
    <row r="15" spans="2:26" ht="80.150000000000006" customHeight="1" x14ac:dyDescent="0.2">
      <c r="B15" s="649"/>
      <c r="C15" s="1135" t="s">
        <v>823</v>
      </c>
      <c r="D15" s="1135"/>
      <c r="E15" s="649"/>
      <c r="F15" s="1136" t="s">
        <v>824</v>
      </c>
      <c r="G15" s="1136"/>
      <c r="H15" s="1136" t="s">
        <v>825</v>
      </c>
      <c r="I15" s="1136"/>
      <c r="J15" s="1135" t="s">
        <v>826</v>
      </c>
      <c r="K15" s="1135"/>
      <c r="M15" s="1137" t="str">
        <f>F8</f>
        <v>介護福祉士</v>
      </c>
      <c r="N15" s="1138"/>
      <c r="O15" s="1139"/>
      <c r="P15" s="1137" t="str">
        <f>F9</f>
        <v>介護職員</v>
      </c>
      <c r="Q15" s="1138"/>
      <c r="R15" s="1139"/>
    </row>
    <row r="16" spans="2:26" ht="26.15" customHeight="1" x14ac:dyDescent="0.2">
      <c r="B16" s="650" t="s">
        <v>827</v>
      </c>
      <c r="C16" s="1118"/>
      <c r="D16" s="1119" t="s">
        <v>828</v>
      </c>
      <c r="E16" s="651" t="str">
        <f>$F$8</f>
        <v>介護福祉士</v>
      </c>
      <c r="F16" s="652"/>
      <c r="G16" s="653" t="s">
        <v>829</v>
      </c>
      <c r="H16" s="652"/>
      <c r="I16" s="653" t="s">
        <v>828</v>
      </c>
      <c r="J16" s="652"/>
      <c r="K16" s="653" t="s">
        <v>828</v>
      </c>
      <c r="M16" s="1121" t="str">
        <f>IF(C16="","",F16+ROUNDDOWN((H16+J16)/C16,1))</f>
        <v/>
      </c>
      <c r="N16" s="1122"/>
      <c r="O16" s="1123"/>
      <c r="P16" s="1121" t="str">
        <f>IF(C16="","",F17+ROUNDDOWN((H17+J17)/C16,1))</f>
        <v/>
      </c>
      <c r="Q16" s="1122"/>
      <c r="R16" s="1123"/>
      <c r="V16" s="654"/>
      <c r="W16" s="655" t="s">
        <v>830</v>
      </c>
      <c r="X16" s="655" t="s">
        <v>831</v>
      </c>
      <c r="Y16" s="656" t="s">
        <v>832</v>
      </c>
      <c r="Z16" s="656" t="s">
        <v>833</v>
      </c>
    </row>
    <row r="17" spans="2:26" ht="30" customHeight="1" x14ac:dyDescent="0.2">
      <c r="B17" s="657" t="s">
        <v>834</v>
      </c>
      <c r="C17" s="1118"/>
      <c r="D17" s="1120"/>
      <c r="E17" s="658" t="str">
        <f>$F$9</f>
        <v>介護職員</v>
      </c>
      <c r="F17" s="659"/>
      <c r="G17" s="660" t="s">
        <v>829</v>
      </c>
      <c r="H17" s="659"/>
      <c r="I17" s="660" t="s">
        <v>828</v>
      </c>
      <c r="J17" s="659"/>
      <c r="K17" s="660" t="s">
        <v>828</v>
      </c>
      <c r="M17" s="1124"/>
      <c r="N17" s="1125"/>
      <c r="O17" s="1126"/>
      <c r="P17" s="1124"/>
      <c r="Q17" s="1125"/>
      <c r="R17" s="1126"/>
      <c r="V17" s="1149" t="s">
        <v>835</v>
      </c>
      <c r="W17" s="654" t="s">
        <v>513</v>
      </c>
      <c r="X17" s="654" t="s">
        <v>477</v>
      </c>
      <c r="Y17" s="1142" t="s">
        <v>836</v>
      </c>
      <c r="Z17" s="1144" t="s">
        <v>837</v>
      </c>
    </row>
    <row r="18" spans="2:26" ht="30" customHeight="1" x14ac:dyDescent="0.2">
      <c r="B18" s="661"/>
      <c r="C18" s="1118"/>
      <c r="D18" s="1119" t="s">
        <v>828</v>
      </c>
      <c r="E18" s="662" t="str">
        <f>$F$8</f>
        <v>介護福祉士</v>
      </c>
      <c r="F18" s="663"/>
      <c r="G18" s="664" t="s">
        <v>829</v>
      </c>
      <c r="H18" s="652"/>
      <c r="I18" s="664" t="s">
        <v>828</v>
      </c>
      <c r="J18" s="652"/>
      <c r="K18" s="664" t="s">
        <v>828</v>
      </c>
      <c r="M18" s="1121" t="str">
        <f>IF(C18="","",F18+ROUNDDOWN((H18+J18)/C18,1))</f>
        <v/>
      </c>
      <c r="N18" s="1122"/>
      <c r="O18" s="1123"/>
      <c r="P18" s="1121" t="str">
        <f>IF(C18="","",F19+ROUNDDOWN((H19+J19)/C18,1))</f>
        <v/>
      </c>
      <c r="Q18" s="1122"/>
      <c r="R18" s="1123"/>
      <c r="V18" s="1150"/>
      <c r="W18" s="654" t="s">
        <v>838</v>
      </c>
      <c r="X18" s="665" t="s">
        <v>477</v>
      </c>
      <c r="Y18" s="1143"/>
      <c r="Z18" s="1148"/>
    </row>
    <row r="19" spans="2:26" ht="30" customHeight="1" x14ac:dyDescent="0.2">
      <c r="B19" s="657" t="s">
        <v>839</v>
      </c>
      <c r="C19" s="1118"/>
      <c r="D19" s="1120"/>
      <c r="E19" s="658" t="str">
        <f>$F$9</f>
        <v>介護職員</v>
      </c>
      <c r="F19" s="659"/>
      <c r="G19" s="660" t="s">
        <v>829</v>
      </c>
      <c r="H19" s="659"/>
      <c r="I19" s="660" t="s">
        <v>828</v>
      </c>
      <c r="J19" s="659"/>
      <c r="K19" s="660" t="s">
        <v>828</v>
      </c>
      <c r="M19" s="1124"/>
      <c r="N19" s="1125"/>
      <c r="O19" s="1126"/>
      <c r="P19" s="1124"/>
      <c r="Q19" s="1125"/>
      <c r="R19" s="1126"/>
      <c r="V19" s="1150"/>
      <c r="W19" s="654" t="s">
        <v>840</v>
      </c>
      <c r="X19" s="654" t="s">
        <v>841</v>
      </c>
      <c r="Y19" s="1151"/>
      <c r="Z19" s="1120"/>
    </row>
    <row r="20" spans="2:26" ht="30" customHeight="1" x14ac:dyDescent="0.2">
      <c r="B20" s="661"/>
      <c r="C20" s="1118"/>
      <c r="D20" s="1119" t="s">
        <v>828</v>
      </c>
      <c r="E20" s="662" t="str">
        <f>$F$8</f>
        <v>介護福祉士</v>
      </c>
      <c r="F20" s="663"/>
      <c r="G20" s="664" t="s">
        <v>829</v>
      </c>
      <c r="H20" s="652"/>
      <c r="I20" s="664" t="s">
        <v>828</v>
      </c>
      <c r="J20" s="652"/>
      <c r="K20" s="664" t="s">
        <v>828</v>
      </c>
      <c r="M20" s="1121" t="str">
        <f>IF(C20="","",F20+ROUNDDOWN((H20+J20)/C20,1))</f>
        <v/>
      </c>
      <c r="N20" s="1122"/>
      <c r="O20" s="1123"/>
      <c r="P20" s="1121" t="str">
        <f>IF(C20="","",F21+ROUNDDOWN((H21+J21)/C20,1))</f>
        <v/>
      </c>
      <c r="Q20" s="1122"/>
      <c r="R20" s="1123"/>
      <c r="V20" s="1150"/>
      <c r="W20" s="666" t="s">
        <v>842</v>
      </c>
      <c r="X20" s="665" t="s">
        <v>477</v>
      </c>
      <c r="Y20" s="667" t="s">
        <v>433</v>
      </c>
      <c r="Z20" s="668"/>
    </row>
    <row r="21" spans="2:26" ht="26.15" customHeight="1" x14ac:dyDescent="0.2">
      <c r="B21" s="657" t="s">
        <v>843</v>
      </c>
      <c r="C21" s="1118"/>
      <c r="D21" s="1120"/>
      <c r="E21" s="658" t="str">
        <f>$F$9</f>
        <v>介護職員</v>
      </c>
      <c r="F21" s="659"/>
      <c r="G21" s="660" t="s">
        <v>829</v>
      </c>
      <c r="H21" s="659"/>
      <c r="I21" s="660" t="s">
        <v>828</v>
      </c>
      <c r="J21" s="659"/>
      <c r="K21" s="660" t="s">
        <v>828</v>
      </c>
      <c r="M21" s="1124"/>
      <c r="N21" s="1125"/>
      <c r="O21" s="1126"/>
      <c r="P21" s="1124"/>
      <c r="Q21" s="1125"/>
      <c r="R21" s="1126"/>
      <c r="V21" s="1150"/>
      <c r="W21" s="665" t="s">
        <v>816</v>
      </c>
      <c r="X21" s="665" t="s">
        <v>844</v>
      </c>
      <c r="Y21" s="1146" t="s">
        <v>845</v>
      </c>
      <c r="Z21" s="1152"/>
    </row>
    <row r="22" spans="2:26" ht="26.15" customHeight="1" x14ac:dyDescent="0.2">
      <c r="B22" s="661"/>
      <c r="C22" s="1118"/>
      <c r="D22" s="1119" t="s">
        <v>828</v>
      </c>
      <c r="E22" s="662" t="str">
        <f>$F$8</f>
        <v>介護福祉士</v>
      </c>
      <c r="F22" s="663"/>
      <c r="G22" s="664" t="s">
        <v>829</v>
      </c>
      <c r="H22" s="652"/>
      <c r="I22" s="664" t="s">
        <v>828</v>
      </c>
      <c r="J22" s="652"/>
      <c r="K22" s="664" t="s">
        <v>828</v>
      </c>
      <c r="M22" s="1121" t="str">
        <f>IF(C22="","",F22+ROUNDDOWN((H22+J22)/C22,1))</f>
        <v/>
      </c>
      <c r="N22" s="1122"/>
      <c r="O22" s="1123"/>
      <c r="P22" s="1121" t="str">
        <f>IF(C22="","",F23+ROUNDDOWN((H23+J23)/C22,1))</f>
        <v/>
      </c>
      <c r="Q22" s="1122"/>
      <c r="R22" s="1123"/>
      <c r="V22" s="1150"/>
      <c r="W22" s="665" t="s">
        <v>846</v>
      </c>
      <c r="X22" s="665" t="s">
        <v>844</v>
      </c>
      <c r="Y22" s="1147"/>
      <c r="Z22" s="1153"/>
    </row>
    <row r="23" spans="2:26" ht="27.75" customHeight="1" x14ac:dyDescent="0.2">
      <c r="B23" s="657" t="s">
        <v>847</v>
      </c>
      <c r="C23" s="1118"/>
      <c r="D23" s="1120"/>
      <c r="E23" s="658" t="str">
        <f>$F$9</f>
        <v>介護職員</v>
      </c>
      <c r="F23" s="659"/>
      <c r="G23" s="660" t="s">
        <v>829</v>
      </c>
      <c r="H23" s="659"/>
      <c r="I23" s="660" t="s">
        <v>828</v>
      </c>
      <c r="J23" s="659"/>
      <c r="K23" s="660" t="s">
        <v>828</v>
      </c>
      <c r="M23" s="1124"/>
      <c r="N23" s="1125"/>
      <c r="O23" s="1126"/>
      <c r="P23" s="1124"/>
      <c r="Q23" s="1125"/>
      <c r="R23" s="1126"/>
      <c r="V23" s="1150"/>
      <c r="W23" s="1140" t="s">
        <v>848</v>
      </c>
      <c r="X23" s="1140" t="s">
        <v>849</v>
      </c>
      <c r="Y23" s="1142" t="s">
        <v>850</v>
      </c>
      <c r="Z23" s="1144" t="s">
        <v>851</v>
      </c>
    </row>
    <row r="24" spans="2:26" ht="26.15" customHeight="1" x14ac:dyDescent="0.2">
      <c r="B24" s="661"/>
      <c r="C24" s="1118"/>
      <c r="D24" s="1119" t="s">
        <v>828</v>
      </c>
      <c r="E24" s="662" t="str">
        <f>$F$8</f>
        <v>介護福祉士</v>
      </c>
      <c r="F24" s="663"/>
      <c r="G24" s="664" t="s">
        <v>829</v>
      </c>
      <c r="H24" s="652"/>
      <c r="I24" s="664" t="s">
        <v>828</v>
      </c>
      <c r="J24" s="652"/>
      <c r="K24" s="664" t="s">
        <v>828</v>
      </c>
      <c r="M24" s="1121" t="str">
        <f>IF(C24="","",F24+ROUNDDOWN((H24+J24)/C24,1))</f>
        <v/>
      </c>
      <c r="N24" s="1122"/>
      <c r="O24" s="1123"/>
      <c r="P24" s="1121" t="str">
        <f>IF(C24="","",F25+ROUNDDOWN((H25+J25)/C24,1))</f>
        <v/>
      </c>
      <c r="Q24" s="1122"/>
      <c r="R24" s="1123"/>
      <c r="V24" s="1150"/>
      <c r="W24" s="1141"/>
      <c r="X24" s="1141"/>
      <c r="Y24" s="1143"/>
      <c r="Z24" s="1145"/>
    </row>
    <row r="25" spans="2:26" ht="26.15" customHeight="1" x14ac:dyDescent="0.2">
      <c r="B25" s="657" t="s">
        <v>852</v>
      </c>
      <c r="C25" s="1118"/>
      <c r="D25" s="1120"/>
      <c r="E25" s="658" t="str">
        <f>$F$9</f>
        <v>介護職員</v>
      </c>
      <c r="F25" s="659"/>
      <c r="G25" s="660" t="s">
        <v>829</v>
      </c>
      <c r="H25" s="659"/>
      <c r="I25" s="660" t="s">
        <v>828</v>
      </c>
      <c r="J25" s="659"/>
      <c r="K25" s="660" t="s">
        <v>828</v>
      </c>
      <c r="M25" s="1124"/>
      <c r="N25" s="1125"/>
      <c r="O25" s="1126"/>
      <c r="P25" s="1124"/>
      <c r="Q25" s="1125"/>
      <c r="R25" s="1126"/>
      <c r="V25" s="1150"/>
      <c r="W25" s="1141"/>
      <c r="X25" s="1141"/>
      <c r="Y25" s="1143"/>
      <c r="Z25" s="1145"/>
    </row>
    <row r="26" spans="2:26" ht="26.15" customHeight="1" x14ac:dyDescent="0.2">
      <c r="B26" s="661"/>
      <c r="C26" s="1118"/>
      <c r="D26" s="1119" t="s">
        <v>828</v>
      </c>
      <c r="E26" s="662" t="str">
        <f>$F$8</f>
        <v>介護福祉士</v>
      </c>
      <c r="F26" s="663"/>
      <c r="G26" s="664" t="s">
        <v>829</v>
      </c>
      <c r="H26" s="652"/>
      <c r="I26" s="664" t="s">
        <v>828</v>
      </c>
      <c r="J26" s="652"/>
      <c r="K26" s="664" t="s">
        <v>828</v>
      </c>
      <c r="M26" s="1121" t="str">
        <f>IF(C26="","",F26+ROUNDDOWN((H26+J26)/C26,1))</f>
        <v/>
      </c>
      <c r="N26" s="1122"/>
      <c r="O26" s="1123"/>
      <c r="P26" s="1121" t="str">
        <f>IF(C26="","",F27+ROUNDDOWN((H27+J27)/C26,1))</f>
        <v/>
      </c>
      <c r="Q26" s="1122"/>
      <c r="R26" s="1123"/>
      <c r="V26" s="669"/>
      <c r="W26" s="670"/>
      <c r="X26" s="670"/>
      <c r="Y26" s="671"/>
      <c r="Z26" s="672"/>
    </row>
    <row r="27" spans="2:26" ht="26.15" customHeight="1" x14ac:dyDescent="0.2">
      <c r="B27" s="657" t="s">
        <v>853</v>
      </c>
      <c r="C27" s="1118"/>
      <c r="D27" s="1120"/>
      <c r="E27" s="658" t="str">
        <f>$F$9</f>
        <v>介護職員</v>
      </c>
      <c r="F27" s="659"/>
      <c r="G27" s="660" t="s">
        <v>829</v>
      </c>
      <c r="H27" s="659"/>
      <c r="I27" s="660" t="s">
        <v>828</v>
      </c>
      <c r="J27" s="659"/>
      <c r="K27" s="660" t="s">
        <v>828</v>
      </c>
      <c r="M27" s="1124"/>
      <c r="N27" s="1125"/>
      <c r="O27" s="1126"/>
      <c r="P27" s="1124"/>
      <c r="Q27" s="1125"/>
      <c r="R27" s="1126"/>
      <c r="V27" s="673"/>
      <c r="W27" s="674"/>
      <c r="X27" s="674"/>
      <c r="Y27" s="675"/>
    </row>
    <row r="28" spans="2:26" ht="26.15" customHeight="1" x14ac:dyDescent="0.2">
      <c r="B28" s="661"/>
      <c r="C28" s="1118"/>
      <c r="D28" s="1119" t="s">
        <v>828</v>
      </c>
      <c r="E28" s="662" t="str">
        <f>$F$8</f>
        <v>介護福祉士</v>
      </c>
      <c r="F28" s="663"/>
      <c r="G28" s="664" t="s">
        <v>829</v>
      </c>
      <c r="H28" s="652"/>
      <c r="I28" s="664" t="s">
        <v>828</v>
      </c>
      <c r="J28" s="652"/>
      <c r="K28" s="664" t="s">
        <v>828</v>
      </c>
      <c r="M28" s="1121" t="str">
        <f>IF(C28="","",F28+ROUNDDOWN((H28+J28)/C28,1))</f>
        <v/>
      </c>
      <c r="N28" s="1122"/>
      <c r="O28" s="1123"/>
      <c r="P28" s="1121" t="str">
        <f>IF(C28="","",F29+ROUNDDOWN((H29+J29)/C28,1))</f>
        <v/>
      </c>
      <c r="Q28" s="1122"/>
      <c r="R28" s="1123"/>
    </row>
    <row r="29" spans="2:26" ht="26.15" customHeight="1" x14ac:dyDescent="0.2">
      <c r="B29" s="657" t="s">
        <v>854</v>
      </c>
      <c r="C29" s="1118"/>
      <c r="D29" s="1120"/>
      <c r="E29" s="658" t="str">
        <f>$F$9</f>
        <v>介護職員</v>
      </c>
      <c r="F29" s="659"/>
      <c r="G29" s="660" t="s">
        <v>829</v>
      </c>
      <c r="H29" s="659"/>
      <c r="I29" s="660" t="s">
        <v>828</v>
      </c>
      <c r="J29" s="659"/>
      <c r="K29" s="660" t="s">
        <v>828</v>
      </c>
      <c r="M29" s="1124"/>
      <c r="N29" s="1125"/>
      <c r="O29" s="1126"/>
      <c r="P29" s="1124"/>
      <c r="Q29" s="1125"/>
      <c r="R29" s="1126"/>
    </row>
    <row r="30" spans="2:26" ht="26.15" customHeight="1" x14ac:dyDescent="0.2">
      <c r="B30" s="661"/>
      <c r="C30" s="1118"/>
      <c r="D30" s="1119" t="s">
        <v>828</v>
      </c>
      <c r="E30" s="662" t="str">
        <f>$F$8</f>
        <v>介護福祉士</v>
      </c>
      <c r="F30" s="663"/>
      <c r="G30" s="664" t="s">
        <v>829</v>
      </c>
      <c r="H30" s="652"/>
      <c r="I30" s="664" t="s">
        <v>828</v>
      </c>
      <c r="J30" s="652"/>
      <c r="K30" s="664" t="s">
        <v>828</v>
      </c>
      <c r="M30" s="1121" t="str">
        <f>IF(C30="","",F30+ROUNDDOWN((H30+J30)/C30,1))</f>
        <v/>
      </c>
      <c r="N30" s="1122"/>
      <c r="O30" s="1123"/>
      <c r="P30" s="1121" t="str">
        <f>IF(C30="","",F31+ROUNDDOWN((H31+J31)/C30,1))</f>
        <v/>
      </c>
      <c r="Q30" s="1122"/>
      <c r="R30" s="1123"/>
    </row>
    <row r="31" spans="2:26" ht="26.15" customHeight="1" x14ac:dyDescent="0.2">
      <c r="B31" s="657" t="s">
        <v>855</v>
      </c>
      <c r="C31" s="1118"/>
      <c r="D31" s="1120"/>
      <c r="E31" s="658" t="str">
        <f>$F$9</f>
        <v>介護職員</v>
      </c>
      <c r="F31" s="659"/>
      <c r="G31" s="660" t="s">
        <v>829</v>
      </c>
      <c r="H31" s="659"/>
      <c r="I31" s="660" t="s">
        <v>828</v>
      </c>
      <c r="J31" s="659"/>
      <c r="K31" s="660" t="s">
        <v>828</v>
      </c>
      <c r="M31" s="1124"/>
      <c r="N31" s="1125"/>
      <c r="O31" s="1126"/>
      <c r="P31" s="1124"/>
      <c r="Q31" s="1125"/>
      <c r="R31" s="1126"/>
    </row>
    <row r="32" spans="2:26" ht="26.15" customHeight="1" x14ac:dyDescent="0.2">
      <c r="B32" s="661"/>
      <c r="C32" s="1118"/>
      <c r="D32" s="1119" t="s">
        <v>828</v>
      </c>
      <c r="E32" s="662" t="str">
        <f>$F$8</f>
        <v>介護福祉士</v>
      </c>
      <c r="F32" s="663"/>
      <c r="G32" s="664" t="s">
        <v>829</v>
      </c>
      <c r="H32" s="652"/>
      <c r="I32" s="664" t="s">
        <v>828</v>
      </c>
      <c r="J32" s="652"/>
      <c r="K32" s="664" t="s">
        <v>828</v>
      </c>
      <c r="M32" s="1121" t="str">
        <f>IF(C32="","",F32+ROUNDDOWN((H32+J32)/C32,1))</f>
        <v/>
      </c>
      <c r="N32" s="1122"/>
      <c r="O32" s="1123"/>
      <c r="P32" s="1121" t="str">
        <f>IF(C32="","",F33+ROUNDDOWN((H33+J33)/C32,1))</f>
        <v/>
      </c>
      <c r="Q32" s="1122"/>
      <c r="R32" s="1123"/>
    </row>
    <row r="33" spans="2:18" ht="26.15" customHeight="1" x14ac:dyDescent="0.2">
      <c r="B33" s="657" t="s">
        <v>856</v>
      </c>
      <c r="C33" s="1118"/>
      <c r="D33" s="1120"/>
      <c r="E33" s="658" t="str">
        <f>$F$9</f>
        <v>介護職員</v>
      </c>
      <c r="F33" s="659"/>
      <c r="G33" s="660" t="s">
        <v>829</v>
      </c>
      <c r="H33" s="659"/>
      <c r="I33" s="660" t="s">
        <v>828</v>
      </c>
      <c r="J33" s="659"/>
      <c r="K33" s="660" t="s">
        <v>828</v>
      </c>
      <c r="M33" s="1124"/>
      <c r="N33" s="1125"/>
      <c r="O33" s="1126"/>
      <c r="P33" s="1124"/>
      <c r="Q33" s="1125"/>
      <c r="R33" s="1126"/>
    </row>
    <row r="34" spans="2:18" ht="26.15" customHeight="1" x14ac:dyDescent="0.2">
      <c r="B34" s="650" t="s">
        <v>827</v>
      </c>
      <c r="C34" s="1118"/>
      <c r="D34" s="1119" t="s">
        <v>828</v>
      </c>
      <c r="E34" s="662" t="str">
        <f>$F$8</f>
        <v>介護福祉士</v>
      </c>
      <c r="F34" s="663"/>
      <c r="G34" s="664" t="s">
        <v>829</v>
      </c>
      <c r="H34" s="652"/>
      <c r="I34" s="664" t="s">
        <v>828</v>
      </c>
      <c r="J34" s="652"/>
      <c r="K34" s="664" t="s">
        <v>828</v>
      </c>
      <c r="M34" s="1121" t="str">
        <f>IF(C34="","",F34+ROUNDDOWN((H34+J34)/C34,1))</f>
        <v/>
      </c>
      <c r="N34" s="1122"/>
      <c r="O34" s="1123"/>
      <c r="P34" s="1121" t="str">
        <f>IF(C34="","",F35+ROUNDDOWN((H35+J35)/C34,1))</f>
        <v/>
      </c>
      <c r="Q34" s="1122"/>
      <c r="R34" s="1123"/>
    </row>
    <row r="35" spans="2:18" ht="26.15" customHeight="1" x14ac:dyDescent="0.2">
      <c r="B35" s="657" t="s">
        <v>857</v>
      </c>
      <c r="C35" s="1118"/>
      <c r="D35" s="1120"/>
      <c r="E35" s="658" t="str">
        <f>$F$9</f>
        <v>介護職員</v>
      </c>
      <c r="F35" s="659"/>
      <c r="G35" s="660" t="s">
        <v>829</v>
      </c>
      <c r="H35" s="659"/>
      <c r="I35" s="660" t="s">
        <v>828</v>
      </c>
      <c r="J35" s="659"/>
      <c r="K35" s="660" t="s">
        <v>828</v>
      </c>
      <c r="M35" s="1124"/>
      <c r="N35" s="1125"/>
      <c r="O35" s="1126"/>
      <c r="P35" s="1124"/>
      <c r="Q35" s="1125"/>
      <c r="R35" s="1126"/>
    </row>
    <row r="36" spans="2:18" ht="26.15" customHeight="1" x14ac:dyDescent="0.2">
      <c r="B36" s="661"/>
      <c r="C36" s="1118"/>
      <c r="D36" s="1119" t="s">
        <v>828</v>
      </c>
      <c r="E36" s="662" t="str">
        <f>$F$8</f>
        <v>介護福祉士</v>
      </c>
      <c r="F36" s="663"/>
      <c r="G36" s="664" t="s">
        <v>829</v>
      </c>
      <c r="H36" s="652"/>
      <c r="I36" s="664" t="s">
        <v>828</v>
      </c>
      <c r="J36" s="652"/>
      <c r="K36" s="664" t="s">
        <v>828</v>
      </c>
      <c r="M36" s="1121" t="str">
        <f>IF(C36="","",F36+ROUNDDOWN((H36+J36)/C36,1))</f>
        <v/>
      </c>
      <c r="N36" s="1122"/>
      <c r="O36" s="1123"/>
      <c r="P36" s="1121" t="str">
        <f>IF(C36="","",F37+ROUNDDOWN((H37+J37)/C36,1))</f>
        <v/>
      </c>
      <c r="Q36" s="1122"/>
      <c r="R36" s="1123"/>
    </row>
    <row r="37" spans="2:18" ht="26.15" customHeight="1" x14ac:dyDescent="0.2">
      <c r="B37" s="657" t="s">
        <v>858</v>
      </c>
      <c r="C37" s="1118"/>
      <c r="D37" s="1120"/>
      <c r="E37" s="658" t="str">
        <f>$F$9</f>
        <v>介護職員</v>
      </c>
      <c r="F37" s="659"/>
      <c r="G37" s="660" t="s">
        <v>829</v>
      </c>
      <c r="H37" s="659"/>
      <c r="I37" s="660" t="s">
        <v>828</v>
      </c>
      <c r="J37" s="659"/>
      <c r="K37" s="660" t="s">
        <v>828</v>
      </c>
      <c r="M37" s="1124"/>
      <c r="N37" s="1125"/>
      <c r="O37" s="1126"/>
      <c r="P37" s="1124"/>
      <c r="Q37" s="1125"/>
      <c r="R37" s="1126"/>
    </row>
    <row r="38" spans="2:18" ht="6.75" customHeight="1" x14ac:dyDescent="0.2">
      <c r="B38" s="642"/>
      <c r="C38" s="676"/>
      <c r="D38" s="642"/>
      <c r="E38" s="677"/>
      <c r="F38" s="678"/>
      <c r="H38" s="678"/>
      <c r="J38" s="678"/>
      <c r="M38" s="679"/>
      <c r="N38" s="679"/>
      <c r="O38" s="679"/>
      <c r="P38" s="679"/>
      <c r="Q38" s="679"/>
      <c r="R38" s="679"/>
    </row>
    <row r="39" spans="2:18" ht="20.149999999999999" customHeight="1" x14ac:dyDescent="0.2">
      <c r="H39" s="642"/>
      <c r="J39" s="1127" t="s">
        <v>859</v>
      </c>
      <c r="K39" s="1127"/>
      <c r="L39" s="1127"/>
      <c r="M39" s="1128" t="str">
        <f>IF(SUM(M16:O37)=0,"",SUM(M16:O37))</f>
        <v/>
      </c>
      <c r="N39" s="1129"/>
      <c r="O39" s="1130"/>
      <c r="P39" s="1128" t="str">
        <f>IF(SUM(P16:R37)=0,"",SUM(P16:R37))</f>
        <v/>
      </c>
      <c r="Q39" s="1129"/>
      <c r="R39" s="1130"/>
    </row>
    <row r="40" spans="2:18" ht="20.149999999999999" customHeight="1" x14ac:dyDescent="0.2">
      <c r="H40" s="642"/>
      <c r="J40" s="1127" t="s">
        <v>860</v>
      </c>
      <c r="K40" s="1127"/>
      <c r="L40" s="1127"/>
      <c r="M40" s="1128" t="str">
        <f>IF(M39="","",ROUNDDOWN(M39/$K$11,1))</f>
        <v/>
      </c>
      <c r="N40" s="1129"/>
      <c r="O40" s="1130"/>
      <c r="P40" s="1128" t="str">
        <f>IF(P39="","",ROUNDDOWN(P39/$K$11,1))</f>
        <v/>
      </c>
      <c r="Q40" s="1129"/>
      <c r="R40" s="1130"/>
    </row>
    <row r="41" spans="2:18" ht="18.75" customHeight="1" x14ac:dyDescent="0.2">
      <c r="J41" s="1106" t="str">
        <f>$M$15</f>
        <v>介護福祉士</v>
      </c>
      <c r="K41" s="1107"/>
      <c r="L41" s="1107"/>
      <c r="M41" s="1107"/>
      <c r="N41" s="1107"/>
      <c r="O41" s="1108"/>
      <c r="P41" s="1109" t="str">
        <f>IF(M40="","",M40/P40)</f>
        <v/>
      </c>
      <c r="Q41" s="1110"/>
      <c r="R41" s="1111"/>
    </row>
    <row r="42" spans="2:18" ht="18.75" customHeight="1" x14ac:dyDescent="0.2">
      <c r="J42" s="1115" t="s">
        <v>861</v>
      </c>
      <c r="K42" s="1116"/>
      <c r="L42" s="1116"/>
      <c r="M42" s="1116"/>
      <c r="N42" s="1116"/>
      <c r="O42" s="1117"/>
      <c r="P42" s="1112"/>
      <c r="Q42" s="1113"/>
      <c r="R42" s="1114"/>
    </row>
    <row r="43" spans="2:18" ht="18.75" customHeight="1" x14ac:dyDescent="0.2">
      <c r="J43" s="642"/>
      <c r="K43" s="642"/>
      <c r="L43" s="642"/>
      <c r="M43" s="642"/>
      <c r="N43" s="642"/>
      <c r="O43" s="642"/>
      <c r="P43" s="642"/>
      <c r="Q43" s="642"/>
      <c r="R43" s="680"/>
    </row>
    <row r="44" spans="2:18" ht="18.75" customHeight="1" x14ac:dyDescent="0.2">
      <c r="B44" s="643" t="s">
        <v>211</v>
      </c>
      <c r="C44" s="1131" t="s">
        <v>862</v>
      </c>
      <c r="D44" s="1131"/>
      <c r="E44" s="1131"/>
      <c r="F44" s="1131"/>
      <c r="G44" s="1131"/>
      <c r="H44" s="1131"/>
      <c r="I44" s="1131"/>
      <c r="J44" s="1131"/>
      <c r="K44" s="1131"/>
      <c r="M44" s="1132" t="s">
        <v>822</v>
      </c>
      <c r="N44" s="1133"/>
      <c r="O44" s="1133"/>
      <c r="P44" s="1133"/>
      <c r="Q44" s="1133"/>
      <c r="R44" s="1134"/>
    </row>
    <row r="45" spans="2:18" ht="79.5" customHeight="1" x14ac:dyDescent="0.2">
      <c r="B45" s="649"/>
      <c r="C45" s="1135" t="s">
        <v>823</v>
      </c>
      <c r="D45" s="1135"/>
      <c r="E45" s="649"/>
      <c r="F45" s="1136" t="s">
        <v>824</v>
      </c>
      <c r="G45" s="1136"/>
      <c r="H45" s="1136" t="s">
        <v>825</v>
      </c>
      <c r="I45" s="1136"/>
      <c r="J45" s="1135" t="s">
        <v>826</v>
      </c>
      <c r="K45" s="1135"/>
      <c r="M45" s="1137" t="str">
        <f>F8</f>
        <v>介護福祉士</v>
      </c>
      <c r="N45" s="1138"/>
      <c r="O45" s="1139"/>
      <c r="P45" s="1137" t="str">
        <f>F9</f>
        <v>介護職員</v>
      </c>
      <c r="Q45" s="1138"/>
      <c r="R45" s="1139"/>
    </row>
    <row r="46" spans="2:18" ht="25.5" customHeight="1" x14ac:dyDescent="0.2">
      <c r="B46" s="650" t="s">
        <v>827</v>
      </c>
      <c r="C46" s="1118"/>
      <c r="D46" s="1119" t="s">
        <v>828</v>
      </c>
      <c r="E46" s="681" t="str">
        <f>$F$8</f>
        <v>介護福祉士</v>
      </c>
      <c r="F46" s="652"/>
      <c r="G46" s="653" t="s">
        <v>829</v>
      </c>
      <c r="H46" s="652"/>
      <c r="I46" s="653" t="s">
        <v>828</v>
      </c>
      <c r="J46" s="652"/>
      <c r="K46" s="653" t="s">
        <v>828</v>
      </c>
      <c r="M46" s="1121" t="str">
        <f>IF(C46="","",F46+ROUNDDOWN((H46+J46)/C46,1))</f>
        <v/>
      </c>
      <c r="N46" s="1122"/>
      <c r="O46" s="1123"/>
      <c r="P46" s="1121" t="str">
        <f>IF(C46="","",F47+ROUNDDOWN((H47+J47)/C46,1))</f>
        <v/>
      </c>
      <c r="Q46" s="1122"/>
      <c r="R46" s="1123"/>
    </row>
    <row r="47" spans="2:18" ht="25.5" customHeight="1" x14ac:dyDescent="0.2">
      <c r="B47" s="682" t="s">
        <v>834</v>
      </c>
      <c r="C47" s="1118"/>
      <c r="D47" s="1120"/>
      <c r="E47" s="683" t="str">
        <f>$F$9</f>
        <v>介護職員</v>
      </c>
      <c r="F47" s="659"/>
      <c r="G47" s="660" t="s">
        <v>829</v>
      </c>
      <c r="H47" s="659"/>
      <c r="I47" s="660" t="s">
        <v>828</v>
      </c>
      <c r="J47" s="659"/>
      <c r="K47" s="660" t="s">
        <v>828</v>
      </c>
      <c r="M47" s="1124"/>
      <c r="N47" s="1125"/>
      <c r="O47" s="1126"/>
      <c r="P47" s="1124"/>
      <c r="Q47" s="1125"/>
      <c r="R47" s="1126"/>
    </row>
    <row r="48" spans="2:18" ht="25.5" customHeight="1" x14ac:dyDescent="0.2">
      <c r="B48" s="684"/>
      <c r="C48" s="1118"/>
      <c r="D48" s="1119" t="s">
        <v>828</v>
      </c>
      <c r="E48" s="685" t="str">
        <f>$F$8</f>
        <v>介護福祉士</v>
      </c>
      <c r="F48" s="663"/>
      <c r="G48" s="664" t="s">
        <v>829</v>
      </c>
      <c r="H48" s="652"/>
      <c r="I48" s="664" t="s">
        <v>828</v>
      </c>
      <c r="J48" s="652"/>
      <c r="K48" s="664" t="s">
        <v>828</v>
      </c>
      <c r="M48" s="1121" t="str">
        <f>IF(C48="","",F48+ROUNDDOWN((H48+J48)/C48,1))</f>
        <v/>
      </c>
      <c r="N48" s="1122"/>
      <c r="O48" s="1123"/>
      <c r="P48" s="1121" t="str">
        <f>IF(C48="","",F49+ROUNDDOWN((H49+J49)/C48,1))</f>
        <v/>
      </c>
      <c r="Q48" s="1122"/>
      <c r="R48" s="1123"/>
    </row>
    <row r="49" spans="2:18" ht="25.5" customHeight="1" x14ac:dyDescent="0.2">
      <c r="B49" s="682" t="s">
        <v>839</v>
      </c>
      <c r="C49" s="1118"/>
      <c r="D49" s="1120"/>
      <c r="E49" s="683" t="str">
        <f>$F$9</f>
        <v>介護職員</v>
      </c>
      <c r="F49" s="659"/>
      <c r="G49" s="660" t="s">
        <v>829</v>
      </c>
      <c r="H49" s="659"/>
      <c r="I49" s="660" t="s">
        <v>828</v>
      </c>
      <c r="J49" s="659"/>
      <c r="K49" s="660" t="s">
        <v>828</v>
      </c>
      <c r="M49" s="1124"/>
      <c r="N49" s="1125"/>
      <c r="O49" s="1126"/>
      <c r="P49" s="1124"/>
      <c r="Q49" s="1125"/>
      <c r="R49" s="1126"/>
    </row>
    <row r="50" spans="2:18" ht="25.5" customHeight="1" x14ac:dyDescent="0.2">
      <c r="B50" s="684"/>
      <c r="C50" s="1118"/>
      <c r="D50" s="1119" t="s">
        <v>828</v>
      </c>
      <c r="E50" s="685" t="str">
        <f>$F$8</f>
        <v>介護福祉士</v>
      </c>
      <c r="F50" s="663"/>
      <c r="G50" s="664" t="s">
        <v>829</v>
      </c>
      <c r="H50" s="652"/>
      <c r="I50" s="664" t="s">
        <v>828</v>
      </c>
      <c r="J50" s="652"/>
      <c r="K50" s="664" t="s">
        <v>828</v>
      </c>
      <c r="M50" s="1121" t="str">
        <f>IF(C50="","",F50+ROUNDDOWN((H50+J50)/C50,1))</f>
        <v/>
      </c>
      <c r="N50" s="1122"/>
      <c r="O50" s="1123"/>
      <c r="P50" s="1121" t="str">
        <f>IF(C50="","",F51+ROUNDDOWN((H51+J51)/C50,1))</f>
        <v/>
      </c>
      <c r="Q50" s="1122"/>
      <c r="R50" s="1123"/>
    </row>
    <row r="51" spans="2:18" ht="25.5" customHeight="1" x14ac:dyDescent="0.2">
      <c r="B51" s="682" t="s">
        <v>843</v>
      </c>
      <c r="C51" s="1118"/>
      <c r="D51" s="1120"/>
      <c r="E51" s="686" t="str">
        <f>$F$9</f>
        <v>介護職員</v>
      </c>
      <c r="F51" s="659"/>
      <c r="G51" s="660" t="s">
        <v>829</v>
      </c>
      <c r="H51" s="659"/>
      <c r="I51" s="660" t="s">
        <v>828</v>
      </c>
      <c r="J51" s="659"/>
      <c r="K51" s="660" t="s">
        <v>828</v>
      </c>
      <c r="M51" s="1124"/>
      <c r="N51" s="1125"/>
      <c r="O51" s="1126"/>
      <c r="P51" s="1124"/>
      <c r="Q51" s="1125"/>
      <c r="R51" s="1126"/>
    </row>
    <row r="52" spans="2:18" ht="6.75" customHeight="1" x14ac:dyDescent="0.2">
      <c r="J52" s="642"/>
      <c r="K52" s="642"/>
      <c r="L52" s="642"/>
      <c r="M52" s="642"/>
      <c r="N52" s="642"/>
      <c r="O52" s="642"/>
      <c r="P52" s="642"/>
      <c r="Q52" s="642"/>
      <c r="R52" s="680"/>
    </row>
    <row r="53" spans="2:18" ht="20.149999999999999" customHeight="1" x14ac:dyDescent="0.2">
      <c r="J53" s="1127" t="s">
        <v>859</v>
      </c>
      <c r="K53" s="1127"/>
      <c r="L53" s="1127"/>
      <c r="M53" s="1128" t="str">
        <f>IF(SUM(M46:O51)=0,"",SUM(M46:O51))</f>
        <v/>
      </c>
      <c r="N53" s="1129"/>
      <c r="O53" s="1130"/>
      <c r="P53" s="1128" t="str">
        <f>IF(SUM(P46:R51)=0,"",SUM(P46:R51))</f>
        <v/>
      </c>
      <c r="Q53" s="1129"/>
      <c r="R53" s="1130"/>
    </row>
    <row r="54" spans="2:18" ht="20.149999999999999" customHeight="1" x14ac:dyDescent="0.2">
      <c r="J54" s="1127" t="s">
        <v>860</v>
      </c>
      <c r="K54" s="1127"/>
      <c r="L54" s="1127"/>
      <c r="M54" s="1128" t="str">
        <f>IF(M53="","",ROUNDDOWN(M53/3,1))</f>
        <v/>
      </c>
      <c r="N54" s="1129"/>
      <c r="O54" s="1130"/>
      <c r="P54" s="1128" t="str">
        <f>IF(P53="","",ROUNDDOWN(P53/3,1))</f>
        <v/>
      </c>
      <c r="Q54" s="1129"/>
      <c r="R54" s="1130"/>
    </row>
    <row r="55" spans="2:18" ht="18.75" customHeight="1" x14ac:dyDescent="0.2">
      <c r="J55" s="1106" t="str">
        <f>$M$15</f>
        <v>介護福祉士</v>
      </c>
      <c r="K55" s="1107"/>
      <c r="L55" s="1107"/>
      <c r="M55" s="1107"/>
      <c r="N55" s="1107"/>
      <c r="O55" s="1108"/>
      <c r="P55" s="1109" t="str">
        <f>IF(M54="","",M54/P54)</f>
        <v/>
      </c>
      <c r="Q55" s="1110"/>
      <c r="R55" s="1111"/>
    </row>
    <row r="56" spans="2:18" ht="18.75" customHeight="1" x14ac:dyDescent="0.2">
      <c r="J56" s="1115" t="s">
        <v>861</v>
      </c>
      <c r="K56" s="1116"/>
      <c r="L56" s="1116"/>
      <c r="M56" s="1116"/>
      <c r="N56" s="1116"/>
      <c r="O56" s="1117"/>
      <c r="P56" s="1112"/>
      <c r="Q56" s="1113"/>
      <c r="R56" s="1114"/>
    </row>
    <row r="57" spans="2:18" ht="18.75" customHeight="1" x14ac:dyDescent="0.2">
      <c r="J57" s="642"/>
      <c r="K57" s="642"/>
      <c r="L57" s="642"/>
      <c r="M57" s="642"/>
      <c r="N57" s="642"/>
      <c r="O57" s="642"/>
      <c r="P57" s="642"/>
      <c r="Q57" s="642"/>
      <c r="R57" s="680"/>
    </row>
    <row r="59" spans="2:18" x14ac:dyDescent="0.2">
      <c r="B59" s="640" t="s">
        <v>863</v>
      </c>
    </row>
    <row r="60" spans="2:18" x14ac:dyDescent="0.2">
      <c r="B60" s="1104" t="s">
        <v>864</v>
      </c>
      <c r="C60" s="1104"/>
      <c r="D60" s="1104"/>
      <c r="E60" s="1104"/>
      <c r="F60" s="1104"/>
      <c r="G60" s="1104"/>
      <c r="H60" s="1104"/>
      <c r="I60" s="1104"/>
      <c r="J60" s="1104"/>
      <c r="K60" s="1104"/>
      <c r="L60" s="1104"/>
      <c r="M60" s="1104"/>
      <c r="N60" s="1104"/>
      <c r="O60" s="1104"/>
      <c r="P60" s="1104"/>
      <c r="Q60" s="1104"/>
      <c r="R60" s="1104"/>
    </row>
    <row r="61" spans="2:18" x14ac:dyDescent="0.2">
      <c r="B61" s="1104" t="s">
        <v>865</v>
      </c>
      <c r="C61" s="1104"/>
      <c r="D61" s="1104"/>
      <c r="E61" s="1104"/>
      <c r="F61" s="1104"/>
      <c r="G61" s="1104"/>
      <c r="H61" s="1104"/>
      <c r="I61" s="1104"/>
      <c r="J61" s="1104"/>
      <c r="K61" s="1104"/>
      <c r="L61" s="1104"/>
      <c r="M61" s="1104"/>
      <c r="N61" s="1104"/>
      <c r="O61" s="1104"/>
      <c r="P61" s="1104"/>
      <c r="Q61" s="1104"/>
      <c r="R61" s="1104"/>
    </row>
    <row r="62" spans="2:18" x14ac:dyDescent="0.2">
      <c r="B62" s="1104" t="s">
        <v>866</v>
      </c>
      <c r="C62" s="1104"/>
      <c r="D62" s="1104"/>
      <c r="E62" s="1104"/>
      <c r="F62" s="1104"/>
      <c r="G62" s="1104"/>
      <c r="H62" s="1104"/>
      <c r="I62" s="1104"/>
      <c r="J62" s="1104"/>
      <c r="K62" s="1104"/>
      <c r="L62" s="1104"/>
      <c r="M62" s="1104"/>
      <c r="N62" s="1104"/>
      <c r="O62" s="1104"/>
      <c r="P62" s="1104"/>
      <c r="Q62" s="1104"/>
      <c r="R62" s="1104"/>
    </row>
    <row r="63" spans="2:18" x14ac:dyDescent="0.2">
      <c r="B63" s="687" t="s">
        <v>867</v>
      </c>
      <c r="C63" s="687"/>
      <c r="D63" s="687"/>
      <c r="E63" s="687"/>
      <c r="F63" s="687"/>
      <c r="G63" s="687"/>
      <c r="H63" s="687"/>
      <c r="I63" s="687"/>
      <c r="J63" s="687"/>
      <c r="K63" s="687"/>
      <c r="L63" s="687"/>
      <c r="M63" s="687"/>
      <c r="N63" s="687"/>
      <c r="O63" s="687"/>
      <c r="P63" s="687"/>
      <c r="Q63" s="687"/>
      <c r="R63" s="687"/>
    </row>
    <row r="64" spans="2:18" x14ac:dyDescent="0.2">
      <c r="B64" s="1104" t="s">
        <v>868</v>
      </c>
      <c r="C64" s="1104"/>
      <c r="D64" s="1104"/>
      <c r="E64" s="1104"/>
      <c r="F64" s="1104"/>
      <c r="G64" s="1104"/>
      <c r="H64" s="1104"/>
      <c r="I64" s="1104"/>
      <c r="J64" s="1104"/>
      <c r="K64" s="1104"/>
      <c r="L64" s="1104"/>
      <c r="M64" s="1104"/>
      <c r="N64" s="1104"/>
      <c r="O64" s="1104"/>
      <c r="P64" s="1104"/>
      <c r="Q64" s="1104"/>
      <c r="R64" s="1104"/>
    </row>
    <row r="65" spans="2:18" x14ac:dyDescent="0.2">
      <c r="B65" s="1104" t="s">
        <v>869</v>
      </c>
      <c r="C65" s="1104"/>
      <c r="D65" s="1104"/>
      <c r="E65" s="1104"/>
      <c r="F65" s="1104"/>
      <c r="G65" s="1104"/>
      <c r="H65" s="1104"/>
      <c r="I65" s="1104"/>
      <c r="J65" s="1104"/>
      <c r="K65" s="1104"/>
      <c r="L65" s="1104"/>
      <c r="M65" s="1104"/>
      <c r="N65" s="1104"/>
      <c r="O65" s="1104"/>
      <c r="P65" s="1104"/>
      <c r="Q65" s="1104"/>
      <c r="R65" s="1104"/>
    </row>
    <row r="66" spans="2:18" x14ac:dyDescent="0.2">
      <c r="B66" s="1104" t="s">
        <v>870</v>
      </c>
      <c r="C66" s="1104"/>
      <c r="D66" s="1104"/>
      <c r="E66" s="1104"/>
      <c r="F66" s="1104"/>
      <c r="G66" s="1104"/>
      <c r="H66" s="1104"/>
      <c r="I66" s="1104"/>
      <c r="J66" s="1104"/>
      <c r="K66" s="1104"/>
      <c r="L66" s="1104"/>
      <c r="M66" s="1104"/>
      <c r="N66" s="1104"/>
      <c r="O66" s="1104"/>
      <c r="P66" s="1104"/>
      <c r="Q66" s="1104"/>
      <c r="R66" s="1104"/>
    </row>
    <row r="67" spans="2:18" x14ac:dyDescent="0.2">
      <c r="B67" s="1104" t="s">
        <v>871</v>
      </c>
      <c r="C67" s="1104"/>
      <c r="D67" s="1104"/>
      <c r="E67" s="1104"/>
      <c r="F67" s="1104"/>
      <c r="G67" s="1104"/>
      <c r="H67" s="1104"/>
      <c r="I67" s="1104"/>
      <c r="J67" s="1104"/>
      <c r="K67" s="1104"/>
      <c r="L67" s="1104"/>
      <c r="M67" s="1104"/>
      <c r="N67" s="1104"/>
      <c r="O67" s="1104"/>
      <c r="P67" s="1104"/>
      <c r="Q67" s="1104"/>
      <c r="R67" s="1104"/>
    </row>
    <row r="68" spans="2:18" x14ac:dyDescent="0.2">
      <c r="B68" s="1104" t="s">
        <v>872</v>
      </c>
      <c r="C68" s="1104"/>
      <c r="D68" s="1104"/>
      <c r="E68" s="1104"/>
      <c r="F68" s="1104"/>
      <c r="G68" s="1104"/>
      <c r="H68" s="1104"/>
      <c r="I68" s="1104"/>
      <c r="J68" s="1104"/>
      <c r="K68" s="1104"/>
      <c r="L68" s="1104"/>
      <c r="M68" s="1104"/>
      <c r="N68" s="1104"/>
      <c r="O68" s="1104"/>
      <c r="P68" s="1104"/>
      <c r="Q68" s="1104"/>
      <c r="R68" s="1104"/>
    </row>
    <row r="69" spans="2:18" x14ac:dyDescent="0.2">
      <c r="B69" s="1104" t="s">
        <v>873</v>
      </c>
      <c r="C69" s="1104"/>
      <c r="D69" s="1104"/>
      <c r="E69" s="1104"/>
      <c r="F69" s="1104"/>
      <c r="G69" s="1104"/>
      <c r="H69" s="1104"/>
      <c r="I69" s="1104"/>
      <c r="J69" s="1104"/>
      <c r="K69" s="1104"/>
      <c r="L69" s="1104"/>
      <c r="M69" s="1104"/>
      <c r="N69" s="1104"/>
      <c r="O69" s="1104"/>
      <c r="P69" s="1104"/>
      <c r="Q69" s="1104"/>
      <c r="R69" s="1104"/>
    </row>
    <row r="70" spans="2:18" x14ac:dyDescent="0.2">
      <c r="B70" s="1104" t="s">
        <v>874</v>
      </c>
      <c r="C70" s="1104"/>
      <c r="D70" s="1104"/>
      <c r="E70" s="1104"/>
      <c r="F70" s="1104"/>
      <c r="G70" s="1104"/>
      <c r="H70" s="1104"/>
      <c r="I70" s="1104"/>
      <c r="J70" s="1104"/>
      <c r="K70" s="1104"/>
      <c r="L70" s="1104"/>
      <c r="M70" s="1104"/>
      <c r="N70" s="1104"/>
      <c r="O70" s="1104"/>
      <c r="P70" s="1104"/>
      <c r="Q70" s="1104"/>
      <c r="R70" s="1104"/>
    </row>
    <row r="71" spans="2:18" x14ac:dyDescent="0.2">
      <c r="B71" s="1104" t="s">
        <v>875</v>
      </c>
      <c r="C71" s="1104"/>
      <c r="D71" s="1104"/>
      <c r="E71" s="1104"/>
      <c r="F71" s="1104"/>
      <c r="G71" s="1104"/>
      <c r="H71" s="1104"/>
      <c r="I71" s="1104"/>
      <c r="J71" s="1104"/>
      <c r="K71" s="1104"/>
      <c r="L71" s="1104"/>
      <c r="M71" s="1104"/>
      <c r="N71" s="1104"/>
      <c r="O71" s="1104"/>
      <c r="P71" s="1104"/>
      <c r="Q71" s="1104"/>
      <c r="R71" s="1104"/>
    </row>
    <row r="72" spans="2:18" x14ac:dyDescent="0.2">
      <c r="B72" s="1104" t="s">
        <v>876</v>
      </c>
      <c r="C72" s="1104"/>
      <c r="D72" s="1104"/>
      <c r="E72" s="1104"/>
      <c r="F72" s="1104"/>
      <c r="G72" s="1104"/>
      <c r="H72" s="1104"/>
      <c r="I72" s="1104"/>
      <c r="J72" s="1104"/>
      <c r="K72" s="1104"/>
      <c r="L72" s="1104"/>
      <c r="M72" s="1104"/>
      <c r="N72" s="1104"/>
      <c r="O72" s="1104"/>
      <c r="P72" s="1104"/>
      <c r="Q72" s="1104"/>
      <c r="R72" s="1104"/>
    </row>
    <row r="73" spans="2:18" x14ac:dyDescent="0.2">
      <c r="B73" s="1104" t="s">
        <v>877</v>
      </c>
      <c r="C73" s="1104"/>
      <c r="D73" s="1104"/>
      <c r="E73" s="1104"/>
      <c r="F73" s="1104"/>
      <c r="G73" s="1104"/>
      <c r="H73" s="1104"/>
      <c r="I73" s="1104"/>
      <c r="J73" s="1104"/>
      <c r="K73" s="1104"/>
      <c r="L73" s="1104"/>
      <c r="M73" s="1104"/>
      <c r="N73" s="1104"/>
      <c r="O73" s="1104"/>
      <c r="P73" s="1104"/>
      <c r="Q73" s="1104"/>
      <c r="R73" s="1104"/>
    </row>
    <row r="74" spans="2:18" x14ac:dyDescent="0.2">
      <c r="B74" s="1104" t="s">
        <v>878</v>
      </c>
      <c r="C74" s="1104"/>
      <c r="D74" s="1104"/>
      <c r="E74" s="1104"/>
      <c r="F74" s="1104"/>
      <c r="G74" s="1104"/>
      <c r="H74" s="1104"/>
      <c r="I74" s="1104"/>
      <c r="J74" s="1104"/>
      <c r="K74" s="1104"/>
      <c r="L74" s="1104"/>
      <c r="M74" s="1104"/>
      <c r="N74" s="1104"/>
      <c r="O74" s="1104"/>
      <c r="P74" s="1104"/>
      <c r="Q74" s="1104"/>
      <c r="R74" s="1104"/>
    </row>
    <row r="75" spans="2:18" x14ac:dyDescent="0.2">
      <c r="B75" s="1104" t="s">
        <v>879</v>
      </c>
      <c r="C75" s="1104"/>
      <c r="D75" s="1104"/>
      <c r="E75" s="1104"/>
      <c r="F75" s="1104"/>
      <c r="G75" s="1104"/>
      <c r="H75" s="1104"/>
      <c r="I75" s="1104"/>
      <c r="J75" s="1104"/>
      <c r="K75" s="1104"/>
      <c r="L75" s="1104"/>
      <c r="M75" s="1104"/>
      <c r="N75" s="1104"/>
      <c r="O75" s="1104"/>
      <c r="P75" s="1104"/>
      <c r="Q75" s="1104"/>
      <c r="R75" s="1104"/>
    </row>
    <row r="76" spans="2:18" x14ac:dyDescent="0.2">
      <c r="B76" s="1104" t="s">
        <v>880</v>
      </c>
      <c r="C76" s="1104"/>
      <c r="D76" s="1104"/>
      <c r="E76" s="1104"/>
      <c r="F76" s="1104"/>
      <c r="G76" s="1104"/>
      <c r="H76" s="1104"/>
      <c r="I76" s="1104"/>
      <c r="J76" s="1104"/>
      <c r="K76" s="1104"/>
      <c r="L76" s="1104"/>
      <c r="M76" s="1104"/>
      <c r="N76" s="1104"/>
      <c r="O76" s="1104"/>
      <c r="P76" s="1104"/>
      <c r="Q76" s="1104"/>
      <c r="R76" s="1104"/>
    </row>
    <row r="77" spans="2:18" x14ac:dyDescent="0.2">
      <c r="B77" s="1104" t="s">
        <v>881</v>
      </c>
      <c r="C77" s="1104"/>
      <c r="D77" s="1104"/>
      <c r="E77" s="1104"/>
      <c r="F77" s="1104"/>
      <c r="G77" s="1104"/>
      <c r="H77" s="1104"/>
      <c r="I77" s="1104"/>
      <c r="J77" s="1104"/>
      <c r="K77" s="1104"/>
      <c r="L77" s="1104"/>
      <c r="M77" s="1104"/>
      <c r="N77" s="1104"/>
      <c r="O77" s="1104"/>
      <c r="P77" s="1104"/>
      <c r="Q77" s="1104"/>
      <c r="R77" s="1104"/>
    </row>
    <row r="78" spans="2:18" x14ac:dyDescent="0.2">
      <c r="B78" s="1104" t="s">
        <v>882</v>
      </c>
      <c r="C78" s="1104"/>
      <c r="D78" s="1104"/>
      <c r="E78" s="1104"/>
      <c r="F78" s="1104"/>
      <c r="G78" s="1104"/>
      <c r="H78" s="1104"/>
      <c r="I78" s="1104"/>
      <c r="J78" s="1104"/>
      <c r="K78" s="1104"/>
      <c r="L78" s="1104"/>
      <c r="M78" s="1104"/>
      <c r="N78" s="1104"/>
      <c r="O78" s="1104"/>
      <c r="P78" s="1104"/>
      <c r="Q78" s="1104"/>
      <c r="R78" s="1104"/>
    </row>
    <row r="79" spans="2:18" x14ac:dyDescent="0.2">
      <c r="B79" s="1104" t="s">
        <v>883</v>
      </c>
      <c r="C79" s="1104"/>
      <c r="D79" s="1104"/>
      <c r="E79" s="1104"/>
      <c r="F79" s="1104"/>
      <c r="G79" s="1104"/>
      <c r="H79" s="1104"/>
      <c r="I79" s="1104"/>
      <c r="J79" s="1104"/>
      <c r="K79" s="1104"/>
      <c r="L79" s="1104"/>
      <c r="M79" s="1104"/>
      <c r="N79" s="1104"/>
      <c r="O79" s="1104"/>
      <c r="P79" s="1104"/>
      <c r="Q79" s="1104"/>
      <c r="R79" s="1104"/>
    </row>
    <row r="80" spans="2:18" x14ac:dyDescent="0.2">
      <c r="B80" s="1104" t="s">
        <v>884</v>
      </c>
      <c r="C80" s="1104"/>
      <c r="D80" s="1104"/>
      <c r="E80" s="1104"/>
      <c r="F80" s="1104"/>
      <c r="G80" s="1104"/>
      <c r="H80" s="1104"/>
      <c r="I80" s="1104"/>
      <c r="J80" s="1104"/>
      <c r="K80" s="1104"/>
      <c r="L80" s="1104"/>
      <c r="M80" s="1104"/>
      <c r="N80" s="1104"/>
      <c r="O80" s="1104"/>
      <c r="P80" s="1104"/>
      <c r="Q80" s="1104"/>
      <c r="R80" s="1104"/>
    </row>
    <row r="81" spans="2:18" x14ac:dyDescent="0.2">
      <c r="B81" s="1104" t="s">
        <v>885</v>
      </c>
      <c r="C81" s="1104"/>
      <c r="D81" s="1104"/>
      <c r="E81" s="1104"/>
      <c r="F81" s="1104"/>
      <c r="G81" s="1104"/>
      <c r="H81" s="1104"/>
      <c r="I81" s="1104"/>
      <c r="J81" s="1104"/>
      <c r="K81" s="1104"/>
      <c r="L81" s="1104"/>
      <c r="M81" s="1104"/>
      <c r="N81" s="1104"/>
      <c r="O81" s="1104"/>
      <c r="P81" s="1104"/>
      <c r="Q81" s="1104"/>
      <c r="R81" s="1104"/>
    </row>
    <row r="82" spans="2:18" x14ac:dyDescent="0.2">
      <c r="B82" s="1104" t="s">
        <v>886</v>
      </c>
      <c r="C82" s="1104"/>
      <c r="D82" s="1104"/>
      <c r="E82" s="1104"/>
      <c r="F82" s="1104"/>
      <c r="G82" s="1104"/>
      <c r="H82" s="1104"/>
      <c r="I82" s="1104"/>
      <c r="J82" s="1104"/>
      <c r="K82" s="1104"/>
      <c r="L82" s="1104"/>
      <c r="M82" s="1104"/>
      <c r="N82" s="1104"/>
      <c r="O82" s="1104"/>
      <c r="P82" s="1104"/>
      <c r="Q82" s="1104"/>
      <c r="R82" s="1104"/>
    </row>
    <row r="83" spans="2:18" ht="18" customHeight="1" x14ac:dyDescent="0.2">
      <c r="B83" s="1105" t="s">
        <v>887</v>
      </c>
      <c r="C83" s="1104"/>
      <c r="D83" s="1104"/>
      <c r="E83" s="1104"/>
      <c r="F83" s="1104"/>
      <c r="G83" s="1104"/>
      <c r="H83" s="1104"/>
      <c r="I83" s="1104"/>
      <c r="J83" s="1104"/>
      <c r="K83" s="1104"/>
      <c r="L83" s="1104"/>
      <c r="M83" s="1104"/>
      <c r="N83" s="1104"/>
      <c r="O83" s="1104"/>
      <c r="P83" s="1104"/>
      <c r="Q83" s="1104"/>
      <c r="R83" s="1104"/>
    </row>
    <row r="84" spans="2:18" x14ac:dyDescent="0.2">
      <c r="B84" s="1104" t="s">
        <v>888</v>
      </c>
      <c r="C84" s="1104"/>
      <c r="D84" s="1104"/>
      <c r="E84" s="1104"/>
      <c r="F84" s="1104"/>
      <c r="G84" s="1104"/>
      <c r="H84" s="1104"/>
      <c r="I84" s="1104"/>
      <c r="J84" s="1104"/>
      <c r="K84" s="1104"/>
      <c r="L84" s="1104"/>
      <c r="M84" s="1104"/>
      <c r="N84" s="1104"/>
      <c r="O84" s="1104"/>
      <c r="P84" s="1104"/>
      <c r="Q84" s="1104"/>
      <c r="R84" s="1104"/>
    </row>
    <row r="85" spans="2:18" x14ac:dyDescent="0.2">
      <c r="B85" s="1104" t="s">
        <v>889</v>
      </c>
      <c r="C85" s="1104"/>
      <c r="D85" s="1104"/>
      <c r="E85" s="1104"/>
      <c r="F85" s="1104"/>
      <c r="G85" s="1104"/>
      <c r="H85" s="1104"/>
      <c r="I85" s="1104"/>
      <c r="J85" s="1104"/>
      <c r="K85" s="1104"/>
      <c r="L85" s="1104"/>
      <c r="M85" s="1104"/>
      <c r="N85" s="1104"/>
      <c r="O85" s="1104"/>
      <c r="P85" s="1104"/>
      <c r="Q85" s="1104"/>
      <c r="R85" s="1104"/>
    </row>
    <row r="86" spans="2:18" x14ac:dyDescent="0.2">
      <c r="B86" s="1104"/>
      <c r="C86" s="1104"/>
      <c r="D86" s="1104"/>
      <c r="E86" s="1104"/>
      <c r="F86" s="1104"/>
      <c r="G86" s="1104"/>
      <c r="H86" s="1104"/>
      <c r="I86" s="1104"/>
      <c r="J86" s="1104"/>
      <c r="K86" s="1104"/>
      <c r="L86" s="1104"/>
      <c r="M86" s="1104"/>
      <c r="N86" s="1104"/>
      <c r="O86" s="1104"/>
      <c r="P86" s="1104"/>
      <c r="Q86" s="1104"/>
      <c r="R86" s="1104"/>
    </row>
    <row r="87" spans="2:18" x14ac:dyDescent="0.2">
      <c r="B87" s="1104"/>
      <c r="C87" s="1104"/>
      <c r="D87" s="1104"/>
      <c r="E87" s="1104"/>
      <c r="F87" s="1104"/>
      <c r="G87" s="1104"/>
      <c r="H87" s="1104"/>
      <c r="I87" s="1104"/>
      <c r="J87" s="1104"/>
      <c r="K87" s="1104"/>
      <c r="L87" s="1104"/>
      <c r="M87" s="1104"/>
      <c r="N87" s="1104"/>
      <c r="O87" s="1104"/>
      <c r="P87" s="1104"/>
      <c r="Q87" s="1104"/>
      <c r="R87" s="1104"/>
    </row>
    <row r="88" spans="2:18" x14ac:dyDescent="0.2">
      <c r="B88" s="1104"/>
      <c r="C88" s="1104"/>
      <c r="D88" s="1104"/>
      <c r="E88" s="1104"/>
      <c r="F88" s="1104"/>
      <c r="G88" s="1104"/>
      <c r="H88" s="1104"/>
      <c r="I88" s="1104"/>
      <c r="J88" s="1104"/>
      <c r="K88" s="1104"/>
      <c r="L88" s="1104"/>
      <c r="M88" s="1104"/>
      <c r="N88" s="1104"/>
      <c r="O88" s="1104"/>
      <c r="P88" s="1104"/>
      <c r="Q88" s="1104"/>
      <c r="R88" s="1104"/>
    </row>
    <row r="89" spans="2:18" x14ac:dyDescent="0.2">
      <c r="B89" s="1104"/>
      <c r="C89" s="1104"/>
      <c r="D89" s="1104"/>
      <c r="E89" s="1104"/>
      <c r="F89" s="1104"/>
      <c r="G89" s="1104"/>
      <c r="H89" s="1104"/>
      <c r="I89" s="1104"/>
      <c r="J89" s="1104"/>
      <c r="K89" s="1104"/>
      <c r="L89" s="1104"/>
      <c r="M89" s="1104"/>
      <c r="N89" s="1104"/>
      <c r="O89" s="1104"/>
      <c r="P89" s="1104"/>
      <c r="Q89" s="1104"/>
      <c r="R89" s="1104"/>
    </row>
    <row r="90" spans="2:18" x14ac:dyDescent="0.2">
      <c r="B90" s="1104"/>
      <c r="C90" s="1104"/>
      <c r="D90" s="1104"/>
      <c r="E90" s="1104"/>
      <c r="F90" s="1104"/>
      <c r="G90" s="1104"/>
      <c r="H90" s="1104"/>
      <c r="I90" s="1104"/>
      <c r="J90" s="1104"/>
      <c r="K90" s="1104"/>
      <c r="L90" s="1104"/>
      <c r="M90" s="1104"/>
      <c r="N90" s="1104"/>
      <c r="O90" s="1104"/>
      <c r="P90" s="1104"/>
      <c r="Q90" s="1104"/>
      <c r="R90" s="1104"/>
    </row>
    <row r="91" spans="2:18" x14ac:dyDescent="0.2">
      <c r="B91" s="1104"/>
      <c r="C91" s="1104"/>
      <c r="D91" s="1104"/>
      <c r="E91" s="1104"/>
      <c r="F91" s="1104"/>
      <c r="G91" s="1104"/>
      <c r="H91" s="1104"/>
      <c r="I91" s="1104"/>
      <c r="J91" s="1104"/>
      <c r="K91" s="1104"/>
      <c r="L91" s="1104"/>
      <c r="M91" s="1104"/>
      <c r="N91" s="1104"/>
      <c r="O91" s="1104"/>
      <c r="P91" s="1104"/>
      <c r="Q91" s="1104"/>
      <c r="R91" s="1104"/>
    </row>
    <row r="92" spans="2:18" x14ac:dyDescent="0.2">
      <c r="B92" s="1104"/>
      <c r="C92" s="1104"/>
      <c r="D92" s="1104"/>
      <c r="E92" s="1104"/>
      <c r="F92" s="1104"/>
      <c r="G92" s="1104"/>
      <c r="H92" s="1104"/>
      <c r="I92" s="1104"/>
      <c r="J92" s="1104"/>
      <c r="K92" s="1104"/>
      <c r="L92" s="1104"/>
      <c r="M92" s="1104"/>
      <c r="N92" s="1104"/>
      <c r="O92" s="1104"/>
      <c r="P92" s="1104"/>
      <c r="Q92" s="1104"/>
      <c r="R92" s="1104"/>
    </row>
    <row r="93" spans="2:18" x14ac:dyDescent="0.2">
      <c r="B93" s="1104"/>
      <c r="C93" s="1104"/>
      <c r="D93" s="1104"/>
      <c r="E93" s="1104"/>
      <c r="F93" s="1104"/>
      <c r="G93" s="1104"/>
      <c r="H93" s="1104"/>
      <c r="I93" s="1104"/>
      <c r="J93" s="1104"/>
      <c r="K93" s="1104"/>
      <c r="L93" s="1104"/>
      <c r="M93" s="1104"/>
      <c r="N93" s="1104"/>
      <c r="O93" s="1104"/>
      <c r="P93" s="1104"/>
      <c r="Q93" s="1104"/>
      <c r="R93" s="1104"/>
    </row>
    <row r="94" spans="2:18" x14ac:dyDescent="0.2">
      <c r="B94" s="1104"/>
      <c r="C94" s="1104"/>
      <c r="D94" s="1104"/>
      <c r="E94" s="1104"/>
      <c r="F94" s="1104"/>
      <c r="G94" s="1104"/>
      <c r="H94" s="1104"/>
      <c r="I94" s="1104"/>
      <c r="J94" s="1104"/>
      <c r="K94" s="1104"/>
      <c r="L94" s="1104"/>
      <c r="M94" s="1104"/>
      <c r="N94" s="1104"/>
      <c r="O94" s="1104"/>
      <c r="P94" s="1104"/>
      <c r="Q94" s="1104"/>
      <c r="R94" s="1104"/>
    </row>
  </sheetData>
  <mergeCells count="142">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D22:D23"/>
    <mergeCell ref="M22:O23"/>
    <mergeCell ref="P22:R23"/>
    <mergeCell ref="W23:W25"/>
    <mergeCell ref="X23:X25"/>
    <mergeCell ref="Y23:Y25"/>
    <mergeCell ref="Z23:Z25"/>
    <mergeCell ref="C24:C25"/>
    <mergeCell ref="C20:C21"/>
    <mergeCell ref="D20:D21"/>
    <mergeCell ref="M20:O21"/>
    <mergeCell ref="P20:R21"/>
    <mergeCell ref="Y21:Y22"/>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$W$17:$W$23</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フェースシート</vt:lpstr>
      <vt:lpstr>１．点検シート（人員、設備、運営）</vt:lpstr>
      <vt:lpstr>２．点検リスト①</vt:lpstr>
      <vt:lpstr>２．点検リスト②</vt:lpstr>
      <vt:lpstr>３．勤務実績表</vt:lpstr>
      <vt:lpstr>記入方法</vt:lpstr>
      <vt:lpstr>プルダウン</vt:lpstr>
      <vt:lpstr>４．加算点検</vt:lpstr>
      <vt:lpstr>４．加算(処遇Ⅴ)</vt:lpstr>
      <vt:lpstr>４．加算点検（予防）</vt:lpstr>
      <vt:lpstr>（別紙）サービス提供体制強化加算</vt:lpstr>
      <vt:lpstr>'（別紙）サービス提供体制強化加算'!Print_Area</vt:lpstr>
      <vt:lpstr>'１．点検シート（人員、設備、運営）'!Print_Area</vt:lpstr>
      <vt:lpstr>'２．点検リスト①'!Print_Area</vt:lpstr>
      <vt:lpstr>'２．点検リスト②'!Print_Area</vt:lpstr>
      <vt:lpstr>'３．勤務実績表'!Print_Area</vt:lpstr>
      <vt:lpstr>'４．加算(処遇Ⅴ)'!Print_Area</vt:lpstr>
      <vt:lpstr>'４．加算点検'!Print_Area</vt:lpstr>
      <vt:lpstr>フェースシート!Print_Area</vt:lpstr>
      <vt:lpstr>記入方法!Print_Area</vt:lpstr>
      <vt:lpstr>'１．点検シート（人員、設備、運営）'!Print_Titles</vt:lpstr>
      <vt:lpstr>'３．勤務実績表'!Print_Titles</vt:lpstr>
      <vt:lpstr>'４．加算(処遇Ⅴ)'!Print_Titles</vt:lpstr>
      <vt:lpstr>'４．加算点検'!Print_Titles</vt:lpstr>
      <vt:lpstr>'４．加算点検（予防）'!Print_Titles</vt:lpstr>
      <vt:lpstr>介護職員</vt:lpstr>
      <vt:lpstr>看護職員</vt:lpstr>
      <vt:lpstr>管理者</vt:lpstr>
      <vt:lpstr>職種</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SG19200のC20-3693</cp:lastModifiedBy>
  <cp:lastPrinted>2024-06-04T01:22:39Z</cp:lastPrinted>
  <dcterms:created xsi:type="dcterms:W3CDTF">2000-06-26T07:29:58Z</dcterms:created>
  <dcterms:modified xsi:type="dcterms:W3CDTF">2024-06-04T01:30:02Z</dcterms:modified>
</cp:coreProperties>
</file>