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05在宅サービス\00自己点検シート\R6年度修正\"/>
    </mc:Choice>
  </mc:AlternateContent>
  <bookViews>
    <workbookView xWindow="120" yWindow="140" windowWidth="14960" windowHeight="8490" tabRatio="1000"/>
  </bookViews>
  <sheets>
    <sheet name="フェースシート" sheetId="17" r:id="rId1"/>
    <sheet name="１．点検シート（人員・設備・運営）" sheetId="14" r:id="rId2"/>
    <sheet name="２．点検リスト①" sheetId="2" r:id="rId3"/>
    <sheet name="２．点検リスト②" sheetId="3" r:id="rId4"/>
    <sheet name="２．点検リスト③" sheetId="5" r:id="rId5"/>
    <sheet name="３．勤務実績表" sheetId="19" r:id="rId6"/>
    <sheet name="記入方法" sheetId="20" r:id="rId7"/>
    <sheet name="プルダウン" sheetId="21" r:id="rId8"/>
    <sheet name="４．加算点検" sheetId="22" r:id="rId9"/>
    <sheet name="４．加算点検（予防）" sheetId="23" r:id="rId10"/>
    <sheet name="（別紙）サービス提供体制強化加算" sheetId="26" r:id="rId11"/>
    <sheet name="（別紙）看護体制強化加算" sheetId="24" r:id="rId12"/>
  </sheets>
  <externalReferences>
    <externalReference r:id="rId13"/>
    <externalReference r:id="rId14"/>
    <externalReference r:id="rId15"/>
    <externalReference r:id="rId16"/>
  </externalReferences>
  <definedNames>
    <definedName name="ｋ">#N/A</definedName>
    <definedName name="_xlnm.Print_Area" localSheetId="10">'（別紙）サービス提供体制強化加算'!$A$1:$T$88</definedName>
    <definedName name="_xlnm.Print_Area" localSheetId="11">'（別紙）看護体制強化加算'!$A$1:$AF$33</definedName>
    <definedName name="_xlnm.Print_Area" localSheetId="1">'１．点検シート（人員・設備・運営）'!$A$1:$H$147</definedName>
    <definedName name="_xlnm.Print_Area" localSheetId="2">'２．点検リスト①'!$A$1:$Z$43</definedName>
    <definedName name="_xlnm.Print_Area" localSheetId="3">'２．点検リスト②'!$A$1:$W$51</definedName>
    <definedName name="_xlnm.Print_Area" localSheetId="4">'２．点検リスト③'!$A$1:$AA$82</definedName>
    <definedName name="_xlnm.Print_Area" localSheetId="5">'３．勤務実績表'!$A$1:$BD$50</definedName>
    <definedName name="_xlnm.Print_Area" localSheetId="8">'４．加算点検'!$A$1:$E$124</definedName>
    <definedName name="_xlnm.Print_Area" localSheetId="9">'４．加算点検（予防）'!$A$1:$E$94</definedName>
    <definedName name="_xlnm.Print_Area" localSheetId="0">フェースシート!$A$1:$M$54</definedName>
    <definedName name="_xlnm.Print_Area" localSheetId="6">記入方法!$A$1:$O$77</definedName>
    <definedName name="_xlnm.Print_Titles" localSheetId="1">'１．点検シート（人員・設備・運営）'!$5:$6</definedName>
    <definedName name="_xlnm.Print_Titles" localSheetId="5">'３．勤務実績表'!$1:$12</definedName>
    <definedName name="_xlnm.Print_Titles" localSheetId="8">'４．加算点検'!$3:$3</definedName>
    <definedName name="_xlnm.Print_Titles" localSheetId="9">'４．加算点検（予防）'!$3:$3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職員">プルダウン!$D$16:$D$28</definedName>
    <definedName name="管理者">プルダウン!$C$16:$C$28</definedName>
    <definedName name="言語聴覚士">プルダウン!$G$16:$G$28</definedName>
    <definedName name="作業療法士">プルダウン!$F$16:$F$28</definedName>
    <definedName name="種類">[3]サービス種類一覧!$A$4:$A$20</definedName>
    <definedName name="職種" localSheetId="10">[4]プルダウン!$C$12:$K$12</definedName>
    <definedName name="職種">プルダウン!$C$15:$K$15</definedName>
    <definedName name="理学療法士">プルダウン!$E$16:$E$28</definedName>
  </definedNames>
  <calcPr calcId="162913"/>
</workbook>
</file>

<file path=xl/calcChain.xml><?xml version="1.0" encoding="utf-8"?>
<calcChain xmlns="http://schemas.openxmlformats.org/spreadsheetml/2006/main">
  <c r="P50" i="26" l="1"/>
  <c r="M50" i="26"/>
  <c r="E50" i="26"/>
  <c r="P48" i="26"/>
  <c r="M48" i="26"/>
  <c r="E48" i="26"/>
  <c r="P46" i="26"/>
  <c r="P53" i="26" s="1"/>
  <c r="P54" i="26" s="1"/>
  <c r="M46" i="26"/>
  <c r="M53" i="26" s="1"/>
  <c r="M54" i="26" s="1"/>
  <c r="P55" i="26" s="1"/>
  <c r="E46" i="26"/>
  <c r="M45" i="26"/>
  <c r="P36" i="26"/>
  <c r="M36" i="26"/>
  <c r="E36" i="26"/>
  <c r="P34" i="26"/>
  <c r="M34" i="26"/>
  <c r="E34" i="26"/>
  <c r="P32" i="26"/>
  <c r="M32" i="26"/>
  <c r="E32" i="26"/>
  <c r="P30" i="26"/>
  <c r="M30" i="26"/>
  <c r="E30" i="26"/>
  <c r="P28" i="26"/>
  <c r="M28" i="26"/>
  <c r="E28" i="26"/>
  <c r="P26" i="26"/>
  <c r="M26" i="26"/>
  <c r="E26" i="26"/>
  <c r="P24" i="26"/>
  <c r="M24" i="26"/>
  <c r="E24" i="26"/>
  <c r="P22" i="26"/>
  <c r="M22" i="26"/>
  <c r="E22" i="26"/>
  <c r="P20" i="26"/>
  <c r="M20" i="26"/>
  <c r="E20" i="26"/>
  <c r="P18" i="26"/>
  <c r="M18" i="26"/>
  <c r="E18" i="26"/>
  <c r="P16" i="26"/>
  <c r="P39" i="26" s="1"/>
  <c r="P40" i="26" s="1"/>
  <c r="M16" i="26"/>
  <c r="M39" i="26" s="1"/>
  <c r="M40" i="26" s="1"/>
  <c r="P41" i="26" s="1"/>
  <c r="E16" i="26"/>
  <c r="M15" i="26"/>
  <c r="J55" i="26" s="1"/>
  <c r="F9" i="26"/>
  <c r="E51" i="26" s="1"/>
  <c r="F28" i="24"/>
  <c r="J27" i="24" s="1"/>
  <c r="F27" i="24"/>
  <c r="AB22" i="24"/>
  <c r="P17" i="24"/>
  <c r="T16" i="24"/>
  <c r="P16" i="24"/>
  <c r="P12" i="24"/>
  <c r="P11" i="24"/>
  <c r="T11" i="24" s="1"/>
  <c r="P15" i="26" l="1"/>
  <c r="E17" i="26"/>
  <c r="E19" i="26"/>
  <c r="E21" i="26"/>
  <c r="E23" i="26"/>
  <c r="E25" i="26"/>
  <c r="E27" i="26"/>
  <c r="E29" i="26"/>
  <c r="E31" i="26"/>
  <c r="E33" i="26"/>
  <c r="E35" i="26"/>
  <c r="E37" i="26"/>
  <c r="P45" i="26"/>
  <c r="E47" i="26"/>
  <c r="E49" i="26"/>
  <c r="J41" i="26"/>
  <c r="H44" i="19" l="1"/>
  <c r="H43" i="19"/>
  <c r="C43" i="19"/>
  <c r="P39" i="19"/>
  <c r="C49" i="19" s="1"/>
  <c r="M49" i="19" s="1"/>
  <c r="L39" i="19"/>
  <c r="C44" i="19" s="1"/>
  <c r="M44" i="19" s="1"/>
  <c r="H49" i="19" s="1"/>
  <c r="J39" i="19"/>
  <c r="G38" i="19"/>
  <c r="E38" i="19"/>
  <c r="G37" i="19"/>
  <c r="E37" i="19"/>
  <c r="G36" i="19"/>
  <c r="E36" i="19"/>
  <c r="G35" i="19"/>
  <c r="G39" i="19" s="1"/>
  <c r="E35" i="19"/>
  <c r="E39" i="19" s="1"/>
  <c r="AW30" i="19"/>
  <c r="AU30" i="19"/>
  <c r="AU29" i="19"/>
  <c r="AW29" i="19" s="1"/>
  <c r="AW28" i="19"/>
  <c r="AU28" i="19"/>
  <c r="AU27" i="19"/>
  <c r="AW27" i="19" s="1"/>
  <c r="AW26" i="19"/>
  <c r="AU26" i="19"/>
  <c r="AU25" i="19"/>
  <c r="AW25" i="19" s="1"/>
  <c r="AW24" i="19"/>
  <c r="AU24" i="19"/>
  <c r="AU23" i="19"/>
  <c r="AW23" i="19" s="1"/>
  <c r="AW22" i="19"/>
  <c r="AU22" i="19"/>
  <c r="AU21" i="19"/>
  <c r="AW21" i="19" s="1"/>
  <c r="AW20" i="19"/>
  <c r="AU20" i="19"/>
  <c r="AU19" i="19"/>
  <c r="AW19" i="19" s="1"/>
  <c r="AW18" i="19"/>
  <c r="AU18" i="19"/>
  <c r="AU17" i="19"/>
  <c r="AW17" i="19" s="1"/>
  <c r="AW16" i="19"/>
  <c r="AU16" i="19"/>
  <c r="AU15" i="19"/>
  <c r="AW15" i="19" s="1"/>
  <c r="AW14" i="19"/>
  <c r="AU14" i="19"/>
  <c r="B14" i="19"/>
  <c r="B15" i="19" s="1"/>
  <c r="B16" i="19" s="1"/>
  <c r="B17" i="19" s="1"/>
  <c r="B18" i="19" s="1"/>
  <c r="B19" i="19" s="1"/>
  <c r="B20" i="19" s="1"/>
  <c r="B21" i="19" s="1"/>
  <c r="B22" i="19" s="1"/>
  <c r="B23" i="19" s="1"/>
  <c r="B24" i="19" s="1"/>
  <c r="B25" i="19" s="1"/>
  <c r="B26" i="19" s="1"/>
  <c r="B27" i="19" s="1"/>
  <c r="B28" i="19" s="1"/>
  <c r="B29" i="19" s="1"/>
  <c r="B30" i="19" s="1"/>
  <c r="AU13" i="19"/>
  <c r="AW13" i="19" s="1"/>
  <c r="AT11" i="19"/>
  <c r="AT12" i="19" s="1"/>
  <c r="AR11" i="19"/>
  <c r="AR12" i="19" s="1"/>
  <c r="AT10" i="19"/>
  <c r="AS10" i="19"/>
  <c r="AS11" i="19" s="1"/>
  <c r="AS12" i="19" s="1"/>
  <c r="AR10" i="19"/>
  <c r="AU8" i="19"/>
  <c r="X2" i="19"/>
  <c r="AQ11" i="19" s="1"/>
  <c r="AQ12" i="19" s="1"/>
  <c r="U10" i="19" l="1"/>
  <c r="Y10" i="19"/>
  <c r="AC10" i="19"/>
  <c r="AG10" i="19"/>
  <c r="AO10" i="19"/>
  <c r="R11" i="19"/>
  <c r="R12" i="19" s="1"/>
  <c r="Z11" i="19"/>
  <c r="Z12" i="19" s="1"/>
  <c r="AD11" i="19"/>
  <c r="AD12" i="19" s="1"/>
  <c r="AL11" i="19"/>
  <c r="AL12" i="19" s="1"/>
  <c r="AP11" i="19"/>
  <c r="AP12" i="19" s="1"/>
  <c r="V11" i="19"/>
  <c r="V12" i="19" s="1"/>
  <c r="AH11" i="19"/>
  <c r="AH12" i="19" s="1"/>
  <c r="S10" i="19"/>
  <c r="W10" i="19"/>
  <c r="AA10" i="19"/>
  <c r="AE10" i="19"/>
  <c r="AI10" i="19"/>
  <c r="AM10" i="19"/>
  <c r="AQ10" i="19"/>
  <c r="P11" i="19"/>
  <c r="P12" i="19" s="1"/>
  <c r="T11" i="19"/>
  <c r="T12" i="19" s="1"/>
  <c r="X11" i="19"/>
  <c r="X12" i="19" s="1"/>
  <c r="AB11" i="19"/>
  <c r="AB12" i="19" s="1"/>
  <c r="AF11" i="19"/>
  <c r="AF12" i="19" s="1"/>
  <c r="AJ11" i="19"/>
  <c r="AJ12" i="19" s="1"/>
  <c r="AN11" i="19"/>
  <c r="AN12" i="19" s="1"/>
  <c r="P10" i="19"/>
  <c r="T10" i="19"/>
  <c r="X10" i="19"/>
  <c r="AB10" i="19"/>
  <c r="AF10" i="19"/>
  <c r="AJ10" i="19"/>
  <c r="AN10" i="19"/>
  <c r="Q11" i="19"/>
  <c r="Q12" i="19" s="1"/>
  <c r="U11" i="19"/>
  <c r="U12" i="19" s="1"/>
  <c r="Y11" i="19"/>
  <c r="Y12" i="19" s="1"/>
  <c r="AC11" i="19"/>
  <c r="AC12" i="19" s="1"/>
  <c r="AG11" i="19"/>
  <c r="AG12" i="19" s="1"/>
  <c r="AK11" i="19"/>
  <c r="AK12" i="19" s="1"/>
  <c r="AO11" i="19"/>
  <c r="AO12" i="19" s="1"/>
  <c r="Q10" i="19"/>
  <c r="AK10" i="19"/>
  <c r="AZ6" i="19"/>
  <c r="R10" i="19"/>
  <c r="V10" i="19"/>
  <c r="Z10" i="19"/>
  <c r="AD10" i="19"/>
  <c r="AH10" i="19"/>
  <c r="AL10" i="19"/>
  <c r="AP10" i="19"/>
  <c r="S11" i="19"/>
  <c r="S12" i="19" s="1"/>
  <c r="W11" i="19"/>
  <c r="W12" i="19" s="1"/>
  <c r="AA11" i="19"/>
  <c r="AA12" i="19" s="1"/>
  <c r="AE11" i="19"/>
  <c r="AE12" i="19" s="1"/>
  <c r="AI11" i="19"/>
  <c r="AI12" i="19" s="1"/>
  <c r="AM11" i="19"/>
  <c r="AM12" i="19" s="1"/>
</calcChain>
</file>

<file path=xl/sharedStrings.xml><?xml version="1.0" encoding="utf-8"?>
<sst xmlns="http://schemas.openxmlformats.org/spreadsheetml/2006/main" count="2645" uniqueCount="1105">
  <si>
    <t>利用者の病状、心身の状況及びその置かれた環境の的確な把握に努め、利用者又はその家族に対して適切に指導を行っていますか。</t>
    <phoneticPr fontId="4"/>
  </si>
  <si>
    <t>管理者は、主治医の指示に基づき適切な訪問看護が行われるよう、主治医との連絡調整、看護師等の監督等必要な管理を行っていますか。</t>
    <phoneticPr fontId="4"/>
  </si>
  <si>
    <t>訪問看護の開始に際し、主治医の指示書を受領していますか。</t>
    <phoneticPr fontId="4"/>
  </si>
  <si>
    <t>定期的に訪問看護計画書及び訪問看護報告書を主治医に提出し、訪問看護の提供に当たって主治医と密接な連携を図っていますか。</t>
    <phoneticPr fontId="4"/>
  </si>
  <si>
    <t>訪問看護計画書及び訪問看護報告書の作成</t>
    <phoneticPr fontId="4"/>
  </si>
  <si>
    <t>訪問看護計画書を利用者に交付していますか。</t>
    <phoneticPr fontId="4"/>
  </si>
  <si>
    <t>管理者は、訪問看護計画書及び訪問看護報告書の作成に関し、必要な指導及び管理を行っていますか。</t>
    <phoneticPr fontId="4"/>
  </si>
  <si>
    <t>利用者に対し、適切なサービスを提供できるよう事業所ごとに勤務の体制（日々の勤務時間、職務内容、常勤・非常勤の別等）を定めていますか。</t>
    <phoneticPr fontId="4"/>
  </si>
  <si>
    <t>～</t>
    <phoneticPr fontId="4"/>
  </si>
  <si>
    <t>～</t>
    <phoneticPr fontId="4"/>
  </si>
  <si>
    <t>～</t>
    <phoneticPr fontId="4"/>
  </si>
  <si>
    <t>ふりがな</t>
    <phoneticPr fontId="4"/>
  </si>
  <si>
    <t xml:space="preserve">　          </t>
    <phoneticPr fontId="4"/>
  </si>
  <si>
    <t>なお、常勤換算の数には理学療法士、作業療法士、言語聴覚士の数は含めないこと｡</t>
    <phoneticPr fontId="4"/>
  </si>
  <si>
    <t>２</t>
    <phoneticPr fontId="4"/>
  </si>
  <si>
    <t>(    )</t>
    <phoneticPr fontId="4"/>
  </si>
  <si>
    <t>(    )</t>
    <phoneticPr fontId="4"/>
  </si>
  <si>
    <t>(    )</t>
    <phoneticPr fontId="4"/>
  </si>
  <si>
    <t>複数名訪問加算の算定</t>
    <phoneticPr fontId="4"/>
  </si>
  <si>
    <t>２</t>
    <phoneticPr fontId="4"/>
  </si>
  <si>
    <t>早朝・夜間・深夜加算の算定欄の（　）内には、２０分未満の利用者数を記入すること。</t>
    <phoneticPr fontId="4"/>
  </si>
  <si>
    <t>事例２</t>
    <phoneticPr fontId="4"/>
  </si>
  <si>
    <t>理学療法士等</t>
    <phoneticPr fontId="4"/>
  </si>
  <si>
    <t>２</t>
    <phoneticPr fontId="4"/>
  </si>
  <si>
    <t>　⑤主な居宅介護支援事業所名(訪問看護のみ)</t>
    <phoneticPr fontId="4"/>
  </si>
  <si>
    <t>(1)</t>
    <phoneticPr fontId="4"/>
  </si>
  <si>
    <t>(2)</t>
    <phoneticPr fontId="4"/>
  </si>
  <si>
    <t>・</t>
    <phoneticPr fontId="4"/>
  </si>
  <si>
    <t>手指消毒器･シャワー室等の設置､使い捨て用品の使用等､利用者宅への連続して訪問する場合の対応等について、具体的に記入すること｡記入しきれない場合は､別紙(任意様式)に記入すること｡　　　　　</t>
    <phoneticPr fontId="4"/>
  </si>
  <si>
    <t>基準第66条
第2項
予防基準
第69条第2項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</si>
  <si>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・運営規程
・領収書控</t>
    <rPh sb="1" eb="3">
      <t>ウンエイ</t>
    </rPh>
    <rPh sb="3" eb="5">
      <t>キテイ</t>
    </rPh>
    <rPh sb="7" eb="10">
      <t>リョウシュウショ</t>
    </rPh>
    <rPh sb="10" eb="11">
      <t>ヒカ</t>
    </rPh>
    <phoneticPr fontId="4"/>
  </si>
  <si>
    <t>基準第66条
第3項
予防基準
第69条第3項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</si>
  <si>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 xml:space="preserve">・重要事項説明書
・運営規程
・領収書控
</t>
    <rPh sb="1" eb="3">
      <t>ジュウヨウ</t>
    </rPh>
    <rPh sb="3" eb="5">
      <t>ジコウ</t>
    </rPh>
    <rPh sb="5" eb="8">
      <t>セツメイショ</t>
    </rPh>
    <rPh sb="10" eb="12">
      <t>ウンエイ</t>
    </rPh>
    <rPh sb="12" eb="14">
      <t>キテイ</t>
    </rPh>
    <rPh sb="16" eb="19">
      <t>リョウシュウショ</t>
    </rPh>
    <rPh sb="19" eb="20">
      <t>ヒカ</t>
    </rPh>
    <phoneticPr fontId="4"/>
  </si>
  <si>
    <t>基準第66条
第4項
予防基準
第69条第4項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</si>
  <si>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介護保険法
第41条
第8項</t>
    <rPh sb="0" eb="2">
      <t>カイゴ</t>
    </rPh>
    <rPh sb="2" eb="4">
      <t>ホケン</t>
    </rPh>
    <rPh sb="4" eb="5">
      <t>ホウ</t>
    </rPh>
    <rPh sb="6" eb="7">
      <t>ダイ</t>
    </rPh>
    <rPh sb="9" eb="10">
      <t>ジョウ</t>
    </rPh>
    <rPh sb="11" eb="12">
      <t>ダイ</t>
    </rPh>
    <rPh sb="13" eb="14">
      <t>コウ</t>
    </rPh>
    <phoneticPr fontId="4"/>
  </si>
  <si>
    <t>・領収書控</t>
    <rPh sb="1" eb="4">
      <t>リョウシュウショ</t>
    </rPh>
    <rPh sb="4" eb="5">
      <t>ヒカ</t>
    </rPh>
    <phoneticPr fontId="4"/>
  </si>
  <si>
    <t>管理者は、常勤・専従の保健師又は看護師（※）ですか。</t>
    <rPh sb="0" eb="3">
      <t>カンリシャ</t>
    </rPh>
    <rPh sb="8" eb="10">
      <t>センジュウ</t>
    </rPh>
    <phoneticPr fontId="4"/>
  </si>
  <si>
    <t>訪問看護師等の資質向上のために、毎年具体的な研修計画を作成し、当該研修計画に基づき全ての従業員に対して研修を実施し、当該研修の結果を記録するほか、研修の機会を確保していますか。</t>
    <rPh sb="0" eb="2">
      <t>ホウモン</t>
    </rPh>
    <rPh sb="2" eb="4">
      <t>カンゴ</t>
    </rPh>
    <rPh sb="4" eb="5">
      <t>シ</t>
    </rPh>
    <rPh sb="5" eb="6">
      <t>トウ</t>
    </rPh>
    <rPh sb="7" eb="9">
      <t>シシツ</t>
    </rPh>
    <rPh sb="9" eb="11">
      <t>コウジョウ</t>
    </rPh>
    <rPh sb="73" eb="75">
      <t>ケンシュウ</t>
    </rPh>
    <rPh sb="76" eb="78">
      <t>キカイ</t>
    </rPh>
    <rPh sb="79" eb="81">
      <t>カクホ</t>
    </rPh>
    <phoneticPr fontId="4"/>
  </si>
  <si>
    <t>基準
第73条の2
第2項
予防基準
第73条第2項                                                                                                                                                                                                                                        条例第7条</t>
    <rPh sb="0" eb="2">
      <t>キジュン</t>
    </rPh>
    <rPh sb="3" eb="4">
      <t>ダイ</t>
    </rPh>
    <rPh sb="6" eb="7">
      <t>ジョウ</t>
    </rPh>
    <rPh sb="10" eb="11">
      <t>ダイ</t>
    </rPh>
    <rPh sb="12" eb="13">
      <t>コウ</t>
    </rPh>
    <rPh sb="14" eb="16">
      <t>ヨボウ</t>
    </rPh>
    <rPh sb="16" eb="18">
      <t>キジュン</t>
    </rPh>
    <rPh sb="19" eb="20">
      <t>ダイ</t>
    </rPh>
    <rPh sb="22" eb="23">
      <t>ジョウ</t>
    </rPh>
    <rPh sb="23" eb="24">
      <t>ダイ</t>
    </rPh>
    <rPh sb="25" eb="26">
      <t>コウ</t>
    </rPh>
    <rPh sb="258" eb="260">
      <t>ジョウレイ</t>
    </rPh>
    <rPh sb="260" eb="261">
      <t>ダイ</t>
    </rPh>
    <rPh sb="262" eb="263">
      <t>ジョウ</t>
    </rPh>
    <phoneticPr fontId="4"/>
  </si>
  <si>
    <t>あり</t>
    <phoneticPr fontId="4"/>
  </si>
  <si>
    <t>なし</t>
    <phoneticPr fontId="4"/>
  </si>
  <si>
    <t>特別管理加算（Ⅰ）</t>
    <phoneticPr fontId="4"/>
  </si>
  <si>
    <t>主治医の指示書等</t>
    <phoneticPr fontId="4"/>
  </si>
  <si>
    <t>特別管理加算（Ⅱ）</t>
    <phoneticPr fontId="4"/>
  </si>
  <si>
    <t>退院時共同指導加算</t>
    <phoneticPr fontId="4"/>
  </si>
  <si>
    <t>訪問看護計画書、訪問看護記録書等</t>
    <phoneticPr fontId="4"/>
  </si>
  <si>
    <t>介護保険法
施行規則
第65条</t>
    <rPh sb="0" eb="2">
      <t>カイゴ</t>
    </rPh>
    <rPh sb="2" eb="4">
      <t>ホケン</t>
    </rPh>
    <rPh sb="4" eb="5">
      <t>ホウ</t>
    </rPh>
    <rPh sb="6" eb="8">
      <t>セコウ</t>
    </rPh>
    <rPh sb="8" eb="10">
      <t>キソク</t>
    </rPh>
    <rPh sb="11" eb="12">
      <t>ダイ</t>
    </rPh>
    <rPh sb="14" eb="15">
      <t>ジョウ</t>
    </rPh>
    <phoneticPr fontId="4"/>
  </si>
  <si>
    <t>利用者が可能な限りその居宅において、自立した日常生活を営むことができるよう、療養生活を支援するとともに、利用者の心身の機能の維持回復を図り、もって利用者の生活機能の維持又は向上を目指すものとなっていますか。</t>
    <rPh sb="0" eb="3">
      <t>リヨウシャ</t>
    </rPh>
    <rPh sb="4" eb="6">
      <t>カノウ</t>
    </rPh>
    <rPh sb="7" eb="8">
      <t>カギ</t>
    </rPh>
    <rPh sb="11" eb="13">
      <t>キョタク</t>
    </rPh>
    <rPh sb="18" eb="20">
      <t>ジリツ</t>
    </rPh>
    <rPh sb="22" eb="24">
      <t>ニチジョウ</t>
    </rPh>
    <rPh sb="24" eb="26">
      <t>セイカツ</t>
    </rPh>
    <rPh sb="27" eb="28">
      <t>イトナ</t>
    </rPh>
    <rPh sb="38" eb="40">
      <t>リョウヨウ</t>
    </rPh>
    <rPh sb="40" eb="42">
      <t>セイカツ</t>
    </rPh>
    <rPh sb="43" eb="45">
      <t>シエン</t>
    </rPh>
    <rPh sb="52" eb="55">
      <t>リヨウシャ</t>
    </rPh>
    <rPh sb="56" eb="58">
      <t>シンシン</t>
    </rPh>
    <rPh sb="59" eb="61">
      <t>キノウ</t>
    </rPh>
    <rPh sb="62" eb="64">
      <t>イジ</t>
    </rPh>
    <rPh sb="64" eb="66">
      <t>カイフク</t>
    </rPh>
    <rPh sb="67" eb="68">
      <t>ハカ</t>
    </rPh>
    <rPh sb="73" eb="76">
      <t>リヨウシャ</t>
    </rPh>
    <rPh sb="77" eb="79">
      <t>セイカツ</t>
    </rPh>
    <rPh sb="79" eb="81">
      <t>キノウ</t>
    </rPh>
    <rPh sb="82" eb="84">
      <t>イジ</t>
    </rPh>
    <rPh sb="84" eb="85">
      <t>マタ</t>
    </rPh>
    <rPh sb="86" eb="88">
      <t>コウジョウ</t>
    </rPh>
    <rPh sb="89" eb="91">
      <t>メザ</t>
    </rPh>
    <phoneticPr fontId="4"/>
  </si>
  <si>
    <t>看護職員（保健師，看護師又は准看護師）は、常勤換算方法で２．５人以上で、そのうち１人は常勤ですか。</t>
    <rPh sb="25" eb="27">
      <t>ホウホウ</t>
    </rPh>
    <phoneticPr fontId="4"/>
  </si>
  <si>
    <t>理学療法士、作業療法士又は言語聴覚士は、実情に応じ適当数を配置していますか。</t>
    <rPh sb="0" eb="2">
      <t>リガク</t>
    </rPh>
    <rPh sb="2" eb="5">
      <t>リョウホウシ</t>
    </rPh>
    <rPh sb="6" eb="8">
      <t>サギョウ</t>
    </rPh>
    <rPh sb="8" eb="11">
      <t>リョウホウシ</t>
    </rPh>
    <rPh sb="11" eb="12">
      <t>マタ</t>
    </rPh>
    <rPh sb="13" eb="15">
      <t>ゲンゴ</t>
    </rPh>
    <rPh sb="15" eb="17">
      <t>チョウカク</t>
    </rPh>
    <rPh sb="17" eb="18">
      <t>シ</t>
    </rPh>
    <rPh sb="20" eb="22">
      <t>ジツジョウ</t>
    </rPh>
    <rPh sb="23" eb="24">
      <t>オウ</t>
    </rPh>
    <rPh sb="25" eb="27">
      <t>テキトウ</t>
    </rPh>
    <rPh sb="27" eb="28">
      <t>スウ</t>
    </rPh>
    <rPh sb="29" eb="31">
      <t>ハイチ</t>
    </rPh>
    <phoneticPr fontId="4"/>
  </si>
  <si>
    <t>事業の運営を行うために必要な広さを有する専用の事務室が設けられ、必要な備品等を備えていますか。
　※同一敷地内に他の事業所がある場合は、必要な
　　広さを有する専用の区画を設けることで差し
　　支えありません。</t>
    <rPh sb="0" eb="2">
      <t>ジギョウ</t>
    </rPh>
    <rPh sb="3" eb="5">
      <t>ウンエイ</t>
    </rPh>
    <rPh sb="6" eb="7">
      <t>オコナ</t>
    </rPh>
    <rPh sb="11" eb="13">
      <t>ヒツヨウ</t>
    </rPh>
    <rPh sb="14" eb="15">
      <t>ヒロ</t>
    </rPh>
    <rPh sb="17" eb="18">
      <t>ユウ</t>
    </rPh>
    <rPh sb="20" eb="22">
      <t>センヨウ</t>
    </rPh>
    <rPh sb="23" eb="26">
      <t>ジムシツ</t>
    </rPh>
    <rPh sb="27" eb="28">
      <t>モウ</t>
    </rPh>
    <rPh sb="32" eb="34">
      <t>ヒツヨウ</t>
    </rPh>
    <rPh sb="35" eb="38">
      <t>ビヒントウ</t>
    </rPh>
    <rPh sb="39" eb="40">
      <t>ソナ</t>
    </rPh>
    <rPh sb="51" eb="53">
      <t>ドウイツ</t>
    </rPh>
    <rPh sb="53" eb="55">
      <t>シキチ</t>
    </rPh>
    <rPh sb="55" eb="56">
      <t>ナイ</t>
    </rPh>
    <rPh sb="57" eb="58">
      <t>タ</t>
    </rPh>
    <rPh sb="59" eb="62">
      <t>ジギョウショ</t>
    </rPh>
    <rPh sb="65" eb="67">
      <t>バアイ</t>
    </rPh>
    <rPh sb="69" eb="71">
      <t>ヒツヨウ</t>
    </rPh>
    <rPh sb="75" eb="76">
      <t>ヒロ</t>
    </rPh>
    <rPh sb="78" eb="79">
      <t>ユウ</t>
    </rPh>
    <rPh sb="81" eb="83">
      <t>センヨウ</t>
    </rPh>
    <rPh sb="84" eb="86">
      <t>クカク</t>
    </rPh>
    <rPh sb="87" eb="88">
      <t>モウ</t>
    </rPh>
    <rPh sb="93" eb="94">
      <t>サ</t>
    </rPh>
    <rPh sb="98" eb="99">
      <t>ツカ</t>
    </rPh>
    <phoneticPr fontId="4"/>
  </si>
  <si>
    <t>・設備、備品台帳</t>
    <rPh sb="1" eb="3">
      <t>セツビ</t>
    </rPh>
    <rPh sb="4" eb="6">
      <t>ビヒン</t>
    </rPh>
    <rPh sb="6" eb="8">
      <t>ダイチョウ</t>
    </rPh>
    <phoneticPr fontId="4"/>
  </si>
  <si>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4"/>
  </si>
  <si>
    <t>利用申込者の病状、事業所の通常の事業実施地域等を勘案し、サービス提供が困難な場合には、当該利用申込者に係る主治の医師、居宅介護支援事業者への連絡を行い、適当な他の事業者の紹介等の必要な措置を速やかに行っていますか。</t>
    <rPh sb="0" eb="2">
      <t>リヨウ</t>
    </rPh>
    <rPh sb="2" eb="4">
      <t>モウシコミ</t>
    </rPh>
    <rPh sb="4" eb="5">
      <t>シャ</t>
    </rPh>
    <rPh sb="6" eb="8">
      <t>ビョウジョウ</t>
    </rPh>
    <rPh sb="9" eb="11">
      <t>ジギョウ</t>
    </rPh>
    <rPh sb="11" eb="12">
      <t>ショ</t>
    </rPh>
    <rPh sb="13" eb="15">
      <t>ツウジョウ</t>
    </rPh>
    <rPh sb="16" eb="18">
      <t>ジギョウ</t>
    </rPh>
    <rPh sb="18" eb="20">
      <t>ジッシ</t>
    </rPh>
    <rPh sb="20" eb="22">
      <t>チイキ</t>
    </rPh>
    <rPh sb="22" eb="23">
      <t>トウ</t>
    </rPh>
    <rPh sb="24" eb="26">
      <t>カンアン</t>
    </rPh>
    <rPh sb="32" eb="34">
      <t>テイキョウ</t>
    </rPh>
    <rPh sb="35" eb="37">
      <t>コンナン</t>
    </rPh>
    <rPh sb="38" eb="40">
      <t>バアイ</t>
    </rPh>
    <rPh sb="43" eb="45">
      <t>トウガイ</t>
    </rPh>
    <rPh sb="45" eb="47">
      <t>リヨウ</t>
    </rPh>
    <rPh sb="47" eb="49">
      <t>モウシコミ</t>
    </rPh>
    <rPh sb="49" eb="50">
      <t>シャ</t>
    </rPh>
    <rPh sb="51" eb="52">
      <t>カカ</t>
    </rPh>
    <rPh sb="53" eb="55">
      <t>シュジ</t>
    </rPh>
    <rPh sb="56" eb="58">
      <t>イシ</t>
    </rPh>
    <rPh sb="59" eb="61">
      <t>キョタク</t>
    </rPh>
    <rPh sb="61" eb="63">
      <t>カイゴ</t>
    </rPh>
    <rPh sb="63" eb="65">
      <t>シエン</t>
    </rPh>
    <rPh sb="65" eb="67">
      <t>ジギョウ</t>
    </rPh>
    <rPh sb="67" eb="68">
      <t>シャ</t>
    </rPh>
    <rPh sb="70" eb="72">
      <t>レンラク</t>
    </rPh>
    <rPh sb="73" eb="74">
      <t>オコナ</t>
    </rPh>
    <rPh sb="76" eb="78">
      <t>テキトウ</t>
    </rPh>
    <rPh sb="79" eb="80">
      <t>タ</t>
    </rPh>
    <rPh sb="81" eb="84">
      <t>ジギョウシャ</t>
    </rPh>
    <rPh sb="85" eb="87">
      <t>ショウカイ</t>
    </rPh>
    <rPh sb="87" eb="88">
      <t>トウ</t>
    </rPh>
    <rPh sb="89" eb="91">
      <t>ヒツヨウ</t>
    </rPh>
    <rPh sb="92" eb="94">
      <t>ソチ</t>
    </rPh>
    <rPh sb="95" eb="96">
      <t>スミ</t>
    </rPh>
    <rPh sb="99" eb="100">
      <t>オコナ</t>
    </rPh>
    <phoneticPr fontId="4"/>
  </si>
  <si>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4"/>
  </si>
  <si>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4"/>
  </si>
  <si>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4"/>
  </si>
  <si>
    <t>指定訪問看護の提供終了に際しては、利用者又はその家族に対して適切な指導を行うとともに、主治の医師及び居宅介護支援事業者に対する情報の提供及び保健医療サービス又は福祉サービスを提供する者との密接な連携に努めていますか。</t>
    <rPh sb="0" eb="2">
      <t>シテイ</t>
    </rPh>
    <rPh sb="2" eb="4">
      <t>ホウモン</t>
    </rPh>
    <rPh sb="4" eb="6">
      <t>カンゴ</t>
    </rPh>
    <rPh sb="7" eb="9">
      <t>テイキョウ</t>
    </rPh>
    <rPh sb="9" eb="11">
      <t>シュウリョウ</t>
    </rPh>
    <rPh sb="12" eb="13">
      <t>サイ</t>
    </rPh>
    <rPh sb="17" eb="20">
      <t>リヨウシャ</t>
    </rPh>
    <rPh sb="20" eb="21">
      <t>マタ</t>
    </rPh>
    <rPh sb="24" eb="26">
      <t>カゾク</t>
    </rPh>
    <rPh sb="27" eb="28">
      <t>タイ</t>
    </rPh>
    <rPh sb="30" eb="32">
      <t>テキセツ</t>
    </rPh>
    <rPh sb="33" eb="35">
      <t>シドウ</t>
    </rPh>
    <rPh sb="36" eb="37">
      <t>オコナ</t>
    </rPh>
    <rPh sb="50" eb="52">
      <t>キョタク</t>
    </rPh>
    <rPh sb="52" eb="54">
      <t>カイゴ</t>
    </rPh>
    <rPh sb="54" eb="56">
      <t>シエン</t>
    </rPh>
    <rPh sb="56" eb="59">
      <t>ジギョウシャ</t>
    </rPh>
    <rPh sb="60" eb="61">
      <t>タイ</t>
    </rPh>
    <rPh sb="63" eb="65">
      <t>ジョウホウ</t>
    </rPh>
    <rPh sb="66" eb="68">
      <t>テイキョウ</t>
    </rPh>
    <rPh sb="68" eb="69">
      <t>オヨ</t>
    </rPh>
    <rPh sb="70" eb="72">
      <t>ホケン</t>
    </rPh>
    <rPh sb="72" eb="74">
      <t>イリョウ</t>
    </rPh>
    <rPh sb="78" eb="79">
      <t>マタ</t>
    </rPh>
    <rPh sb="80" eb="82">
      <t>フクシ</t>
    </rPh>
    <rPh sb="87" eb="89">
      <t>テイキョウ</t>
    </rPh>
    <rPh sb="91" eb="92">
      <t>モノ</t>
    </rPh>
    <rPh sb="94" eb="96">
      <t>ミッセツ</t>
    </rPh>
    <rPh sb="97" eb="99">
      <t>レンケイ</t>
    </rPh>
    <rPh sb="100" eb="101">
      <t>ツト</t>
    </rPh>
    <phoneticPr fontId="4"/>
  </si>
  <si>
    <t>利用申込者又はその家族に対し、居宅サービス計画の作成を居宅介護支援事業者に依頼する旨を市町に対して届け出ること等により、指定訪問看護の提供を法定代理受領サービスとして受けることができる旨を説明すること、居宅介護支援事業者に関する情報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43" eb="44">
      <t>シ</t>
    </rPh>
    <rPh sb="44" eb="45">
      <t>マチ</t>
    </rPh>
    <rPh sb="46" eb="47">
      <t>タイ</t>
    </rPh>
    <rPh sb="49" eb="50">
      <t>トド</t>
    </rPh>
    <rPh sb="51" eb="52">
      <t>デ</t>
    </rPh>
    <rPh sb="55" eb="56">
      <t>トウ</t>
    </rPh>
    <rPh sb="60" eb="62">
      <t>シテイ</t>
    </rPh>
    <rPh sb="62" eb="64">
      <t>ホウモン</t>
    </rPh>
    <rPh sb="64" eb="66">
      <t>カンゴ</t>
    </rPh>
    <rPh sb="67" eb="69">
      <t>テイキョウ</t>
    </rPh>
    <rPh sb="70" eb="72">
      <t>ホウテイ</t>
    </rPh>
    <rPh sb="72" eb="74">
      <t>ダイリ</t>
    </rPh>
    <rPh sb="74" eb="76">
      <t>ジュリョウ</t>
    </rPh>
    <rPh sb="83" eb="84">
      <t>ウ</t>
    </rPh>
    <rPh sb="92" eb="93">
      <t>ムネ</t>
    </rPh>
    <rPh sb="94" eb="96">
      <t>セツメイ</t>
    </rPh>
    <rPh sb="101" eb="103">
      <t>キョタク</t>
    </rPh>
    <rPh sb="103" eb="105">
      <t>カイゴ</t>
    </rPh>
    <rPh sb="105" eb="107">
      <t>シエン</t>
    </rPh>
    <rPh sb="107" eb="109">
      <t>ジギョウ</t>
    </rPh>
    <rPh sb="109" eb="110">
      <t>シャ</t>
    </rPh>
    <rPh sb="111" eb="112">
      <t>カン</t>
    </rPh>
    <rPh sb="114" eb="116">
      <t>ジョウホウ</t>
    </rPh>
    <rPh sb="116" eb="118">
      <t>テイキョウ</t>
    </rPh>
    <rPh sb="125" eb="126">
      <t>タ</t>
    </rPh>
    <rPh sb="127" eb="129">
      <t>ホウテイ</t>
    </rPh>
    <rPh sb="129" eb="131">
      <t>ダイリ</t>
    </rPh>
    <rPh sb="131" eb="133">
      <t>ジュリョウ</t>
    </rPh>
    <rPh sb="138" eb="139">
      <t>オコナ</t>
    </rPh>
    <rPh sb="143" eb="145">
      <t>ヒツヨウ</t>
    </rPh>
    <rPh sb="146" eb="148">
      <t>エンジョ</t>
    </rPh>
    <rPh sb="149" eb="150">
      <t>オコナ</t>
    </rPh>
    <phoneticPr fontId="4"/>
  </si>
  <si>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4"/>
  </si>
  <si>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4"/>
  </si>
  <si>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4"/>
  </si>
  <si>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4"/>
  </si>
  <si>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4"/>
  </si>
  <si>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4"/>
  </si>
  <si>
    <t>法定代理受領サービスに該当しない訪問看護を提供した場合の利用料と、居宅介護サービス費用基準額との間に、不合理な差額を生じさせていませんか。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ホウモン</t>
    </rPh>
    <rPh sb="18" eb="20">
      <t>カンゴ</t>
    </rPh>
    <rPh sb="21" eb="23">
      <t>テイキョウ</t>
    </rPh>
    <rPh sb="25" eb="27">
      <t>バアイ</t>
    </rPh>
    <rPh sb="28" eb="31">
      <t>リヨウリョウ</t>
    </rPh>
    <rPh sb="33" eb="35">
      <t>キョタク</t>
    </rPh>
    <rPh sb="35" eb="37">
      <t>カイゴ</t>
    </rPh>
    <rPh sb="41" eb="43">
      <t>ヒヨウ</t>
    </rPh>
    <rPh sb="43" eb="45">
      <t>キジュン</t>
    </rPh>
    <rPh sb="45" eb="46">
      <t>ガク</t>
    </rPh>
    <rPh sb="48" eb="49">
      <t>アイダ</t>
    </rPh>
    <rPh sb="51" eb="54">
      <t>フゴウリ</t>
    </rPh>
    <rPh sb="55" eb="57">
      <t>サガク</t>
    </rPh>
    <rPh sb="58" eb="59">
      <t>ショウ</t>
    </rPh>
    <phoneticPr fontId="4"/>
  </si>
  <si>
    <t>利用者の選定により通常の事業実施地域外でサービス提供を行う場合、それに要した交通費の額以外の支払いを受けていませんか。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3">
      <t>ガク</t>
    </rPh>
    <rPh sb="43" eb="45">
      <t>イガイ</t>
    </rPh>
    <rPh sb="46" eb="48">
      <t>シハラ</t>
    </rPh>
    <rPh sb="50" eb="51">
      <t>ウ</t>
    </rPh>
    <phoneticPr fontId="4"/>
  </si>
  <si>
    <t>利用者の選定により通常の事業実施地域外でサービス提供を行う場合、それに要した交通費の支払いについて、あらかじめ利用者又はその家族に対し、当該サービスの内容及び費用について説明し、同意を得ています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4">
      <t>シハラ</t>
    </rPh>
    <rPh sb="55" eb="58">
      <t>リヨウシャ</t>
    </rPh>
    <rPh sb="58" eb="59">
      <t>マタ</t>
    </rPh>
    <rPh sb="62" eb="64">
      <t>カゾク</t>
    </rPh>
    <rPh sb="65" eb="66">
      <t>タイ</t>
    </rPh>
    <rPh sb="68" eb="70">
      <t>トウガイ</t>
    </rPh>
    <rPh sb="75" eb="77">
      <t>ナイヨウ</t>
    </rPh>
    <rPh sb="77" eb="78">
      <t>オヨ</t>
    </rPh>
    <rPh sb="79" eb="81">
      <t>ヒヨウ</t>
    </rPh>
    <rPh sb="85" eb="87">
      <t>セツメイ</t>
    </rPh>
    <rPh sb="89" eb="91">
      <t>ドウイ</t>
    </rPh>
    <rPh sb="92" eb="93">
      <t>エ</t>
    </rPh>
    <phoneticPr fontId="4"/>
  </si>
  <si>
    <t>法定代理受領サービスに該当しない訪問看護に係る利用料の支払いを受けた場合は、提供した指定訪問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ホウモン</t>
    </rPh>
    <rPh sb="18" eb="20">
      <t>カンゴ</t>
    </rPh>
    <rPh sb="21" eb="22">
      <t>カカ</t>
    </rPh>
    <rPh sb="23" eb="26">
      <t>リヨウリョウ</t>
    </rPh>
    <rPh sb="27" eb="29">
      <t>シハラ</t>
    </rPh>
    <rPh sb="31" eb="32">
      <t>ウ</t>
    </rPh>
    <rPh sb="34" eb="36">
      <t>バアイ</t>
    </rPh>
    <rPh sb="38" eb="40">
      <t>テイキョウ</t>
    </rPh>
    <rPh sb="42" eb="44">
      <t>シテイ</t>
    </rPh>
    <rPh sb="44" eb="46">
      <t>ホウモン</t>
    </rPh>
    <rPh sb="46" eb="48">
      <t>カンゴ</t>
    </rPh>
    <rPh sb="49" eb="51">
      <t>ナイヨウ</t>
    </rPh>
    <rPh sb="52" eb="54">
      <t>ヒヨウ</t>
    </rPh>
    <rPh sb="55" eb="56">
      <t>ガク</t>
    </rPh>
    <rPh sb="58" eb="59">
      <t>タ</t>
    </rPh>
    <rPh sb="59" eb="61">
      <t>ヒツヨウ</t>
    </rPh>
    <rPh sb="62" eb="63">
      <t>ミト</t>
    </rPh>
    <rPh sb="67" eb="69">
      <t>ジコウ</t>
    </rPh>
    <rPh sb="70" eb="72">
      <t>キサイ</t>
    </rPh>
    <rPh sb="78" eb="80">
      <t>テイキョウ</t>
    </rPh>
    <rPh sb="80" eb="82">
      <t>ショウメイ</t>
    </rPh>
    <rPh sb="82" eb="83">
      <t>ショ</t>
    </rPh>
    <rPh sb="84" eb="86">
      <t>リヨウ</t>
    </rPh>
    <rPh sb="86" eb="87">
      <t>シャ</t>
    </rPh>
    <rPh sb="88" eb="89">
      <t>タイ</t>
    </rPh>
    <rPh sb="90" eb="92">
      <t>コウフ</t>
    </rPh>
    <phoneticPr fontId="4"/>
  </si>
  <si>
    <t>訪問看護は，利用者の要介護状態の軽減又は悪化の防止に資するよう、療養上の目標を設定して計画的に行われていますか。また、介護予防訪問看護は利用者の介護予防に資するよう、その目標を設定し、計画的に行われていますか。</t>
    <rPh sb="59" eb="61">
      <t>カイゴ</t>
    </rPh>
    <rPh sb="61" eb="63">
      <t>ヨボウ</t>
    </rPh>
    <rPh sb="63" eb="65">
      <t>ホウモン</t>
    </rPh>
    <rPh sb="65" eb="67">
      <t>カンゴ</t>
    </rPh>
    <rPh sb="68" eb="71">
      <t>リヨウシャ</t>
    </rPh>
    <rPh sb="72" eb="74">
      <t>カイゴ</t>
    </rPh>
    <rPh sb="74" eb="76">
      <t>ヨボウ</t>
    </rPh>
    <rPh sb="77" eb="78">
      <t>シ</t>
    </rPh>
    <rPh sb="85" eb="87">
      <t>モクヒョウ</t>
    </rPh>
    <rPh sb="88" eb="90">
      <t>セッテイ</t>
    </rPh>
    <rPh sb="92" eb="95">
      <t>ケイカクテキ</t>
    </rPh>
    <rPh sb="96" eb="97">
      <t>オコナ</t>
    </rPh>
    <phoneticPr fontId="4"/>
  </si>
  <si>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4"/>
  </si>
  <si>
    <t>サービス提供にあたり、利用者とのコミュニケーションを十分に図ること等により、利用者がその有する能力を最大限に活用することができるよう適切な働きかけに努めていますか。</t>
    <rPh sb="4" eb="6">
      <t>テイキョウ</t>
    </rPh>
    <rPh sb="11" eb="14">
      <t>リヨウシャ</t>
    </rPh>
    <rPh sb="26" eb="28">
      <t>ジュウブン</t>
    </rPh>
    <rPh sb="29" eb="30">
      <t>ハカ</t>
    </rPh>
    <rPh sb="33" eb="34">
      <t>トウ</t>
    </rPh>
    <rPh sb="38" eb="41">
      <t>リヨウシャ</t>
    </rPh>
    <rPh sb="44" eb="45">
      <t>ユウ</t>
    </rPh>
    <rPh sb="47" eb="49">
      <t>ノウリョク</t>
    </rPh>
    <rPh sb="50" eb="53">
      <t>サイダイゲン</t>
    </rPh>
    <rPh sb="54" eb="56">
      <t>カツヨウ</t>
    </rPh>
    <rPh sb="66" eb="68">
      <t>テキセツ</t>
    </rPh>
    <rPh sb="69" eb="70">
      <t>ハタラ</t>
    </rPh>
    <rPh sb="74" eb="75">
      <t>ツト</t>
    </rPh>
    <phoneticPr fontId="4"/>
  </si>
  <si>
    <t>サービス提供に当たっては、主治の医師との密接な連携及び訪問看護計画書に基づき、利用者の心身の機能の維持回復を図るよう適切に行っていますか。</t>
    <rPh sb="7" eb="8">
      <t>ア</t>
    </rPh>
    <rPh sb="23" eb="25">
      <t>レンケイ</t>
    </rPh>
    <rPh sb="25" eb="26">
      <t>オヨ</t>
    </rPh>
    <rPh sb="33" eb="34">
      <t>ショ</t>
    </rPh>
    <rPh sb="35" eb="36">
      <t>モト</t>
    </rPh>
    <phoneticPr fontId="4"/>
  </si>
  <si>
    <t>サービスの提供に当たっては、医学の進歩に対応し、適切な看護技術をもってこれを行っていますか。</t>
    <rPh sb="5" eb="7">
      <t>テイキョウ</t>
    </rPh>
    <rPh sb="8" eb="9">
      <t>ア</t>
    </rPh>
    <rPh sb="14" eb="16">
      <t>イガク</t>
    </rPh>
    <rPh sb="17" eb="19">
      <t>シンポ</t>
    </rPh>
    <rPh sb="20" eb="22">
      <t>タイオウ</t>
    </rPh>
    <rPh sb="24" eb="26">
      <t>テキセツ</t>
    </rPh>
    <rPh sb="27" eb="29">
      <t>カンゴ</t>
    </rPh>
    <rPh sb="29" eb="31">
      <t>ギジュツ</t>
    </rPh>
    <rPh sb="38" eb="39">
      <t>オコナ</t>
    </rPh>
    <phoneticPr fontId="4"/>
  </si>
  <si>
    <t>サービス提供開始時からサービス提供が終了するまでに、少なくとも1回はモニタリングを行い、モニタリングの結果も踏まえつつ、介護予防訪問看護報告書を作成し、指定介護予防支援事業者に報告していますか。また、報告書を主治の医師に定期的に提出していますか。</t>
    <rPh sb="4" eb="6">
      <t>テイキョウ</t>
    </rPh>
    <rPh sb="6" eb="8">
      <t>カイシ</t>
    </rPh>
    <rPh sb="8" eb="9">
      <t>ジ</t>
    </rPh>
    <rPh sb="15" eb="17">
      <t>テイキョウ</t>
    </rPh>
    <rPh sb="18" eb="20">
      <t>シュウリョウ</t>
    </rPh>
    <rPh sb="26" eb="27">
      <t>スク</t>
    </rPh>
    <rPh sb="32" eb="33">
      <t>カイ</t>
    </rPh>
    <rPh sb="41" eb="42">
      <t>オコナ</t>
    </rPh>
    <rPh sb="51" eb="53">
      <t>ケッカ</t>
    </rPh>
    <rPh sb="54" eb="55">
      <t>フ</t>
    </rPh>
    <rPh sb="60" eb="62">
      <t>カイゴ</t>
    </rPh>
    <rPh sb="62" eb="64">
      <t>ヨボウ</t>
    </rPh>
    <rPh sb="64" eb="66">
      <t>ホウモン</t>
    </rPh>
    <rPh sb="66" eb="68">
      <t>カンゴ</t>
    </rPh>
    <rPh sb="68" eb="71">
      <t>ホウコクショ</t>
    </rPh>
    <rPh sb="72" eb="74">
      <t>サクセイ</t>
    </rPh>
    <rPh sb="76" eb="78">
      <t>シテイ</t>
    </rPh>
    <rPh sb="78" eb="80">
      <t>カイゴ</t>
    </rPh>
    <rPh sb="80" eb="82">
      <t>ヨボウ</t>
    </rPh>
    <rPh sb="82" eb="84">
      <t>シエン</t>
    </rPh>
    <rPh sb="84" eb="87">
      <t>ジギョウシャ</t>
    </rPh>
    <rPh sb="88" eb="90">
      <t>ホウコク</t>
    </rPh>
    <rPh sb="100" eb="103">
      <t>ホウコクショ</t>
    </rPh>
    <phoneticPr fontId="4"/>
  </si>
  <si>
    <t>保険給付の請求のための証明書の交付</t>
    <rPh sb="0" eb="2">
      <t>ホケン</t>
    </rPh>
    <rPh sb="2" eb="4">
      <t>キュウフ</t>
    </rPh>
    <rPh sb="5" eb="7">
      <t>セイキュウ</t>
    </rPh>
    <rPh sb="11" eb="14">
      <t>ショウメイショ</t>
    </rPh>
    <rPh sb="15" eb="17">
      <t>コウフ</t>
    </rPh>
    <phoneticPr fontId="4"/>
  </si>
  <si>
    <t>・サービス提供証明書控</t>
    <rPh sb="5" eb="7">
      <t>テイキョウ</t>
    </rPh>
    <rPh sb="7" eb="9">
      <t>ショウメイ</t>
    </rPh>
    <rPh sb="9" eb="10">
      <t>ショ</t>
    </rPh>
    <rPh sb="10" eb="11">
      <t>ヒカ</t>
    </rPh>
    <phoneticPr fontId="4"/>
  </si>
  <si>
    <t>基準第67条第1項
予防基準
第75条第1項</t>
    <rPh sb="0" eb="2">
      <t>キジュン</t>
    </rPh>
    <rPh sb="2" eb="3">
      <t>ダイ</t>
    </rPh>
    <rPh sb="5" eb="6">
      <t>ジョウ</t>
    </rPh>
    <rPh sb="6" eb="7">
      <t>ダイ</t>
    </rPh>
    <rPh sb="8" eb="9">
      <t>コウ</t>
    </rPh>
    <rPh sb="10" eb="12">
      <t>ヨボウ</t>
    </rPh>
    <rPh sb="12" eb="14">
      <t>キジュン</t>
    </rPh>
    <rPh sb="15" eb="16">
      <t>ダイ</t>
    </rPh>
    <rPh sb="18" eb="19">
      <t>ジョウ</t>
    </rPh>
    <rPh sb="19" eb="20">
      <t>ダイ</t>
    </rPh>
    <rPh sb="21" eb="22">
      <t>コウ</t>
    </rPh>
    <phoneticPr fontId="4"/>
  </si>
  <si>
    <t>（記載上の注意事項）</t>
    <rPh sb="1" eb="3">
      <t>キサイ</t>
    </rPh>
    <rPh sb="3" eb="4">
      <t>ジョウ</t>
    </rPh>
    <rPh sb="5" eb="7">
      <t>チュウイ</t>
    </rPh>
    <rPh sb="7" eb="9">
      <t>ジコウ</t>
    </rPh>
    <phoneticPr fontId="4"/>
  </si>
  <si>
    <t>・訪問看護計画書
・居宅サービス計画書</t>
    <rPh sb="1" eb="3">
      <t>ホウモン</t>
    </rPh>
    <rPh sb="3" eb="5">
      <t>カンゴ</t>
    </rPh>
    <rPh sb="5" eb="7">
      <t>ケイカク</t>
    </rPh>
    <rPh sb="7" eb="8">
      <t>ショ</t>
    </rPh>
    <rPh sb="10" eb="12">
      <t>キョタク</t>
    </rPh>
    <rPh sb="16" eb="18">
      <t>ケイカク</t>
    </rPh>
    <rPh sb="18" eb="19">
      <t>ショ</t>
    </rPh>
    <phoneticPr fontId="4"/>
  </si>
  <si>
    <t>基準第67条第2項
予防基準第75条第2項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4"/>
  </si>
  <si>
    <t>（指定介護予防訪問看護の基本取扱方針）</t>
    <rPh sb="1" eb="3">
      <t>シテイ</t>
    </rPh>
    <rPh sb="3" eb="5">
      <t>カイゴ</t>
    </rPh>
    <rPh sb="5" eb="7">
      <t>ヨボウ</t>
    </rPh>
    <rPh sb="7" eb="9">
      <t>ホウモン</t>
    </rPh>
    <rPh sb="9" eb="11">
      <t>カンゴ</t>
    </rPh>
    <rPh sb="12" eb="14">
      <t>キホン</t>
    </rPh>
    <rPh sb="14" eb="16">
      <t>トリアツカイ</t>
    </rPh>
    <rPh sb="16" eb="18">
      <t>ホウシン</t>
    </rPh>
    <phoneticPr fontId="4"/>
  </si>
  <si>
    <t>予防基準
第75条第5項</t>
    <rPh sb="0" eb="2">
      <t>ヨボウ</t>
    </rPh>
    <rPh sb="2" eb="4">
      <t>キジュン</t>
    </rPh>
    <rPh sb="5" eb="6">
      <t>ダイ</t>
    </rPh>
    <rPh sb="8" eb="9">
      <t>ジョウ</t>
    </rPh>
    <rPh sb="9" eb="10">
      <t>ダイ</t>
    </rPh>
    <rPh sb="11" eb="12">
      <t>コウ</t>
    </rPh>
    <phoneticPr fontId="4"/>
  </si>
  <si>
    <t>基準第68条
予防基準
第76条</t>
    <rPh sb="0" eb="2">
      <t>キジュン</t>
    </rPh>
    <rPh sb="2" eb="3">
      <t>ダイ</t>
    </rPh>
    <rPh sb="5" eb="6">
      <t>ジョウ</t>
    </rPh>
    <rPh sb="7" eb="9">
      <t>ヨボウ</t>
    </rPh>
    <rPh sb="9" eb="11">
      <t>キジュン</t>
    </rPh>
    <rPh sb="12" eb="13">
      <t>ダイ</t>
    </rPh>
    <rPh sb="15" eb="16">
      <t>ジョウ</t>
    </rPh>
    <phoneticPr fontId="4"/>
  </si>
  <si>
    <t>・利用者に関する記録
・指導を記録した書類等</t>
    <rPh sb="1" eb="3">
      <t>リヨウ</t>
    </rPh>
    <rPh sb="3" eb="4">
      <t>シャ</t>
    </rPh>
    <rPh sb="5" eb="6">
      <t>カン</t>
    </rPh>
    <rPh sb="8" eb="10">
      <t>キロク</t>
    </rPh>
    <rPh sb="12" eb="14">
      <t>シドウ</t>
    </rPh>
    <rPh sb="15" eb="17">
      <t>キロク</t>
    </rPh>
    <rPh sb="19" eb="21">
      <t>ショルイ</t>
    </rPh>
    <rPh sb="21" eb="22">
      <t>トウ</t>
    </rPh>
    <phoneticPr fontId="4"/>
  </si>
  <si>
    <t>特殊な看護等(広く一般に認められていない看護等)を行っていませんか。</t>
    <rPh sb="0" eb="2">
      <t>トクシュ</t>
    </rPh>
    <rPh sb="3" eb="5">
      <t>カンゴ</t>
    </rPh>
    <rPh sb="5" eb="6">
      <t>トウ</t>
    </rPh>
    <rPh sb="25" eb="26">
      <t>オコナ</t>
    </rPh>
    <phoneticPr fontId="4"/>
  </si>
  <si>
    <t>（指定介護予防訪問看護の具体的取扱方針）</t>
    <rPh sb="1" eb="3">
      <t>シテイ</t>
    </rPh>
    <rPh sb="3" eb="5">
      <t>カイゴ</t>
    </rPh>
    <rPh sb="5" eb="7">
      <t>ヨボウ</t>
    </rPh>
    <rPh sb="7" eb="9">
      <t>ホウモン</t>
    </rPh>
    <rPh sb="9" eb="11">
      <t>カンゴ</t>
    </rPh>
    <rPh sb="12" eb="15">
      <t>グタイテキ</t>
    </rPh>
    <rPh sb="15" eb="17">
      <t>トリアツカイ</t>
    </rPh>
    <rPh sb="17" eb="19">
      <t>ホウシン</t>
    </rPh>
    <phoneticPr fontId="4"/>
  </si>
  <si>
    <t>予防基準
第76条</t>
    <rPh sb="0" eb="2">
      <t>ヨボウ</t>
    </rPh>
    <rPh sb="2" eb="4">
      <t>キジュン</t>
    </rPh>
    <rPh sb="5" eb="6">
      <t>ダイ</t>
    </rPh>
    <rPh sb="8" eb="9">
      <t>ジョウ</t>
    </rPh>
    <phoneticPr fontId="4"/>
  </si>
  <si>
    <t>・モニタリングの記録
・報告の記録
・診療記録（代用可）</t>
    <rPh sb="8" eb="10">
      <t>キロク</t>
    </rPh>
    <rPh sb="12" eb="14">
      <t>ホウコク</t>
    </rPh>
    <rPh sb="15" eb="17">
      <t>キロク</t>
    </rPh>
    <rPh sb="19" eb="21">
      <t>シンリョウ</t>
    </rPh>
    <rPh sb="21" eb="23">
      <t>キロク</t>
    </rPh>
    <rPh sb="24" eb="26">
      <t>ダイヨウ</t>
    </rPh>
    <rPh sb="26" eb="27">
      <t>カ</t>
    </rPh>
    <phoneticPr fontId="4"/>
  </si>
  <si>
    <t>主治の医師との関係</t>
    <rPh sb="3" eb="5">
      <t>イシ</t>
    </rPh>
    <phoneticPr fontId="4"/>
  </si>
  <si>
    <t>基準第69条
第1項
予防基準
第77条第1項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</si>
  <si>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・指示書
・訪問看護計画書
・訪問看護報告書</t>
    <rPh sb="1" eb="4">
      <t>シジショ</t>
    </rPh>
    <rPh sb="6" eb="8">
      <t>ホウモン</t>
    </rPh>
    <rPh sb="8" eb="10">
      <t>カンゴ</t>
    </rPh>
    <rPh sb="10" eb="12">
      <t>ケイカク</t>
    </rPh>
    <rPh sb="12" eb="13">
      <t>ショ</t>
    </rPh>
    <rPh sb="15" eb="17">
      <t>ホウモン</t>
    </rPh>
    <rPh sb="17" eb="19">
      <t>カンゴ</t>
    </rPh>
    <rPh sb="19" eb="22">
      <t>ホウコクショ</t>
    </rPh>
    <phoneticPr fontId="4"/>
  </si>
  <si>
    <t>基準第69条
第2項
予防基準
第77条第2項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</si>
  <si>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基準第69条
第3項
予防基準
第76条第3項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</si>
  <si>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・診療記録（代用可）</t>
    <rPh sb="1" eb="3">
      <t>シンリョウ</t>
    </rPh>
    <rPh sb="3" eb="5">
      <t>キロク</t>
    </rPh>
    <rPh sb="6" eb="8">
      <t>ダイヨウ</t>
    </rPh>
    <rPh sb="8" eb="9">
      <t>カ</t>
    </rPh>
    <phoneticPr fontId="4"/>
  </si>
  <si>
    <t>基準第70条
第1項
予防基準
第76条</t>
    <rPh sb="0" eb="2">
      <t>キジュン</t>
    </rPh>
    <rPh sb="2" eb="3">
      <t>ダイ</t>
    </rPh>
    <rPh sb="5" eb="6">
      <t>ジョウ</t>
    </rPh>
    <rPh sb="7" eb="8">
      <t>ダイ</t>
    </rPh>
    <rPh sb="9" eb="10">
      <t>コウ</t>
    </rPh>
    <rPh sb="11" eb="13">
      <t>ヨボウ</t>
    </rPh>
    <rPh sb="13" eb="15">
      <t>キジュン</t>
    </rPh>
    <rPh sb="16" eb="17">
      <t>ダイ</t>
    </rPh>
    <rPh sb="19" eb="20">
      <t>ジョウ</t>
    </rPh>
    <phoneticPr fontId="4"/>
  </si>
  <si>
    <t>・訪問看護計画書</t>
    <rPh sb="1" eb="3">
      <t>ホウモン</t>
    </rPh>
    <rPh sb="3" eb="5">
      <t>カンゴ</t>
    </rPh>
    <rPh sb="5" eb="7">
      <t>ケイカク</t>
    </rPh>
    <rPh sb="7" eb="8">
      <t>ショ</t>
    </rPh>
    <phoneticPr fontId="4"/>
  </si>
  <si>
    <t>訪問看護計画書は居宅サービス計画等に沿った内容となっていますか。又必要に応じて変更していますか。</t>
    <rPh sb="16" eb="17">
      <t>トウ</t>
    </rPh>
    <phoneticPr fontId="4"/>
  </si>
  <si>
    <t>基準第70条
第2項
予防基準
第76条</t>
    <rPh sb="0" eb="2">
      <t>キジュン</t>
    </rPh>
    <rPh sb="2" eb="3">
      <t>ダイ</t>
    </rPh>
    <rPh sb="5" eb="6">
      <t>ジョウ</t>
    </rPh>
    <rPh sb="7" eb="8">
      <t>ダイ</t>
    </rPh>
    <rPh sb="9" eb="10">
      <t>コウ</t>
    </rPh>
    <rPh sb="11" eb="13">
      <t>ヨボウ</t>
    </rPh>
    <rPh sb="13" eb="15">
      <t>キジュン</t>
    </rPh>
    <rPh sb="16" eb="17">
      <t>ダイ</t>
    </rPh>
    <rPh sb="19" eb="20">
      <t>ジョウ</t>
    </rPh>
    <phoneticPr fontId="4"/>
  </si>
  <si>
    <t>基準第70条
第4項
予防基準
第76条</t>
    <rPh sb="0" eb="2">
      <t>キジュン</t>
    </rPh>
    <rPh sb="2" eb="3">
      <t>ダイ</t>
    </rPh>
    <rPh sb="5" eb="6">
      <t>ジョウ</t>
    </rPh>
    <rPh sb="7" eb="8">
      <t>ダイ</t>
    </rPh>
    <rPh sb="9" eb="10">
      <t>コウ</t>
    </rPh>
    <rPh sb="11" eb="13">
      <t>ヨボウ</t>
    </rPh>
    <rPh sb="13" eb="15">
      <t>キジュン</t>
    </rPh>
    <rPh sb="16" eb="17">
      <t>ダイ</t>
    </rPh>
    <rPh sb="19" eb="20">
      <t>ジョウ</t>
    </rPh>
    <phoneticPr fontId="4"/>
  </si>
  <si>
    <t>基準第70条
第5項
予防基準
第76条</t>
    <rPh sb="0" eb="2">
      <t>キジュン</t>
    </rPh>
    <rPh sb="2" eb="3">
      <t>ダイ</t>
    </rPh>
    <rPh sb="5" eb="6">
      <t>ジョウ</t>
    </rPh>
    <rPh sb="7" eb="8">
      <t>ダイ</t>
    </rPh>
    <rPh sb="9" eb="10">
      <t>コウ</t>
    </rPh>
    <rPh sb="11" eb="13">
      <t>ヨボウ</t>
    </rPh>
    <rPh sb="13" eb="15">
      <t>キジュン</t>
    </rPh>
    <rPh sb="16" eb="17">
      <t>ダイ</t>
    </rPh>
    <rPh sb="19" eb="20">
      <t>ジョウ</t>
    </rPh>
    <phoneticPr fontId="4"/>
  </si>
  <si>
    <t>基準第70条
第6項</t>
    <rPh sb="0" eb="2">
      <t>キジュン</t>
    </rPh>
    <rPh sb="2" eb="3">
      <t>ダイ</t>
    </rPh>
    <rPh sb="5" eb="6">
      <t>ジョウ</t>
    </rPh>
    <rPh sb="7" eb="8">
      <t>ダイ</t>
    </rPh>
    <rPh sb="9" eb="10">
      <t>コウ</t>
    </rPh>
    <phoneticPr fontId="4"/>
  </si>
  <si>
    <t>同居家族に対する訪問看護の禁止</t>
    <rPh sb="0" eb="2">
      <t>ドウキョ</t>
    </rPh>
    <rPh sb="2" eb="4">
      <t>カゾク</t>
    </rPh>
    <rPh sb="5" eb="6">
      <t>タイ</t>
    </rPh>
    <rPh sb="8" eb="10">
      <t>ホウモン</t>
    </rPh>
    <rPh sb="10" eb="12">
      <t>カンゴ</t>
    </rPh>
    <rPh sb="13" eb="15">
      <t>キンシ</t>
    </rPh>
    <phoneticPr fontId="4"/>
  </si>
  <si>
    <t>看護師等が同居家族に対して訪問看護を提供していませんか。</t>
    <rPh sb="0" eb="2">
      <t>カンゴ</t>
    </rPh>
    <rPh sb="2" eb="3">
      <t>シ</t>
    </rPh>
    <rPh sb="3" eb="4">
      <t>ナド</t>
    </rPh>
    <rPh sb="5" eb="7">
      <t>ドウキョ</t>
    </rPh>
    <rPh sb="7" eb="9">
      <t>カゾク</t>
    </rPh>
    <rPh sb="10" eb="11">
      <t>タイ</t>
    </rPh>
    <rPh sb="13" eb="15">
      <t>ホウモン</t>
    </rPh>
    <rPh sb="15" eb="17">
      <t>カンゴ</t>
    </rPh>
    <rPh sb="18" eb="20">
      <t>テイキョウ</t>
    </rPh>
    <phoneticPr fontId="4"/>
  </si>
  <si>
    <t>基準第71条
予防基準
第70条</t>
    <rPh sb="0" eb="2">
      <t>キジュン</t>
    </rPh>
    <rPh sb="2" eb="3">
      <t>ダイ</t>
    </rPh>
    <rPh sb="5" eb="6">
      <t>ジョウ</t>
    </rPh>
    <rPh sb="7" eb="9">
      <t>ヨボウ</t>
    </rPh>
    <rPh sb="9" eb="11">
      <t>キジュン</t>
    </rPh>
    <rPh sb="12" eb="13">
      <t>ダイ</t>
    </rPh>
    <rPh sb="15" eb="16">
      <t>ジョウ</t>
    </rPh>
    <phoneticPr fontId="4"/>
  </si>
  <si>
    <t>利用者に関する市町村への通知</t>
    <rPh sb="0" eb="2">
      <t>リヨウ</t>
    </rPh>
    <rPh sb="2" eb="3">
      <t>シャ</t>
    </rPh>
    <rPh sb="4" eb="5">
      <t>カン</t>
    </rPh>
    <rPh sb="7" eb="10">
      <t>シチョウソン</t>
    </rPh>
    <rPh sb="12" eb="14">
      <t>ツウチ</t>
    </rPh>
    <phoneticPr fontId="4"/>
  </si>
  <si>
    <t>・市町村に送付した通知に係る
　記録</t>
    <rPh sb="1" eb="4">
      <t>シチョウソン</t>
    </rPh>
    <rPh sb="5" eb="7">
      <t>ソウフ</t>
    </rPh>
    <rPh sb="9" eb="11">
      <t>ツウチ</t>
    </rPh>
    <rPh sb="12" eb="13">
      <t>カカ</t>
    </rPh>
    <rPh sb="16" eb="18">
      <t>キロク</t>
    </rPh>
    <phoneticPr fontId="4"/>
  </si>
  <si>
    <t>緊急時等の対応</t>
    <rPh sb="0" eb="3">
      <t>キンキュウジ</t>
    </rPh>
    <rPh sb="3" eb="4">
      <t>トウ</t>
    </rPh>
    <rPh sb="5" eb="7">
      <t>タイオウ</t>
    </rPh>
    <phoneticPr fontId="4"/>
  </si>
  <si>
    <t>基準第72条
予防基準
第71条</t>
    <rPh sb="0" eb="2">
      <t>キジュン</t>
    </rPh>
    <rPh sb="2" eb="3">
      <t>ダイ</t>
    </rPh>
    <rPh sb="5" eb="6">
      <t>ジョウ</t>
    </rPh>
    <rPh sb="7" eb="9">
      <t>ヨボウ</t>
    </rPh>
    <rPh sb="9" eb="11">
      <t>キジュン</t>
    </rPh>
    <rPh sb="12" eb="13">
      <t>ダイ</t>
    </rPh>
    <rPh sb="15" eb="16">
      <t>ジョウ</t>
    </rPh>
    <phoneticPr fontId="4"/>
  </si>
  <si>
    <t>管理者の責務</t>
    <rPh sb="0" eb="3">
      <t>カンリシャ</t>
    </rPh>
    <rPh sb="4" eb="6">
      <t>セキム</t>
    </rPh>
    <phoneticPr fontId="4"/>
  </si>
  <si>
    <t>運営規程</t>
    <rPh sb="0" eb="2">
      <t>ウンエイ</t>
    </rPh>
    <rPh sb="2" eb="4">
      <t>キテイ</t>
    </rPh>
    <phoneticPr fontId="4"/>
  </si>
  <si>
    <t>基準第73条
予防基準
第72条</t>
    <rPh sb="0" eb="2">
      <t>キジュン</t>
    </rPh>
    <rPh sb="2" eb="3">
      <t>ダイ</t>
    </rPh>
    <rPh sb="5" eb="6">
      <t>ジョウ</t>
    </rPh>
    <rPh sb="7" eb="9">
      <t>ヨボウ</t>
    </rPh>
    <rPh sb="9" eb="11">
      <t>キジュン</t>
    </rPh>
    <rPh sb="12" eb="13">
      <t>ダイ</t>
    </rPh>
    <rPh sb="15" eb="16">
      <t>ジョウ</t>
    </rPh>
    <phoneticPr fontId="4"/>
  </si>
  <si>
    <t>勤務体制の
確保等</t>
    <rPh sb="0" eb="2">
      <t>キンム</t>
    </rPh>
    <rPh sb="2" eb="4">
      <t>タイセイ</t>
    </rPh>
    <rPh sb="6" eb="9">
      <t>カクホトウ</t>
    </rPh>
    <phoneticPr fontId="4"/>
  </si>
  <si>
    <t>当該事業所の訪問看護師等によってサービスを提供していますか。</t>
    <rPh sb="0" eb="2">
      <t>トウガイ</t>
    </rPh>
    <rPh sb="2" eb="5">
      <t>ジギョウショ</t>
    </rPh>
    <rPh sb="6" eb="8">
      <t>ホウモン</t>
    </rPh>
    <rPh sb="8" eb="10">
      <t>カンゴ</t>
    </rPh>
    <rPh sb="10" eb="11">
      <t>シ</t>
    </rPh>
    <rPh sb="11" eb="12">
      <t>トウ</t>
    </rPh>
    <rPh sb="21" eb="23">
      <t>テイキョウ</t>
    </rPh>
    <phoneticPr fontId="4"/>
  </si>
  <si>
    <t>衛生管理等</t>
    <rPh sb="0" eb="2">
      <t>エイセイ</t>
    </rPh>
    <rPh sb="2" eb="5">
      <t>カンリトウ</t>
    </rPh>
    <phoneticPr fontId="4"/>
  </si>
  <si>
    <t>訪問看護師等の清潔保持及び健康状態について必要な管理を行っていますか。</t>
    <rPh sb="0" eb="2">
      <t>ホウモン</t>
    </rPh>
    <rPh sb="2" eb="4">
      <t>カンゴ</t>
    </rPh>
    <rPh sb="4" eb="5">
      <t>シ</t>
    </rPh>
    <rPh sb="5" eb="6">
      <t>トウ</t>
    </rPh>
    <rPh sb="7" eb="9">
      <t>セイケツ</t>
    </rPh>
    <rPh sb="9" eb="11">
      <t>ホジ</t>
    </rPh>
    <rPh sb="11" eb="12">
      <t>オヨ</t>
    </rPh>
    <rPh sb="13" eb="15">
      <t>ケンコウ</t>
    </rPh>
    <rPh sb="15" eb="17">
      <t>ジョウタイ</t>
    </rPh>
    <rPh sb="21" eb="23">
      <t>ヒツヨウ</t>
    </rPh>
    <rPh sb="24" eb="26">
      <t>カンリ</t>
    </rPh>
    <rPh sb="27" eb="28">
      <t>オコナ</t>
    </rPh>
    <phoneticPr fontId="4"/>
  </si>
  <si>
    <t>事業所名</t>
    <rPh sb="0" eb="3">
      <t>ジギョウショ</t>
    </rPh>
    <rPh sb="3" eb="4">
      <t>メイ</t>
    </rPh>
    <phoneticPr fontId="4"/>
  </si>
  <si>
    <t>電話番号</t>
    <rPh sb="0" eb="2">
      <t>デンワ</t>
    </rPh>
    <rPh sb="2" eb="4">
      <t>バンゴウ</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</si>
  <si>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</si>
  <si>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</si>
  <si>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</si>
  <si>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</si>
  <si>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</si>
  <si>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利用者数</t>
    <rPh sb="0" eb="3">
      <t>リヨウシャ</t>
    </rPh>
    <rPh sb="3" eb="4">
      <t>スウ</t>
    </rPh>
    <phoneticPr fontId="4"/>
  </si>
  <si>
    <t>緊急時訪問看護加算のみ算定</t>
    <rPh sb="0" eb="3">
      <t>キンキュウジ</t>
    </rPh>
    <rPh sb="3" eb="5">
      <t>ホウモン</t>
    </rPh>
    <rPh sb="5" eb="7">
      <t>カンゴ</t>
    </rPh>
    <rPh sb="7" eb="9">
      <t>カサン</t>
    </rPh>
    <rPh sb="11" eb="13">
      <t>サンテイ</t>
    </rPh>
    <phoneticPr fontId="4"/>
  </si>
  <si>
    <t>特 別 管 理 加 算 の み 算 定</t>
    <rPh sb="0" eb="3">
      <t>トクベツ</t>
    </rPh>
    <rPh sb="4" eb="7">
      <t>カンリ</t>
    </rPh>
    <rPh sb="8" eb="11">
      <t>カサン</t>
    </rPh>
    <rPh sb="16" eb="19">
      <t>サンテイ</t>
    </rPh>
    <phoneticPr fontId="4"/>
  </si>
  <si>
    <t>緊急時訪問看護加算</t>
    <rPh sb="0" eb="3">
      <t>キンキュウジ</t>
    </rPh>
    <rPh sb="3" eb="5">
      <t>ホウモン</t>
    </rPh>
    <rPh sb="5" eb="7">
      <t>カンゴ</t>
    </rPh>
    <rPh sb="7" eb="9">
      <t>カサン</t>
    </rPh>
    <phoneticPr fontId="4"/>
  </si>
  <si>
    <t>介護保険未申請者</t>
    <rPh sb="0" eb="2">
      <t>カイゴ</t>
    </rPh>
    <rPh sb="2" eb="4">
      <t>ホケン</t>
    </rPh>
    <rPh sb="4" eb="5">
      <t>ミ</t>
    </rPh>
    <rPh sb="5" eb="8">
      <t>シンセイシャ</t>
    </rPh>
    <phoneticPr fontId="4"/>
  </si>
  <si>
    <t>件</t>
    <rPh sb="0" eb="1">
      <t>ケン</t>
    </rPh>
    <phoneticPr fontId="4"/>
  </si>
  <si>
    <t>記録作成の有無</t>
    <rPh sb="0" eb="2">
      <t>キロク</t>
    </rPh>
    <rPh sb="2" eb="4">
      <t>サクセイ</t>
    </rPh>
    <rPh sb="5" eb="7">
      <t>ウム</t>
    </rPh>
    <phoneticPr fontId="4"/>
  </si>
  <si>
    <t>有</t>
    <rPh sb="0" eb="1">
      <t>ア</t>
    </rPh>
    <phoneticPr fontId="4"/>
  </si>
  <si>
    <t>無</t>
    <rPh sb="0" eb="1">
      <t>ナ</t>
    </rPh>
    <phoneticPr fontId="4"/>
  </si>
  <si>
    <t>具体的対応</t>
    <rPh sb="0" eb="3">
      <t>グタイテキ</t>
    </rPh>
    <rPh sb="3" eb="5">
      <t>タイオウ</t>
    </rPh>
    <phoneticPr fontId="4"/>
  </si>
  <si>
    <t>合 計</t>
    <rPh sb="0" eb="3">
      <t>ゴウケイ</t>
    </rPh>
    <phoneticPr fontId="4"/>
  </si>
  <si>
    <t>費　用　名</t>
    <rPh sb="0" eb="3">
      <t>ヒヨウ</t>
    </rPh>
    <rPh sb="4" eb="5">
      <t>ナ</t>
    </rPh>
    <phoneticPr fontId="4"/>
  </si>
  <si>
    <t>内　　　　　　　　　　容</t>
    <rPh sb="0" eb="12">
      <t>ナイヨウ</t>
    </rPh>
    <phoneticPr fontId="4"/>
  </si>
  <si>
    <t>金　　額</t>
    <rPh sb="0" eb="4">
      <t>キンガク</t>
    </rPh>
    <phoneticPr fontId="4"/>
  </si>
  <si>
    <t>円</t>
    <rPh sb="0" eb="1">
      <t>エン</t>
    </rPh>
    <phoneticPr fontId="4"/>
  </si>
  <si>
    <t>（１）管理者の状況</t>
    <rPh sb="3" eb="6">
      <t>カンリシャ</t>
    </rPh>
    <rPh sb="7" eb="9">
      <t>ジョウキョウ</t>
    </rPh>
    <phoneticPr fontId="4"/>
  </si>
  <si>
    <t>資　　格</t>
  </si>
  <si>
    <t>勤務時間／週</t>
    <rPh sb="0" eb="2">
      <t>キンム</t>
    </rPh>
    <rPh sb="2" eb="4">
      <t>ジカン</t>
    </rPh>
    <rPh sb="5" eb="6">
      <t>シュウ</t>
    </rPh>
    <phoneticPr fontId="4"/>
  </si>
  <si>
    <t>専従・兼務の別</t>
    <rPh sb="0" eb="2">
      <t>センジュウ</t>
    </rPh>
    <rPh sb="3" eb="5">
      <t>ケンム</t>
    </rPh>
    <rPh sb="6" eb="7">
      <t>ベツ</t>
    </rPh>
    <phoneticPr fontId="4"/>
  </si>
  <si>
    <t>兼務先事業所名</t>
    <rPh sb="0" eb="2">
      <t>ケンム</t>
    </rPh>
    <rPh sb="2" eb="3">
      <t>サキ</t>
    </rPh>
    <rPh sb="3" eb="6">
      <t>ジギョウショ</t>
    </rPh>
    <rPh sb="6" eb="7">
      <t>ナ</t>
    </rPh>
    <phoneticPr fontId="4"/>
  </si>
  <si>
    <t>交　　通　　費</t>
    <rPh sb="0" eb="1">
      <t>コウ</t>
    </rPh>
    <rPh sb="3" eb="4">
      <t>ツウ</t>
    </rPh>
    <rPh sb="6" eb="7">
      <t>ヒ</t>
    </rPh>
    <phoneticPr fontId="4"/>
  </si>
  <si>
    <t>損害賠償保険加入先</t>
    <rPh sb="0" eb="2">
      <t>ソンガイ</t>
    </rPh>
    <rPh sb="2" eb="4">
      <t>バイショウ</t>
    </rPh>
    <rPh sb="4" eb="6">
      <t>ホケン</t>
    </rPh>
    <rPh sb="6" eb="9">
      <t>カニュウサキ</t>
    </rPh>
    <phoneticPr fontId="4"/>
  </si>
  <si>
    <t>深夜加算の算定</t>
    <rPh sb="0" eb="2">
      <t>シンヤ</t>
    </rPh>
    <rPh sb="2" eb="4">
      <t>カサン</t>
    </rPh>
    <rPh sb="5" eb="7">
      <t>サンテイ</t>
    </rPh>
    <phoneticPr fontId="4"/>
  </si>
  <si>
    <t>夜間加算の算定</t>
    <rPh sb="0" eb="2">
      <t>ヤカン</t>
    </rPh>
    <rPh sb="2" eb="4">
      <t>カサン</t>
    </rPh>
    <rPh sb="5" eb="7">
      <t>サンテイ</t>
    </rPh>
    <phoneticPr fontId="4"/>
  </si>
  <si>
    <t>賠償すべき事故が発生した場合は損害賠償を速やかに行っていますか。賠償すべき事故が発生したことがない場合でも損害賠償を速やかに行える準備をしていますか。
　→損害賠償保険への加入：　有　・　無
　　補償期間(     年　　月　　～　　年　　月)</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rPh sb="99" eb="101">
      <t>ホショウ</t>
    </rPh>
    <rPh sb="101" eb="103">
      <t>キカン</t>
    </rPh>
    <rPh sb="109" eb="110">
      <t>ネン</t>
    </rPh>
    <rPh sb="112" eb="113">
      <t>ガツ</t>
    </rPh>
    <rPh sb="118" eb="119">
      <t>ネン</t>
    </rPh>
    <rPh sb="121" eb="122">
      <t>ガツ</t>
    </rPh>
    <phoneticPr fontId="4"/>
  </si>
  <si>
    <t>早朝加算の算定</t>
    <rPh sb="0" eb="2">
      <t>ソウチョウ</t>
    </rPh>
    <rPh sb="2" eb="4">
      <t>カサン</t>
    </rPh>
    <rPh sb="5" eb="7">
      <t>サンテイ</t>
    </rPh>
    <phoneticPr fontId="4"/>
  </si>
  <si>
    <t>加算の種別</t>
    <rPh sb="0" eb="2">
      <t>カサン</t>
    </rPh>
    <rPh sb="3" eb="5">
      <t>シュベツ</t>
    </rPh>
    <phoneticPr fontId="4"/>
  </si>
  <si>
    <t>備品等に関する衛生管理(保管方法等)及び職員･利用者の感染対策等に係る対応方法を記入すること。</t>
  </si>
  <si>
    <t>利用者数</t>
  </si>
  <si>
    <t>要支援１</t>
    <rPh sb="0" eb="1">
      <t>ヨウ</t>
    </rPh>
    <rPh sb="1" eb="3">
      <t>シエン</t>
    </rPh>
    <phoneticPr fontId="4"/>
  </si>
  <si>
    <t>ターミナルケア加算</t>
    <rPh sb="7" eb="9">
      <t>カサン</t>
    </rPh>
    <phoneticPr fontId="4"/>
  </si>
  <si>
    <t>上のうち早朝・夜間・深夜加算の算定</t>
    <rPh sb="0" eb="1">
      <t>ウエ</t>
    </rPh>
    <rPh sb="4" eb="6">
      <t>ソウチョウ</t>
    </rPh>
    <rPh sb="7" eb="9">
      <t>ヤカン</t>
    </rPh>
    <rPh sb="10" eb="12">
      <t>シンヤ</t>
    </rPh>
    <rPh sb="12" eb="14">
      <t>カサン</t>
    </rPh>
    <rPh sb="15" eb="17">
      <t>サンテイ</t>
    </rPh>
    <phoneticPr fontId="4"/>
  </si>
  <si>
    <t>訪問看護</t>
    <rPh sb="0" eb="4">
      <t>ホウモンカンゴ</t>
    </rPh>
    <phoneticPr fontId="4"/>
  </si>
  <si>
    <t>介護予防訪問看護</t>
    <rPh sb="0" eb="2">
      <t>カイゴ</t>
    </rPh>
    <rPh sb="2" eb="4">
      <t>ヨボウ</t>
    </rPh>
    <rPh sb="4" eb="8">
      <t>ホウモンカンゴ</t>
    </rPh>
    <phoneticPr fontId="4"/>
  </si>
  <si>
    <t>連絡体制の内容</t>
    <rPh sb="0" eb="2">
      <t>レンラク</t>
    </rPh>
    <rPh sb="2" eb="4">
      <t>タイセイ</t>
    </rPh>
    <rPh sb="5" eb="7">
      <t>ナイヨウ</t>
    </rPh>
    <phoneticPr fontId="4"/>
  </si>
  <si>
    <t>申請中</t>
    <rPh sb="0" eb="3">
      <t>シンセイチュウ</t>
    </rPh>
    <phoneticPr fontId="4"/>
  </si>
  <si>
    <t>末期の悪性腫瘍</t>
    <rPh sb="0" eb="2">
      <t>マッキ</t>
    </rPh>
    <rPh sb="3" eb="5">
      <t>アクセイ</t>
    </rPh>
    <rPh sb="5" eb="7">
      <t>シュヨウ</t>
    </rPh>
    <phoneticPr fontId="4"/>
  </si>
  <si>
    <t>厚生労働大臣が定める疾病等※</t>
    <rPh sb="0" eb="2">
      <t>コウセイ</t>
    </rPh>
    <rPh sb="2" eb="4">
      <t>ロウドウ</t>
    </rPh>
    <rPh sb="4" eb="6">
      <t>ダイジン</t>
    </rPh>
    <rPh sb="7" eb="8">
      <t>サダ</t>
    </rPh>
    <rPh sb="10" eb="12">
      <t>シッペイ</t>
    </rPh>
    <rPh sb="12" eb="13">
      <t>トウ</t>
    </rPh>
    <phoneticPr fontId="4"/>
  </si>
  <si>
    <t>適用している</t>
    <rPh sb="0" eb="2">
      <t>テキヨウ</t>
    </rPh>
    <phoneticPr fontId="4"/>
  </si>
  <si>
    <t>適用していない</t>
    <rPh sb="0" eb="2">
      <t>テキヨウ</t>
    </rPh>
    <phoneticPr fontId="4"/>
  </si>
  <si>
    <t>該当なし</t>
    <rPh sb="0" eb="2">
      <t>ガイトウ</t>
    </rPh>
    <phoneticPr fontId="4"/>
  </si>
  <si>
    <t>医療保険について</t>
    <rPh sb="0" eb="2">
      <t>イリョウ</t>
    </rPh>
    <rPh sb="2" eb="4">
      <t>ホケン</t>
    </rPh>
    <phoneticPr fontId="4"/>
  </si>
  <si>
    <t>急性増悪期</t>
    <rPh sb="0" eb="2">
      <t>キュウセイ</t>
    </rPh>
    <rPh sb="2" eb="3">
      <t>ゾウ</t>
    </rPh>
    <rPh sb="3" eb="4">
      <t>アク</t>
    </rPh>
    <rPh sb="4" eb="5">
      <t>キ</t>
    </rPh>
    <phoneticPr fontId="4"/>
  </si>
  <si>
    <t>点検項目</t>
    <rPh sb="0" eb="2">
      <t>テンケン</t>
    </rPh>
    <rPh sb="2" eb="4">
      <t>コウモク</t>
    </rPh>
    <phoneticPr fontId="4"/>
  </si>
  <si>
    <t>点検結果</t>
    <rPh sb="0" eb="2">
      <t>テンケン</t>
    </rPh>
    <rPh sb="2" eb="4">
      <t>ケッカ</t>
    </rPh>
    <phoneticPr fontId="4"/>
  </si>
  <si>
    <t>20分未満</t>
    <rPh sb="2" eb="3">
      <t>フン</t>
    </rPh>
    <rPh sb="3" eb="5">
      <t>ミマン</t>
    </rPh>
    <phoneticPr fontId="4"/>
  </si>
  <si>
    <t>30分未満</t>
    <rPh sb="2" eb="3">
      <t>フン</t>
    </rPh>
    <rPh sb="3" eb="5">
      <t>ミマン</t>
    </rPh>
    <phoneticPr fontId="4"/>
  </si>
  <si>
    <t>延べ利用者数</t>
    <rPh sb="0" eb="1">
      <t>ノ</t>
    </rPh>
    <rPh sb="2" eb="5">
      <t>リヨウシャ</t>
    </rPh>
    <rPh sb="5" eb="6">
      <t>スウ</t>
    </rPh>
    <phoneticPr fontId="4"/>
  </si>
  <si>
    <t>左のうち早朝等の加算を算定した延べ利用者数</t>
    <rPh sb="0" eb="1">
      <t>ヒダリ</t>
    </rPh>
    <rPh sb="4" eb="7">
      <t>ソウチョウナド</t>
    </rPh>
    <rPh sb="8" eb="10">
      <t>カサン</t>
    </rPh>
    <rPh sb="11" eb="13">
      <t>サンテイ</t>
    </rPh>
    <rPh sb="15" eb="16">
      <t>ノ</t>
    </rPh>
    <rPh sb="17" eb="20">
      <t>リヨウシャ</t>
    </rPh>
    <rPh sb="20" eb="21">
      <t>スウ</t>
    </rPh>
    <phoneticPr fontId="4"/>
  </si>
  <si>
    <t>早朝</t>
    <rPh sb="0" eb="2">
      <t>ソウチョウ</t>
    </rPh>
    <phoneticPr fontId="4"/>
  </si>
  <si>
    <t>夜間</t>
    <rPh sb="0" eb="2">
      <t>ヤカン</t>
    </rPh>
    <phoneticPr fontId="4"/>
  </si>
  <si>
    <t>深夜</t>
    <rPh sb="0" eb="2">
      <t>シンヤ</t>
    </rPh>
    <phoneticPr fontId="4"/>
  </si>
  <si>
    <t>准看護師</t>
    <rPh sb="0" eb="1">
      <t>ジュン</t>
    </rPh>
    <rPh sb="1" eb="3">
      <t>カンゴ</t>
    </rPh>
    <phoneticPr fontId="4"/>
  </si>
  <si>
    <t>注１</t>
    <rPh sb="0" eb="1">
      <t>チュウ</t>
    </rPh>
    <phoneticPr fontId="4"/>
  </si>
  <si>
    <t>注</t>
    <rPh sb="0" eb="1">
      <t>チュウ</t>
    </rPh>
    <phoneticPr fontId="4"/>
  </si>
  <si>
    <t>区分</t>
    <rPh sb="0" eb="2">
      <t>クブン</t>
    </rPh>
    <phoneticPr fontId="4"/>
  </si>
  <si>
    <t>（加減算を含む総額）</t>
    <rPh sb="1" eb="3">
      <t>カゲン</t>
    </rPh>
    <rPh sb="3" eb="4">
      <t>サン</t>
    </rPh>
    <rPh sb="5" eb="6">
      <t>フク</t>
    </rPh>
    <rPh sb="7" eb="9">
      <t>ソウガク</t>
    </rPh>
    <phoneticPr fontId="4"/>
  </si>
  <si>
    <t>単位</t>
    <rPh sb="0" eb="2">
      <t>タンイ</t>
    </rPh>
    <phoneticPr fontId="4"/>
  </si>
  <si>
    <t>（１）関係機関との連携等</t>
    <rPh sb="3" eb="5">
      <t>カンケイ</t>
    </rPh>
    <rPh sb="5" eb="7">
      <t>キカン</t>
    </rPh>
    <rPh sb="9" eb="11">
      <t>レンケイ</t>
    </rPh>
    <rPh sb="11" eb="12">
      <t>トウ</t>
    </rPh>
    <phoneticPr fontId="4"/>
  </si>
  <si>
    <t>（３）苦情処理の体制</t>
    <rPh sb="3" eb="5">
      <t>クジョウ</t>
    </rPh>
    <rPh sb="5" eb="7">
      <t>ショリ</t>
    </rPh>
    <rPh sb="8" eb="10">
      <t>タイセイ</t>
    </rPh>
    <phoneticPr fontId="4"/>
  </si>
  <si>
    <t>（４）事故発生時の処理</t>
    <rPh sb="3" eb="5">
      <t>ジコ</t>
    </rPh>
    <rPh sb="5" eb="8">
      <t>ハッセイジ</t>
    </rPh>
    <rPh sb="9" eb="11">
      <t>ショリ</t>
    </rPh>
    <phoneticPr fontId="4"/>
  </si>
  <si>
    <t>通常の事業の
実施地域</t>
    <rPh sb="0" eb="2">
      <t>ツウジョウ</t>
    </rPh>
    <rPh sb="3" eb="5">
      <t>ジギョウ</t>
    </rPh>
    <rPh sb="7" eb="9">
      <t>ジッシ</t>
    </rPh>
    <rPh sb="9" eb="11">
      <t>チイキ</t>
    </rPh>
    <phoneticPr fontId="4"/>
  </si>
  <si>
    <t>金</t>
    <rPh sb="0" eb="1">
      <t>キン</t>
    </rPh>
    <phoneticPr fontId="4"/>
  </si>
  <si>
    <t>准看護師の訪問</t>
    <rPh sb="0" eb="4">
      <t>ジュンカンゴシ</t>
    </rPh>
    <rPh sb="5" eb="7">
      <t>ホウモン</t>
    </rPh>
    <phoneticPr fontId="4"/>
  </si>
  <si>
    <t>該当</t>
    <rPh sb="0" eb="2">
      <t>ガイトウ</t>
    </rPh>
    <phoneticPr fontId="4"/>
  </si>
  <si>
    <t>夜間加算</t>
    <rPh sb="0" eb="2">
      <t>ヤカン</t>
    </rPh>
    <rPh sb="2" eb="4">
      <t>カサン</t>
    </rPh>
    <phoneticPr fontId="4"/>
  </si>
  <si>
    <t>18時～22時</t>
    <rPh sb="2" eb="3">
      <t>ジ</t>
    </rPh>
    <rPh sb="6" eb="7">
      <t>ジ</t>
    </rPh>
    <phoneticPr fontId="4"/>
  </si>
  <si>
    <t>サービス提供票</t>
    <rPh sb="4" eb="6">
      <t>テイキョウ</t>
    </rPh>
    <rPh sb="6" eb="7">
      <t>ヒョウ</t>
    </rPh>
    <phoneticPr fontId="4"/>
  </si>
  <si>
    <t>早朝加算</t>
    <rPh sb="0" eb="2">
      <t>ソウチョウ</t>
    </rPh>
    <rPh sb="2" eb="4">
      <t>カサン</t>
    </rPh>
    <phoneticPr fontId="4"/>
  </si>
  <si>
    <t>深夜加算</t>
    <rPh sb="0" eb="2">
      <t>シンヤ</t>
    </rPh>
    <rPh sb="2" eb="4">
      <t>カサン</t>
    </rPh>
    <phoneticPr fontId="4"/>
  </si>
  <si>
    <t>22時～６時</t>
    <rPh sb="2" eb="3">
      <t>ジ</t>
    </rPh>
    <rPh sb="5" eb="6">
      <t>ジ</t>
    </rPh>
    <phoneticPr fontId="4"/>
  </si>
  <si>
    <t>計画的な管理の実施</t>
    <rPh sb="0" eb="3">
      <t>ケイカクテキ</t>
    </rPh>
    <rPh sb="4" eb="6">
      <t>カンリ</t>
    </rPh>
    <rPh sb="7" eb="9">
      <t>ジッシ</t>
    </rPh>
    <phoneticPr fontId="4"/>
  </si>
  <si>
    <t>特別地域加算</t>
    <rPh sb="0" eb="2">
      <t>トクベツ</t>
    </rPh>
    <rPh sb="2" eb="4">
      <t>チイキ</t>
    </rPh>
    <rPh sb="4" eb="6">
      <t>カサン</t>
    </rPh>
    <phoneticPr fontId="4"/>
  </si>
  <si>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4"/>
  </si>
  <si>
    <t>サービス提供体制強化加算</t>
    <rPh sb="4" eb="6">
      <t>テイキョウ</t>
    </rPh>
    <rPh sb="6" eb="8">
      <t>タイセイ</t>
    </rPh>
    <rPh sb="8" eb="10">
      <t>キョウカ</t>
    </rPh>
    <rPh sb="10" eb="12">
      <t>カサン</t>
    </rPh>
    <phoneticPr fontId="4"/>
  </si>
  <si>
    <t>訪問看護</t>
    <rPh sb="0" eb="2">
      <t>ホウモン</t>
    </rPh>
    <rPh sb="2" eb="4">
      <t>カンゴ</t>
    </rPh>
    <phoneticPr fontId="4"/>
  </si>
  <si>
    <t>看　護　師　等</t>
    <rPh sb="0" eb="3">
      <t>カンゴ</t>
    </rPh>
    <rPh sb="4" eb="5">
      <t>シ</t>
    </rPh>
    <rPh sb="6" eb="7">
      <t>トウ</t>
    </rPh>
    <phoneticPr fontId="4"/>
  </si>
  <si>
    <t>資格欄には、保健師、看護師、准看護師、理学療法士、作業療法士、言語聴覚士のいずれかを記入すること。</t>
    <rPh sb="6" eb="9">
      <t>ホケンシ</t>
    </rPh>
    <rPh sb="10" eb="12">
      <t>カンゴ</t>
    </rPh>
    <rPh sb="12" eb="13">
      <t>シ</t>
    </rPh>
    <rPh sb="14" eb="18">
      <t>ジュンカンゴシ</t>
    </rPh>
    <rPh sb="19" eb="21">
      <t>リガク</t>
    </rPh>
    <rPh sb="21" eb="24">
      <t>リョウホウシ</t>
    </rPh>
    <rPh sb="25" eb="27">
      <t>サギョウ</t>
    </rPh>
    <rPh sb="27" eb="30">
      <t>リョウホウシ</t>
    </rPh>
    <rPh sb="31" eb="33">
      <t>ゲンゴ</t>
    </rPh>
    <rPh sb="33" eb="36">
      <t>チョウカクシ</t>
    </rPh>
    <rPh sb="42" eb="44">
      <t>キニュウ</t>
    </rPh>
    <phoneticPr fontId="4"/>
  </si>
  <si>
    <t>（２）看護師等（理学療法士、作業療法士、言語聴覚士を含む）の状況</t>
    <rPh sb="3" eb="5">
      <t>カンゴ</t>
    </rPh>
    <rPh sb="5" eb="6">
      <t>シ</t>
    </rPh>
    <rPh sb="6" eb="7">
      <t>トウ</t>
    </rPh>
    <rPh sb="26" eb="27">
      <t>フク</t>
    </rPh>
    <rPh sb="30" eb="32">
      <t>ジョウキョウ</t>
    </rPh>
    <phoneticPr fontId="4"/>
  </si>
  <si>
    <t>営 業 日
（営業日に○を付けること）</t>
    <rPh sb="0" eb="5">
      <t>エイギョウビ</t>
    </rPh>
    <rPh sb="7" eb="10">
      <t>エイギョウビ</t>
    </rPh>
    <rPh sb="13" eb="14">
      <t>ツ</t>
    </rPh>
    <phoneticPr fontId="4"/>
  </si>
  <si>
    <t>要支援２</t>
    <rPh sb="0" eb="1">
      <t>ヨウ</t>
    </rPh>
    <rPh sb="1" eb="3">
      <t>シエン</t>
    </rPh>
    <phoneticPr fontId="4"/>
  </si>
  <si>
    <t>管理者が保健師及び看護師以外の場合は、その理由を記載すること</t>
    <rPh sb="0" eb="3">
      <t>カンリシャ</t>
    </rPh>
    <rPh sb="4" eb="7">
      <t>ホケンシ</t>
    </rPh>
    <rPh sb="7" eb="8">
      <t>オヨ</t>
    </rPh>
    <rPh sb="9" eb="11">
      <t>カンゴ</t>
    </rPh>
    <rPh sb="11" eb="12">
      <t>シ</t>
    </rPh>
    <rPh sb="12" eb="14">
      <t>イガイ</t>
    </rPh>
    <rPh sb="15" eb="17">
      <t>バアイ</t>
    </rPh>
    <rPh sb="21" eb="23">
      <t>リユウ</t>
    </rPh>
    <rPh sb="24" eb="26">
      <t>キサイ</t>
    </rPh>
    <phoneticPr fontId="4"/>
  </si>
  <si>
    <t>緊急時訪問看護加算及び特別管理加算算定</t>
    <rPh sb="0" eb="3">
      <t>キンキュウジ</t>
    </rPh>
    <rPh sb="3" eb="5">
      <t>ホウモン</t>
    </rPh>
    <rPh sb="5" eb="7">
      <t>カンゴ</t>
    </rPh>
    <rPh sb="7" eb="9">
      <t>カサン</t>
    </rPh>
    <rPh sb="9" eb="10">
      <t>オヨ</t>
    </rPh>
    <rPh sb="11" eb="13">
      <t>トクベツ</t>
    </rPh>
    <rPh sb="13" eb="15">
      <t>カンリ</t>
    </rPh>
    <rPh sb="15" eb="17">
      <t>カサン</t>
    </rPh>
    <rPh sb="17" eb="19">
      <t>サンテイ</t>
    </rPh>
    <phoneticPr fontId="4"/>
  </si>
  <si>
    <t>有の場合は兼務職種</t>
    <rPh sb="0" eb="1">
      <t>ア</t>
    </rPh>
    <rPh sb="2" eb="4">
      <t>バアイ</t>
    </rPh>
    <rPh sb="5" eb="7">
      <t>ケンム</t>
    </rPh>
    <rPh sb="7" eb="9">
      <t>ショクシュ</t>
    </rPh>
    <phoneticPr fontId="4"/>
  </si>
  <si>
    <t>理　由</t>
    <rPh sb="0" eb="1">
      <t>リ</t>
    </rPh>
    <rPh sb="2" eb="3">
      <t>ヨシ</t>
    </rPh>
    <phoneticPr fontId="4"/>
  </si>
  <si>
    <t>利用者（家族）
の同意</t>
    <rPh sb="0" eb="3">
      <t>リヨウシャ</t>
    </rPh>
    <rPh sb="4" eb="6">
      <t>カゾク</t>
    </rPh>
    <rPh sb="9" eb="11">
      <t>ドウイ</t>
    </rPh>
    <phoneticPr fontId="4"/>
  </si>
  <si>
    <t>担当の居宅介護
支援事業所</t>
    <rPh sb="0" eb="2">
      <t>タントウ</t>
    </rPh>
    <rPh sb="3" eb="5">
      <t>キョタク</t>
    </rPh>
    <rPh sb="5" eb="7">
      <t>カイゴ</t>
    </rPh>
    <rPh sb="8" eb="10">
      <t>シエン</t>
    </rPh>
    <rPh sb="10" eb="13">
      <t>ジギョウショ</t>
    </rPh>
    <phoneticPr fontId="4"/>
  </si>
  <si>
    <t>事例１</t>
    <rPh sb="0" eb="2">
      <t>ジレイ</t>
    </rPh>
    <phoneticPr fontId="4"/>
  </si>
  <si>
    <t>事例３</t>
    <rPh sb="0" eb="2">
      <t>ジレイ</t>
    </rPh>
    <phoneticPr fontId="4"/>
  </si>
  <si>
    <t>（３）２人の看護師等による訪問看護の状況</t>
    <rPh sb="4" eb="5">
      <t>ニン</t>
    </rPh>
    <rPh sb="6" eb="8">
      <t>カンゴ</t>
    </rPh>
    <rPh sb="8" eb="9">
      <t>シ</t>
    </rPh>
    <rPh sb="9" eb="10">
      <t>トウ</t>
    </rPh>
    <rPh sb="13" eb="15">
      <t>ホウモン</t>
    </rPh>
    <rPh sb="15" eb="17">
      <t>カンゴ</t>
    </rPh>
    <rPh sb="18" eb="20">
      <t>ジョウキョウ</t>
    </rPh>
    <phoneticPr fontId="4"/>
  </si>
  <si>
    <t>２人の看護師等を派遣してサービスを提供している主な事例について、その理由を３件記入すること。</t>
    <rPh sb="1" eb="2">
      <t>ニン</t>
    </rPh>
    <rPh sb="3" eb="5">
      <t>カンゴ</t>
    </rPh>
    <rPh sb="5" eb="6">
      <t>シ</t>
    </rPh>
    <rPh sb="6" eb="7">
      <t>トウ</t>
    </rPh>
    <rPh sb="8" eb="10">
      <t>ハケン</t>
    </rPh>
    <rPh sb="17" eb="19">
      <t>テイキョウ</t>
    </rPh>
    <rPh sb="23" eb="24">
      <t>オモ</t>
    </rPh>
    <rPh sb="25" eb="27">
      <t>ジレイ</t>
    </rPh>
    <rPh sb="34" eb="36">
      <t>リユウ</t>
    </rPh>
    <rPh sb="38" eb="39">
      <t>ケン</t>
    </rPh>
    <rPh sb="39" eb="41">
      <t>キニュウ</t>
    </rPh>
    <phoneticPr fontId="4"/>
  </si>
  <si>
    <t>（４）介護給付費算定の状況</t>
    <rPh sb="3" eb="5">
      <t>カイゴ</t>
    </rPh>
    <rPh sb="5" eb="7">
      <t>キュウフ</t>
    </rPh>
    <rPh sb="7" eb="8">
      <t>ヒ</t>
    </rPh>
    <rPh sb="8" eb="10">
      <t>サンテイ</t>
    </rPh>
    <rPh sb="11" eb="13">
      <t>ジョウキョウ</t>
    </rPh>
    <phoneticPr fontId="4"/>
  </si>
  <si>
    <t>（５）理学療法士等による訪問看護の状況</t>
    <rPh sb="3" eb="5">
      <t>リガク</t>
    </rPh>
    <rPh sb="5" eb="8">
      <t>リョウホウシ</t>
    </rPh>
    <rPh sb="8" eb="9">
      <t>トウ</t>
    </rPh>
    <rPh sb="12" eb="14">
      <t>ホウモン</t>
    </rPh>
    <rPh sb="14" eb="16">
      <t>カンゴ</t>
    </rPh>
    <rPh sb="17" eb="19">
      <t>ジョウキョウ</t>
    </rPh>
    <phoneticPr fontId="4"/>
  </si>
  <si>
    <t>理学療法士等による看護業務の一環としてのリハビリテーションが、看護師等による訪問の回数を上回った事例がある場合は、その理由を記入すること。</t>
    <rPh sb="0" eb="2">
      <t>リガク</t>
    </rPh>
    <rPh sb="2" eb="5">
      <t>リョウホウシ</t>
    </rPh>
    <rPh sb="5" eb="6">
      <t>トウ</t>
    </rPh>
    <rPh sb="9" eb="11">
      <t>カンゴ</t>
    </rPh>
    <rPh sb="11" eb="13">
      <t>ギョウム</t>
    </rPh>
    <rPh sb="14" eb="16">
      <t>イッカン</t>
    </rPh>
    <rPh sb="31" eb="33">
      <t>カンゴ</t>
    </rPh>
    <rPh sb="33" eb="34">
      <t>シ</t>
    </rPh>
    <rPh sb="34" eb="35">
      <t>トウ</t>
    </rPh>
    <rPh sb="38" eb="40">
      <t>ホウモン</t>
    </rPh>
    <rPh sb="41" eb="43">
      <t>カイスウ</t>
    </rPh>
    <rPh sb="44" eb="46">
      <t>ウワマワ</t>
    </rPh>
    <rPh sb="48" eb="50">
      <t>ジレイ</t>
    </rPh>
    <rPh sb="53" eb="55">
      <t>バアイ</t>
    </rPh>
    <rPh sb="59" eb="61">
      <t>リユウ</t>
    </rPh>
    <rPh sb="62" eb="64">
      <t>キニュウ</t>
    </rPh>
    <phoneticPr fontId="4"/>
  </si>
  <si>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4"/>
  </si>
  <si>
    <t>常勤換算後の人数
（理学療法士、作業療法士、言語聴覚士を除く。）</t>
    <rPh sb="0" eb="2">
      <t>ジョウキン</t>
    </rPh>
    <rPh sb="2" eb="4">
      <t>カンザン</t>
    </rPh>
    <rPh sb="4" eb="5">
      <t>ゴ</t>
    </rPh>
    <rPh sb="6" eb="8">
      <t>ニンズウ</t>
    </rPh>
    <rPh sb="28" eb="29">
      <t>ノゾ</t>
    </rPh>
    <phoneticPr fontId="4"/>
  </si>
  <si>
    <t>注　 緊急時訪問看護加算、特別管理加算、ターミナルケア加算の届出を行っている事業所のみ記入すること｡</t>
    <rPh sb="0" eb="1">
      <t>チュウ</t>
    </rPh>
    <rPh sb="3" eb="6">
      <t>キンキュウジ</t>
    </rPh>
    <rPh sb="6" eb="8">
      <t>ホウモン</t>
    </rPh>
    <rPh sb="8" eb="10">
      <t>カンゴ</t>
    </rPh>
    <rPh sb="10" eb="12">
      <t>カサン</t>
    </rPh>
    <rPh sb="13" eb="15">
      <t>トクベツ</t>
    </rPh>
    <rPh sb="15" eb="17">
      <t>カンリ</t>
    </rPh>
    <rPh sb="17" eb="19">
      <t>カサン</t>
    </rPh>
    <rPh sb="27" eb="29">
      <t>カサン</t>
    </rPh>
    <rPh sb="30" eb="32">
      <t>トドケデ</t>
    </rPh>
    <rPh sb="33" eb="34">
      <t>オコナ</t>
    </rPh>
    <rPh sb="38" eb="41">
      <t>ジギョウショ</t>
    </rPh>
    <rPh sb="43" eb="45">
      <t>キニュウ</t>
    </rPh>
    <phoneticPr fontId="4"/>
  </si>
  <si>
    <t>担　当　者</t>
    <rPh sb="0" eb="1">
      <t>タン</t>
    </rPh>
    <rPh sb="2" eb="3">
      <t>トウ</t>
    </rPh>
    <rPh sb="4" eb="5">
      <t>シャ</t>
    </rPh>
    <phoneticPr fontId="4"/>
  </si>
  <si>
    <t>　　　　　　件</t>
    <rPh sb="6" eb="7">
      <t>ケン</t>
    </rPh>
    <phoneticPr fontId="4"/>
  </si>
  <si>
    <t>資　格</t>
    <rPh sb="0" eb="1">
      <t>シ</t>
    </rPh>
    <rPh sb="2" eb="3">
      <t>カク</t>
    </rPh>
    <phoneticPr fontId="4"/>
  </si>
  <si>
    <t>兼務
状況</t>
    <rPh sb="0" eb="1">
      <t>ケン</t>
    </rPh>
    <rPh sb="1" eb="2">
      <t>ツトム</t>
    </rPh>
    <rPh sb="3" eb="4">
      <t>ジョウ</t>
    </rPh>
    <rPh sb="4" eb="5">
      <t>キョウ</t>
    </rPh>
    <phoneticPr fontId="4"/>
  </si>
  <si>
    <t>　　備品等の衛生管理及び感染対策について</t>
    <rPh sb="2" eb="4">
      <t>ビヒン</t>
    </rPh>
    <rPh sb="4" eb="5">
      <t>トウ</t>
    </rPh>
    <rPh sb="6" eb="8">
      <t>エイセイ</t>
    </rPh>
    <rPh sb="8" eb="10">
      <t>カンリ</t>
    </rPh>
    <rPh sb="10" eb="11">
      <t>オヨ</t>
    </rPh>
    <rPh sb="12" eb="14">
      <t>カンセン</t>
    </rPh>
    <rPh sb="14" eb="16">
      <t>タイサク</t>
    </rPh>
    <phoneticPr fontId="4"/>
  </si>
  <si>
    <t>氏　　　　　名</t>
    <rPh sb="0" eb="7">
      <t>シメイ</t>
    </rPh>
    <phoneticPr fontId="4"/>
  </si>
  <si>
    <t>常勤・非常勤の別</t>
    <rPh sb="0" eb="2">
      <t>ジョウキン</t>
    </rPh>
    <rPh sb="3" eb="6">
      <t>ヒジョウキン</t>
    </rPh>
    <rPh sb="7" eb="8">
      <t>ベツ</t>
    </rPh>
    <phoneticPr fontId="4"/>
  </si>
  <si>
    <t>日</t>
    <rPh sb="0" eb="1">
      <t>ヒ</t>
    </rPh>
    <phoneticPr fontId="4"/>
  </si>
  <si>
    <t>月</t>
    <rPh sb="0" eb="1">
      <t>ツキ</t>
    </rPh>
    <phoneticPr fontId="4"/>
  </si>
  <si>
    <t>火</t>
    <rPh sb="0" eb="1">
      <t>ヒ</t>
    </rPh>
    <phoneticPr fontId="4"/>
  </si>
  <si>
    <t>水</t>
    <rPh sb="0" eb="1">
      <t>ミズ</t>
    </rPh>
    <phoneticPr fontId="4"/>
  </si>
  <si>
    <t>木</t>
    <rPh sb="0" eb="1">
      <t>キ</t>
    </rPh>
    <phoneticPr fontId="4"/>
  </si>
  <si>
    <t>土</t>
    <rPh sb="0" eb="1">
      <t>ツチ</t>
    </rPh>
    <phoneticPr fontId="4"/>
  </si>
  <si>
    <t>祝</t>
    <rPh sb="0" eb="1">
      <t>シュク</t>
    </rPh>
    <phoneticPr fontId="4"/>
  </si>
  <si>
    <t>その他年間の休日</t>
    <rPh sb="0" eb="3">
      <t>ソノタ</t>
    </rPh>
    <rPh sb="3" eb="5">
      <t>ネンカン</t>
    </rPh>
    <rPh sb="6" eb="8">
      <t>キュウジツ</t>
    </rPh>
    <phoneticPr fontId="4"/>
  </si>
  <si>
    <t>営業時間</t>
    <rPh sb="0" eb="2">
      <t>エイギョウ</t>
    </rPh>
    <rPh sb="2" eb="4">
      <t>ジカン</t>
    </rPh>
    <phoneticPr fontId="4"/>
  </si>
  <si>
    <t>平日</t>
    <rPh sb="0" eb="2">
      <t>ヘイジツ</t>
    </rPh>
    <phoneticPr fontId="4"/>
  </si>
  <si>
    <t>土曜</t>
    <rPh sb="0" eb="2">
      <t>ドヨウ</t>
    </rPh>
    <phoneticPr fontId="4"/>
  </si>
  <si>
    <t>日/祝</t>
    <rPh sb="0" eb="1">
      <t>ヒ</t>
    </rPh>
    <rPh sb="2" eb="3">
      <t>シュク</t>
    </rPh>
    <phoneticPr fontId="4"/>
  </si>
  <si>
    <t>備考（その他時間があれば記入）</t>
    <rPh sb="0" eb="2">
      <t>ビコウ</t>
    </rPh>
    <rPh sb="3" eb="6">
      <t>ソノタ</t>
    </rPh>
    <rPh sb="6" eb="8">
      <t>ジカン</t>
    </rPh>
    <rPh sb="12" eb="14">
      <t>キニュウ</t>
    </rPh>
    <phoneticPr fontId="4"/>
  </si>
  <si>
    <t>管理者</t>
    <rPh sb="0" eb="3">
      <t>カンリシャ</t>
    </rPh>
    <phoneticPr fontId="4"/>
  </si>
  <si>
    <t>氏　　名</t>
    <rPh sb="0" eb="4">
      <t>シメイ</t>
    </rPh>
    <phoneticPr fontId="4"/>
  </si>
  <si>
    <t>30分以上～1時間未満</t>
    <rPh sb="2" eb="3">
      <t>フン</t>
    </rPh>
    <rPh sb="3" eb="5">
      <t>イジョウ</t>
    </rPh>
    <rPh sb="7" eb="9">
      <t>ジカン</t>
    </rPh>
    <rPh sb="9" eb="11">
      <t>ミマン</t>
    </rPh>
    <phoneticPr fontId="4"/>
  </si>
  <si>
    <t>1時間以上～1時間半未満</t>
    <rPh sb="1" eb="3">
      <t>ジカン</t>
    </rPh>
    <rPh sb="3" eb="5">
      <t>イジョウ</t>
    </rPh>
    <rPh sb="7" eb="9">
      <t>ジカン</t>
    </rPh>
    <rPh sb="9" eb="10">
      <t>ハン</t>
    </rPh>
    <rPh sb="10" eb="12">
      <t>ミマン</t>
    </rPh>
    <phoneticPr fontId="4"/>
  </si>
  <si>
    <t>（１）要支援・要介護度別利用者数</t>
    <rPh sb="3" eb="4">
      <t>ヨウ</t>
    </rPh>
    <rPh sb="4" eb="6">
      <t>シエン</t>
    </rPh>
    <rPh sb="7" eb="10">
      <t>ヨウカイゴ</t>
    </rPh>
    <rPh sb="10" eb="11">
      <t>ド</t>
    </rPh>
    <rPh sb="11" eb="12">
      <t>ベツ</t>
    </rPh>
    <rPh sb="12" eb="15">
      <t>リヨウシャ</t>
    </rPh>
    <rPh sb="15" eb="16">
      <t>スウ</t>
    </rPh>
    <phoneticPr fontId="4"/>
  </si>
  <si>
    <t>（２）加算の種別ごとの利用者数</t>
    <rPh sb="3" eb="5">
      <t>カサン</t>
    </rPh>
    <rPh sb="6" eb="8">
      <t>シュベツ</t>
    </rPh>
    <rPh sb="11" eb="14">
      <t>リヨウシャ</t>
    </rPh>
    <rPh sb="14" eb="15">
      <t>スウ</t>
    </rPh>
    <phoneticPr fontId="4"/>
  </si>
  <si>
    <t>（６）医療保険の適用</t>
    <rPh sb="3" eb="5">
      <t>イリョウ</t>
    </rPh>
    <rPh sb="5" eb="7">
      <t>ホケン</t>
    </rPh>
    <rPh sb="8" eb="10">
      <t>テキヨウ</t>
    </rPh>
    <phoneticPr fontId="4"/>
  </si>
  <si>
    <t>（以下、日常生活において通常必要となる費用で、利用者から徴収しているものがあれば、その内容及び金額を個別具体的に記入すること。）</t>
    <rPh sb="1" eb="3">
      <t>イカ</t>
    </rPh>
    <rPh sb="4" eb="6">
      <t>ニチジョウ</t>
    </rPh>
    <rPh sb="6" eb="8">
      <t>セイカツ</t>
    </rPh>
    <rPh sb="12" eb="14">
      <t>ツウジョウ</t>
    </rPh>
    <rPh sb="14" eb="16">
      <t>ヒツヨウ</t>
    </rPh>
    <rPh sb="19" eb="21">
      <t>ヒヨウ</t>
    </rPh>
    <rPh sb="23" eb="25">
      <t>リヨウ</t>
    </rPh>
    <rPh sb="25" eb="26">
      <t>シャ</t>
    </rPh>
    <rPh sb="28" eb="30">
      <t>チョウシュウ</t>
    </rPh>
    <phoneticPr fontId="4"/>
  </si>
  <si>
    <t>　　　　　　　　　　　　　　件</t>
    <rPh sb="14" eb="15">
      <t>ケン</t>
    </rPh>
    <phoneticPr fontId="4"/>
  </si>
  <si>
    <t>３ 24時間連絡可能な体制</t>
    <rPh sb="4" eb="6">
      <t>ジカン</t>
    </rPh>
    <rPh sb="6" eb="8">
      <t>レンラク</t>
    </rPh>
    <rPh sb="8" eb="10">
      <t>カノウ</t>
    </rPh>
    <rPh sb="11" eb="13">
      <t>タイセイ</t>
    </rPh>
    <phoneticPr fontId="4"/>
  </si>
  <si>
    <t>事例２</t>
    <rPh sb="0" eb="2">
      <t>ジレイ</t>
    </rPh>
    <phoneticPr fontId="4"/>
  </si>
  <si>
    <t>（５）衛生管理等について</t>
    <rPh sb="3" eb="5">
      <t>エイセイ</t>
    </rPh>
    <rPh sb="5" eb="7">
      <t>カンリ</t>
    </rPh>
    <rPh sb="7" eb="8">
      <t>トウ</t>
    </rPh>
    <phoneticPr fontId="4"/>
  </si>
  <si>
    <t>（６） 感染症・食中毒対策の状況</t>
    <rPh sb="4" eb="7">
      <t>カンセンショウ</t>
    </rPh>
    <rPh sb="8" eb="11">
      <t>ショクチュウドク</t>
    </rPh>
    <rPh sb="11" eb="13">
      <t>タイサク</t>
    </rPh>
    <rPh sb="14" eb="16">
      <t>ジョウキョウ</t>
    </rPh>
    <phoneticPr fontId="4"/>
  </si>
  <si>
    <t>個別対策マニュアル
（個別に整備しているものを記載）</t>
    <rPh sb="0" eb="2">
      <t>コベツ</t>
    </rPh>
    <rPh sb="2" eb="4">
      <t>タイサク</t>
    </rPh>
    <rPh sb="11" eb="13">
      <t>コベツ</t>
    </rPh>
    <rPh sb="14" eb="16">
      <t>セイビ</t>
    </rPh>
    <phoneticPr fontId="4"/>
  </si>
  <si>
    <t>「常勤換算後の人数」欄には、週平均の勤務時間数をすべて足し､常勤の保健師、看護職員が週に勤務すべき時間数で除して､常勤換算後の人数を算出すること。</t>
    <rPh sb="33" eb="36">
      <t>ホケンシ</t>
    </rPh>
    <phoneticPr fontId="4"/>
  </si>
  <si>
    <t>20分以上～39分以下</t>
    <rPh sb="2" eb="3">
      <t>フン</t>
    </rPh>
    <rPh sb="3" eb="5">
      <t>イジョウ</t>
    </rPh>
    <rPh sb="8" eb="9">
      <t>フン</t>
    </rPh>
    <rPh sb="9" eb="11">
      <t>イカ</t>
    </rPh>
    <phoneticPr fontId="4"/>
  </si>
  <si>
    <t>40分以上～59分以下</t>
    <rPh sb="2" eb="5">
      <t>フンイジョウ</t>
    </rPh>
    <rPh sb="8" eb="9">
      <t>フン</t>
    </rPh>
    <rPh sb="9" eb="11">
      <t>イカ</t>
    </rPh>
    <phoneticPr fontId="4"/>
  </si>
  <si>
    <t>60分以上</t>
    <rPh sb="2" eb="5">
      <t>フンイジョウ</t>
    </rPh>
    <phoneticPr fontId="4"/>
  </si>
  <si>
    <t>５　その他運営に関する状況</t>
  </si>
  <si>
    <t>自己点検シート（訪問看護・介護予防訪問看護）</t>
    <rPh sb="0" eb="2">
      <t>ジコ</t>
    </rPh>
    <rPh sb="2" eb="4">
      <t>テンケン</t>
    </rPh>
    <rPh sb="8" eb="10">
      <t>ホウモン</t>
    </rPh>
    <rPh sb="10" eb="12">
      <t>カンゴ</t>
    </rPh>
    <rPh sb="13" eb="15">
      <t>カイゴ</t>
    </rPh>
    <rPh sb="15" eb="17">
      <t>ヨボウ</t>
    </rPh>
    <rPh sb="17" eb="19">
      <t>ホウモン</t>
    </rPh>
    <rPh sb="19" eb="21">
      <t>カンゴ</t>
    </rPh>
    <phoneticPr fontId="4"/>
  </si>
  <si>
    <t>事業所名</t>
    <rPh sb="0" eb="2">
      <t>ジギョウ</t>
    </rPh>
    <rPh sb="2" eb="3">
      <t>ショ</t>
    </rPh>
    <rPh sb="3" eb="4">
      <t>メイ</t>
    </rPh>
    <phoneticPr fontId="4"/>
  </si>
  <si>
    <t>点検者職・氏名</t>
    <rPh sb="0" eb="2">
      <t>テンケン</t>
    </rPh>
    <rPh sb="2" eb="3">
      <t>シャ</t>
    </rPh>
    <rPh sb="3" eb="4">
      <t>ショク</t>
    </rPh>
    <rPh sb="5" eb="6">
      <t>シ</t>
    </rPh>
    <rPh sb="6" eb="7">
      <t>メイ</t>
    </rPh>
    <phoneticPr fontId="4"/>
  </si>
  <si>
    <t>点検年月日</t>
    <rPh sb="0" eb="2">
      <t>テンケン</t>
    </rPh>
    <rPh sb="2" eb="5">
      <t>ネンガッピ</t>
    </rPh>
    <phoneticPr fontId="4"/>
  </si>
  <si>
    <t xml:space="preserve">        　　年　　　月　　　日</t>
    <rPh sb="10" eb="11">
      <t>ネン</t>
    </rPh>
    <rPh sb="14" eb="15">
      <t>ガツ</t>
    </rPh>
    <rPh sb="18" eb="19">
      <t>ニチ</t>
    </rPh>
    <phoneticPr fontId="4"/>
  </si>
  <si>
    <t>確認事項</t>
    <rPh sb="0" eb="2">
      <t>カクニン</t>
    </rPh>
    <rPh sb="2" eb="4">
      <t>ジコウ</t>
    </rPh>
    <phoneticPr fontId="4"/>
  </si>
  <si>
    <t>根拠条文</t>
    <rPh sb="0" eb="2">
      <t>コンキョ</t>
    </rPh>
    <rPh sb="2" eb="4">
      <t>ジョウブン</t>
    </rPh>
    <phoneticPr fontId="4"/>
  </si>
  <si>
    <t>確認書類等</t>
    <rPh sb="0" eb="2">
      <t>カクニン</t>
    </rPh>
    <rPh sb="2" eb="4">
      <t>ショルイ</t>
    </rPh>
    <rPh sb="4" eb="5">
      <t>トウ</t>
    </rPh>
    <phoneticPr fontId="4"/>
  </si>
  <si>
    <t>適</t>
    <rPh sb="0" eb="1">
      <t>テキ</t>
    </rPh>
    <phoneticPr fontId="4"/>
  </si>
  <si>
    <t>不適</t>
    <rPh sb="0" eb="2">
      <t>フテキ</t>
    </rPh>
    <phoneticPr fontId="4"/>
  </si>
  <si>
    <t>Ⅰ　基本方針</t>
    <rPh sb="2" eb="4">
      <t>キホン</t>
    </rPh>
    <rPh sb="4" eb="6">
      <t>ホウシン</t>
    </rPh>
    <phoneticPr fontId="4"/>
  </si>
  <si>
    <t>基本方針</t>
    <rPh sb="0" eb="2">
      <t>キホン</t>
    </rPh>
    <rPh sb="2" eb="4">
      <t>ホウシン</t>
    </rPh>
    <phoneticPr fontId="4"/>
  </si>
  <si>
    <t>基準第59条</t>
    <rPh sb="0" eb="2">
      <t>キジュン</t>
    </rPh>
    <rPh sb="2" eb="3">
      <t>ダイ</t>
    </rPh>
    <rPh sb="5" eb="6">
      <t>ジョウ</t>
    </rPh>
    <phoneticPr fontId="4"/>
  </si>
  <si>
    <t>・運営規程</t>
    <rPh sb="1" eb="3">
      <t>ウンエイ</t>
    </rPh>
    <rPh sb="3" eb="5">
      <t>キテイ</t>
    </rPh>
    <phoneticPr fontId="4"/>
  </si>
  <si>
    <t>（介護予防）</t>
    <rPh sb="1" eb="3">
      <t>カイゴ</t>
    </rPh>
    <rPh sb="3" eb="5">
      <t>ヨボウ</t>
    </rPh>
    <phoneticPr fontId="4"/>
  </si>
  <si>
    <t>予防基準
第62条</t>
    <rPh sb="0" eb="2">
      <t>ヨボウ</t>
    </rPh>
    <rPh sb="2" eb="4">
      <t>キジュン</t>
    </rPh>
    <rPh sb="5" eb="6">
      <t>ダイ</t>
    </rPh>
    <rPh sb="8" eb="9">
      <t>ジョウ</t>
    </rPh>
    <phoneticPr fontId="4"/>
  </si>
  <si>
    <t>Ⅱ　人員基準　</t>
    <rPh sb="2" eb="4">
      <t>ジンイン</t>
    </rPh>
    <rPh sb="4" eb="6">
      <t>キジュン</t>
    </rPh>
    <phoneticPr fontId="4"/>
  </si>
  <si>
    <t>看護師等の員数
【訪問看護ステーション】</t>
    <rPh sb="0" eb="2">
      <t>カンゴ</t>
    </rPh>
    <rPh sb="2" eb="3">
      <t>シ</t>
    </rPh>
    <rPh sb="3" eb="4">
      <t>トウ</t>
    </rPh>
    <rPh sb="5" eb="7">
      <t>インスウ</t>
    </rPh>
    <rPh sb="9" eb="11">
      <t>ホウモン</t>
    </rPh>
    <rPh sb="11" eb="13">
      <t>カンゴ</t>
    </rPh>
    <phoneticPr fontId="4"/>
  </si>
  <si>
    <t>基準第60条
第1項
第2項</t>
    <rPh sb="0" eb="2">
      <t>キジュン</t>
    </rPh>
    <rPh sb="2" eb="3">
      <t>ダイ</t>
    </rPh>
    <rPh sb="5" eb="6">
      <t>ジョウ</t>
    </rPh>
    <rPh sb="7" eb="8">
      <t>ダイ</t>
    </rPh>
    <rPh sb="9" eb="10">
      <t>コウ</t>
    </rPh>
    <rPh sb="11" eb="12">
      <t>ダイ</t>
    </rPh>
    <rPh sb="13" eb="14">
      <t>コウ</t>
    </rPh>
    <phoneticPr fontId="4"/>
  </si>
  <si>
    <t>　→　下記の数値を記載してください。</t>
    <rPh sb="3" eb="5">
      <t>カキ</t>
    </rPh>
    <rPh sb="6" eb="8">
      <t>スウチ</t>
    </rPh>
    <rPh sb="9" eb="11">
      <t>キサイ</t>
    </rPh>
    <phoneticPr fontId="4"/>
  </si>
  <si>
    <t>予防基準
第63条
第1項第2項</t>
    <rPh sb="0" eb="2">
      <t>ヨボウ</t>
    </rPh>
    <rPh sb="2" eb="4">
      <t>キジュン</t>
    </rPh>
    <rPh sb="5" eb="6">
      <t>ダイ</t>
    </rPh>
    <rPh sb="8" eb="9">
      <t>ジョウ</t>
    </rPh>
    <rPh sb="10" eb="11">
      <t>ダイ</t>
    </rPh>
    <rPh sb="12" eb="13">
      <t>コウ</t>
    </rPh>
    <rPh sb="13" eb="14">
      <t>ダイ</t>
    </rPh>
    <rPh sb="15" eb="16">
      <t>コウ</t>
    </rPh>
    <phoneticPr fontId="4"/>
  </si>
  <si>
    <t>基準第60条
第1項
予防基準
第63条第1項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</si>
  <si>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看護師等の員数
【医療機関】</t>
    <rPh sb="0" eb="2">
      <t>カンゴ</t>
    </rPh>
    <rPh sb="2" eb="4">
      <t>シトウ</t>
    </rPh>
    <rPh sb="5" eb="7">
      <t>インスウ</t>
    </rPh>
    <rPh sb="9" eb="11">
      <t>イリョウ</t>
    </rPh>
    <rPh sb="11" eb="13">
      <t>キカン</t>
    </rPh>
    <phoneticPr fontId="4"/>
  </si>
  <si>
    <t>看護師等を適当数配置していますか。</t>
    <rPh sb="0" eb="2">
      <t>カンゴ</t>
    </rPh>
    <rPh sb="2" eb="3">
      <t>シ</t>
    </rPh>
    <rPh sb="3" eb="4">
      <t>トウ</t>
    </rPh>
    <rPh sb="5" eb="7">
      <t>テキトウ</t>
    </rPh>
    <rPh sb="7" eb="8">
      <t>スウ</t>
    </rPh>
    <rPh sb="8" eb="10">
      <t>ハイチ</t>
    </rPh>
    <phoneticPr fontId="4"/>
  </si>
  <si>
    <t>□</t>
  </si>
  <si>
    <t>基準第61条
第1項第2項</t>
    <rPh sb="0" eb="2">
      <t>キジュン</t>
    </rPh>
    <rPh sb="2" eb="3">
      <t>ダイ</t>
    </rPh>
    <rPh sb="5" eb="6">
      <t>ジョウ</t>
    </rPh>
    <rPh sb="7" eb="8">
      <t>ダイ</t>
    </rPh>
    <rPh sb="9" eb="10">
      <t>コウ</t>
    </rPh>
    <rPh sb="10" eb="11">
      <t>ダイ</t>
    </rPh>
    <rPh sb="12" eb="13">
      <t>コウ</t>
    </rPh>
    <phoneticPr fontId="4"/>
  </si>
  <si>
    <t>予防基準
第64条
第1項第2項</t>
    <rPh sb="0" eb="2">
      <t>ヨボウ</t>
    </rPh>
    <rPh sb="2" eb="4">
      <t>キジュン</t>
    </rPh>
    <rPh sb="5" eb="6">
      <t>ダイ</t>
    </rPh>
    <rPh sb="8" eb="9">
      <t>ジョウ</t>
    </rPh>
    <rPh sb="10" eb="11">
      <t>ダイ</t>
    </rPh>
    <rPh sb="12" eb="13">
      <t>コウ</t>
    </rPh>
    <rPh sb="13" eb="14">
      <t>ダイ</t>
    </rPh>
    <rPh sb="15" eb="16">
      <t>コウ</t>
    </rPh>
    <phoneticPr fontId="4"/>
  </si>
  <si>
    <t>　→　下記の事項について記載してください。</t>
    <rPh sb="3" eb="5">
      <t>カキ</t>
    </rPh>
    <rPh sb="6" eb="8">
      <t>ジコウ</t>
    </rPh>
    <rPh sb="12" eb="14">
      <t>キサイ</t>
    </rPh>
    <phoneticPr fontId="4"/>
  </si>
  <si>
    <t>　・兼務の有無　（　有　・　無　）</t>
    <rPh sb="2" eb="4">
      <t>ケンム</t>
    </rPh>
    <rPh sb="5" eb="7">
      <t>ウム</t>
    </rPh>
    <rPh sb="10" eb="11">
      <t>ア</t>
    </rPh>
    <rPh sb="14" eb="15">
      <t>ナ</t>
    </rPh>
    <phoneticPr fontId="4"/>
  </si>
  <si>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4"/>
  </si>
  <si>
    <t>　　　事業所名：（　　　　　　　　　　　　）
　　　職種名　：（　　　　　　　　　　　　）
    　勤務時間：（　　　　　　　　　　　　）</t>
    <rPh sb="3" eb="6">
      <t>ジギョウショ</t>
    </rPh>
    <rPh sb="6" eb="7">
      <t>メイ</t>
    </rPh>
    <rPh sb="26" eb="28">
      <t>ショクシュ</t>
    </rPh>
    <rPh sb="28" eb="29">
      <t>メイ</t>
    </rPh>
    <rPh sb="51" eb="53">
      <t>キンム</t>
    </rPh>
    <rPh sb="53" eb="55">
      <t>ジカン</t>
    </rPh>
    <phoneticPr fontId="4"/>
  </si>
  <si>
    <t>管理者は適切な指定訪問看護を行うために必要な知識及び技能を有する者ですか。</t>
    <rPh sb="0" eb="3">
      <t>カンリシャ</t>
    </rPh>
    <rPh sb="4" eb="6">
      <t>テキセツ</t>
    </rPh>
    <rPh sb="7" eb="9">
      <t>シテイ</t>
    </rPh>
    <rPh sb="9" eb="11">
      <t>ホウモン</t>
    </rPh>
    <rPh sb="11" eb="13">
      <t>カンゴ</t>
    </rPh>
    <rPh sb="14" eb="15">
      <t>オコナ</t>
    </rPh>
    <rPh sb="19" eb="21">
      <t>ヒツヨウ</t>
    </rPh>
    <rPh sb="22" eb="24">
      <t>チシキ</t>
    </rPh>
    <rPh sb="24" eb="25">
      <t>オヨ</t>
    </rPh>
    <rPh sb="26" eb="28">
      <t>ギノウ</t>
    </rPh>
    <rPh sb="29" eb="30">
      <t>ユウ</t>
    </rPh>
    <rPh sb="32" eb="33">
      <t>モノ</t>
    </rPh>
    <phoneticPr fontId="4"/>
  </si>
  <si>
    <t>基準第61条
第3項
予防基準
第64条第3項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</si>
  <si>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・履歴書
・研修修了証</t>
    <rPh sb="1" eb="4">
      <t>リレキショ</t>
    </rPh>
    <rPh sb="6" eb="8">
      <t>ケンシュウ</t>
    </rPh>
    <rPh sb="8" eb="10">
      <t>シュウリョウ</t>
    </rPh>
    <rPh sb="10" eb="11">
      <t>ショウ</t>
    </rPh>
    <phoneticPr fontId="4"/>
  </si>
  <si>
    <t>Ⅲ　設備基準</t>
    <rPh sb="2" eb="4">
      <t>セツビ</t>
    </rPh>
    <rPh sb="4" eb="6">
      <t>キジュン</t>
    </rPh>
    <phoneticPr fontId="4"/>
  </si>
  <si>
    <t>設備及び備品等
【訪問看護ステーション】</t>
    <rPh sb="0" eb="2">
      <t>セツビ</t>
    </rPh>
    <rPh sb="2" eb="3">
      <t>オヨ</t>
    </rPh>
    <rPh sb="4" eb="7">
      <t>ビヒントウ</t>
    </rPh>
    <rPh sb="9" eb="11">
      <t>ホウモン</t>
    </rPh>
    <rPh sb="11" eb="13">
      <t>カンゴ</t>
    </rPh>
    <phoneticPr fontId="4"/>
  </si>
  <si>
    <t>Ⅵ　その他</t>
    <rPh sb="4" eb="5">
      <t>タ</t>
    </rPh>
    <phoneticPr fontId="4"/>
  </si>
  <si>
    <t>介護サービス情報の公表</t>
    <rPh sb="0" eb="2">
      <t>カイゴ</t>
    </rPh>
    <rPh sb="6" eb="8">
      <t>ジョウホウ</t>
    </rPh>
    <rPh sb="9" eb="11">
      <t>コウヒョウ</t>
    </rPh>
    <phoneticPr fontId="4"/>
  </si>
  <si>
    <t>業務管理体制を適切に整備し、関係行政機関に届け出ていますか。</t>
    <rPh sb="0" eb="2">
      <t>ギョウム</t>
    </rPh>
    <rPh sb="2" eb="4">
      <t>カンリ</t>
    </rPh>
    <rPh sb="4" eb="6">
      <t>タイセイ</t>
    </rPh>
    <rPh sb="7" eb="9">
      <t>テキセツ</t>
    </rPh>
    <rPh sb="10" eb="12">
      <t>セイビ</t>
    </rPh>
    <rPh sb="14" eb="16">
      <t>カンケイ</t>
    </rPh>
    <rPh sb="16" eb="18">
      <t>ギョウセイ</t>
    </rPh>
    <rPh sb="18" eb="20">
      <t>キカン</t>
    </rPh>
    <rPh sb="21" eb="22">
      <t>トド</t>
    </rPh>
    <rPh sb="23" eb="24">
      <t>デ</t>
    </rPh>
    <phoneticPr fontId="4"/>
  </si>
  <si>
    <t>介護保険法第115条の32第1項</t>
    <rPh sb="0" eb="2">
      <t>カイゴ</t>
    </rPh>
    <rPh sb="2" eb="4">
      <t>ホケン</t>
    </rPh>
    <rPh sb="4" eb="5">
      <t>ホウ</t>
    </rPh>
    <rPh sb="5" eb="6">
      <t>ダイ</t>
    </rPh>
    <rPh sb="9" eb="10">
      <t>ジョウ</t>
    </rPh>
    <rPh sb="13" eb="14">
      <t>ダイ</t>
    </rPh>
    <rPh sb="15" eb="16">
      <t>コウ</t>
    </rPh>
    <phoneticPr fontId="4"/>
  </si>
  <si>
    <t>ア　介護報酬の請求等のチェックの実施</t>
    <rPh sb="2" eb="4">
      <t>カイゴ</t>
    </rPh>
    <rPh sb="4" eb="6">
      <t>ホウシュウ</t>
    </rPh>
    <rPh sb="7" eb="9">
      <t>セイキュウ</t>
    </rPh>
    <rPh sb="9" eb="10">
      <t>トウ</t>
    </rPh>
    <rPh sb="16" eb="18">
      <t>ジッシ</t>
    </rPh>
    <phoneticPr fontId="4"/>
  </si>
  <si>
    <t>イ　内部通報、事故報告に対応している</t>
    <rPh sb="2" eb="4">
      <t>ナイブ</t>
    </rPh>
    <rPh sb="4" eb="6">
      <t>ツウホウ</t>
    </rPh>
    <rPh sb="7" eb="9">
      <t>ジコ</t>
    </rPh>
    <rPh sb="9" eb="11">
      <t>ホウコク</t>
    </rPh>
    <rPh sb="12" eb="14">
      <t>タイオウ</t>
    </rPh>
    <phoneticPr fontId="4"/>
  </si>
  <si>
    <t>エ　法令遵守規定を整備している</t>
    <rPh sb="2" eb="4">
      <t>ホウレイ</t>
    </rPh>
    <rPh sb="4" eb="6">
      <t>ジュンシュ</t>
    </rPh>
    <rPh sb="6" eb="8">
      <t>キテイ</t>
    </rPh>
    <rPh sb="9" eb="11">
      <t>セイビ</t>
    </rPh>
    <phoneticPr fontId="4"/>
  </si>
  <si>
    <t>オ　その他（　　　　　　　　　　　　　　　）</t>
    <rPh sb="4" eb="5">
      <t>タ</t>
    </rPh>
    <phoneticPr fontId="4"/>
  </si>
  <si>
    <t>理学療法士等の訪問</t>
    <rPh sb="0" eb="2">
      <t>リガク</t>
    </rPh>
    <rPh sb="2" eb="5">
      <t>リョウホウシ</t>
    </rPh>
    <rPh sb="5" eb="6">
      <t>トウ</t>
    </rPh>
    <rPh sb="7" eb="9">
      <t>ホウモン</t>
    </rPh>
    <phoneticPr fontId="4"/>
  </si>
  <si>
    <t>訪問看護計画書、訪問看護記録書等</t>
    <rPh sb="0" eb="2">
      <t>ホウモン</t>
    </rPh>
    <rPh sb="2" eb="4">
      <t>カンゴ</t>
    </rPh>
    <rPh sb="4" eb="7">
      <t>ケイカクショ</t>
    </rPh>
    <rPh sb="8" eb="10">
      <t>ホウモン</t>
    </rPh>
    <rPh sb="10" eb="12">
      <t>カンゴ</t>
    </rPh>
    <rPh sb="12" eb="15">
      <t>キロクショ</t>
    </rPh>
    <rPh sb="15" eb="16">
      <t>トウ</t>
    </rPh>
    <phoneticPr fontId="4"/>
  </si>
  <si>
    <t>利用者数については､○月（点検月）中の利用実人員を記入すること｡ ただし､医療保険適用者を除く｡</t>
    <rPh sb="13" eb="15">
      <t>テンケン</t>
    </rPh>
    <rPh sb="15" eb="16">
      <t>ツキ</t>
    </rPh>
    <phoneticPr fontId="4"/>
  </si>
  <si>
    <t>○月分の介護報酬額</t>
    <rPh sb="1" eb="3">
      <t>ガツブン</t>
    </rPh>
    <rPh sb="4" eb="6">
      <t>カイゴ</t>
    </rPh>
    <rPh sb="6" eb="8">
      <t>ホウシュウ</t>
    </rPh>
    <rPh sb="8" eb="9">
      <t>ガク</t>
    </rPh>
    <phoneticPr fontId="4"/>
  </si>
  <si>
    <t>延べ利用者数については、区分ごとに、○月（点検月）分の訪問看護費・介護予防訪問看護費を算定した利用者の延べ数を記入すること。</t>
    <rPh sb="0" eb="1">
      <t>ノ</t>
    </rPh>
    <rPh sb="2" eb="5">
      <t>リヨウシャ</t>
    </rPh>
    <rPh sb="5" eb="6">
      <t>スウ</t>
    </rPh>
    <rPh sb="12" eb="14">
      <t>クブン</t>
    </rPh>
    <rPh sb="19" eb="20">
      <t>ガツ</t>
    </rPh>
    <rPh sb="21" eb="23">
      <t>テンケン</t>
    </rPh>
    <rPh sb="23" eb="24">
      <t>ツキ</t>
    </rPh>
    <rPh sb="25" eb="26">
      <t>ブン</t>
    </rPh>
    <rPh sb="27" eb="29">
      <t>ホウモン</t>
    </rPh>
    <rPh sb="29" eb="31">
      <t>カンゴ</t>
    </rPh>
    <rPh sb="31" eb="32">
      <t>ヒ</t>
    </rPh>
    <rPh sb="33" eb="35">
      <t>カイゴ</t>
    </rPh>
    <rPh sb="35" eb="37">
      <t>ヨボウ</t>
    </rPh>
    <rPh sb="43" eb="45">
      <t>サンテイ</t>
    </rPh>
    <rPh sb="47" eb="50">
      <t>リヨウシャ</t>
    </rPh>
    <rPh sb="51" eb="52">
      <t>ノ</t>
    </rPh>
    <rPh sb="53" eb="54">
      <t>スウ</t>
    </rPh>
    <rPh sb="55" eb="57">
      <t>キニュウ</t>
    </rPh>
    <phoneticPr fontId="4"/>
  </si>
  <si>
    <t>○月</t>
    <rPh sb="1" eb="2">
      <t>ガツ</t>
    </rPh>
    <phoneticPr fontId="4"/>
  </si>
  <si>
    <t>前２月</t>
    <rPh sb="0" eb="1">
      <t>マエ</t>
    </rPh>
    <rPh sb="2" eb="3">
      <t>ガツ</t>
    </rPh>
    <phoneticPr fontId="4"/>
  </si>
  <si>
    <t>前１月</t>
    <rPh sb="0" eb="1">
      <t>マエ</t>
    </rPh>
    <rPh sb="2" eb="3">
      <t>ガツ</t>
    </rPh>
    <phoneticPr fontId="4"/>
  </si>
  <si>
    <t>訪問日、提供した看護内容等を記載した訪問看護報告書を作成していますか。</t>
    <rPh sb="8" eb="10">
      <t>カンゴ</t>
    </rPh>
    <phoneticPr fontId="4"/>
  </si>
  <si>
    <t>利用者が次のいずれかに該当する場合は、遅滞なく、意見を付してその旨を市町村に通知していますか。
①正当な理由なしに指定訪問看護の利用に関する指示に従わないことにより、要介護状態等の程度を増進させたと認められるとき。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ホウモン</t>
    </rPh>
    <rPh sb="62" eb="64">
      <t>カンゴ</t>
    </rPh>
    <rPh sb="65" eb="67">
      <t>リヨウ</t>
    </rPh>
    <rPh sb="68" eb="69">
      <t>カン</t>
    </rPh>
    <rPh sb="71" eb="73">
      <t>シジ</t>
    </rPh>
    <rPh sb="74" eb="75">
      <t>シタガ</t>
    </rPh>
    <rPh sb="84" eb="85">
      <t>ヨウ</t>
    </rPh>
    <rPh sb="85" eb="87">
      <t>カイゴ</t>
    </rPh>
    <rPh sb="87" eb="89">
      <t>ジョウタイ</t>
    </rPh>
    <rPh sb="89" eb="90">
      <t>トウ</t>
    </rPh>
    <rPh sb="91" eb="93">
      <t>テイド</t>
    </rPh>
    <rPh sb="94" eb="96">
      <t>ゾウシン</t>
    </rPh>
    <rPh sb="100" eb="101">
      <t>ミト</t>
    </rPh>
    <rPh sb="110" eb="111">
      <t>イツワ</t>
    </rPh>
    <rPh sb="114" eb="115">
      <t>タ</t>
    </rPh>
    <rPh sb="115" eb="117">
      <t>フセイ</t>
    </rPh>
    <rPh sb="118" eb="120">
      <t>コウイ</t>
    </rPh>
    <rPh sb="124" eb="126">
      <t>ホケン</t>
    </rPh>
    <rPh sb="126" eb="128">
      <t>キュウフ</t>
    </rPh>
    <rPh sb="129" eb="130">
      <t>ウ</t>
    </rPh>
    <rPh sb="132" eb="133">
      <t>マタ</t>
    </rPh>
    <rPh sb="134" eb="135">
      <t>ウ</t>
    </rPh>
    <phoneticPr fontId="4"/>
  </si>
  <si>
    <t>利用者の病状の急変など、緊急時には主治医への連絡など必要な措置を講じていますか。</t>
    <rPh sb="0" eb="3">
      <t>リヨウシャ</t>
    </rPh>
    <rPh sb="4" eb="6">
      <t>ビョウジョウ</t>
    </rPh>
    <rPh sb="7" eb="9">
      <t>キュウヘン</t>
    </rPh>
    <rPh sb="12" eb="15">
      <t>キンキュウジ</t>
    </rPh>
    <rPh sb="17" eb="20">
      <t>シュジイ</t>
    </rPh>
    <rPh sb="22" eb="24">
      <t>レンラク</t>
    </rPh>
    <rPh sb="26" eb="28">
      <t>ヒツヨウ</t>
    </rPh>
    <rPh sb="29" eb="31">
      <t>ソチ</t>
    </rPh>
    <rPh sb="32" eb="33">
      <t>コウ</t>
    </rPh>
    <phoneticPr fontId="4"/>
  </si>
  <si>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4"/>
  </si>
  <si>
    <t>設備及び備品等について、衛生的な管理を行っていますか。</t>
    <rPh sb="0" eb="2">
      <t>セツビ</t>
    </rPh>
    <rPh sb="2" eb="3">
      <t>オヨ</t>
    </rPh>
    <rPh sb="4" eb="6">
      <t>ビヒン</t>
    </rPh>
    <rPh sb="6" eb="7">
      <t>トウ</t>
    </rPh>
    <rPh sb="12" eb="15">
      <t>エイセイテキ</t>
    </rPh>
    <rPh sb="16" eb="18">
      <t>カンリ</t>
    </rPh>
    <rPh sb="19" eb="20">
      <t>オコナ</t>
    </rPh>
    <phoneticPr fontId="4"/>
  </si>
  <si>
    <t>従業者が正当な理由なく、業務上知り得た利用者又はその家族の秘密を漏らすことのないよう必要な措置を講じていますか。</t>
    <rPh sb="0" eb="3">
      <t>ジュウギョウシャ</t>
    </rPh>
    <rPh sb="4" eb="6">
      <t>セイトウ</t>
    </rPh>
    <rPh sb="7" eb="9">
      <t>リユウ</t>
    </rPh>
    <rPh sb="12" eb="15">
      <t>ギョウムジョウ</t>
    </rPh>
    <rPh sb="15" eb="16">
      <t>シ</t>
    </rPh>
    <rPh sb="17" eb="18">
      <t>エ</t>
    </rPh>
    <rPh sb="19" eb="22">
      <t>リヨウシャ</t>
    </rPh>
    <rPh sb="22" eb="23">
      <t>マタ</t>
    </rPh>
    <rPh sb="26" eb="28">
      <t>カゾク</t>
    </rPh>
    <rPh sb="29" eb="31">
      <t>ヒミツ</t>
    </rPh>
    <rPh sb="32" eb="33">
      <t>モ</t>
    </rPh>
    <rPh sb="42" eb="44">
      <t>ヒツヨウ</t>
    </rPh>
    <rPh sb="45" eb="47">
      <t>ソチ</t>
    </rPh>
    <rPh sb="48" eb="49">
      <t>コウ</t>
    </rPh>
    <phoneticPr fontId="4"/>
  </si>
  <si>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4"/>
  </si>
  <si>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4"/>
  </si>
  <si>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4"/>
  </si>
  <si>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4"/>
  </si>
  <si>
    <t>事業の運営に当たっては、提供サービスに関する利用者からの苦情に関して、市町村等が派遣する者が相談及び援助を行う事業その他の市町村が実施する事業に協力するよう努めていますか。</t>
    <rPh sb="0" eb="2">
      <t>ジギョウ</t>
    </rPh>
    <rPh sb="3" eb="5">
      <t>ウンエイ</t>
    </rPh>
    <rPh sb="6" eb="7">
      <t>ア</t>
    </rPh>
    <rPh sb="12" eb="14">
      <t>テイキョウ</t>
    </rPh>
    <rPh sb="19" eb="20">
      <t>カン</t>
    </rPh>
    <rPh sb="22" eb="25">
      <t>リヨウシャ</t>
    </rPh>
    <rPh sb="28" eb="30">
      <t>クジョウ</t>
    </rPh>
    <rPh sb="31" eb="32">
      <t>カン</t>
    </rPh>
    <rPh sb="35" eb="39">
      <t>シチョウソントウ</t>
    </rPh>
    <rPh sb="40" eb="42">
      <t>ハケン</t>
    </rPh>
    <rPh sb="44" eb="45">
      <t>モノ</t>
    </rPh>
    <rPh sb="46" eb="48">
      <t>ソウダン</t>
    </rPh>
    <rPh sb="48" eb="49">
      <t>オヨ</t>
    </rPh>
    <rPh sb="50" eb="52">
      <t>エンジョ</t>
    </rPh>
    <rPh sb="53" eb="54">
      <t>オコナ</t>
    </rPh>
    <rPh sb="55" eb="57">
      <t>ジギョウ</t>
    </rPh>
    <rPh sb="59" eb="60">
      <t>タ</t>
    </rPh>
    <rPh sb="61" eb="64">
      <t>シチョウソン</t>
    </rPh>
    <rPh sb="65" eb="67">
      <t>ジッシ</t>
    </rPh>
    <rPh sb="69" eb="71">
      <t>ジギョウ</t>
    </rPh>
    <rPh sb="72" eb="74">
      <t>キョウリョク</t>
    </rPh>
    <rPh sb="78" eb="79">
      <t>ツト</t>
    </rPh>
    <phoneticPr fontId="4"/>
  </si>
  <si>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4"/>
  </si>
  <si>
    <t>事故が生じた際には、原因を解明し、再発生を防ぐための対策を講じていますか。</t>
    <rPh sb="10" eb="12">
      <t>ゲンイン</t>
    </rPh>
    <rPh sb="13" eb="15">
      <t>カイメイ</t>
    </rPh>
    <phoneticPr fontId="4"/>
  </si>
  <si>
    <t>事業所ごとに経理を区分するとともに、指定訪問看護事業の会計とその他の事業の会計を区分していますか。</t>
    <rPh sb="0" eb="2">
      <t>ジギョウ</t>
    </rPh>
    <rPh sb="2" eb="3">
      <t>ショ</t>
    </rPh>
    <rPh sb="6" eb="8">
      <t>ケイリ</t>
    </rPh>
    <rPh sb="9" eb="11">
      <t>クブン</t>
    </rPh>
    <rPh sb="18" eb="20">
      <t>シテイ</t>
    </rPh>
    <rPh sb="20" eb="22">
      <t>ホウモン</t>
    </rPh>
    <rPh sb="22" eb="24">
      <t>カンゴ</t>
    </rPh>
    <rPh sb="24" eb="26">
      <t>ジギョウ</t>
    </rPh>
    <rPh sb="27" eb="29">
      <t>カイケイ</t>
    </rPh>
    <rPh sb="32" eb="33">
      <t>タ</t>
    </rPh>
    <rPh sb="34" eb="36">
      <t>ジギョウ</t>
    </rPh>
    <rPh sb="37" eb="39">
      <t>カイケイ</t>
    </rPh>
    <rPh sb="40" eb="42">
      <t>クブン</t>
    </rPh>
    <phoneticPr fontId="4"/>
  </si>
  <si>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4"/>
  </si>
  <si>
    <t>当該指定に係る事業所の名称及び所在地その他厚生労働省令で定める事項に変更があったときは、10日以内にその旨を県知事に届け出ていますか。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7">
      <t>ケンチジ</t>
    </rPh>
    <rPh sb="58" eb="59">
      <t>トド</t>
    </rPh>
    <rPh sb="60" eb="61">
      <t>デ</t>
    </rPh>
    <phoneticPr fontId="4"/>
  </si>
  <si>
    <t>管理者が他の職種等を兼務している場合、兼務形態は
適切ですか。
※　管理者の長期間の傷病又は出張等のやむを得
　　　ない理由がある場合は、この限りでない。</t>
    <rPh sb="0" eb="3">
      <t>カンリシャ</t>
    </rPh>
    <rPh sb="4" eb="5">
      <t>ホカ</t>
    </rPh>
    <rPh sb="6" eb="9">
      <t>ショクシュトウ</t>
    </rPh>
    <rPh sb="10" eb="12">
      <t>ケンム</t>
    </rPh>
    <rPh sb="16" eb="18">
      <t>バアイ</t>
    </rPh>
    <rPh sb="19" eb="21">
      <t>ケンム</t>
    </rPh>
    <rPh sb="21" eb="23">
      <t>ケイタイ</t>
    </rPh>
    <rPh sb="25" eb="27">
      <t>テキセツ</t>
    </rPh>
    <rPh sb="34" eb="37">
      <t>カンリシャ</t>
    </rPh>
    <rPh sb="38" eb="41">
      <t>チョウキカン</t>
    </rPh>
    <rPh sb="42" eb="44">
      <t>ショウビョウ</t>
    </rPh>
    <rPh sb="44" eb="45">
      <t>マタ</t>
    </rPh>
    <rPh sb="46" eb="49">
      <t>シュッチョウトウ</t>
    </rPh>
    <rPh sb="53" eb="54">
      <t>エ</t>
    </rPh>
    <rPh sb="60" eb="62">
      <t>リユウ</t>
    </rPh>
    <rPh sb="65" eb="67">
      <t>バアイ</t>
    </rPh>
    <rPh sb="71" eb="72">
      <t>カギ</t>
    </rPh>
    <phoneticPr fontId="4"/>
  </si>
  <si>
    <t>・居宅サービス計画書
・訪問看護計画書</t>
    <rPh sb="1" eb="3">
      <t>キョタク</t>
    </rPh>
    <rPh sb="7" eb="9">
      <t>ケイカク</t>
    </rPh>
    <rPh sb="9" eb="10">
      <t>ショ</t>
    </rPh>
    <rPh sb="12" eb="14">
      <t>ホウモン</t>
    </rPh>
    <rPh sb="14" eb="16">
      <t>カンゴ</t>
    </rPh>
    <rPh sb="16" eb="18">
      <t>ケイカク</t>
    </rPh>
    <rPh sb="18" eb="19">
      <t>ショ</t>
    </rPh>
    <phoneticPr fontId="4"/>
  </si>
  <si>
    <t>・重要事項説明書</t>
  </si>
  <si>
    <t>・研修参加状況等がわかる書類</t>
    <rPh sb="1" eb="3">
      <t>ケンシュウ</t>
    </rPh>
    <rPh sb="3" eb="5">
      <t>サンカ</t>
    </rPh>
    <rPh sb="5" eb="8">
      <t>ジョウキョウトウ</t>
    </rPh>
    <rPh sb="12" eb="14">
      <t>ショルイ</t>
    </rPh>
    <phoneticPr fontId="4"/>
  </si>
  <si>
    <t>・訪問看護記録(サービス提供
  の記録)
・訪問看護計画書</t>
    <rPh sb="1" eb="3">
      <t>ホウモン</t>
    </rPh>
    <rPh sb="3" eb="5">
      <t>カンゴ</t>
    </rPh>
    <rPh sb="5" eb="7">
      <t>キロク</t>
    </rPh>
    <rPh sb="12" eb="14">
      <t>テイキョウ</t>
    </rPh>
    <rPh sb="18" eb="20">
      <t>キロク</t>
    </rPh>
    <rPh sb="23" eb="25">
      <t>ホウモン</t>
    </rPh>
    <rPh sb="25" eb="27">
      <t>カンゴ</t>
    </rPh>
    <rPh sb="27" eb="29">
      <t>ケイカク</t>
    </rPh>
    <rPh sb="29" eb="30">
      <t>ショ</t>
    </rPh>
    <phoneticPr fontId="4"/>
  </si>
  <si>
    <t>・組織図
・業務分担表
・業務日誌等</t>
    <rPh sb="1" eb="4">
      <t>ソシキズ</t>
    </rPh>
    <rPh sb="6" eb="8">
      <t>ギョウム</t>
    </rPh>
    <rPh sb="8" eb="10">
      <t>ブンタン</t>
    </rPh>
    <rPh sb="10" eb="11">
      <t>ヒョウ</t>
    </rPh>
    <rPh sb="13" eb="15">
      <t>ギョウム</t>
    </rPh>
    <rPh sb="15" eb="18">
      <t>ニッシトウ</t>
    </rPh>
    <phoneticPr fontId="4"/>
  </si>
  <si>
    <t>・衛生管理マニュアル等
○香川県高齢者介護施設等に
　おける感染対策マニュアル</t>
    <rPh sb="1" eb="3">
      <t>エイセイ</t>
    </rPh>
    <rPh sb="3" eb="5">
      <t>カンリ</t>
    </rPh>
    <rPh sb="10" eb="11">
      <t>トウ</t>
    </rPh>
    <rPh sb="13" eb="16">
      <t>カガワケン</t>
    </rPh>
    <rPh sb="16" eb="19">
      <t>コウレイシャ</t>
    </rPh>
    <rPh sb="19" eb="21">
      <t>カイゴ</t>
    </rPh>
    <rPh sb="21" eb="23">
      <t>シセツ</t>
    </rPh>
    <rPh sb="23" eb="24">
      <t>トウ</t>
    </rPh>
    <rPh sb="30" eb="32">
      <t>カンセン</t>
    </rPh>
    <rPh sb="32" eb="34">
      <t>タイサク</t>
    </rPh>
    <phoneticPr fontId="4"/>
  </si>
  <si>
    <t>・広告物(事業所のパンフレット等)</t>
    <rPh sb="1" eb="3">
      <t>コウコク</t>
    </rPh>
    <rPh sb="3" eb="4">
      <t>ブツ</t>
    </rPh>
    <rPh sb="5" eb="8">
      <t>ジギョウショ</t>
    </rPh>
    <rPh sb="15" eb="16">
      <t>トウ</t>
    </rPh>
    <phoneticPr fontId="4"/>
  </si>
  <si>
    <t xml:space="preserve">県に基本情報と運営情報を報告するとともに、必要に応じて見直しを行っていますか。
　直近の公表(     年　　　月)
</t>
    <rPh sb="0" eb="1">
      <t>ケン</t>
    </rPh>
    <rPh sb="2" eb="4">
      <t>キホン</t>
    </rPh>
    <rPh sb="4" eb="6">
      <t>ジョウホウ</t>
    </rPh>
    <rPh sb="7" eb="9">
      <t>ウンエイ</t>
    </rPh>
    <rPh sb="9" eb="11">
      <t>ジョウホウ</t>
    </rPh>
    <rPh sb="12" eb="14">
      <t>ホウコク</t>
    </rPh>
    <rPh sb="21" eb="23">
      <t>ヒツヨウ</t>
    </rPh>
    <rPh sb="24" eb="25">
      <t>オウ</t>
    </rPh>
    <rPh sb="27" eb="29">
      <t>ミナオ</t>
    </rPh>
    <rPh sb="31" eb="32">
      <t>オコナ</t>
    </rPh>
    <rPh sb="42" eb="44">
      <t>チョッキン</t>
    </rPh>
    <rPh sb="45" eb="47">
      <t>コウヒョウ</t>
    </rPh>
    <rPh sb="53" eb="54">
      <t>ネン</t>
    </rPh>
    <rPh sb="57" eb="58">
      <t>ツキ</t>
    </rPh>
    <phoneticPr fontId="4"/>
  </si>
  <si>
    <t>法令遵守等の業務管理体制の整備</t>
    <rPh sb="0" eb="2">
      <t>ホウレイ</t>
    </rPh>
    <rPh sb="2" eb="4">
      <t>ジュンシュ</t>
    </rPh>
    <rPh sb="4" eb="5">
      <t>トウ</t>
    </rPh>
    <rPh sb="6" eb="8">
      <t>ギョウム</t>
    </rPh>
    <rPh sb="8" eb="10">
      <t>カンリ</t>
    </rPh>
    <rPh sb="10" eb="12">
      <t>タイセイ</t>
    </rPh>
    <rPh sb="13" eb="15">
      <t>セイビ</t>
    </rPh>
    <phoneticPr fontId="4"/>
  </si>
  <si>
    <t>業務管理体制（法令遵守等）についての考え（方針）を定め、職員に周知していますか。</t>
    <rPh sb="0" eb="2">
      <t>ギョウム</t>
    </rPh>
    <rPh sb="2" eb="4">
      <t>カンリ</t>
    </rPh>
    <rPh sb="4" eb="6">
      <t>タイセイ</t>
    </rPh>
    <rPh sb="7" eb="9">
      <t>ホウレイ</t>
    </rPh>
    <rPh sb="9" eb="11">
      <t>ジュンシュ</t>
    </rPh>
    <rPh sb="11" eb="12">
      <t>トウ</t>
    </rPh>
    <rPh sb="18" eb="19">
      <t>カンガ</t>
    </rPh>
    <rPh sb="21" eb="23">
      <t>ホウシン</t>
    </rPh>
    <rPh sb="25" eb="26">
      <t>サダ</t>
    </rPh>
    <rPh sb="28" eb="30">
      <t>ショクイン</t>
    </rPh>
    <rPh sb="31" eb="33">
      <t>シュウチ</t>
    </rPh>
    <phoneticPr fontId="4"/>
  </si>
  <si>
    <t>業務管理体制（法令遵守等）について、具体的な取組を行っていますか。</t>
    <rPh sb="0" eb="2">
      <t>ギョウム</t>
    </rPh>
    <rPh sb="2" eb="4">
      <t>カンリ</t>
    </rPh>
    <rPh sb="4" eb="6">
      <t>タイセイ</t>
    </rPh>
    <rPh sb="7" eb="9">
      <t>ホウレイ</t>
    </rPh>
    <rPh sb="9" eb="11">
      <t>ジュンシュ</t>
    </rPh>
    <rPh sb="11" eb="12">
      <t>トウ</t>
    </rPh>
    <rPh sb="18" eb="21">
      <t>グタイテキ</t>
    </rPh>
    <rPh sb="22" eb="23">
      <t>ト</t>
    </rPh>
    <rPh sb="23" eb="24">
      <t>ク</t>
    </rPh>
    <rPh sb="25" eb="26">
      <t>オコナ</t>
    </rPh>
    <phoneticPr fontId="4"/>
  </si>
  <si>
    <t>　行っている具体的な取組（例）のアからオを「○」で囲むとともに、オについては、その内容を記入してください。</t>
    <rPh sb="1" eb="2">
      <t>オコナ</t>
    </rPh>
    <rPh sb="6" eb="9">
      <t>グタイテキ</t>
    </rPh>
    <rPh sb="10" eb="12">
      <t>トリクミ</t>
    </rPh>
    <rPh sb="13" eb="14">
      <t>レイ</t>
    </rPh>
    <rPh sb="25" eb="26">
      <t>カコ</t>
    </rPh>
    <rPh sb="41" eb="43">
      <t>ナイヨウ</t>
    </rPh>
    <rPh sb="44" eb="46">
      <t>キニュウ</t>
    </rPh>
    <phoneticPr fontId="4"/>
  </si>
  <si>
    <t>ウ　業務管理体制（法令遵守等）についての研修
　を実施している</t>
    <rPh sb="13" eb="14">
      <t>トウ</t>
    </rPh>
    <rPh sb="25" eb="27">
      <t>ジッシ</t>
    </rPh>
    <phoneticPr fontId="4"/>
  </si>
  <si>
    <t>業務管理体制（法令遵守等）の取組について、評価・改善活動を行っていますか。</t>
    <rPh sb="0" eb="2">
      <t>ギョウム</t>
    </rPh>
    <rPh sb="2" eb="4">
      <t>カンリ</t>
    </rPh>
    <rPh sb="4" eb="6">
      <t>タイセイ</t>
    </rPh>
    <rPh sb="7" eb="9">
      <t>ホウレイ</t>
    </rPh>
    <rPh sb="9" eb="11">
      <t>ジュンシュ</t>
    </rPh>
    <rPh sb="11" eb="12">
      <t>トウ</t>
    </rPh>
    <rPh sb="14" eb="16">
      <t>トリクミ</t>
    </rPh>
    <rPh sb="21" eb="23">
      <t>ヒョウカ</t>
    </rPh>
    <rPh sb="24" eb="26">
      <t>カイゼン</t>
    </rPh>
    <rPh sb="26" eb="28">
      <t>カツドウ</t>
    </rPh>
    <rPh sb="29" eb="30">
      <t>オコナ</t>
    </rPh>
    <phoneticPr fontId="4"/>
  </si>
  <si>
    <t>注１）　基準；指定居宅サービス等の人員、設備及び運営に関する基準（平成11年3月31日厚生省令第37号）</t>
    <rPh sb="0" eb="1">
      <t>チュウ</t>
    </rPh>
    <rPh sb="4" eb="6">
      <t>キジュン</t>
    </rPh>
    <rPh sb="7" eb="9">
      <t>シテイ</t>
    </rPh>
    <rPh sb="9" eb="11">
      <t>キョタク</t>
    </rPh>
    <rPh sb="15" eb="16">
      <t>トウ</t>
    </rPh>
    <rPh sb="17" eb="19">
      <t>ジンイン</t>
    </rPh>
    <rPh sb="20" eb="22">
      <t>セツビ</t>
    </rPh>
    <rPh sb="22" eb="23">
      <t>オヨ</t>
    </rPh>
    <rPh sb="24" eb="26">
      <t>ウンエイ</t>
    </rPh>
    <rPh sb="27" eb="28">
      <t>カン</t>
    </rPh>
    <rPh sb="30" eb="32">
      <t>キジュン</t>
    </rPh>
    <rPh sb="33" eb="35">
      <t>ヘイセイ</t>
    </rPh>
    <rPh sb="37" eb="38">
      <t>ネン</t>
    </rPh>
    <rPh sb="39" eb="40">
      <t>ガツ</t>
    </rPh>
    <rPh sb="42" eb="43">
      <t>ニチ</t>
    </rPh>
    <rPh sb="43" eb="46">
      <t>コウセイショウ</t>
    </rPh>
    <rPh sb="46" eb="47">
      <t>レイ</t>
    </rPh>
    <rPh sb="47" eb="48">
      <t>ダイ</t>
    </rPh>
    <rPh sb="50" eb="51">
      <t>ゴウ</t>
    </rPh>
    <phoneticPr fontId="4"/>
  </si>
  <si>
    <t>　　　　予防基準；指定介護予防サービス等の事業の人員、設備及び運営並びに指定介護予防サービス等に係る介護予防のための効果的な</t>
    <rPh sb="4" eb="6">
      <t>ヨボウ</t>
    </rPh>
    <rPh sb="6" eb="8">
      <t>キジュン</t>
    </rPh>
    <rPh sb="9" eb="11">
      <t>シテイ</t>
    </rPh>
    <rPh sb="11" eb="13">
      <t>カイゴ</t>
    </rPh>
    <rPh sb="13" eb="15">
      <t>ヨボウ</t>
    </rPh>
    <rPh sb="19" eb="20">
      <t>トウ</t>
    </rPh>
    <rPh sb="21" eb="23">
      <t>ジギョウ</t>
    </rPh>
    <rPh sb="24" eb="26">
      <t>ジンイン</t>
    </rPh>
    <rPh sb="27" eb="29">
      <t>セツビ</t>
    </rPh>
    <rPh sb="29" eb="30">
      <t>オヨ</t>
    </rPh>
    <rPh sb="31" eb="33">
      <t>ウンエイ</t>
    </rPh>
    <rPh sb="33" eb="34">
      <t>ナラ</t>
    </rPh>
    <rPh sb="36" eb="38">
      <t>シテイ</t>
    </rPh>
    <rPh sb="38" eb="40">
      <t>カイゴ</t>
    </rPh>
    <rPh sb="40" eb="42">
      <t>ヨボウ</t>
    </rPh>
    <rPh sb="46" eb="47">
      <t>トウ</t>
    </rPh>
    <rPh sb="48" eb="49">
      <t>カカ</t>
    </rPh>
    <rPh sb="50" eb="52">
      <t>カイゴ</t>
    </rPh>
    <rPh sb="52" eb="54">
      <t>ヨボウ</t>
    </rPh>
    <rPh sb="58" eb="61">
      <t>コウカテキ</t>
    </rPh>
    <phoneticPr fontId="4"/>
  </si>
  <si>
    <t>　　　　　　　支援の方法に関する基準（平成18年3月14日厚生省令第35号）</t>
    <rPh sb="7" eb="9">
      <t>シエン</t>
    </rPh>
    <rPh sb="10" eb="12">
      <t>ホウホウ</t>
    </rPh>
    <rPh sb="13" eb="14">
      <t>カン</t>
    </rPh>
    <rPh sb="16" eb="18">
      <t>キジュン</t>
    </rPh>
    <rPh sb="19" eb="21">
      <t>ヘイセイ</t>
    </rPh>
    <rPh sb="23" eb="24">
      <t>ネン</t>
    </rPh>
    <rPh sb="25" eb="26">
      <t>ガツ</t>
    </rPh>
    <rPh sb="28" eb="29">
      <t>ニチ</t>
    </rPh>
    <rPh sb="29" eb="32">
      <t>コウセイショウ</t>
    </rPh>
    <rPh sb="32" eb="33">
      <t>レイ</t>
    </rPh>
    <rPh sb="33" eb="34">
      <t>ダイ</t>
    </rPh>
    <rPh sb="36" eb="37">
      <t>ゴウ</t>
    </rPh>
    <phoneticPr fontId="4"/>
  </si>
  <si>
    <t>　　条例；香川県社会福祉施設等の人員、設備、運営等の基準等に関する条例（平成24年10月12日条例第52号）</t>
    <rPh sb="2" eb="4">
      <t>ジョウレイ</t>
    </rPh>
    <rPh sb="5" eb="8">
      <t>カガワケン</t>
    </rPh>
    <rPh sb="8" eb="10">
      <t>シャカイ</t>
    </rPh>
    <rPh sb="10" eb="12">
      <t>フクシ</t>
    </rPh>
    <rPh sb="12" eb="14">
      <t>シセツ</t>
    </rPh>
    <rPh sb="14" eb="15">
      <t>トウ</t>
    </rPh>
    <rPh sb="16" eb="18">
      <t>ジンイン</t>
    </rPh>
    <rPh sb="19" eb="21">
      <t>セツビ</t>
    </rPh>
    <rPh sb="22" eb="24">
      <t>ウンエイ</t>
    </rPh>
    <rPh sb="24" eb="25">
      <t>トウ</t>
    </rPh>
    <rPh sb="26" eb="28">
      <t>キジュン</t>
    </rPh>
    <rPh sb="28" eb="29">
      <t>トウ</t>
    </rPh>
    <rPh sb="30" eb="31">
      <t>カン</t>
    </rPh>
    <rPh sb="33" eb="35">
      <t>ジョウレイ</t>
    </rPh>
    <rPh sb="36" eb="38">
      <t>ヘイセイ</t>
    </rPh>
    <rPh sb="40" eb="41">
      <t>ネン</t>
    </rPh>
    <rPh sb="43" eb="44">
      <t>ガツ</t>
    </rPh>
    <rPh sb="46" eb="47">
      <t>ニチ</t>
    </rPh>
    <rPh sb="47" eb="49">
      <t>ジョウレイ</t>
    </rPh>
    <rPh sb="49" eb="50">
      <t>ダイ</t>
    </rPh>
    <rPh sb="52" eb="53">
      <t>ゴウ</t>
    </rPh>
    <phoneticPr fontId="4"/>
  </si>
  <si>
    <t>注２）「香川県高齢者介護施設等におけるマニュアル」、「指定介護サービス事業者における事故発生時の報告マニュアル」</t>
    <rPh sb="0" eb="1">
      <t>チュウ</t>
    </rPh>
    <rPh sb="4" eb="7">
      <t>カガワケン</t>
    </rPh>
    <rPh sb="7" eb="10">
      <t>コウレイシャ</t>
    </rPh>
    <rPh sb="10" eb="12">
      <t>カイゴ</t>
    </rPh>
    <rPh sb="12" eb="15">
      <t>シセツナド</t>
    </rPh>
    <rPh sb="27" eb="29">
      <t>シテイ</t>
    </rPh>
    <rPh sb="29" eb="31">
      <t>カイゴ</t>
    </rPh>
    <rPh sb="35" eb="38">
      <t>ジギョウシャ</t>
    </rPh>
    <rPh sb="42" eb="47">
      <t>ジコハッセイジ</t>
    </rPh>
    <rPh sb="48" eb="50">
      <t>ホウコク</t>
    </rPh>
    <phoneticPr fontId="4"/>
  </si>
  <si>
    <t>　；香川県において定めているマニュアル</t>
    <rPh sb="2" eb="5">
      <t>カガワケン</t>
    </rPh>
    <rPh sb="9" eb="10">
      <t>サダ</t>
    </rPh>
    <phoneticPr fontId="4"/>
  </si>
  <si>
    <t>事業所名</t>
    <rPh sb="0" eb="3">
      <t>ジギョウショ</t>
    </rPh>
    <rPh sb="3" eb="4">
      <t>ナ</t>
    </rPh>
    <phoneticPr fontId="4"/>
  </si>
  <si>
    <t>事業所所在地</t>
    <rPh sb="0" eb="3">
      <t>ジギョウショ</t>
    </rPh>
    <rPh sb="3" eb="6">
      <t>ショザイチ</t>
    </rPh>
    <phoneticPr fontId="4"/>
  </si>
  <si>
    <t>FAX番号</t>
    <rPh sb="3" eb="5">
      <t>バンゴウ</t>
    </rPh>
    <phoneticPr fontId="4"/>
  </si>
  <si>
    <t>設置法人名</t>
    <rPh sb="0" eb="2">
      <t>セッチ</t>
    </rPh>
    <rPh sb="2" eb="4">
      <t>ホウジン</t>
    </rPh>
    <rPh sb="4" eb="5">
      <t>ナ</t>
    </rPh>
    <phoneticPr fontId="4"/>
  </si>
  <si>
    <t>法人代表者</t>
    <rPh sb="0" eb="2">
      <t>ホウジン</t>
    </rPh>
    <rPh sb="2" eb="5">
      <t>ダイヒョウシャ</t>
    </rPh>
    <phoneticPr fontId="4"/>
  </si>
  <si>
    <t>職　名</t>
    <rPh sb="0" eb="1">
      <t>ショク</t>
    </rPh>
    <rPh sb="2" eb="3">
      <t>ナ</t>
    </rPh>
    <phoneticPr fontId="4"/>
  </si>
  <si>
    <t>氏名</t>
    <rPh sb="0" eb="2">
      <t>シメイ</t>
    </rPh>
    <phoneticPr fontId="4"/>
  </si>
  <si>
    <t>介護保険事業所番号</t>
    <rPh sb="0" eb="2">
      <t>カイゴ</t>
    </rPh>
    <rPh sb="2" eb="4">
      <t>ホケン</t>
    </rPh>
    <rPh sb="4" eb="7">
      <t>ジギョウショ</t>
    </rPh>
    <rPh sb="7" eb="9">
      <t>バンゴウ</t>
    </rPh>
    <phoneticPr fontId="4"/>
  </si>
  <si>
    <t>｢介護サービス情報の公表制度｣に基づく情報の公表状況</t>
    <rPh sb="1" eb="3">
      <t>カイゴ</t>
    </rPh>
    <rPh sb="7" eb="9">
      <t>ジョウホウ</t>
    </rPh>
    <rPh sb="10" eb="12">
      <t>コウヒョウ</t>
    </rPh>
    <rPh sb="12" eb="14">
      <t>セイド</t>
    </rPh>
    <rPh sb="16" eb="17">
      <t>モト</t>
    </rPh>
    <rPh sb="19" eb="21">
      <t>ジョウホウ</t>
    </rPh>
    <rPh sb="22" eb="24">
      <t>コウヒョウ</t>
    </rPh>
    <rPh sb="24" eb="26">
      <t>ジョウキョウ</t>
    </rPh>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</si>
  <si>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</si>
  <si>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非該当</t>
    <rPh sb="0" eb="3">
      <t>ヒガイトウ</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</si>
  <si>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</si>
  <si>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記入者</t>
    <rPh sb="0" eb="3">
      <t>キニュウシャ</t>
    </rPh>
    <phoneticPr fontId="4"/>
  </si>
  <si>
    <t>氏　名</t>
    <rPh sb="0" eb="1">
      <t>シ</t>
    </rPh>
    <rPh sb="2" eb="3">
      <t>メイ</t>
    </rPh>
    <phoneticPr fontId="4"/>
  </si>
  <si>
    <t>１　自己点検シート</t>
    <rPh sb="2" eb="4">
      <t>ジコ</t>
    </rPh>
    <rPh sb="4" eb="6">
      <t>テンケン</t>
    </rPh>
    <phoneticPr fontId="4"/>
  </si>
  <si>
    <t>【訪問看護・介護予防訪問看護】</t>
    <rPh sb="1" eb="3">
      <t>ホウモン</t>
    </rPh>
    <rPh sb="3" eb="5">
      <t>カンゴ</t>
    </rPh>
    <rPh sb="6" eb="8">
      <t>カイゴ</t>
    </rPh>
    <rPh sb="8" eb="10">
      <t>ヨボウ</t>
    </rPh>
    <rPh sb="10" eb="12">
      <t>ホウモン</t>
    </rPh>
    <rPh sb="12" eb="14">
      <t>カンゴ</t>
    </rPh>
    <phoneticPr fontId="4"/>
  </si>
  <si>
    <t>（注）訪問看護と介護予防訪問看護を同一の事業所において一体的に運営している場合は、別々に作成せず、一括して記載してください。</t>
    <rPh sb="1" eb="2">
      <t>チュウ</t>
    </rPh>
    <rPh sb="3" eb="5">
      <t>ホウモン</t>
    </rPh>
    <rPh sb="5" eb="7">
      <t>カンゴ</t>
    </rPh>
    <rPh sb="8" eb="10">
      <t>カイゴ</t>
    </rPh>
    <rPh sb="10" eb="12">
      <t>ヨボウ</t>
    </rPh>
    <rPh sb="12" eb="14">
      <t>ホウモン</t>
    </rPh>
    <rPh sb="14" eb="16">
      <t>カンゴ</t>
    </rPh>
    <rPh sb="17" eb="19">
      <t>ドウイツ</t>
    </rPh>
    <rPh sb="20" eb="23">
      <t>ジギョウショ</t>
    </rPh>
    <rPh sb="27" eb="30">
      <t>イッタイテキ</t>
    </rPh>
    <rPh sb="31" eb="33">
      <t>ウンエイ</t>
    </rPh>
    <rPh sb="37" eb="39">
      <t>バアイ</t>
    </rPh>
    <rPh sb="41" eb="43">
      <t>ベツベツ</t>
    </rPh>
    <rPh sb="44" eb="46">
      <t>サクセイ</t>
    </rPh>
    <rPh sb="49" eb="51">
      <t>イッカツ</t>
    </rPh>
    <rPh sb="53" eb="55">
      <t>キサイ</t>
    </rPh>
    <phoneticPr fontId="4"/>
  </si>
  <si>
    <t>　</t>
    <phoneticPr fontId="4"/>
  </si>
  <si>
    <t>業務の一層の改善を図るため、定期的に外部の者による評価を受けるよう努めていますか。</t>
    <rPh sb="0" eb="2">
      <t>ギョウム</t>
    </rPh>
    <rPh sb="3" eb="5">
      <t>イッソウ</t>
    </rPh>
    <rPh sb="6" eb="8">
      <t>カイゼン</t>
    </rPh>
    <rPh sb="9" eb="10">
      <t>ハカ</t>
    </rPh>
    <rPh sb="14" eb="17">
      <t>テイキテキ</t>
    </rPh>
    <rPh sb="18" eb="20">
      <t>ガイブ</t>
    </rPh>
    <rPh sb="21" eb="22">
      <t>シャ</t>
    </rPh>
    <rPh sb="25" eb="27">
      <t>ヒョウカ</t>
    </rPh>
    <rPh sb="28" eb="29">
      <t>ウ</t>
    </rPh>
    <rPh sb="33" eb="34">
      <t>ツト</t>
    </rPh>
    <phoneticPr fontId="4"/>
  </si>
  <si>
    <t>条例第8条第2項</t>
    <rPh sb="0" eb="2">
      <t>ジョウレイ</t>
    </rPh>
    <rPh sb="2" eb="3">
      <t>ダイ</t>
    </rPh>
    <rPh sb="4" eb="5">
      <t>ジョウ</t>
    </rPh>
    <rPh sb="5" eb="6">
      <t>ダイ</t>
    </rPh>
    <rPh sb="7" eb="8">
      <t>コウ</t>
    </rPh>
    <phoneticPr fontId="4"/>
  </si>
  <si>
    <t>非常災害対策</t>
    <rPh sb="0" eb="2">
      <t>ヒジョウ</t>
    </rPh>
    <rPh sb="2" eb="4">
      <t>サイガイ</t>
    </rPh>
    <rPh sb="4" eb="6">
      <t>タイサク</t>
    </rPh>
    <phoneticPr fontId="4"/>
  </si>
  <si>
    <t>非常災害に関する具体的計画を立てていますか。</t>
    <rPh sb="0" eb="2">
      <t>ヒジョウ</t>
    </rPh>
    <rPh sb="2" eb="4">
      <t>サイガイ</t>
    </rPh>
    <rPh sb="5" eb="6">
      <t>カン</t>
    </rPh>
    <rPh sb="8" eb="10">
      <t>グタイ</t>
    </rPh>
    <rPh sb="10" eb="11">
      <t>テキ</t>
    </rPh>
    <rPh sb="11" eb="13">
      <t>ケイカク</t>
    </rPh>
    <rPh sb="14" eb="15">
      <t>タ</t>
    </rPh>
    <phoneticPr fontId="4"/>
  </si>
  <si>
    <t>条例第4条</t>
    <rPh sb="0" eb="2">
      <t>ジョウレイ</t>
    </rPh>
    <rPh sb="2" eb="3">
      <t>ダイ</t>
    </rPh>
    <rPh sb="4" eb="5">
      <t>ジョウ</t>
    </rPh>
    <phoneticPr fontId="4"/>
  </si>
  <si>
    <t>非常災害時の利用者の安全の確保を図るため、あらかじめ他の社会福祉施設等（条例第2条）相互間の及び県、市町、関係機関、地域住民等との連携協力体制を整備するよう努めていますか。</t>
    <rPh sb="0" eb="2">
      <t>ヒジョウ</t>
    </rPh>
    <rPh sb="2" eb="4">
      <t>サイガイ</t>
    </rPh>
    <rPh sb="4" eb="5">
      <t>ジ</t>
    </rPh>
    <rPh sb="6" eb="9">
      <t>リヨウシャ</t>
    </rPh>
    <rPh sb="10" eb="12">
      <t>アンゼン</t>
    </rPh>
    <rPh sb="13" eb="15">
      <t>カクホ</t>
    </rPh>
    <rPh sb="16" eb="17">
      <t>ハカ</t>
    </rPh>
    <rPh sb="26" eb="27">
      <t>タ</t>
    </rPh>
    <rPh sb="28" eb="30">
      <t>シャカイ</t>
    </rPh>
    <rPh sb="30" eb="32">
      <t>フクシ</t>
    </rPh>
    <rPh sb="32" eb="35">
      <t>シセツトウ</t>
    </rPh>
    <rPh sb="36" eb="38">
      <t>ジョウレイ</t>
    </rPh>
    <rPh sb="38" eb="39">
      <t>ダイ</t>
    </rPh>
    <rPh sb="40" eb="41">
      <t>ジョウ</t>
    </rPh>
    <rPh sb="42" eb="45">
      <t>ソウゴカン</t>
    </rPh>
    <rPh sb="46" eb="47">
      <t>オヨ</t>
    </rPh>
    <rPh sb="48" eb="49">
      <t>ケン</t>
    </rPh>
    <rPh sb="50" eb="52">
      <t>シチョウ</t>
    </rPh>
    <rPh sb="53" eb="55">
      <t>カンケイ</t>
    </rPh>
    <rPh sb="55" eb="57">
      <t>キカン</t>
    </rPh>
    <rPh sb="58" eb="60">
      <t>チイキ</t>
    </rPh>
    <rPh sb="60" eb="63">
      <t>ジュウミントウ</t>
    </rPh>
    <rPh sb="65" eb="67">
      <t>レンケイ</t>
    </rPh>
    <rPh sb="67" eb="69">
      <t>キョウリョク</t>
    </rPh>
    <rPh sb="69" eb="71">
      <t>タイセイ</t>
    </rPh>
    <rPh sb="72" eb="74">
      <t>セイビ</t>
    </rPh>
    <rPh sb="78" eb="79">
      <t>ツト</t>
    </rPh>
    <phoneticPr fontId="4"/>
  </si>
  <si>
    <t>条例第5条</t>
    <rPh sb="0" eb="2">
      <t>ジョウレイ</t>
    </rPh>
    <rPh sb="2" eb="3">
      <t>ダイ</t>
    </rPh>
    <rPh sb="4" eb="5">
      <t>ジョウ</t>
    </rPh>
    <phoneticPr fontId="4"/>
  </si>
  <si>
    <t>中山間地域等における小規模事業所加算</t>
    <rPh sb="0" eb="1">
      <t>ナカ</t>
    </rPh>
    <rPh sb="1" eb="3">
      <t>ヤマアイ</t>
    </rPh>
    <rPh sb="3" eb="6">
      <t>チイキナド</t>
    </rPh>
    <rPh sb="10" eb="13">
      <t>ショウキボ</t>
    </rPh>
    <rPh sb="13" eb="16">
      <t>ジギョウショ</t>
    </rPh>
    <rPh sb="16" eb="18">
      <t>カサン</t>
    </rPh>
    <phoneticPr fontId="4"/>
  </si>
  <si>
    <t xml:space="preserve">・健康診断の記録
</t>
    <rPh sb="1" eb="3">
      <t>ケンコウ</t>
    </rPh>
    <rPh sb="3" eb="5">
      <t>シンダン</t>
    </rPh>
    <rPh sb="6" eb="8">
      <t>キロク</t>
    </rPh>
    <phoneticPr fontId="4"/>
  </si>
  <si>
    <t>掲示</t>
    <rPh sb="0" eb="2">
      <t>ケイジ</t>
    </rPh>
    <phoneticPr fontId="4"/>
  </si>
  <si>
    <t>秘密保持等</t>
    <rPh sb="0" eb="2">
      <t>ヒミツ</t>
    </rPh>
    <rPh sb="2" eb="4">
      <t>ホジ</t>
    </rPh>
    <rPh sb="4" eb="5">
      <t>トウ</t>
    </rPh>
    <phoneticPr fontId="4"/>
  </si>
  <si>
    <t>サービス担当者会議等において利用者又はその家族の個人情報を用いる場合の同意を書面により得ていますか。</t>
    <rPh sb="17" eb="18">
      <t>マタ</t>
    </rPh>
    <phoneticPr fontId="4"/>
  </si>
  <si>
    <t>・利用者及び家族の同意書</t>
    <rPh sb="1" eb="4">
      <t>リヨウシャ</t>
    </rPh>
    <rPh sb="4" eb="5">
      <t>オヨ</t>
    </rPh>
    <rPh sb="6" eb="8">
      <t>カゾク</t>
    </rPh>
    <rPh sb="9" eb="11">
      <t>ドウイ</t>
    </rPh>
    <rPh sb="11" eb="12">
      <t>ショ</t>
    </rPh>
    <phoneticPr fontId="4"/>
  </si>
  <si>
    <t>広告</t>
    <rPh sb="0" eb="2">
      <t>コウコク</t>
    </rPh>
    <phoneticPr fontId="4"/>
  </si>
  <si>
    <t>広告内容が虚偽又は誇大なものとなっていませんか。</t>
    <rPh sb="0" eb="2">
      <t>コウコク</t>
    </rPh>
    <rPh sb="2" eb="4">
      <t>ナイヨウ</t>
    </rPh>
    <rPh sb="5" eb="7">
      <t>キョギ</t>
    </rPh>
    <rPh sb="7" eb="8">
      <t>マタ</t>
    </rPh>
    <rPh sb="9" eb="11">
      <t>コダイ</t>
    </rPh>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</si>
  <si>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</si>
  <si>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苦情処理</t>
    <rPh sb="0" eb="2">
      <t>クジョウ</t>
    </rPh>
    <rPh sb="2" eb="4">
      <t>ショリ</t>
    </rPh>
    <phoneticPr fontId="4"/>
  </si>
  <si>
    <t>　　苦情件数　：　月　　　　件程度
　　苦情相談窓口の設置　：　有　・　無
　　相談窓口担当者　：　</t>
    <rPh sb="2" eb="4">
      <t>クジョウ</t>
    </rPh>
    <rPh sb="4" eb="6">
      <t>ケンスウ</t>
    </rPh>
    <rPh sb="9" eb="10">
      <t>ツキ</t>
    </rPh>
    <rPh sb="14" eb="15">
      <t>ケン</t>
    </rPh>
    <rPh sb="15" eb="17">
      <t>テイド</t>
    </rPh>
    <phoneticPr fontId="4"/>
  </si>
  <si>
    <t>地域との連携</t>
    <rPh sb="0" eb="2">
      <t>チイキ</t>
    </rPh>
    <rPh sb="4" eb="6">
      <t>レンケイ</t>
    </rPh>
    <phoneticPr fontId="4"/>
  </si>
  <si>
    <t>事故発生時の対応</t>
    <rPh sb="0" eb="2">
      <t>ジコ</t>
    </rPh>
    <rPh sb="2" eb="4">
      <t>ハッセイ</t>
    </rPh>
    <rPh sb="4" eb="5">
      <t>ジ</t>
    </rPh>
    <rPh sb="6" eb="8">
      <t>タイオウ</t>
    </rPh>
    <phoneticPr fontId="4"/>
  </si>
  <si>
    <t>・損害賠償関係書類</t>
    <rPh sb="1" eb="3">
      <t>ソンガイ</t>
    </rPh>
    <rPh sb="3" eb="5">
      <t>バイショウ</t>
    </rPh>
    <rPh sb="5" eb="7">
      <t>カンケイ</t>
    </rPh>
    <rPh sb="7" eb="9">
      <t>ショルイ</t>
    </rPh>
    <phoneticPr fontId="4"/>
  </si>
  <si>
    <t>・事故再発防止検討記録</t>
    <rPh sb="1" eb="3">
      <t>ジコ</t>
    </rPh>
    <rPh sb="3" eb="5">
      <t>サイハツ</t>
    </rPh>
    <rPh sb="5" eb="7">
      <t>ボウシ</t>
    </rPh>
    <rPh sb="7" eb="9">
      <t>ケントウ</t>
    </rPh>
    <rPh sb="9" eb="11">
      <t>キロク</t>
    </rPh>
    <phoneticPr fontId="4"/>
  </si>
  <si>
    <t>会計の区分</t>
    <rPh sb="0" eb="2">
      <t>カイケイ</t>
    </rPh>
    <rPh sb="3" eb="4">
      <t>ク</t>
    </rPh>
    <rPh sb="4" eb="5">
      <t>ブン</t>
    </rPh>
    <phoneticPr fontId="4"/>
  </si>
  <si>
    <t>・会計関係書類</t>
    <rPh sb="1" eb="3">
      <t>カイケイ</t>
    </rPh>
    <rPh sb="3" eb="5">
      <t>カンケイ</t>
    </rPh>
    <rPh sb="5" eb="7">
      <t>ショルイ</t>
    </rPh>
    <phoneticPr fontId="4"/>
  </si>
  <si>
    <t>記録の整備</t>
    <rPh sb="0" eb="2">
      <t>キロク</t>
    </rPh>
    <rPh sb="3" eb="5">
      <t>セイビ</t>
    </rPh>
    <phoneticPr fontId="4"/>
  </si>
  <si>
    <t>基準
第73条の2
第1項
予防基準
第73条第1項</t>
    <rPh sb="0" eb="2">
      <t>キジュン</t>
    </rPh>
    <rPh sb="3" eb="4">
      <t>ダイ</t>
    </rPh>
    <rPh sb="6" eb="7">
      <t>ジョウ</t>
    </rPh>
    <rPh sb="10" eb="11">
      <t>ダイ</t>
    </rPh>
    <rPh sb="12" eb="13">
      <t>コウ</t>
    </rPh>
    <rPh sb="14" eb="16">
      <t>ヨボウ</t>
    </rPh>
    <rPh sb="16" eb="18">
      <t>キジュン</t>
    </rPh>
    <rPh sb="19" eb="20">
      <t>ダイ</t>
    </rPh>
    <rPh sb="22" eb="23">
      <t>ジョウ</t>
    </rPh>
    <rPh sb="23" eb="24">
      <t>ダイ</t>
    </rPh>
    <rPh sb="25" eb="26">
      <t>コウ</t>
    </rPh>
    <phoneticPr fontId="4"/>
  </si>
  <si>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4"/>
  </si>
  <si>
    <t>Ⅴ　変更の届出等</t>
    <rPh sb="2" eb="4">
      <t>ヘンコウ</t>
    </rPh>
    <rPh sb="5" eb="6">
      <t>トドケ</t>
    </rPh>
    <rPh sb="6" eb="7">
      <t>デ</t>
    </rPh>
    <rPh sb="7" eb="8">
      <t>トウ</t>
    </rPh>
    <phoneticPr fontId="4"/>
  </si>
  <si>
    <t>変更の届出等</t>
    <rPh sb="0" eb="2">
      <t>ヘンコウ</t>
    </rPh>
    <rPh sb="3" eb="5">
      <t>トドケデ</t>
    </rPh>
    <rPh sb="5" eb="6">
      <t>トウ</t>
    </rPh>
    <phoneticPr fontId="4"/>
  </si>
  <si>
    <t>介護保険法
第75条</t>
    <rPh sb="0" eb="2">
      <t>カイゴ</t>
    </rPh>
    <rPh sb="2" eb="4">
      <t>ホケン</t>
    </rPh>
    <rPh sb="4" eb="5">
      <t>ホウ</t>
    </rPh>
    <rPh sb="6" eb="7">
      <t>ダイ</t>
    </rPh>
    <rPh sb="9" eb="10">
      <t>ジョウ</t>
    </rPh>
    <phoneticPr fontId="4"/>
  </si>
  <si>
    <t>・届出書類の控</t>
    <rPh sb="1" eb="2">
      <t>トドケ</t>
    </rPh>
    <rPh sb="2" eb="3">
      <t>デ</t>
    </rPh>
    <rPh sb="3" eb="5">
      <t>ショルイ</t>
    </rPh>
    <rPh sb="6" eb="7">
      <t>ヒカ</t>
    </rPh>
    <phoneticPr fontId="4"/>
  </si>
  <si>
    <t>基準第62条
第1項
予防基準
第65条第1項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</si>
  <si>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利用申込の受付・相談等に対応するのに適切なスペースが確保されていますか。特に，感染症予防に必要な設備等に配慮していますか。</t>
    <rPh sb="0" eb="2">
      <t>リヨウ</t>
    </rPh>
    <rPh sb="2" eb="4">
      <t>モウシコミ</t>
    </rPh>
    <rPh sb="5" eb="7">
      <t>ウケツケ</t>
    </rPh>
    <rPh sb="8" eb="10">
      <t>ソウダン</t>
    </rPh>
    <rPh sb="10" eb="11">
      <t>トウ</t>
    </rPh>
    <rPh sb="12" eb="14">
      <t>タイオウ</t>
    </rPh>
    <rPh sb="18" eb="20">
      <t>テキセツ</t>
    </rPh>
    <rPh sb="26" eb="28">
      <t>カクホ</t>
    </rPh>
    <rPh sb="36" eb="37">
      <t>トク</t>
    </rPh>
    <rPh sb="39" eb="42">
      <t>カンセンショウ</t>
    </rPh>
    <rPh sb="42" eb="44">
      <t>ヨボウ</t>
    </rPh>
    <rPh sb="45" eb="47">
      <t>ヒツヨウ</t>
    </rPh>
    <rPh sb="48" eb="51">
      <t>セツビトウ</t>
    </rPh>
    <rPh sb="52" eb="54">
      <t>ハイリョ</t>
    </rPh>
    <phoneticPr fontId="4"/>
  </si>
  <si>
    <t>設備及び備品等
【医療機関】</t>
    <rPh sb="0" eb="2">
      <t>セツビ</t>
    </rPh>
    <rPh sb="2" eb="3">
      <t>オヨ</t>
    </rPh>
    <rPh sb="4" eb="7">
      <t>ビヒントウ</t>
    </rPh>
    <rPh sb="9" eb="11">
      <t>イリョウ</t>
    </rPh>
    <rPh sb="11" eb="13">
      <t>キカン</t>
    </rPh>
    <phoneticPr fontId="4"/>
  </si>
  <si>
    <t>基準第62条
第2項
予防基準
第65条第2項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</si>
  <si>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内容及び手続きの説明及び同意</t>
    <rPh sb="0" eb="2">
      <t>ナイヨウ</t>
    </rPh>
    <rPh sb="2" eb="3">
      <t>オヨ</t>
    </rPh>
    <rPh sb="4" eb="6">
      <t>テツヅ</t>
    </rPh>
    <rPh sb="8" eb="10">
      <t>セツメイ</t>
    </rPh>
    <rPh sb="10" eb="11">
      <t>オヨ</t>
    </rPh>
    <rPh sb="12" eb="14">
      <t>ドウイ</t>
    </rPh>
    <phoneticPr fontId="4"/>
  </si>
  <si>
    <t>提供拒否の
禁止</t>
    <rPh sb="0" eb="2">
      <t>テイキョウ</t>
    </rPh>
    <rPh sb="2" eb="4">
      <t>キョヒ</t>
    </rPh>
    <rPh sb="6" eb="8">
      <t>キンシ</t>
    </rPh>
    <phoneticPr fontId="4"/>
  </si>
  <si>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4"/>
  </si>
  <si>
    <t>サービス提供困難時の対応</t>
    <rPh sb="4" eb="6">
      <t>テイキョウ</t>
    </rPh>
    <rPh sb="6" eb="8">
      <t>コンナン</t>
    </rPh>
    <rPh sb="8" eb="9">
      <t>ジ</t>
    </rPh>
    <rPh sb="10" eb="12">
      <t>タイオウ</t>
    </rPh>
    <phoneticPr fontId="4"/>
  </si>
  <si>
    <t>基準第63条
予防基準
第66条</t>
    <rPh sb="0" eb="2">
      <t>キジュン</t>
    </rPh>
    <rPh sb="2" eb="3">
      <t>ダイ</t>
    </rPh>
    <rPh sb="5" eb="6">
      <t>ジョウ</t>
    </rPh>
    <rPh sb="7" eb="9">
      <t>ヨボウ</t>
    </rPh>
    <rPh sb="9" eb="11">
      <t>キジュン</t>
    </rPh>
    <rPh sb="12" eb="13">
      <t>ダイ</t>
    </rPh>
    <rPh sb="15" eb="16">
      <t>ジョウ</t>
    </rPh>
    <phoneticPr fontId="4"/>
  </si>
  <si>
    <t>受給資格等の確認</t>
    <rPh sb="0" eb="2">
      <t>ジュキュウ</t>
    </rPh>
    <rPh sb="2" eb="4">
      <t>シカク</t>
    </rPh>
    <rPh sb="4" eb="5">
      <t>トウ</t>
    </rPh>
    <rPh sb="6" eb="8">
      <t>カクニン</t>
    </rPh>
    <phoneticPr fontId="4"/>
  </si>
  <si>
    <t>・利用者に関する記録</t>
    <rPh sb="1" eb="3">
      <t>リヨウ</t>
    </rPh>
    <rPh sb="3" eb="4">
      <t>シャ</t>
    </rPh>
    <rPh sb="5" eb="6">
      <t>カン</t>
    </rPh>
    <rPh sb="8" eb="10">
      <t>キロク</t>
    </rPh>
    <phoneticPr fontId="4"/>
  </si>
  <si>
    <t>要介護認定の申請に係る援助</t>
    <rPh sb="0" eb="1">
      <t>ヨウ</t>
    </rPh>
    <rPh sb="1" eb="3">
      <t>カイゴ</t>
    </rPh>
    <rPh sb="3" eb="5">
      <t>ニンテイ</t>
    </rPh>
    <rPh sb="6" eb="8">
      <t>シンセイ</t>
    </rPh>
    <rPh sb="9" eb="10">
      <t>カカ</t>
    </rPh>
    <rPh sb="11" eb="13">
      <t>エンジョ</t>
    </rPh>
    <phoneticPr fontId="4"/>
  </si>
  <si>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4"/>
  </si>
  <si>
    <t>心身の状況等の把握</t>
    <rPh sb="0" eb="2">
      <t>シンシン</t>
    </rPh>
    <rPh sb="3" eb="6">
      <t>ジョウキョウトウ</t>
    </rPh>
    <rPh sb="7" eb="9">
      <t>ハアク</t>
    </rPh>
    <phoneticPr fontId="4"/>
  </si>
  <si>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4"/>
  </si>
  <si>
    <t>居宅介護支援事業者等との連携</t>
    <rPh sb="0" eb="2">
      <t>キョタク</t>
    </rPh>
    <rPh sb="2" eb="4">
      <t>カイゴ</t>
    </rPh>
    <rPh sb="4" eb="6">
      <t>シエン</t>
    </rPh>
    <rPh sb="6" eb="9">
      <t>ジギョウシャ</t>
    </rPh>
    <rPh sb="9" eb="10">
      <t>トウ</t>
    </rPh>
    <rPh sb="12" eb="14">
      <t>レンケイ</t>
    </rPh>
    <phoneticPr fontId="4"/>
  </si>
  <si>
    <t>基準第64条
第1項
予防基準
第67条第1項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</si>
  <si>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基準第64条
第2項
予防基準
第67条第2項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</si>
  <si>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法定代理受領サービスの提供を受けるための援助</t>
    <rPh sb="0" eb="2">
      <t>ホウテイ</t>
    </rPh>
    <rPh sb="2" eb="4">
      <t>ダイリ</t>
    </rPh>
    <rPh sb="4" eb="6">
      <t>ジュリョウ</t>
    </rPh>
    <rPh sb="11" eb="13">
      <t>テイキョウ</t>
    </rPh>
    <rPh sb="14" eb="15">
      <t>ウ</t>
    </rPh>
    <rPh sb="20" eb="22">
      <t>エンジョ</t>
    </rPh>
    <phoneticPr fontId="4"/>
  </si>
  <si>
    <t>居宅サービス計画に沿ったサービスの提供</t>
    <rPh sb="0" eb="2">
      <t>キョタク</t>
    </rPh>
    <rPh sb="6" eb="8">
      <t>ケイカク</t>
    </rPh>
    <rPh sb="9" eb="10">
      <t>ソ</t>
    </rPh>
    <rPh sb="17" eb="19">
      <t>テイキョウ</t>
    </rPh>
    <phoneticPr fontId="4"/>
  </si>
  <si>
    <t>居宅サービス計画等の変更の援助</t>
    <rPh sb="0" eb="2">
      <t>キョタク</t>
    </rPh>
    <rPh sb="6" eb="8">
      <t>ケイカク</t>
    </rPh>
    <rPh sb="8" eb="9">
      <t>トウ</t>
    </rPh>
    <rPh sb="10" eb="12">
      <t>ヘンコウ</t>
    </rPh>
    <rPh sb="13" eb="15">
      <t>エンジョ</t>
    </rPh>
    <phoneticPr fontId="4"/>
  </si>
  <si>
    <t>身分を証する書類の携行</t>
    <rPh sb="0" eb="2">
      <t>ミブン</t>
    </rPh>
    <rPh sb="3" eb="4">
      <t>ショウ</t>
    </rPh>
    <rPh sb="6" eb="8">
      <t>ショルイ</t>
    </rPh>
    <rPh sb="9" eb="11">
      <t>ケイコウ</t>
    </rPh>
    <phoneticPr fontId="4"/>
  </si>
  <si>
    <t>・身分を証する書類</t>
    <rPh sb="1" eb="3">
      <t>ミブン</t>
    </rPh>
    <rPh sb="4" eb="5">
      <t>ショウ</t>
    </rPh>
    <rPh sb="7" eb="9">
      <t>ショルイ</t>
    </rPh>
    <phoneticPr fontId="4"/>
  </si>
  <si>
    <t>サービスの提供の記録</t>
    <rPh sb="5" eb="7">
      <t>テイキョウ</t>
    </rPh>
    <rPh sb="8" eb="10">
      <t>キロク</t>
    </rPh>
    <phoneticPr fontId="4"/>
  </si>
  <si>
    <t>利用料等の受領</t>
    <rPh sb="0" eb="3">
      <t>リヨウリョウ</t>
    </rPh>
    <rPh sb="3" eb="4">
      <t>トウ</t>
    </rPh>
    <rPh sb="5" eb="7">
      <t>ジュリョウ</t>
    </rPh>
    <phoneticPr fontId="4"/>
  </si>
  <si>
    <t>基準第66条
第1項
予防基準
第69条第1項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</si>
  <si>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t>
    <phoneticPr fontId="4"/>
  </si>
  <si>
    <t>３</t>
    <phoneticPr fontId="4"/>
  </si>
  <si>
    <t>７</t>
    <phoneticPr fontId="4"/>
  </si>
  <si>
    <t>・</t>
    <phoneticPr fontId="4"/>
  </si>
  <si>
    <t>以下の書類を添付してください。</t>
    <rPh sb="0" eb="2">
      <t>イカ</t>
    </rPh>
    <rPh sb="3" eb="5">
      <t>ショルイ</t>
    </rPh>
    <rPh sb="6" eb="8">
      <t>テンプ</t>
    </rPh>
    <phoneticPr fontId="4"/>
  </si>
  <si>
    <t>　　（　　　　　　　　　　　　　　　　　　）</t>
    <phoneticPr fontId="4"/>
  </si>
  <si>
    <t>事業の運営を行うために必要な広さを有する専用の区画が設けられ、必要な備品等を備えていますか。</t>
    <phoneticPr fontId="4"/>
  </si>
  <si>
    <t>サービスの提供に要した費用の支払いを受けた際、領収証を交付していますか。</t>
    <phoneticPr fontId="4"/>
  </si>
  <si>
    <t>上記の領収証には、それぞれ個別の費用ごとに区分して記載していますか。</t>
    <phoneticPr fontId="4"/>
  </si>
  <si>
    <t>指定訪問看護の基本取扱方針</t>
    <phoneticPr fontId="4"/>
  </si>
  <si>
    <t>指定訪問看護の具体的取扱方針</t>
    <phoneticPr fontId="4"/>
  </si>
  <si>
    <t>懇切丁寧に行い、利用者又はその家族に対し、療養上必要な事項を理解しやすいように指導又は説明を行っていますか。</t>
    <phoneticPr fontId="4"/>
  </si>
  <si>
    <t>看護体制強化加算</t>
    <rPh sb="0" eb="2">
      <t>カンゴ</t>
    </rPh>
    <rPh sb="2" eb="4">
      <t>タイセイ</t>
    </rPh>
    <rPh sb="4" eb="6">
      <t>キョウカ</t>
    </rPh>
    <rPh sb="6" eb="8">
      <t>カサン</t>
    </rPh>
    <phoneticPr fontId="4"/>
  </si>
  <si>
    <t>要介護状態となった場合においても、利用者が可能な限りその居宅において、その有する能力に応じ自立した日常生活を営むことができるよう、療養生活を支援し、心身の機能の維持回復及び生活機能の維持又は向上を目指すものとなっていますか。</t>
    <rPh sb="0" eb="1">
      <t>ヨウ</t>
    </rPh>
    <rPh sb="1" eb="3">
      <t>カイゴ</t>
    </rPh>
    <rPh sb="3" eb="5">
      <t>ジョウタイ</t>
    </rPh>
    <rPh sb="9" eb="11">
      <t>バアイ</t>
    </rPh>
    <rPh sb="17" eb="20">
      <t>リヨウシャ</t>
    </rPh>
    <rPh sb="21" eb="23">
      <t>カノウ</t>
    </rPh>
    <rPh sb="24" eb="25">
      <t>カギ</t>
    </rPh>
    <rPh sb="28" eb="30">
      <t>キョタク</t>
    </rPh>
    <rPh sb="37" eb="38">
      <t>ユウ</t>
    </rPh>
    <rPh sb="40" eb="42">
      <t>ノウリョク</t>
    </rPh>
    <rPh sb="43" eb="44">
      <t>オウ</t>
    </rPh>
    <rPh sb="45" eb="47">
      <t>ジリツ</t>
    </rPh>
    <rPh sb="49" eb="51">
      <t>ニチジョウ</t>
    </rPh>
    <rPh sb="51" eb="53">
      <t>セイカツ</t>
    </rPh>
    <rPh sb="54" eb="55">
      <t>イトナ</t>
    </rPh>
    <rPh sb="65" eb="67">
      <t>リョウヨウ</t>
    </rPh>
    <rPh sb="67" eb="69">
      <t>セイカツ</t>
    </rPh>
    <rPh sb="70" eb="72">
      <t>シエン</t>
    </rPh>
    <rPh sb="74" eb="76">
      <t>シンシン</t>
    </rPh>
    <rPh sb="77" eb="79">
      <t>キノウ</t>
    </rPh>
    <rPh sb="80" eb="82">
      <t>イジ</t>
    </rPh>
    <rPh sb="82" eb="84">
      <t>カイフク</t>
    </rPh>
    <rPh sb="84" eb="85">
      <t>オヨ</t>
    </rPh>
    <rPh sb="86" eb="88">
      <t>セイカツ</t>
    </rPh>
    <rPh sb="88" eb="90">
      <t>キノウ</t>
    </rPh>
    <rPh sb="91" eb="93">
      <t>イジ</t>
    </rPh>
    <rPh sb="93" eb="94">
      <t>マタ</t>
    </rPh>
    <rPh sb="95" eb="97">
      <t>コウジョウ</t>
    </rPh>
    <rPh sb="98" eb="100">
      <t>メザ</t>
    </rPh>
    <phoneticPr fontId="4"/>
  </si>
  <si>
    <t>介護予防訪問看護</t>
    <rPh sb="0" eb="2">
      <t>カイゴ</t>
    </rPh>
    <rPh sb="2" eb="4">
      <t>ヨボウ</t>
    </rPh>
    <rPh sb="4" eb="6">
      <t>ホウモン</t>
    </rPh>
    <rPh sb="6" eb="8">
      <t>カンゴ</t>
    </rPh>
    <phoneticPr fontId="4"/>
  </si>
  <si>
    <t xml:space="preserve">        平11老企25；指定居宅サービス等及び指定介護予防サービス等に関する基準について（平成11年9月17日老企第25号）</t>
    <rPh sb="18" eb="20">
      <t>キョタク</t>
    </rPh>
    <rPh sb="24" eb="25">
      <t>トウ</t>
    </rPh>
    <rPh sb="25" eb="26">
      <t>オヨ</t>
    </rPh>
    <rPh sb="27" eb="29">
      <t>シテイ</t>
    </rPh>
    <rPh sb="29" eb="31">
      <t>カイゴ</t>
    </rPh>
    <rPh sb="31" eb="33">
      <t>ヨボウ</t>
    </rPh>
    <rPh sb="37" eb="38">
      <t>トウ</t>
    </rPh>
    <phoneticPr fontId="4"/>
  </si>
  <si>
    <t>　　　；訪問看護と介護予防訪問看護（一方のみの指定の場合、指定を受けている種別のみ）</t>
    <rPh sb="6" eb="8">
      <t>カンゴ</t>
    </rPh>
    <rPh sb="15" eb="17">
      <t>カンゴ</t>
    </rPh>
    <phoneticPr fontId="4"/>
  </si>
  <si>
    <t>居宅サービス計画を作成している指定居宅介護支援事業者から訪問看護計画の提供の求めがあった際に、当該訪問看護計画を提供することに協力するよう努めていますか。</t>
    <rPh sb="0" eb="2">
      <t>キョタク</t>
    </rPh>
    <rPh sb="6" eb="8">
      <t>ケイカク</t>
    </rPh>
    <rPh sb="9" eb="11">
      <t>サクセイ</t>
    </rPh>
    <rPh sb="15" eb="17">
      <t>シテイ</t>
    </rPh>
    <rPh sb="17" eb="19">
      <t>キョタク</t>
    </rPh>
    <rPh sb="19" eb="21">
      <t>カイゴ</t>
    </rPh>
    <rPh sb="21" eb="23">
      <t>シエン</t>
    </rPh>
    <rPh sb="23" eb="26">
      <t>ジギョウシャ</t>
    </rPh>
    <rPh sb="28" eb="30">
      <t>ホウモン</t>
    </rPh>
    <rPh sb="30" eb="32">
      <t>カンゴ</t>
    </rPh>
    <rPh sb="32" eb="34">
      <t>ケイカク</t>
    </rPh>
    <rPh sb="35" eb="37">
      <t>テイキョウ</t>
    </rPh>
    <rPh sb="38" eb="39">
      <t>モト</t>
    </rPh>
    <rPh sb="44" eb="45">
      <t>サイ</t>
    </rPh>
    <rPh sb="47" eb="49">
      <t>トウガイ</t>
    </rPh>
    <rPh sb="49" eb="51">
      <t>ホウモン</t>
    </rPh>
    <rPh sb="51" eb="53">
      <t>カンゴ</t>
    </rPh>
    <rPh sb="53" eb="55">
      <t>ケイカク</t>
    </rPh>
    <rPh sb="56" eb="58">
      <t>テイキョウ</t>
    </rPh>
    <rPh sb="63" eb="65">
      <t>キョウリョク</t>
    </rPh>
    <rPh sb="69" eb="70">
      <t>ツト</t>
    </rPh>
    <phoneticPr fontId="4"/>
  </si>
  <si>
    <t>苦情件数（前年度）</t>
    <rPh sb="0" eb="2">
      <t>クジョウ</t>
    </rPh>
    <rPh sb="2" eb="4">
      <t>ケンスウ</t>
    </rPh>
    <rPh sb="5" eb="8">
      <t>ゼンネンド</t>
    </rPh>
    <rPh sb="6" eb="8">
      <t>ネンド</t>
    </rPh>
    <phoneticPr fontId="4"/>
  </si>
  <si>
    <t>事故発生件数（前年度）</t>
    <rPh sb="0" eb="2">
      <t>ジコ</t>
    </rPh>
    <rPh sb="2" eb="4">
      <t>ハッセイ</t>
    </rPh>
    <rPh sb="4" eb="6">
      <t>ケンスウ</t>
    </rPh>
    <rPh sb="7" eb="8">
      <t>ゼン</t>
    </rPh>
    <phoneticPr fontId="4"/>
  </si>
  <si>
    <t>市町への報告件数(前年度)</t>
    <rPh sb="0" eb="2">
      <t>シチョウ</t>
    </rPh>
    <rPh sb="4" eb="6">
      <t>ホウコク</t>
    </rPh>
    <rPh sb="6" eb="8">
      <t>ケンスウ</t>
    </rPh>
    <rPh sb="9" eb="10">
      <t>ゼン</t>
    </rPh>
    <rPh sb="10" eb="12">
      <t>ネンド</t>
    </rPh>
    <phoneticPr fontId="4"/>
  </si>
  <si>
    <t>１時間30分以上の訪問看護</t>
    <rPh sb="1" eb="3">
      <t>ジカン</t>
    </rPh>
    <rPh sb="5" eb="6">
      <t>フン</t>
    </rPh>
    <rPh sb="6" eb="8">
      <t>イジョウ</t>
    </rPh>
    <rPh sb="9" eb="11">
      <t>ホウモン</t>
    </rPh>
    <rPh sb="11" eb="13">
      <t>カンゴ</t>
    </rPh>
    <phoneticPr fontId="4"/>
  </si>
  <si>
    <t>外部機関（市町含む）の研修</t>
    <rPh sb="0" eb="2">
      <t>ガイブ</t>
    </rPh>
    <rPh sb="2" eb="4">
      <t>キカン</t>
    </rPh>
    <rPh sb="5" eb="7">
      <t>シチョウ</t>
    </rPh>
    <rPh sb="7" eb="8">
      <t>フク</t>
    </rPh>
    <rPh sb="11" eb="13">
      <t>ケンシュウ</t>
    </rPh>
    <phoneticPr fontId="4"/>
  </si>
  <si>
    <t>日時</t>
    <rPh sb="0" eb="2">
      <t>ニチジ</t>
    </rPh>
    <phoneticPr fontId="4"/>
  </si>
  <si>
    <t>参加者</t>
    <rPh sb="0" eb="3">
      <t>サンカシャ</t>
    </rPh>
    <phoneticPr fontId="4"/>
  </si>
  <si>
    <t>研修名</t>
    <rPh sb="0" eb="2">
      <t>ケンシュウ</t>
    </rPh>
    <rPh sb="2" eb="3">
      <t>メイ</t>
    </rPh>
    <phoneticPr fontId="4"/>
  </si>
  <si>
    <t>研修主体</t>
    <rPh sb="0" eb="2">
      <t>ケンシュウ</t>
    </rPh>
    <rPh sb="2" eb="4">
      <t>シュタイ</t>
    </rPh>
    <phoneticPr fontId="4"/>
  </si>
  <si>
    <t>事業所内での研修の開催状況</t>
    <rPh sb="0" eb="3">
      <t>ジギョウショ</t>
    </rPh>
    <rPh sb="3" eb="4">
      <t>ナイ</t>
    </rPh>
    <rPh sb="6" eb="8">
      <t>ケンシュウ</t>
    </rPh>
    <rPh sb="9" eb="11">
      <t>カイサイ</t>
    </rPh>
    <rPh sb="11" eb="13">
      <t>ジョウキョウ</t>
    </rPh>
    <phoneticPr fontId="4"/>
  </si>
  <si>
    <t>頻度</t>
    <rPh sb="0" eb="2">
      <t>ヒンド</t>
    </rPh>
    <phoneticPr fontId="4"/>
  </si>
  <si>
    <t>研修項目（主なものを記入）</t>
    <rPh sb="0" eb="2">
      <t>ケンシュウ</t>
    </rPh>
    <rPh sb="2" eb="4">
      <t>コウモク</t>
    </rPh>
    <rPh sb="5" eb="6">
      <t>オモ</t>
    </rPh>
    <rPh sb="10" eb="12">
      <t>キニュウ</t>
    </rPh>
    <phoneticPr fontId="4"/>
  </si>
  <si>
    <t>訪問看護師等の資質の向上のために参加した研修</t>
    <rPh sb="0" eb="2">
      <t>ホウモン</t>
    </rPh>
    <rPh sb="2" eb="4">
      <t>カンゴ</t>
    </rPh>
    <rPh sb="4" eb="5">
      <t>シ</t>
    </rPh>
    <rPh sb="5" eb="6">
      <t>ナド</t>
    </rPh>
    <rPh sb="7" eb="9">
      <t>シシツ</t>
    </rPh>
    <rPh sb="10" eb="12">
      <t>コウジョウ</t>
    </rPh>
    <rPh sb="16" eb="18">
      <t>サンカ</t>
    </rPh>
    <rPh sb="20" eb="22">
      <t>ケンシュウ</t>
    </rPh>
    <phoneticPr fontId="4"/>
  </si>
  <si>
    <t>内容</t>
    <rPh sb="0" eb="2">
      <t>ナイヨウ</t>
    </rPh>
    <phoneticPr fontId="4"/>
  </si>
  <si>
    <t>基準第60条
第4項</t>
    <rPh sb="0" eb="2">
      <t>キジュン</t>
    </rPh>
    <rPh sb="2" eb="3">
      <t>ダイ</t>
    </rPh>
    <rPh sb="5" eb="6">
      <t>ジョウ</t>
    </rPh>
    <rPh sb="7" eb="8">
      <t>ダイ</t>
    </rPh>
    <rPh sb="9" eb="10">
      <t>コウ</t>
    </rPh>
    <phoneticPr fontId="4"/>
  </si>
  <si>
    <t xml:space="preserve">看護師等の員数
</t>
    <rPh sb="0" eb="2">
      <t>カンゴ</t>
    </rPh>
    <rPh sb="2" eb="3">
      <t>シ</t>
    </rPh>
    <rPh sb="3" eb="4">
      <t>トウ</t>
    </rPh>
    <rPh sb="5" eb="7">
      <t>インズウ</t>
    </rPh>
    <phoneticPr fontId="4"/>
  </si>
  <si>
    <t>基準第60条
第5項</t>
    <rPh sb="0" eb="2">
      <t>キジュン</t>
    </rPh>
    <rPh sb="2" eb="3">
      <t>ダイ</t>
    </rPh>
    <rPh sb="5" eb="6">
      <t>ジョウ</t>
    </rPh>
    <rPh sb="7" eb="8">
      <t>ダイ</t>
    </rPh>
    <rPh sb="9" eb="10">
      <t>コウ</t>
    </rPh>
    <phoneticPr fontId="4"/>
  </si>
  <si>
    <t>※　指定訪問看護事業所が指定定期巡回・随時対応型訪問介護看護事業者の指定を併せて受け、かつ、当該事業が指定訪問看護事業と同一の事業所で一体的に運営されている場合については、指定定期巡回・随時対応型訪問介護看護の人員基準を満たすことをもって、基準を満たしているものとみなすことができる。</t>
    <rPh sb="2" eb="4">
      <t>シテイ</t>
    </rPh>
    <rPh sb="4" eb="6">
      <t>ホウモン</t>
    </rPh>
    <rPh sb="6" eb="8">
      <t>カンゴ</t>
    </rPh>
    <rPh sb="8" eb="11">
      <t>ジギョウショ</t>
    </rPh>
    <rPh sb="12" eb="14">
      <t>シテイ</t>
    </rPh>
    <rPh sb="14" eb="16">
      <t>テイキ</t>
    </rPh>
    <rPh sb="16" eb="18">
      <t>ジュンカイ</t>
    </rPh>
    <rPh sb="19" eb="21">
      <t>ズイジ</t>
    </rPh>
    <rPh sb="21" eb="23">
      <t>タイオウ</t>
    </rPh>
    <rPh sb="23" eb="24">
      <t>ガタ</t>
    </rPh>
    <rPh sb="24" eb="26">
      <t>ホウモン</t>
    </rPh>
    <rPh sb="26" eb="28">
      <t>カイゴ</t>
    </rPh>
    <rPh sb="28" eb="30">
      <t>カンゴ</t>
    </rPh>
    <rPh sb="46" eb="48">
      <t>トウガイ</t>
    </rPh>
    <rPh sb="51" eb="53">
      <t>シテイ</t>
    </rPh>
    <rPh sb="53" eb="55">
      <t>ホウモン</t>
    </rPh>
    <rPh sb="55" eb="57">
      <t>カンゴ</t>
    </rPh>
    <rPh sb="86" eb="88">
      <t>シテイ</t>
    </rPh>
    <rPh sb="88" eb="90">
      <t>テイキ</t>
    </rPh>
    <rPh sb="90" eb="92">
      <t>ジュンカイ</t>
    </rPh>
    <rPh sb="93" eb="95">
      <t>ズイジ</t>
    </rPh>
    <rPh sb="95" eb="98">
      <t>タイオウガタ</t>
    </rPh>
    <rPh sb="98" eb="100">
      <t>ホウモン</t>
    </rPh>
    <rPh sb="100" eb="102">
      <t>カイゴ</t>
    </rPh>
    <rPh sb="102" eb="104">
      <t>カンゴ</t>
    </rPh>
    <phoneticPr fontId="4"/>
  </si>
  <si>
    <t>※　指定訪問看護事業所が指定複合型サービス事業者の指定を併せて受け、かつ、指定看護小規模多機能型居宅介護事業が指定訪問看護事業と同一の事業所で一体的に運営されている場合は、指定看護小規模多機能型居宅介護の人員基準を満たすことをもって、基準を満たしているものとみなすことができる。</t>
    <rPh sb="2" eb="4">
      <t>シテイ</t>
    </rPh>
    <rPh sb="4" eb="6">
      <t>ホウモン</t>
    </rPh>
    <rPh sb="6" eb="8">
      <t>カンゴ</t>
    </rPh>
    <rPh sb="8" eb="11">
      <t>ジギョウショ</t>
    </rPh>
    <rPh sb="12" eb="14">
      <t>シテイ</t>
    </rPh>
    <rPh sb="14" eb="17">
      <t>フクゴウガタ</t>
    </rPh>
    <rPh sb="21" eb="23">
      <t>ジギョウ</t>
    </rPh>
    <rPh sb="23" eb="24">
      <t>シャ</t>
    </rPh>
    <rPh sb="25" eb="27">
      <t>シテイ</t>
    </rPh>
    <rPh sb="28" eb="29">
      <t>アワ</t>
    </rPh>
    <rPh sb="31" eb="32">
      <t>ウ</t>
    </rPh>
    <rPh sb="37" eb="39">
      <t>シテイ</t>
    </rPh>
    <rPh sb="39" eb="41">
      <t>カンゴ</t>
    </rPh>
    <rPh sb="41" eb="44">
      <t>ショウキボ</t>
    </rPh>
    <rPh sb="44" eb="47">
      <t>タキノウ</t>
    </rPh>
    <rPh sb="47" eb="48">
      <t>ガタ</t>
    </rPh>
    <rPh sb="48" eb="50">
      <t>キョタク</t>
    </rPh>
    <rPh sb="50" eb="52">
      <t>カイゴ</t>
    </rPh>
    <rPh sb="52" eb="54">
      <t>ジギョウ</t>
    </rPh>
    <rPh sb="55" eb="57">
      <t>シテイ</t>
    </rPh>
    <rPh sb="57" eb="59">
      <t>ホウモン</t>
    </rPh>
    <rPh sb="59" eb="61">
      <t>カンゴ</t>
    </rPh>
    <rPh sb="64" eb="66">
      <t>ドウイツ</t>
    </rPh>
    <rPh sb="67" eb="70">
      <t>ジギョウショ</t>
    </rPh>
    <rPh sb="71" eb="74">
      <t>イッタイテキ</t>
    </rPh>
    <rPh sb="75" eb="77">
      <t>ウンエイ</t>
    </rPh>
    <rPh sb="82" eb="84">
      <t>バアイ</t>
    </rPh>
    <rPh sb="102" eb="104">
      <t>ジンイン</t>
    </rPh>
    <rPh sb="104" eb="106">
      <t>キジュン</t>
    </rPh>
    <phoneticPr fontId="4"/>
  </si>
  <si>
    <t>Ⅳ　運営基準　　</t>
    <rPh sb="2" eb="4">
      <t>ウンエイ</t>
    </rPh>
    <rPh sb="4" eb="6">
      <t>キジュン</t>
    </rPh>
    <phoneticPr fontId="4"/>
  </si>
  <si>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4"/>
  </si>
  <si>
    <t>※多発性硬化症、重症筋無力症、スモン、筋萎縮性側索硬化症、脊髄小脳変性症、ハンチントン舞踏症、進行性筋ジストロフィー症、パーキンソン病関連疾患（進行性核上性麻痺、大脳皮質基底核変性症及びパーキンソン病（ホエール・ヤールの重傷度分類がステージ３以上であって生活機能障害度がⅡ度又はⅢ度のものに限る。）をいう。）、多系統萎縮症（線状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頸髄損傷及び人工呼吸器を使用している状態</t>
    <rPh sb="1" eb="4">
      <t>タハツセイ</t>
    </rPh>
    <rPh sb="4" eb="7">
      <t>コウカショウ</t>
    </rPh>
    <rPh sb="8" eb="10">
      <t>ジュウショウ</t>
    </rPh>
    <rPh sb="10" eb="14">
      <t>キンムリョクショウ</t>
    </rPh>
    <rPh sb="19" eb="22">
      <t>キンイシュク</t>
    </rPh>
    <rPh sb="22" eb="23">
      <t>セイ</t>
    </rPh>
    <rPh sb="23" eb="24">
      <t>ソク</t>
    </rPh>
    <rPh sb="24" eb="25">
      <t>サク</t>
    </rPh>
    <rPh sb="25" eb="28">
      <t>コウカショウ</t>
    </rPh>
    <rPh sb="29" eb="31">
      <t>セキズイ</t>
    </rPh>
    <rPh sb="31" eb="33">
      <t>ショウノウ</t>
    </rPh>
    <rPh sb="33" eb="35">
      <t>ヘンセイ</t>
    </rPh>
    <rPh sb="35" eb="36">
      <t>ショウ</t>
    </rPh>
    <rPh sb="43" eb="45">
      <t>ブトウ</t>
    </rPh>
    <rPh sb="45" eb="46">
      <t>ショウ</t>
    </rPh>
    <rPh sb="47" eb="50">
      <t>シンコウセイ</t>
    </rPh>
    <rPh sb="50" eb="51">
      <t>キン</t>
    </rPh>
    <rPh sb="58" eb="59">
      <t>ショウ</t>
    </rPh>
    <rPh sb="66" eb="67">
      <t>ビョウ</t>
    </rPh>
    <rPh sb="67" eb="69">
      <t>カンレン</t>
    </rPh>
    <rPh sb="69" eb="71">
      <t>シッカン</t>
    </rPh>
    <rPh sb="72" eb="75">
      <t>シンコウセイ</t>
    </rPh>
    <rPh sb="75" eb="76">
      <t>カク</t>
    </rPh>
    <rPh sb="76" eb="77">
      <t>ウエ</t>
    </rPh>
    <rPh sb="77" eb="78">
      <t>セイ</t>
    </rPh>
    <rPh sb="78" eb="80">
      <t>マヒ</t>
    </rPh>
    <rPh sb="81" eb="83">
      <t>ダイノウ</t>
    </rPh>
    <rPh sb="83" eb="85">
      <t>ヒシツ</t>
    </rPh>
    <rPh sb="85" eb="87">
      <t>キテイ</t>
    </rPh>
    <rPh sb="87" eb="88">
      <t>カク</t>
    </rPh>
    <rPh sb="88" eb="91">
      <t>ヘンセイショウ</t>
    </rPh>
    <rPh sb="91" eb="92">
      <t>オヨ</t>
    </rPh>
    <rPh sb="99" eb="100">
      <t>ビョウ</t>
    </rPh>
    <rPh sb="110" eb="113">
      <t>ジュウショウド</t>
    </rPh>
    <rPh sb="113" eb="115">
      <t>ブンルイ</t>
    </rPh>
    <rPh sb="121" eb="123">
      <t>イジョウ</t>
    </rPh>
    <rPh sb="127" eb="129">
      <t>セイカツ</t>
    </rPh>
    <rPh sb="129" eb="131">
      <t>キノウ</t>
    </rPh>
    <rPh sb="131" eb="133">
      <t>ショウガイ</t>
    </rPh>
    <rPh sb="133" eb="134">
      <t>ド</t>
    </rPh>
    <rPh sb="136" eb="137">
      <t>ド</t>
    </rPh>
    <rPh sb="137" eb="138">
      <t>マタ</t>
    </rPh>
    <rPh sb="140" eb="141">
      <t>ド</t>
    </rPh>
    <rPh sb="145" eb="146">
      <t>カギ</t>
    </rPh>
    <rPh sb="155" eb="156">
      <t>タ</t>
    </rPh>
    <rPh sb="156" eb="158">
      <t>ケイトウ</t>
    </rPh>
    <rPh sb="158" eb="161">
      <t>イシュクショウ</t>
    </rPh>
    <rPh sb="162" eb="164">
      <t>センジョウ</t>
    </rPh>
    <rPh sb="164" eb="165">
      <t>タイ</t>
    </rPh>
    <rPh sb="165" eb="166">
      <t>コク</t>
    </rPh>
    <rPh sb="166" eb="167">
      <t>シツ</t>
    </rPh>
    <rPh sb="167" eb="170">
      <t>ヘンセイショウ</t>
    </rPh>
    <rPh sb="175" eb="176">
      <t>ハシ</t>
    </rPh>
    <rPh sb="176" eb="178">
      <t>ショウノウ</t>
    </rPh>
    <rPh sb="178" eb="181">
      <t>イシュクショウ</t>
    </rPh>
    <rPh sb="181" eb="182">
      <t>オヨ</t>
    </rPh>
    <rPh sb="192" eb="195">
      <t>ショウコウグン</t>
    </rPh>
    <rPh sb="205" eb="206">
      <t>ビョウ</t>
    </rPh>
    <rPh sb="207" eb="208">
      <t>ア</t>
    </rPh>
    <rPh sb="208" eb="210">
      <t>キュウセイ</t>
    </rPh>
    <rPh sb="210" eb="212">
      <t>コウカ</t>
    </rPh>
    <rPh sb="212" eb="213">
      <t>セイ</t>
    </rPh>
    <rPh sb="213" eb="214">
      <t>ゼン</t>
    </rPh>
    <rPh sb="214" eb="216">
      <t>ノウエン</t>
    </rPh>
    <rPh sb="268" eb="271">
      <t>コウテンセイ</t>
    </rPh>
    <rPh sb="271" eb="273">
      <t>メンエキ</t>
    </rPh>
    <rPh sb="273" eb="275">
      <t>フゼン</t>
    </rPh>
    <rPh sb="275" eb="278">
      <t>ショウコウグン</t>
    </rPh>
    <rPh sb="281" eb="283">
      <t>ソンショウ</t>
    </rPh>
    <rPh sb="283" eb="284">
      <t>オヨ</t>
    </rPh>
    <rPh sb="285" eb="287">
      <t>ジンコウ</t>
    </rPh>
    <rPh sb="287" eb="290">
      <t>コキュウキ</t>
    </rPh>
    <rPh sb="291" eb="293">
      <t>シヨウ</t>
    </rPh>
    <rPh sb="297" eb="299">
      <t>ジョウタイ</t>
    </rPh>
    <phoneticPr fontId="4"/>
  </si>
  <si>
    <t>（Ⅰ）</t>
    <phoneticPr fontId="4"/>
  </si>
  <si>
    <t>（Ⅱ）</t>
    <phoneticPr fontId="4"/>
  </si>
  <si>
    <t>基準第70条
第3項
予防基準
第76条
平11老企25
第3の3の3(5)⑤</t>
    <rPh sb="0" eb="2">
      <t>キジュン</t>
    </rPh>
    <rPh sb="2" eb="3">
      <t>ダイ</t>
    </rPh>
    <rPh sb="5" eb="6">
      <t>ジョウ</t>
    </rPh>
    <rPh sb="7" eb="8">
      <t>ダイ</t>
    </rPh>
    <rPh sb="9" eb="10">
      <t>コウ</t>
    </rPh>
    <rPh sb="11" eb="13">
      <t>ヨボウ</t>
    </rPh>
    <rPh sb="13" eb="15">
      <t>キジュン</t>
    </rPh>
    <rPh sb="16" eb="17">
      <t>ダイ</t>
    </rPh>
    <rPh sb="19" eb="20">
      <t>ジョウ</t>
    </rPh>
    <rPh sb="21" eb="22">
      <t>ヘイ</t>
    </rPh>
    <rPh sb="24" eb="25">
      <t>ロウ</t>
    </rPh>
    <rPh sb="25" eb="26">
      <t>キ</t>
    </rPh>
    <rPh sb="29" eb="30">
      <t>ダイ</t>
    </rPh>
    <phoneticPr fontId="4"/>
  </si>
  <si>
    <t>平11老企25
第3の3の3(5)⑩</t>
    <phoneticPr fontId="4"/>
  </si>
  <si>
    <t>看護師等</t>
    <rPh sb="3" eb="4">
      <t>トウ</t>
    </rPh>
    <phoneticPr fontId="4"/>
  </si>
  <si>
    <t>「看護師等」欄には保健師又は看護師により提供したもの、「理学療法士等」欄には、理学療法士、作業療法士、言語聴覚士により提供したもの、「准看護師」欄には准看護師により提供したものについて記入すること。</t>
    <rPh sb="1" eb="4">
      <t>カンゴシ</t>
    </rPh>
    <rPh sb="4" eb="5">
      <t>トウ</t>
    </rPh>
    <rPh sb="6" eb="7">
      <t>ラン</t>
    </rPh>
    <rPh sb="9" eb="12">
      <t>ホケンシ</t>
    </rPh>
    <rPh sb="12" eb="13">
      <t>マタ</t>
    </rPh>
    <rPh sb="14" eb="17">
      <t>カンゴシ</t>
    </rPh>
    <rPh sb="20" eb="22">
      <t>テイキョウ</t>
    </rPh>
    <rPh sb="28" eb="30">
      <t>リガク</t>
    </rPh>
    <rPh sb="30" eb="33">
      <t>リョウホウシ</t>
    </rPh>
    <rPh sb="33" eb="34">
      <t>トウ</t>
    </rPh>
    <rPh sb="35" eb="36">
      <t>ラン</t>
    </rPh>
    <rPh sb="39" eb="41">
      <t>リガク</t>
    </rPh>
    <rPh sb="41" eb="44">
      <t>リョウホウシ</t>
    </rPh>
    <rPh sb="45" eb="47">
      <t>サギョウ</t>
    </rPh>
    <rPh sb="47" eb="50">
      <t>リョウホウシ</t>
    </rPh>
    <rPh sb="51" eb="53">
      <t>ゲンゴ</t>
    </rPh>
    <rPh sb="53" eb="56">
      <t>チョウカクシ</t>
    </rPh>
    <phoneticPr fontId="4"/>
  </si>
  <si>
    <t>看護師等（准看護師を除く。）は、利用者の希望、主治の医師の指示及び心身の状況等を踏まえて、療養上の目標を達成するための具体的なサービスの内容等を記載した訪問看護計画書を作成していますか。</t>
    <rPh sb="0" eb="3">
      <t>カンゴシ</t>
    </rPh>
    <rPh sb="3" eb="4">
      <t>トウ</t>
    </rPh>
    <rPh sb="5" eb="9">
      <t>ジュンカンゴシ</t>
    </rPh>
    <rPh sb="10" eb="11">
      <t>ノゾ</t>
    </rPh>
    <rPh sb="26" eb="28">
      <t>イシ</t>
    </rPh>
    <rPh sb="31" eb="32">
      <t>オヨ</t>
    </rPh>
    <rPh sb="33" eb="35">
      <t>シンシン</t>
    </rPh>
    <rPh sb="36" eb="38">
      <t>ジョウキョウ</t>
    </rPh>
    <phoneticPr fontId="4"/>
  </si>
  <si>
    <t>平11老企25
第3の3の3(5)⑧</t>
    <phoneticPr fontId="4"/>
  </si>
  <si>
    <t>理学療法士、作業療法士又は言語聴覚士が指定訪問看護を提供している利用者については、看護職員（准看護師を除く。）と理学療法士、作業療法士若しくは言語聴覚士が連携して、訪問看護計画書及び訪問看護報告書を作成していますか。</t>
    <rPh sb="46" eb="47">
      <t>ジュン</t>
    </rPh>
    <rPh sb="47" eb="49">
      <t>カンゴ</t>
    </rPh>
    <rPh sb="49" eb="50">
      <t>シ</t>
    </rPh>
    <rPh sb="51" eb="52">
      <t>ノゾ</t>
    </rPh>
    <phoneticPr fontId="4"/>
  </si>
  <si>
    <t>精神科訪問看護・指導料及び精神科訪問看護基本療養費の利用者</t>
    <rPh sb="0" eb="3">
      <t>セイシンカ</t>
    </rPh>
    <rPh sb="3" eb="5">
      <t>ホウモン</t>
    </rPh>
    <rPh sb="5" eb="7">
      <t>カンゴ</t>
    </rPh>
    <rPh sb="8" eb="10">
      <t>シドウ</t>
    </rPh>
    <rPh sb="10" eb="11">
      <t>リョウ</t>
    </rPh>
    <rPh sb="11" eb="12">
      <t>オヨ</t>
    </rPh>
    <rPh sb="13" eb="16">
      <t>セイシンカ</t>
    </rPh>
    <rPh sb="16" eb="18">
      <t>ホウモン</t>
    </rPh>
    <rPh sb="18" eb="20">
      <t>カンゴ</t>
    </rPh>
    <rPh sb="20" eb="22">
      <t>キホン</t>
    </rPh>
    <rPh sb="22" eb="25">
      <t>リョウヨウヒ</t>
    </rPh>
    <rPh sb="26" eb="29">
      <t>リヨウシャ</t>
    </rPh>
    <phoneticPr fontId="4"/>
  </si>
  <si>
    <t>指定訪問看護の提供に当たっては、居宅介護支援事業者その他保健医療サービス又は福祉サービスを提供する者との密接な連携に努めていますか。</t>
    <rPh sb="0" eb="2">
      <t>シテイ</t>
    </rPh>
    <rPh sb="2" eb="4">
      <t>ホウモン</t>
    </rPh>
    <rPh sb="4" eb="6">
      <t>カンゴ</t>
    </rPh>
    <rPh sb="7" eb="9">
      <t>テイキョウ</t>
    </rPh>
    <rPh sb="10" eb="11">
      <t>ア</t>
    </rPh>
    <rPh sb="52" eb="54">
      <t>ミッセツ</t>
    </rPh>
    <rPh sb="55" eb="57">
      <t>レンケイ</t>
    </rPh>
    <rPh sb="58" eb="59">
      <t>ツト</t>
    </rPh>
    <phoneticPr fontId="4"/>
  </si>
  <si>
    <t>基準第8条準用
予防基準
第49条の2準用</t>
    <rPh sb="0" eb="2">
      <t>キジュン</t>
    </rPh>
    <rPh sb="2" eb="3">
      <t>ダイ</t>
    </rPh>
    <rPh sb="4" eb="5">
      <t>ジョウ</t>
    </rPh>
    <rPh sb="8" eb="10">
      <t>ヨボウ</t>
    </rPh>
    <rPh sb="10" eb="12">
      <t>キジュン</t>
    </rPh>
    <rPh sb="13" eb="14">
      <t>ダイ</t>
    </rPh>
    <rPh sb="16" eb="17">
      <t>ジョウ</t>
    </rPh>
    <phoneticPr fontId="4"/>
  </si>
  <si>
    <t>基準第9条準用
予防基準
第49条の3準用</t>
    <rPh sb="0" eb="2">
      <t>キジュン</t>
    </rPh>
    <rPh sb="2" eb="3">
      <t>ダイ</t>
    </rPh>
    <rPh sb="4" eb="5">
      <t>ジョウ</t>
    </rPh>
    <rPh sb="8" eb="10">
      <t>ヨボウ</t>
    </rPh>
    <rPh sb="10" eb="12">
      <t>キジュン</t>
    </rPh>
    <rPh sb="13" eb="14">
      <t>ダイ</t>
    </rPh>
    <rPh sb="16" eb="17">
      <t>ジョウ</t>
    </rPh>
    <phoneticPr fontId="4"/>
  </si>
  <si>
    <t>基準第11条
第1項準用
予防基準
第49条の5第1項準用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</si>
  <si>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基準第11条
第2項準用
予防基準
第49条の5第2項準用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</si>
  <si>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基準第12条
第1項準用
予防基準
第49条の6第1項準用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</si>
  <si>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基準第12条
第2項準用
予防基準
第49条の6第2項準用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</si>
  <si>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基準第13条準用
予防基準
第49条の7準用</t>
    <rPh sb="0" eb="2">
      <t>キジュン</t>
    </rPh>
    <rPh sb="2" eb="3">
      <t>ダイ</t>
    </rPh>
    <rPh sb="5" eb="6">
      <t>ジョウ</t>
    </rPh>
    <rPh sb="9" eb="11">
      <t>ヨボウ</t>
    </rPh>
    <rPh sb="11" eb="13">
      <t>キジュン</t>
    </rPh>
    <rPh sb="14" eb="15">
      <t>ダイ</t>
    </rPh>
    <rPh sb="17" eb="18">
      <t>ジョウ</t>
    </rPh>
    <phoneticPr fontId="4"/>
  </si>
  <si>
    <t>基準第15条準用
予防基準
第49条の9準用</t>
    <rPh sb="0" eb="2">
      <t>キジュン</t>
    </rPh>
    <rPh sb="2" eb="3">
      <t>ダイ</t>
    </rPh>
    <rPh sb="5" eb="6">
      <t>ジョウ</t>
    </rPh>
    <rPh sb="9" eb="11">
      <t>ヨボウ</t>
    </rPh>
    <rPh sb="11" eb="13">
      <t>キジュン</t>
    </rPh>
    <rPh sb="14" eb="15">
      <t>ダイ</t>
    </rPh>
    <rPh sb="17" eb="18">
      <t>ジョウ</t>
    </rPh>
    <phoneticPr fontId="4"/>
  </si>
  <si>
    <t>基準第16条準用
予防基準
第49条の10準用</t>
    <rPh sb="0" eb="2">
      <t>キジュン</t>
    </rPh>
    <rPh sb="2" eb="3">
      <t>ダイ</t>
    </rPh>
    <rPh sb="5" eb="6">
      <t>ジョウ</t>
    </rPh>
    <rPh sb="9" eb="11">
      <t>ヨボウ</t>
    </rPh>
    <rPh sb="11" eb="13">
      <t>キジュン</t>
    </rPh>
    <rPh sb="14" eb="15">
      <t>ダイ</t>
    </rPh>
    <rPh sb="17" eb="18">
      <t>ジョウ</t>
    </rPh>
    <phoneticPr fontId="4"/>
  </si>
  <si>
    <t>基準第17条準用
予防基準
第49条の11準用</t>
    <rPh sb="0" eb="2">
      <t>キジュン</t>
    </rPh>
    <rPh sb="2" eb="3">
      <t>ダイ</t>
    </rPh>
    <rPh sb="5" eb="6">
      <t>ジョウ</t>
    </rPh>
    <rPh sb="9" eb="11">
      <t>ヨボウ</t>
    </rPh>
    <rPh sb="11" eb="13">
      <t>キジュン</t>
    </rPh>
    <rPh sb="14" eb="15">
      <t>ダイ</t>
    </rPh>
    <rPh sb="17" eb="18">
      <t>ジョウ</t>
    </rPh>
    <phoneticPr fontId="4"/>
  </si>
  <si>
    <t>基準第18条準用
予防基準
第49条の12準用</t>
    <rPh sb="0" eb="2">
      <t>キジュン</t>
    </rPh>
    <rPh sb="2" eb="3">
      <t>ダイ</t>
    </rPh>
    <rPh sb="5" eb="6">
      <t>ジョウ</t>
    </rPh>
    <rPh sb="9" eb="11">
      <t>ヨボウ</t>
    </rPh>
    <rPh sb="11" eb="13">
      <t>キジュン</t>
    </rPh>
    <rPh sb="14" eb="15">
      <t>ダイ</t>
    </rPh>
    <rPh sb="17" eb="18">
      <t>ジョウ</t>
    </rPh>
    <phoneticPr fontId="4"/>
  </si>
  <si>
    <t>基準第19条
第1項準用
予防基準
第49条の13第1項準用</t>
    <rPh sb="0" eb="2">
      <t>キジュン</t>
    </rPh>
    <rPh sb="2" eb="3">
      <t>ダイ</t>
    </rPh>
    <rPh sb="5" eb="6">
      <t>ジョウ</t>
    </rPh>
    <rPh sb="7" eb="8">
      <t>ダイ</t>
    </rPh>
    <rPh sb="9" eb="10">
      <t>コウ</t>
    </rPh>
    <rPh sb="13" eb="15">
      <t>ヨボウ</t>
    </rPh>
    <rPh sb="15" eb="17">
      <t>キジュン</t>
    </rPh>
    <rPh sb="18" eb="19">
      <t>ダイ</t>
    </rPh>
    <rPh sb="21" eb="22">
      <t>ジョウ</t>
    </rPh>
    <rPh sb="25" eb="26">
      <t>ダイ</t>
    </rPh>
    <rPh sb="27" eb="28">
      <t>コウ</t>
    </rPh>
    <phoneticPr fontId="4"/>
  </si>
  <si>
    <t>基準第19条
第2項準用
予防基準
第49条の13第2項準用</t>
    <rPh sb="0" eb="2">
      <t>キジュン</t>
    </rPh>
    <rPh sb="2" eb="3">
      <t>ダイ</t>
    </rPh>
    <rPh sb="5" eb="6">
      <t>ジョウ</t>
    </rPh>
    <rPh sb="7" eb="8">
      <t>ダイ</t>
    </rPh>
    <rPh sb="9" eb="10">
      <t>コウ</t>
    </rPh>
    <rPh sb="13" eb="15">
      <t>ヨボウ</t>
    </rPh>
    <rPh sb="15" eb="17">
      <t>キジュン</t>
    </rPh>
    <rPh sb="18" eb="19">
      <t>ダイ</t>
    </rPh>
    <rPh sb="21" eb="22">
      <t>ジョウ</t>
    </rPh>
    <rPh sb="25" eb="26">
      <t>ダイ</t>
    </rPh>
    <rPh sb="27" eb="28">
      <t>コウ</t>
    </rPh>
    <phoneticPr fontId="4"/>
  </si>
  <si>
    <t>基準第21条準用
予防基準
第50条の2準用</t>
    <rPh sb="0" eb="2">
      <t>キジュン</t>
    </rPh>
    <rPh sb="2" eb="3">
      <t>ダイ</t>
    </rPh>
    <rPh sb="5" eb="6">
      <t>ジョウ</t>
    </rPh>
    <rPh sb="9" eb="11">
      <t>ヨボウ</t>
    </rPh>
    <rPh sb="11" eb="13">
      <t>キジュン</t>
    </rPh>
    <rPh sb="14" eb="15">
      <t>ダイ</t>
    </rPh>
    <rPh sb="17" eb="18">
      <t>ジョウ</t>
    </rPh>
    <phoneticPr fontId="4"/>
  </si>
  <si>
    <t>基準第26条準用
予防基準
予防基準第50条の3準用</t>
    <rPh sb="0" eb="2">
      <t>キジュン</t>
    </rPh>
    <rPh sb="2" eb="3">
      <t>ダイ</t>
    </rPh>
    <rPh sb="5" eb="6">
      <t>ジョウ</t>
    </rPh>
    <rPh sb="9" eb="11">
      <t>ヨボウ</t>
    </rPh>
    <rPh sb="11" eb="13">
      <t>キジュン</t>
    </rPh>
    <rPh sb="14" eb="16">
      <t>ヨボウ</t>
    </rPh>
    <rPh sb="16" eb="18">
      <t>キジュン</t>
    </rPh>
    <rPh sb="18" eb="19">
      <t>ダイ</t>
    </rPh>
    <rPh sb="21" eb="22">
      <t>ジョウ</t>
    </rPh>
    <phoneticPr fontId="4"/>
  </si>
  <si>
    <t>基準第52条準用
予防基準
第52条準用</t>
    <rPh sb="0" eb="2">
      <t>キジュン</t>
    </rPh>
    <rPh sb="2" eb="3">
      <t>ダイ</t>
    </rPh>
    <rPh sb="5" eb="6">
      <t>ジョウ</t>
    </rPh>
    <rPh sb="9" eb="11">
      <t>ヨボウ</t>
    </rPh>
    <rPh sb="11" eb="13">
      <t>キジュン</t>
    </rPh>
    <rPh sb="14" eb="15">
      <t>ダイ</t>
    </rPh>
    <rPh sb="17" eb="18">
      <t>ジョウ</t>
    </rPh>
    <phoneticPr fontId="4"/>
  </si>
  <si>
    <t>基準第31条
第1項準用
予防基準
第53条の3第1項準用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</si>
  <si>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基準第31条
第2項準用
予防基準
第53条の3第2項準用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</si>
  <si>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基準第33条
第1項準用
予防基準
第53条の5第1項準用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</si>
  <si>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基準第33条準用
第2項
予防基準
第53条の5第2項準用</t>
    <rPh sb="0" eb="2">
      <t>キジュン</t>
    </rPh>
    <rPh sb="2" eb="3">
      <t>ダイ</t>
    </rPh>
    <rPh sb="5" eb="6">
      <t>ジョウ</t>
    </rPh>
    <rPh sb="9" eb="10">
      <t>ダイ</t>
    </rPh>
    <rPh sb="11" eb="12">
      <t>コウ</t>
    </rPh>
    <rPh sb="13" eb="15">
      <t>ヨボウ</t>
    </rPh>
    <rPh sb="15" eb="17">
      <t>キジュン</t>
    </rPh>
    <rPh sb="18" eb="19">
      <t>ダイ</t>
    </rPh>
    <rPh sb="21" eb="22">
      <t>ジョウ</t>
    </rPh>
    <rPh sb="24" eb="25">
      <t>ダイ</t>
    </rPh>
    <rPh sb="26" eb="27">
      <t>コウ</t>
    </rPh>
    <phoneticPr fontId="4"/>
  </si>
  <si>
    <t>基準第33条
第3項準用
予防基準
第53条の5第3項準用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</si>
  <si>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基準第34条準用
予防基準
第53条の6準用</t>
    <rPh sb="0" eb="2">
      <t>キジュン</t>
    </rPh>
    <rPh sb="2" eb="3">
      <t>ダイ</t>
    </rPh>
    <rPh sb="5" eb="6">
      <t>ジョウ</t>
    </rPh>
    <rPh sb="9" eb="11">
      <t>ヨボウ</t>
    </rPh>
    <rPh sb="11" eb="13">
      <t>キジュン</t>
    </rPh>
    <rPh sb="14" eb="15">
      <t>ダイ</t>
    </rPh>
    <rPh sb="17" eb="18">
      <t>ジョウ</t>
    </rPh>
    <phoneticPr fontId="4"/>
  </si>
  <si>
    <t>基準第35条準用
予防基準
第53条の7準用</t>
    <rPh sb="0" eb="2">
      <t>キジュン</t>
    </rPh>
    <rPh sb="2" eb="3">
      <t>ダイ</t>
    </rPh>
    <rPh sb="5" eb="6">
      <t>ジョウ</t>
    </rPh>
    <rPh sb="9" eb="11">
      <t>ヨボウ</t>
    </rPh>
    <rPh sb="11" eb="13">
      <t>キジュン</t>
    </rPh>
    <rPh sb="14" eb="15">
      <t>ダイ</t>
    </rPh>
    <rPh sb="17" eb="18">
      <t>ジョウ</t>
    </rPh>
    <phoneticPr fontId="4"/>
  </si>
  <si>
    <t>基準第36条準用
予防基準
第53条の8準用</t>
    <rPh sb="0" eb="2">
      <t>キジュン</t>
    </rPh>
    <rPh sb="2" eb="3">
      <t>ダイ</t>
    </rPh>
    <rPh sb="5" eb="6">
      <t>ジョウ</t>
    </rPh>
    <rPh sb="9" eb="11">
      <t>ヨボウ</t>
    </rPh>
    <rPh sb="11" eb="13">
      <t>キジュン</t>
    </rPh>
    <rPh sb="14" eb="15">
      <t>ダイ</t>
    </rPh>
    <rPh sb="17" eb="18">
      <t>ジョウ</t>
    </rPh>
    <phoneticPr fontId="4"/>
  </si>
  <si>
    <t>基準第37条準用
予防基準
第53条の10準用</t>
    <rPh sb="0" eb="2">
      <t>キジュン</t>
    </rPh>
    <rPh sb="2" eb="3">
      <t>ダイ</t>
    </rPh>
    <rPh sb="5" eb="6">
      <t>ジョウ</t>
    </rPh>
    <rPh sb="9" eb="11">
      <t>ヨボウ</t>
    </rPh>
    <rPh sb="11" eb="13">
      <t>キジュン</t>
    </rPh>
    <rPh sb="14" eb="15">
      <t>ダイ</t>
    </rPh>
    <rPh sb="17" eb="18">
      <t>ジョウ</t>
    </rPh>
    <phoneticPr fontId="4"/>
  </si>
  <si>
    <t>基準第38条準用
予防基準
第53条の11準用</t>
    <rPh sb="0" eb="2">
      <t>キジュン</t>
    </rPh>
    <rPh sb="2" eb="3">
      <t>ダイ</t>
    </rPh>
    <rPh sb="5" eb="6">
      <t>ジョウ</t>
    </rPh>
    <rPh sb="9" eb="11">
      <t>ヨボウ</t>
    </rPh>
    <rPh sb="11" eb="13">
      <t>キジュン</t>
    </rPh>
    <rPh sb="14" eb="15">
      <t>ダイ</t>
    </rPh>
    <rPh sb="17" eb="18">
      <t>ジョウ</t>
    </rPh>
    <phoneticPr fontId="4"/>
  </si>
  <si>
    <t>初回加算</t>
    <rPh sb="0" eb="2">
      <t>ショカイ</t>
    </rPh>
    <rPh sb="2" eb="4">
      <t>カサン</t>
    </rPh>
    <phoneticPr fontId="4"/>
  </si>
  <si>
    <t>退院時共同指導加算</t>
    <rPh sb="0" eb="2">
      <t>タイイン</t>
    </rPh>
    <rPh sb="2" eb="3">
      <t>ジ</t>
    </rPh>
    <rPh sb="3" eb="5">
      <t>キョウドウ</t>
    </rPh>
    <rPh sb="5" eb="7">
      <t>シドウ</t>
    </rPh>
    <rPh sb="7" eb="9">
      <t>カサン</t>
    </rPh>
    <phoneticPr fontId="4"/>
  </si>
  <si>
    <t>准看護師による訪問</t>
    <rPh sb="0" eb="1">
      <t>ジュン</t>
    </rPh>
    <rPh sb="1" eb="3">
      <t>カンゴ</t>
    </rPh>
    <rPh sb="3" eb="4">
      <t>シ</t>
    </rPh>
    <rPh sb="7" eb="9">
      <t>ホウモン</t>
    </rPh>
    <phoneticPr fontId="4"/>
  </si>
  <si>
    <t>特別管理加算</t>
    <rPh sb="0" eb="2">
      <t>トクベツ</t>
    </rPh>
    <rPh sb="2" eb="4">
      <t>カンリ</t>
    </rPh>
    <rPh sb="4" eb="6">
      <t>カサン</t>
    </rPh>
    <phoneticPr fontId="4"/>
  </si>
  <si>
    <t>定期巡回・随時対応訪問介護看護事業所との連携</t>
    <rPh sb="0" eb="2">
      <t>テイキ</t>
    </rPh>
    <rPh sb="2" eb="4">
      <t>ジュンカイ</t>
    </rPh>
    <rPh sb="5" eb="7">
      <t>ズイジ</t>
    </rPh>
    <rPh sb="7" eb="9">
      <t>タイオウ</t>
    </rPh>
    <rPh sb="9" eb="11">
      <t>ホウモン</t>
    </rPh>
    <rPh sb="11" eb="13">
      <t>カイゴ</t>
    </rPh>
    <rPh sb="13" eb="15">
      <t>カンゴ</t>
    </rPh>
    <rPh sb="15" eb="18">
      <t>ジギョウショ</t>
    </rPh>
    <rPh sb="20" eb="22">
      <t>レンケイ</t>
    </rPh>
    <phoneticPr fontId="4"/>
  </si>
  <si>
    <t>看護・介護職員連携強化加算</t>
    <rPh sb="0" eb="2">
      <t>カンゴ</t>
    </rPh>
    <rPh sb="3" eb="5">
      <t>カイゴ</t>
    </rPh>
    <rPh sb="5" eb="7">
      <t>ショクイン</t>
    </rPh>
    <rPh sb="7" eb="9">
      <t>レンケイ</t>
    </rPh>
    <rPh sb="9" eb="11">
      <t>キョウカ</t>
    </rPh>
    <rPh sb="11" eb="13">
      <t>カサン</t>
    </rPh>
    <phoneticPr fontId="4"/>
  </si>
  <si>
    <t>複数名訪問看護加算</t>
    <rPh sb="0" eb="3">
      <t>フクスウメイ</t>
    </rPh>
    <rPh sb="3" eb="5">
      <t>ホウモン</t>
    </rPh>
    <rPh sb="5" eb="7">
      <t>カンゴ</t>
    </rPh>
    <rPh sb="7" eb="9">
      <t>カサン</t>
    </rPh>
    <phoneticPr fontId="4"/>
  </si>
  <si>
    <t>早朝・夜間・深夜の訪問看護</t>
    <rPh sb="0" eb="2">
      <t>ソウチョウ</t>
    </rPh>
    <rPh sb="3" eb="5">
      <t>ヤカン</t>
    </rPh>
    <rPh sb="6" eb="8">
      <t>シンヤ</t>
    </rPh>
    <rPh sb="9" eb="11">
      <t>ホウモン</t>
    </rPh>
    <rPh sb="11" eb="13">
      <t>カンゴ</t>
    </rPh>
    <phoneticPr fontId="4"/>
  </si>
  <si>
    <t>１時間30分以上の訪問看護</t>
    <rPh sb="1" eb="3">
      <t>ジカン</t>
    </rPh>
    <rPh sb="5" eb="6">
      <t>プン</t>
    </rPh>
    <rPh sb="6" eb="8">
      <t>イジョウ</t>
    </rPh>
    <rPh sb="9" eb="11">
      <t>ホウモン</t>
    </rPh>
    <rPh sb="11" eb="13">
      <t>カンゴ</t>
    </rPh>
    <phoneticPr fontId="4"/>
  </si>
  <si>
    <t>中山間地域等に居住する者へのサービス提供</t>
    <rPh sb="0" eb="1">
      <t>ナカ</t>
    </rPh>
    <rPh sb="1" eb="3">
      <t>サンカン</t>
    </rPh>
    <rPh sb="3" eb="6">
      <t>チイキトウ</t>
    </rPh>
    <rPh sb="7" eb="9">
      <t>キョジュウ</t>
    </rPh>
    <rPh sb="11" eb="12">
      <t>モノ</t>
    </rPh>
    <rPh sb="18" eb="20">
      <t>テイキョウ</t>
    </rPh>
    <phoneticPr fontId="4"/>
  </si>
  <si>
    <t>訪問看護計画書の主要な事項について利用者又はその家族に説明を行い、利用者から同意を得ていますか。
理学療法士、作業療法士若しくは言語聴覚士による指定訪問看護については、その訪問が看護業務の一環としてのリハビリテーションを中心としたものである場合に、看護職員の代わりに訪問させるものであること等を説明していますか。</t>
    <rPh sb="20" eb="21">
      <t>マタ</t>
    </rPh>
    <rPh sb="49" eb="51">
      <t>リガク</t>
    </rPh>
    <rPh sb="51" eb="54">
      <t>リョウホウシ</t>
    </rPh>
    <rPh sb="55" eb="57">
      <t>サギョウ</t>
    </rPh>
    <rPh sb="57" eb="59">
      <t>リョウホウ</t>
    </rPh>
    <rPh sb="59" eb="60">
      <t>シ</t>
    </rPh>
    <rPh sb="60" eb="61">
      <t>モ</t>
    </rPh>
    <rPh sb="64" eb="66">
      <t>ゲンゴ</t>
    </rPh>
    <rPh sb="66" eb="68">
      <t>チョウカク</t>
    </rPh>
    <rPh sb="68" eb="69">
      <t>シ</t>
    </rPh>
    <rPh sb="72" eb="74">
      <t>シテイ</t>
    </rPh>
    <rPh sb="74" eb="76">
      <t>ホウモン</t>
    </rPh>
    <rPh sb="76" eb="78">
      <t>カンゴ</t>
    </rPh>
    <rPh sb="86" eb="88">
      <t>ホウモン</t>
    </rPh>
    <rPh sb="89" eb="91">
      <t>カンゴ</t>
    </rPh>
    <rPh sb="91" eb="93">
      <t>ギョウム</t>
    </rPh>
    <rPh sb="94" eb="96">
      <t>イッカン</t>
    </rPh>
    <rPh sb="110" eb="112">
      <t>チュウシン</t>
    </rPh>
    <rPh sb="120" eb="122">
      <t>バアイ</t>
    </rPh>
    <rPh sb="124" eb="126">
      <t>カンゴ</t>
    </rPh>
    <rPh sb="126" eb="128">
      <t>ショクイン</t>
    </rPh>
    <rPh sb="129" eb="130">
      <t>カ</t>
    </rPh>
    <rPh sb="133" eb="135">
      <t>ホウモン</t>
    </rPh>
    <rPh sb="145" eb="146">
      <t>ナド</t>
    </rPh>
    <rPh sb="147" eb="149">
      <t>セツメイ</t>
    </rPh>
    <phoneticPr fontId="4"/>
  </si>
  <si>
    <r>
      <t>指　定　更　新</t>
    </r>
    <r>
      <rPr>
        <sz val="10"/>
        <color theme="1"/>
        <rFont val="ＭＳ ゴシック"/>
        <family val="3"/>
        <charset val="128"/>
      </rPr>
      <t xml:space="preserve">
（現指定に係る有効期限）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4"/>
  </si>
  <si>
    <t>２　自己点検リスト(①～③）</t>
    <rPh sb="2" eb="4">
      <t>ジコ</t>
    </rPh>
    <rPh sb="4" eb="6">
      <t>テンケン</t>
    </rPh>
    <phoneticPr fontId="4"/>
  </si>
  <si>
    <t>令和　　年　　月　　日</t>
    <rPh sb="0" eb="1">
      <t>ワ</t>
    </rPh>
    <phoneticPr fontId="4"/>
  </si>
  <si>
    <t>令和　　年　　月　　日</t>
    <rPh sb="0" eb="1">
      <t>レイ</t>
    </rPh>
    <rPh sb="1" eb="2">
      <t>ワ</t>
    </rPh>
    <phoneticPr fontId="4"/>
  </si>
  <si>
    <t>（令和　　年　　月分）</t>
    <rPh sb="1" eb="2">
      <t>レイ</t>
    </rPh>
    <rPh sb="2" eb="3">
      <t>ワ</t>
    </rPh>
    <rPh sb="5" eb="6">
      <t>ネン</t>
    </rPh>
    <rPh sb="8" eb="9">
      <t>ガツ</t>
    </rPh>
    <rPh sb="9" eb="10">
      <t>ブン</t>
    </rPh>
    <phoneticPr fontId="4"/>
  </si>
  <si>
    <t>１　事業所の事業概要（令和　　年　　月）</t>
    <rPh sb="2" eb="5">
      <t>ジギョウショ</t>
    </rPh>
    <rPh sb="6" eb="10">
      <t>ジギョウガイヨウ</t>
    </rPh>
    <rPh sb="11" eb="12">
      <t>レイ</t>
    </rPh>
    <rPh sb="12" eb="13">
      <t>ワ</t>
    </rPh>
    <rPh sb="15" eb="16">
      <t>ネン</t>
    </rPh>
    <rPh sb="18" eb="19">
      <t>ガツ</t>
    </rPh>
    <phoneticPr fontId="4"/>
  </si>
  <si>
    <t>２　人員配置状況（令和　　年　　月）</t>
    <rPh sb="2" eb="4">
      <t>ジンイン</t>
    </rPh>
    <rPh sb="4" eb="6">
      <t>ハイチ</t>
    </rPh>
    <rPh sb="6" eb="8">
      <t>ジョウキョウ</t>
    </rPh>
    <rPh sb="9" eb="10">
      <t>レイ</t>
    </rPh>
    <rPh sb="10" eb="11">
      <t>ワ</t>
    </rPh>
    <rPh sb="13" eb="14">
      <t>ネン</t>
    </rPh>
    <rPh sb="16" eb="17">
      <t>ガツ</t>
    </rPh>
    <phoneticPr fontId="4"/>
  </si>
  <si>
    <t>４　サービス提供の状況（令和　　年　　月分）</t>
    <rPh sb="6" eb="8">
      <t>テイキョウ</t>
    </rPh>
    <rPh sb="9" eb="11">
      <t>ジョウキョウ</t>
    </rPh>
    <rPh sb="12" eb="13">
      <t>レイ</t>
    </rPh>
    <rPh sb="13" eb="14">
      <t>ワ</t>
    </rPh>
    <phoneticPr fontId="4"/>
  </si>
  <si>
    <t>指定訪問看護事業所ごとに次に掲げる重要事項に関する規程を定めていますか。
①事業の目的及び運営の方針
②従業者の職種、員数及び職務の内容
③営業日及び営業時間
④指定訪問看護の内容及び利用料その他の費用の額
⑤通常の事業の実施地域
⑥緊急時における対応方法
⑦虐待の防止のための措置に関する事項
⑧その他運営に関する重要事項</t>
    <rPh sb="0" eb="2">
      <t>シテイ</t>
    </rPh>
    <rPh sb="2" eb="4">
      <t>ホウモン</t>
    </rPh>
    <rPh sb="4" eb="6">
      <t>カンゴ</t>
    </rPh>
    <rPh sb="6" eb="8">
      <t>ジギョウ</t>
    </rPh>
    <rPh sb="8" eb="9">
      <t>ショ</t>
    </rPh>
    <rPh sb="12" eb="13">
      <t>ツギ</t>
    </rPh>
    <rPh sb="14" eb="15">
      <t>カカ</t>
    </rPh>
    <rPh sb="17" eb="19">
      <t>ジュウヨウ</t>
    </rPh>
    <rPh sb="19" eb="21">
      <t>ジコウ</t>
    </rPh>
    <rPh sb="22" eb="23">
      <t>カン</t>
    </rPh>
    <rPh sb="28" eb="29">
      <t>サダ</t>
    </rPh>
    <rPh sb="86" eb="88">
      <t>カンゴ</t>
    </rPh>
    <rPh sb="114" eb="116">
      <t>チイキ</t>
    </rPh>
    <rPh sb="131" eb="133">
      <t>ギャクタイ</t>
    </rPh>
    <rPh sb="134" eb="136">
      <t>ボウシ</t>
    </rPh>
    <rPh sb="140" eb="142">
      <t>ソチ</t>
    </rPh>
    <rPh sb="143" eb="144">
      <t>カン</t>
    </rPh>
    <rPh sb="146" eb="148">
      <t>ジコウ</t>
    </rPh>
    <phoneticPr fontId="4"/>
  </si>
  <si>
    <t>基準第30条
第1項準用
予防基準
第72条の2第1項準用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</si>
  <si>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基準第30条
第2項準用
予防基準
第72条の2第2項準用</t>
    <rPh sb="0" eb="2">
      <t>キジュン</t>
    </rPh>
    <rPh sb="2" eb="3">
      <t>ダイ</t>
    </rPh>
    <rPh sb="5" eb="6">
      <t>ジョウ</t>
    </rPh>
    <rPh sb="7" eb="8">
      <t>ダイ</t>
    </rPh>
    <rPh sb="9" eb="10">
      <t>コウ</t>
    </rPh>
    <rPh sb="13" eb="15">
      <t>ヨボウ</t>
    </rPh>
    <rPh sb="15" eb="17">
      <t>キジ</t>
    </rPh>
    <phoneticPr fontId="4"/>
  </si>
  <si>
    <t>基準第30条
第3項準用
予防基準
第72条の2第3項準用                                                                                                                                                                                                                              条例第6条</t>
    <rPh sb="0" eb="2">
      <t>キジュン</t>
    </rPh>
    <rPh sb="2" eb="3">
      <t>ダイ</t>
    </rPh>
    <rPh sb="5" eb="6">
      <t>ジョウ</t>
    </rPh>
    <rPh sb="7" eb="8">
      <t>ダイ</t>
    </rPh>
    <rPh sb="9" eb="10">
      <t>コウ</t>
    </rPh>
    <rPh sb="13" eb="15">
      <t>ヨボウ</t>
    </rPh>
    <rPh sb="15" eb="17">
      <t>キジュン</t>
    </rPh>
    <phoneticPr fontId="4"/>
  </si>
  <si>
    <t>看護師等に対し、業務継続計画について周知するとともに、必要な研修及び訓練を定期的に実施していますか。</t>
    <rPh sb="0" eb="3">
      <t>カンゴシ</t>
    </rPh>
    <rPh sb="3" eb="4">
      <t>トウ</t>
    </rPh>
    <rPh sb="5" eb="6">
      <t>タイ</t>
    </rPh>
    <rPh sb="8" eb="10">
      <t>ギョウム</t>
    </rPh>
    <rPh sb="10" eb="12">
      <t>ケイゾク</t>
    </rPh>
    <rPh sb="12" eb="14">
      <t>ケイカク</t>
    </rPh>
    <rPh sb="18" eb="20">
      <t>シュウチ</t>
    </rPh>
    <rPh sb="27" eb="29">
      <t>ヒツヨウ</t>
    </rPh>
    <rPh sb="30" eb="32">
      <t>ケンシュウ</t>
    </rPh>
    <rPh sb="32" eb="33">
      <t>オヨ</t>
    </rPh>
    <rPh sb="34" eb="36">
      <t>クンレン</t>
    </rPh>
    <rPh sb="37" eb="40">
      <t>テイキテキ</t>
    </rPh>
    <rPh sb="41" eb="43">
      <t>ジッシ</t>
    </rPh>
    <phoneticPr fontId="4"/>
  </si>
  <si>
    <t>定期的に業務継続計画の見直しを行い、必要に応じて業務継続計画の変更を行っていますか。</t>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4"/>
  </si>
  <si>
    <t>・業務継続計画</t>
    <rPh sb="1" eb="3">
      <t>ギョウム</t>
    </rPh>
    <rPh sb="3" eb="5">
      <t>ケイゾク</t>
    </rPh>
    <rPh sb="5" eb="7">
      <t>ケイカク</t>
    </rPh>
    <phoneticPr fontId="4"/>
  </si>
  <si>
    <t>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59">
      <t>カンゴシ</t>
    </rPh>
    <rPh sb="59" eb="60">
      <t>トウ</t>
    </rPh>
    <rPh sb="61" eb="63">
      <t>シュウギョウ</t>
    </rPh>
    <rPh sb="63" eb="65">
      <t>カンキョウ</t>
    </rPh>
    <rPh sb="66" eb="67">
      <t>ガイ</t>
    </rPh>
    <rPh sb="73" eb="75">
      <t>ボウシ</t>
    </rPh>
    <rPh sb="80" eb="82">
      <t>ホウシン</t>
    </rPh>
    <rPh sb="83" eb="86">
      <t>メイカクカ</t>
    </rPh>
    <rPh sb="86" eb="87">
      <t>トウ</t>
    </rPh>
    <rPh sb="88" eb="90">
      <t>ヒツヨウ</t>
    </rPh>
    <rPh sb="91" eb="93">
      <t>ソチ</t>
    </rPh>
    <rPh sb="94" eb="95">
      <t>コウ</t>
    </rPh>
    <phoneticPr fontId="4"/>
  </si>
  <si>
    <t>基準第31条
第3項準用
予防基準
第53条の3第3項準用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</si>
  <si>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・運営規程
・重要事項説明書</t>
    <rPh sb="1" eb="3">
      <t>ウンエイ</t>
    </rPh>
    <rPh sb="3" eb="5">
      <t>キテイ</t>
    </rPh>
    <rPh sb="7" eb="9">
      <t>ジュウヨウ</t>
    </rPh>
    <rPh sb="9" eb="11">
      <t>ジコウ</t>
    </rPh>
    <rPh sb="11" eb="14">
      <t>セツメイショ</t>
    </rPh>
    <phoneticPr fontId="4"/>
  </si>
  <si>
    <t>基準第30条の2第2項準用
予防基準
第53条の2の2第2項準用</t>
    <rPh sb="5" eb="6">
      <t>ジョウ</t>
    </rPh>
    <rPh sb="8" eb="9">
      <t>ダイ</t>
    </rPh>
    <rPh sb="10" eb="11">
      <t>コウ</t>
    </rPh>
    <rPh sb="11" eb="13">
      <t>ジュンヨウ</t>
    </rPh>
    <phoneticPr fontId="4"/>
  </si>
  <si>
    <t>基準第30条の2第3項準用
予防基準
第53条の2の2第3項準用</t>
    <rPh sb="5" eb="6">
      <t>ジョウ</t>
    </rPh>
    <rPh sb="8" eb="9">
      <t>ダイ</t>
    </rPh>
    <rPh sb="10" eb="11">
      <t>コウ</t>
    </rPh>
    <rPh sb="11" eb="13">
      <t>ジュンヨウ</t>
    </rPh>
    <phoneticPr fontId="4"/>
  </si>
  <si>
    <t>基準第37条の2準用
予防基準
第53条の10の2
準用</t>
    <rPh sb="0" eb="2">
      <t>キジュン</t>
    </rPh>
    <rPh sb="2" eb="3">
      <t>ダイ</t>
    </rPh>
    <rPh sb="5" eb="6">
      <t>ジョウ</t>
    </rPh>
    <rPh sb="8" eb="10">
      <t>ジュンヨウ</t>
    </rPh>
    <rPh sb="11" eb="13">
      <t>ヨボウ</t>
    </rPh>
    <rPh sb="13" eb="15">
      <t>キジュン</t>
    </rPh>
    <rPh sb="16" eb="17">
      <t>ダイ</t>
    </rPh>
    <rPh sb="19" eb="20">
      <t>ジョウ</t>
    </rPh>
    <rPh sb="26" eb="28">
      <t>ジュンヨウ</t>
    </rPh>
    <phoneticPr fontId="4"/>
  </si>
  <si>
    <t>事業所の所在する建物と同一の建物に居住する利用者に対して指定訪問看護を提供する場合には、当該建物に居住する利用者以外の者に対しても指定訪問看護の提供を行うよう努めていますか。</t>
    <rPh sb="32" eb="34">
      <t>カンゴ</t>
    </rPh>
    <rPh sb="69" eb="71">
      <t>カンゴ</t>
    </rPh>
    <phoneticPr fontId="4"/>
  </si>
  <si>
    <t>基準第36条の2第1項準用
予防基準
第53条の9第1項準用</t>
    <rPh sb="8" eb="9">
      <t>ダイ</t>
    </rPh>
    <rPh sb="10" eb="11">
      <t>コウ</t>
    </rPh>
    <rPh sb="25" eb="26">
      <t>ダイ</t>
    </rPh>
    <rPh sb="27" eb="28">
      <t>コウ</t>
    </rPh>
    <phoneticPr fontId="4"/>
  </si>
  <si>
    <t>基準第36条の2第2項準用
予防基準
第53条の9第2項準用</t>
    <rPh sb="8" eb="9">
      <t>ダイ</t>
    </rPh>
    <rPh sb="10" eb="11">
      <t>コウ</t>
    </rPh>
    <rPh sb="25" eb="26">
      <t>ダイ</t>
    </rPh>
    <rPh sb="27" eb="28">
      <t>コウ</t>
    </rPh>
    <phoneticPr fontId="4"/>
  </si>
  <si>
    <t>基準第30条第4項準用
予防基準
第53条の2第4項準用</t>
    <rPh sb="6" eb="7">
      <t>ダイ</t>
    </rPh>
    <rPh sb="8" eb="9">
      <t>コウ</t>
    </rPh>
    <rPh sb="9" eb="11">
      <t>ジュンヨウ</t>
    </rPh>
    <rPh sb="23" eb="24">
      <t>ダイ</t>
    </rPh>
    <rPh sb="25" eb="26">
      <t>コウ</t>
    </rPh>
    <phoneticPr fontId="4"/>
  </si>
  <si>
    <t>セクシュアルハラスメントについては、上司や同僚に限らず、利用者やその家族等から受ける物も含まれることに留意していますか。</t>
    <rPh sb="18" eb="20">
      <t>ジョウシ</t>
    </rPh>
    <rPh sb="21" eb="23">
      <t>ドウリョウ</t>
    </rPh>
    <rPh sb="24" eb="25">
      <t>カギ</t>
    </rPh>
    <rPh sb="28" eb="31">
      <t>リヨウシャ</t>
    </rPh>
    <rPh sb="34" eb="36">
      <t>カゾク</t>
    </rPh>
    <rPh sb="36" eb="37">
      <t>トウ</t>
    </rPh>
    <rPh sb="39" eb="40">
      <t>ウ</t>
    </rPh>
    <rPh sb="42" eb="43">
      <t>モノ</t>
    </rPh>
    <rPh sb="44" eb="45">
      <t>フク</t>
    </rPh>
    <rPh sb="51" eb="53">
      <t>リュウイ</t>
    </rPh>
    <phoneticPr fontId="4"/>
  </si>
  <si>
    <t>平11老企25第3の1の3(21)④</t>
  </si>
  <si>
    <t>感染症や非常災害の発生時において、利用者に対する指定訪問看護の提供を継続的に実施するための、及び非常時の体制で早期の業務再開を図るための計画(以下「業務継続計画」という。)を策定し、当該業務継続計画に従い必要な措置を講じていますか。</t>
    <rPh sb="0" eb="3">
      <t>カンセンショウ</t>
    </rPh>
    <rPh sb="4" eb="6">
      <t>ヒジョウ</t>
    </rPh>
    <rPh sb="6" eb="8">
      <t>サイガイ</t>
    </rPh>
    <rPh sb="9" eb="11">
      <t>ハッセイ</t>
    </rPh>
    <rPh sb="11" eb="12">
      <t>ジ</t>
    </rPh>
    <rPh sb="17" eb="20">
      <t>リヨウシャ</t>
    </rPh>
    <rPh sb="21" eb="22">
      <t>タイ</t>
    </rPh>
    <rPh sb="24" eb="26">
      <t>シテイ</t>
    </rPh>
    <rPh sb="26" eb="28">
      <t>ホウモン</t>
    </rPh>
    <rPh sb="28" eb="30">
      <t>カンゴ</t>
    </rPh>
    <rPh sb="31" eb="33">
      <t>テイキョウ</t>
    </rPh>
    <rPh sb="34" eb="37">
      <t>ケイゾクテキ</t>
    </rPh>
    <rPh sb="38" eb="40">
      <t>ジッシ</t>
    </rPh>
    <rPh sb="46" eb="47">
      <t>オヨ</t>
    </rPh>
    <rPh sb="48" eb="50">
      <t>ヒジョウ</t>
    </rPh>
    <rPh sb="50" eb="51">
      <t>ジ</t>
    </rPh>
    <rPh sb="52" eb="54">
      <t>タイセイ</t>
    </rPh>
    <rPh sb="55" eb="57">
      <t>ソウキ</t>
    </rPh>
    <rPh sb="58" eb="60">
      <t>ギョウム</t>
    </rPh>
    <rPh sb="60" eb="62">
      <t>サイカイ</t>
    </rPh>
    <rPh sb="63" eb="64">
      <t>ハカ</t>
    </rPh>
    <rPh sb="68" eb="70">
      <t>ケイカク</t>
    </rPh>
    <rPh sb="71" eb="73">
      <t>イカ</t>
    </rPh>
    <rPh sb="74" eb="76">
      <t>ギョウム</t>
    </rPh>
    <rPh sb="76" eb="78">
      <t>ケイゾク</t>
    </rPh>
    <rPh sb="78" eb="80">
      <t>ケイカク</t>
    </rPh>
    <rPh sb="87" eb="89">
      <t>サクテイ</t>
    </rPh>
    <rPh sb="91" eb="93">
      <t>トウガイ</t>
    </rPh>
    <rPh sb="93" eb="95">
      <t>ギョウム</t>
    </rPh>
    <rPh sb="95" eb="97">
      <t>ケイゾク</t>
    </rPh>
    <rPh sb="97" eb="99">
      <t>ケイカク</t>
    </rPh>
    <rPh sb="100" eb="101">
      <t>シタガ</t>
    </rPh>
    <rPh sb="102" eb="104">
      <t>ヒツヨウ</t>
    </rPh>
    <rPh sb="105" eb="107">
      <t>ソチ</t>
    </rPh>
    <rPh sb="108" eb="109">
      <t>コウ</t>
    </rPh>
    <phoneticPr fontId="4"/>
  </si>
  <si>
    <t>基準第30条の2第1項準用
予防基準第53条の2の2第1項準用</t>
    <rPh sb="0" eb="2">
      <t>キジュン</t>
    </rPh>
    <rPh sb="2" eb="3">
      <t>ダイ</t>
    </rPh>
    <rPh sb="5" eb="6">
      <t>ジョウ</t>
    </rPh>
    <rPh sb="8" eb="9">
      <t>ダイ</t>
    </rPh>
    <rPh sb="10" eb="11">
      <t>コウ</t>
    </rPh>
    <rPh sb="11" eb="13">
      <t>ジュンヨウ</t>
    </rPh>
    <rPh sb="14" eb="16">
      <t>ヨボウ</t>
    </rPh>
    <rPh sb="16" eb="18">
      <t>キジュン</t>
    </rPh>
    <rPh sb="18" eb="19">
      <t>ダイ</t>
    </rPh>
    <rPh sb="21" eb="22">
      <t>ジョウ</t>
    </rPh>
    <rPh sb="26" eb="27">
      <t>ダイ</t>
    </rPh>
    <rPh sb="28" eb="29">
      <t>コウ</t>
    </rPh>
    <rPh sb="29" eb="31">
      <t>ジュンヨウ</t>
    </rPh>
    <phoneticPr fontId="4"/>
  </si>
  <si>
    <t>業務継続計画には、以下の項目の他、地域の実態に応じた項目等を記載していますか。
①感染症に係る業務継続計画
　a　平時からの備え(体制構築・整備、感染症防止に向けた取組の実施、備蓄品の確保等)
  b  初動対応
  c  感染拡大防止体制の確立(保健所との連携、濃厚接触者への対応、関係者との情報共有等)
②災害に係る業務継続計画
  a  平常時の対応(建物・設備の安全対策、電気・水道等のライフラインが停止した場合の対策、必要品の備蓄等)
  b  緊急時の対応(業務継続計画発動基準、対応体制等)
  c  他施設及び地域との連携</t>
    <rPh sb="0" eb="2">
      <t>ギョウム</t>
    </rPh>
    <rPh sb="2" eb="4">
      <t>ケイゾク</t>
    </rPh>
    <rPh sb="4" eb="6">
      <t>ケイカク</t>
    </rPh>
    <rPh sb="9" eb="11">
      <t>イカ</t>
    </rPh>
    <rPh sb="12" eb="14">
      <t>コウモク</t>
    </rPh>
    <rPh sb="15" eb="16">
      <t>ホカ</t>
    </rPh>
    <rPh sb="17" eb="19">
      <t>チイキ</t>
    </rPh>
    <rPh sb="20" eb="22">
      <t>ジッタイ</t>
    </rPh>
    <rPh sb="23" eb="24">
      <t>オウ</t>
    </rPh>
    <rPh sb="26" eb="28">
      <t>コウモク</t>
    </rPh>
    <rPh sb="28" eb="29">
      <t>トウ</t>
    </rPh>
    <rPh sb="30" eb="32">
      <t>キサイ</t>
    </rPh>
    <rPh sb="41" eb="44">
      <t>カンセンショウ</t>
    </rPh>
    <rPh sb="45" eb="46">
      <t>カカ</t>
    </rPh>
    <rPh sb="47" eb="49">
      <t>ギョウム</t>
    </rPh>
    <rPh sb="49" eb="51">
      <t>ケイゾク</t>
    </rPh>
    <rPh sb="51" eb="53">
      <t>ケイカク</t>
    </rPh>
    <rPh sb="57" eb="59">
      <t>ヘイジ</t>
    </rPh>
    <rPh sb="62" eb="63">
      <t>ソナ</t>
    </rPh>
    <rPh sb="65" eb="67">
      <t>タイセイ</t>
    </rPh>
    <rPh sb="67" eb="69">
      <t>コウチク</t>
    </rPh>
    <rPh sb="70" eb="72">
      <t>セイビ</t>
    </rPh>
    <rPh sb="73" eb="76">
      <t>カンセンショウ</t>
    </rPh>
    <rPh sb="76" eb="78">
      <t>ボウシ</t>
    </rPh>
    <rPh sb="79" eb="80">
      <t>ム</t>
    </rPh>
    <rPh sb="82" eb="83">
      <t>ト</t>
    </rPh>
    <rPh sb="83" eb="84">
      <t>ク</t>
    </rPh>
    <rPh sb="85" eb="87">
      <t>ジッシ</t>
    </rPh>
    <rPh sb="88" eb="90">
      <t>ビチク</t>
    </rPh>
    <rPh sb="90" eb="91">
      <t>ヒン</t>
    </rPh>
    <rPh sb="92" eb="94">
      <t>カクホ</t>
    </rPh>
    <rPh sb="94" eb="95">
      <t>トウ</t>
    </rPh>
    <rPh sb="102" eb="104">
      <t>ショドウ</t>
    </rPh>
    <rPh sb="104" eb="106">
      <t>タイオウ</t>
    </rPh>
    <rPh sb="112" eb="114">
      <t>カンセン</t>
    </rPh>
    <rPh sb="114" eb="116">
      <t>カクダイ</t>
    </rPh>
    <rPh sb="116" eb="118">
      <t>ボウシ</t>
    </rPh>
    <rPh sb="118" eb="120">
      <t>タイセイ</t>
    </rPh>
    <rPh sb="121" eb="123">
      <t>カクリツ</t>
    </rPh>
    <rPh sb="124" eb="127">
      <t>ホケンジョ</t>
    </rPh>
    <rPh sb="129" eb="131">
      <t>レンケイ</t>
    </rPh>
    <rPh sb="132" eb="134">
      <t>ノウコウ</t>
    </rPh>
    <rPh sb="134" eb="136">
      <t>セッショク</t>
    </rPh>
    <rPh sb="136" eb="137">
      <t>シャ</t>
    </rPh>
    <rPh sb="139" eb="141">
      <t>タイオウ</t>
    </rPh>
    <rPh sb="142" eb="145">
      <t>カンケイシャ</t>
    </rPh>
    <rPh sb="147" eb="149">
      <t>ジョウホウ</t>
    </rPh>
    <rPh sb="149" eb="151">
      <t>キョウユウ</t>
    </rPh>
    <rPh sb="151" eb="152">
      <t>トウ</t>
    </rPh>
    <rPh sb="155" eb="157">
      <t>サイガイ</t>
    </rPh>
    <rPh sb="158" eb="159">
      <t>カカ</t>
    </rPh>
    <rPh sb="160" eb="166">
      <t>ギョウムケイゾクケイカク</t>
    </rPh>
    <rPh sb="172" eb="174">
      <t>ヘイジョウ</t>
    </rPh>
    <rPh sb="174" eb="175">
      <t>ジ</t>
    </rPh>
    <rPh sb="176" eb="178">
      <t>タイオウ</t>
    </rPh>
    <rPh sb="179" eb="181">
      <t>タテモノ</t>
    </rPh>
    <rPh sb="182" eb="184">
      <t>セツビ</t>
    </rPh>
    <rPh sb="185" eb="187">
      <t>アンゼン</t>
    </rPh>
    <rPh sb="187" eb="189">
      <t>タイサク</t>
    </rPh>
    <rPh sb="190" eb="192">
      <t>デンキ</t>
    </rPh>
    <rPh sb="193" eb="195">
      <t>スイドウ</t>
    </rPh>
    <rPh sb="195" eb="196">
      <t>トウ</t>
    </rPh>
    <rPh sb="204" eb="206">
      <t>テイシ</t>
    </rPh>
    <rPh sb="208" eb="210">
      <t>バアイ</t>
    </rPh>
    <rPh sb="211" eb="213">
      <t>タイサク</t>
    </rPh>
    <rPh sb="214" eb="217">
      <t>ヒツヨウヒン</t>
    </rPh>
    <rPh sb="218" eb="220">
      <t>ビチク</t>
    </rPh>
    <rPh sb="220" eb="221">
      <t>トウ</t>
    </rPh>
    <rPh sb="228" eb="231">
      <t>キンキュウジ</t>
    </rPh>
    <rPh sb="232" eb="234">
      <t>タイオウ</t>
    </rPh>
    <rPh sb="235" eb="237">
      <t>ギョウム</t>
    </rPh>
    <rPh sb="237" eb="239">
      <t>ケイゾク</t>
    </rPh>
    <rPh sb="239" eb="241">
      <t>ケイカク</t>
    </rPh>
    <rPh sb="241" eb="243">
      <t>ハツドウ</t>
    </rPh>
    <rPh sb="243" eb="245">
      <t>キジュン</t>
    </rPh>
    <rPh sb="246" eb="248">
      <t>タイオウ</t>
    </rPh>
    <rPh sb="248" eb="250">
      <t>タイセイ</t>
    </rPh>
    <rPh sb="250" eb="251">
      <t>トウ</t>
    </rPh>
    <rPh sb="258" eb="259">
      <t>ホカ</t>
    </rPh>
    <rPh sb="259" eb="261">
      <t>シセツ</t>
    </rPh>
    <rPh sb="261" eb="262">
      <t>オヨ</t>
    </rPh>
    <rPh sb="263" eb="265">
      <t>チイキ</t>
    </rPh>
    <rPh sb="267" eb="269">
      <t>レンケイ</t>
    </rPh>
    <phoneticPr fontId="4"/>
  </si>
  <si>
    <t>平11老企25
第3の3の3(6)</t>
    <phoneticPr fontId="4"/>
  </si>
  <si>
    <t>事業所の利用者から見やすい場所に、運営規程の概要、従業者の勤務体制、非常災害対策の具体的計画の概要その他の利用申込者のサービスの選択に資すると認められる重要事項を掲示していますか。
※上記事項を記載した書面を事業所に備え付け、かつ、これをいつでも関係者に自由に閲覧させることにより、掲示に代えることができる。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51" eb="52">
      <t>タ</t>
    </rPh>
    <rPh sb="53" eb="55">
      <t>リヨウ</t>
    </rPh>
    <rPh sb="55" eb="57">
      <t>モウシコミ</t>
    </rPh>
    <rPh sb="57" eb="58">
      <t>シャ</t>
    </rPh>
    <rPh sb="64" eb="66">
      <t>センタク</t>
    </rPh>
    <rPh sb="67" eb="68">
      <t>シ</t>
    </rPh>
    <rPh sb="71" eb="72">
      <t>ミト</t>
    </rPh>
    <rPh sb="76" eb="78">
      <t>ジュウヨウ</t>
    </rPh>
    <rPh sb="78" eb="80">
      <t>ジコウ</t>
    </rPh>
    <rPh sb="81" eb="83">
      <t>ケイジ</t>
    </rPh>
    <rPh sb="93" eb="95">
      <t>ジョウキ</t>
    </rPh>
    <rPh sb="95" eb="97">
      <t>ジコウ</t>
    </rPh>
    <rPh sb="98" eb="100">
      <t>キサイ</t>
    </rPh>
    <rPh sb="102" eb="104">
      <t>ショメン</t>
    </rPh>
    <rPh sb="105" eb="108">
      <t>ジギョウショ</t>
    </rPh>
    <rPh sb="109" eb="110">
      <t>ソナ</t>
    </rPh>
    <rPh sb="111" eb="112">
      <t>ツ</t>
    </rPh>
    <rPh sb="124" eb="127">
      <t>カンケイシャ</t>
    </rPh>
    <rPh sb="128" eb="130">
      <t>ジユウ</t>
    </rPh>
    <rPh sb="131" eb="133">
      <t>エツラン</t>
    </rPh>
    <rPh sb="142" eb="144">
      <t>ケイジ</t>
    </rPh>
    <rPh sb="145" eb="146">
      <t>カ</t>
    </rPh>
    <phoneticPr fontId="4"/>
  </si>
  <si>
    <t xml:space="preserve">基準第32条準用
予防基準
第53条の4準用　　　　　　　　　　　　　　　　　　　　　　　　　　　　　　　　　　　　　　　　　　　　　　　　　　　　　　　　　　　　　　　　　　　　　　　　　　　　　　　　　　　　　　　　　　　　　　　　　　　　　　　　　　　　　　　　　　　　　　　条例第4条                                                                                                                                                                                                                                            </t>
    <rPh sb="0" eb="2">
      <t>キジュン</t>
    </rPh>
    <rPh sb="2" eb="3">
      <t>ダイ</t>
    </rPh>
    <rPh sb="5" eb="6">
      <t>ジョウ</t>
    </rPh>
    <rPh sb="9" eb="11">
      <t>ヨボウ</t>
    </rPh>
    <rPh sb="11" eb="13">
      <t>キジュン</t>
    </rPh>
    <phoneticPr fontId="4"/>
  </si>
  <si>
    <r>
      <t>　①　訪問看護計画・介護予防訪問看護計画の</t>
    </r>
    <r>
      <rPr>
        <u/>
        <sz val="10"/>
        <color theme="1"/>
        <rFont val="ＭＳ ゴシック"/>
        <family val="3"/>
        <charset val="128"/>
      </rPr>
      <t>新規</t>
    </r>
    <r>
      <rPr>
        <sz val="10"/>
        <color theme="1"/>
        <rFont val="ＭＳ ゴシック"/>
        <family val="3"/>
        <charset val="128"/>
      </rPr>
      <t>作成件数(　　年前２月～○月)</t>
    </r>
    <rPh sb="3" eb="5">
      <t>ホウモン</t>
    </rPh>
    <rPh sb="5" eb="7">
      <t>カンゴ</t>
    </rPh>
    <rPh sb="7" eb="9">
      <t>ケイカク</t>
    </rPh>
    <rPh sb="10" eb="12">
      <t>カイゴ</t>
    </rPh>
    <rPh sb="12" eb="14">
      <t>ヨボウ</t>
    </rPh>
    <rPh sb="14" eb="18">
      <t>ホウモンカンゴ</t>
    </rPh>
    <rPh sb="18" eb="20">
      <t>ケイカク</t>
    </rPh>
    <rPh sb="21" eb="23">
      <t>シンキ</t>
    </rPh>
    <rPh sb="23" eb="25">
      <t>サクセイ</t>
    </rPh>
    <rPh sb="25" eb="27">
      <t>ケンスウ</t>
    </rPh>
    <rPh sb="30" eb="31">
      <t>ネン</t>
    </rPh>
    <rPh sb="31" eb="32">
      <t>マエ</t>
    </rPh>
    <rPh sb="33" eb="34">
      <t>ガツ</t>
    </rPh>
    <rPh sb="36" eb="37">
      <t>ガツ</t>
    </rPh>
    <phoneticPr fontId="4"/>
  </si>
  <si>
    <r>
      <t>　②　訪問看護計画・介護予防訪問看護計画の</t>
    </r>
    <r>
      <rPr>
        <u/>
        <sz val="10"/>
        <color theme="1"/>
        <rFont val="ＭＳ ゴシック"/>
        <family val="3"/>
        <charset val="128"/>
      </rPr>
      <t>見直し</t>
    </r>
    <r>
      <rPr>
        <sz val="10"/>
        <color theme="1"/>
        <rFont val="ＭＳ ゴシック"/>
        <family val="3"/>
        <charset val="128"/>
      </rPr>
      <t>件数(　　年前２月～○月)</t>
    </r>
    <rPh sb="3" eb="5">
      <t>ホウモン</t>
    </rPh>
    <rPh sb="5" eb="7">
      <t>カンゴ</t>
    </rPh>
    <rPh sb="7" eb="9">
      <t>ケイカク</t>
    </rPh>
    <rPh sb="10" eb="12">
      <t>カイゴ</t>
    </rPh>
    <rPh sb="12" eb="14">
      <t>ヨボウ</t>
    </rPh>
    <rPh sb="14" eb="16">
      <t>ホウモン</t>
    </rPh>
    <rPh sb="16" eb="18">
      <t>カンゴ</t>
    </rPh>
    <rPh sb="18" eb="20">
      <t>ケイカク</t>
    </rPh>
    <rPh sb="21" eb="23">
      <t>ミナオ</t>
    </rPh>
    <rPh sb="24" eb="26">
      <t>ケンスウ</t>
    </rPh>
    <phoneticPr fontId="4"/>
  </si>
  <si>
    <t>　③　訪問看護報告書・介護予防訪問看護報告書の主治医への提出件数(　　年前２月～○月)</t>
    <rPh sb="11" eb="13">
      <t>カイゴ</t>
    </rPh>
    <rPh sb="13" eb="15">
      <t>ヨボウ</t>
    </rPh>
    <rPh sb="15" eb="19">
      <t>ホウモンカンゴ</t>
    </rPh>
    <rPh sb="19" eb="22">
      <t>ホウコクショ</t>
    </rPh>
    <rPh sb="23" eb="26">
      <t>シュジイ</t>
    </rPh>
    <rPh sb="28" eb="30">
      <t>テイシュツ</t>
    </rPh>
    <rPh sb="30" eb="32">
      <t>ケンスウ</t>
    </rPh>
    <phoneticPr fontId="4"/>
  </si>
  <si>
    <t>　④　サービス担当者会議への出席状況(　　年前２月～○月)</t>
    <rPh sb="7" eb="10">
      <t>タントウシャ</t>
    </rPh>
    <rPh sb="10" eb="12">
      <t>カイギ</t>
    </rPh>
    <rPh sb="14" eb="16">
      <t>シュッセキ</t>
    </rPh>
    <rPh sb="16" eb="18">
      <t>ジョウキョウ</t>
    </rPh>
    <phoneticPr fontId="4"/>
  </si>
  <si>
    <t>（２）その他の費用の状況　（　　年　　月）</t>
    <rPh sb="3" eb="6">
      <t>ソノタ</t>
    </rPh>
    <rPh sb="7" eb="9">
      <t>ヒヨウ</t>
    </rPh>
    <rPh sb="10" eb="12">
      <t>ジョウキョウ</t>
    </rPh>
    <phoneticPr fontId="4"/>
  </si>
  <si>
    <t>業務継続計画の策定</t>
    <rPh sb="0" eb="2">
      <t>ギョウム</t>
    </rPh>
    <rPh sb="2" eb="4">
      <t>ケイゾク</t>
    </rPh>
    <rPh sb="4" eb="6">
      <t>ケイカク</t>
    </rPh>
    <rPh sb="7" eb="9">
      <t>サクテイ</t>
    </rPh>
    <phoneticPr fontId="4"/>
  </si>
  <si>
    <t>定期的な研修の実施</t>
    <rPh sb="0" eb="3">
      <t>テイキテキ</t>
    </rPh>
    <rPh sb="4" eb="6">
      <t>ケンシュウ</t>
    </rPh>
    <rPh sb="7" eb="9">
      <t>ジッシ</t>
    </rPh>
    <phoneticPr fontId="4"/>
  </si>
  <si>
    <t>定期的な訓練の実施</t>
    <rPh sb="0" eb="3">
      <t>テイキテキ</t>
    </rPh>
    <rPh sb="4" eb="6">
      <t>クンレン</t>
    </rPh>
    <rPh sb="7" eb="9">
      <t>ジッシ</t>
    </rPh>
    <phoneticPr fontId="4"/>
  </si>
  <si>
    <t>おおむね６月に１回以上の感染対策委員会の開催</t>
    <rPh sb="5" eb="6">
      <t>ツキ</t>
    </rPh>
    <rPh sb="8" eb="11">
      <t>カイイジョウ</t>
    </rPh>
    <rPh sb="12" eb="14">
      <t>カンセン</t>
    </rPh>
    <rPh sb="14" eb="16">
      <t>タイサク</t>
    </rPh>
    <rPh sb="16" eb="19">
      <t>イインカイ</t>
    </rPh>
    <rPh sb="20" eb="22">
      <t>カイサイ</t>
    </rPh>
    <phoneticPr fontId="4"/>
  </si>
  <si>
    <t>定期的な委員会の開催</t>
    <rPh sb="0" eb="3">
      <t>テイキテキ</t>
    </rPh>
    <rPh sb="4" eb="7">
      <t>イインカイ</t>
    </rPh>
    <rPh sb="8" eb="10">
      <t>カイサイ</t>
    </rPh>
    <phoneticPr fontId="4"/>
  </si>
  <si>
    <t>指針の整備</t>
    <rPh sb="0" eb="2">
      <t>シシン</t>
    </rPh>
    <rPh sb="3" eb="5">
      <t>セイビ</t>
    </rPh>
    <phoneticPr fontId="4"/>
  </si>
  <si>
    <t>担当者</t>
    <rPh sb="0" eb="3">
      <t>タントウシャ</t>
    </rPh>
    <phoneticPr fontId="4"/>
  </si>
  <si>
    <t>職・氏名</t>
    <rPh sb="0" eb="1">
      <t>ショク</t>
    </rPh>
    <rPh sb="2" eb="4">
      <t>シメイ</t>
    </rPh>
    <phoneticPr fontId="4"/>
  </si>
  <si>
    <t>担当者・窓口</t>
    <rPh sb="0" eb="3">
      <t>タントウシャ</t>
    </rPh>
    <rPh sb="4" eb="6">
      <t>マドグチ</t>
    </rPh>
    <phoneticPr fontId="4"/>
  </si>
  <si>
    <t>LIFEへの登録</t>
    <rPh sb="6" eb="8">
      <t>トウロク</t>
    </rPh>
    <phoneticPr fontId="4"/>
  </si>
  <si>
    <t>令和　年度　フェースシート</t>
    <rPh sb="0" eb="1">
      <t>レイ</t>
    </rPh>
    <rPh sb="1" eb="2">
      <t>ワ</t>
    </rPh>
    <rPh sb="3" eb="5">
      <t>ネンド</t>
    </rPh>
    <phoneticPr fontId="4"/>
  </si>
  <si>
    <t>・ハラスメント指針等
・マニュアル、手引き等</t>
    <rPh sb="18" eb="20">
      <t>テビ</t>
    </rPh>
    <rPh sb="21" eb="22">
      <t>トウ</t>
    </rPh>
    <phoneticPr fontId="4"/>
  </si>
  <si>
    <t>公表済（直近の公表年度：</t>
    <phoneticPr fontId="4"/>
  </si>
  <si>
    <t>年度）</t>
    <rPh sb="0" eb="2">
      <t>ネンド</t>
    </rPh>
    <phoneticPr fontId="4"/>
  </si>
  <si>
    <t>未公表</t>
    <phoneticPr fontId="4"/>
  </si>
  <si>
    <t>（注）　必要事項を入力又は該当する項目の□を■にしてください。</t>
    <rPh sb="1" eb="2">
      <t>チュウ</t>
    </rPh>
    <rPh sb="4" eb="8">
      <t>ヒツヨウジコウ</t>
    </rPh>
    <rPh sb="9" eb="11">
      <t>ニュウリョク</t>
    </rPh>
    <rPh sb="11" eb="12">
      <t>マタ</t>
    </rPh>
    <phoneticPr fontId="4"/>
  </si>
  <si>
    <t>早朝又は夜間・</t>
    <rPh sb="0" eb="2">
      <t>ソウチョウ</t>
    </rPh>
    <rPh sb="2" eb="3">
      <t>マタ</t>
    </rPh>
    <rPh sb="4" eb="6">
      <t>ヤカン</t>
    </rPh>
    <phoneticPr fontId="4"/>
  </si>
  <si>
    <t xml:space="preserve"> なし</t>
    <phoneticPr fontId="4"/>
  </si>
  <si>
    <t>・</t>
    <phoneticPr fontId="4"/>
  </si>
  <si>
    <t>（Ⅰ ｲ及びﾛ）・</t>
    <phoneticPr fontId="4"/>
  </si>
  <si>
    <t>（Ⅱ ｲ及びﾛ）</t>
    <phoneticPr fontId="4"/>
  </si>
  <si>
    <t>（Ⅰ ﾊ）</t>
    <phoneticPr fontId="4"/>
  </si>
  <si>
    <t>（Ⅱ ﾊ）</t>
    <phoneticPr fontId="4"/>
  </si>
  <si>
    <t>なし</t>
    <phoneticPr fontId="4"/>
  </si>
  <si>
    <t>該当無</t>
    <rPh sb="0" eb="2">
      <t>ガイトウ</t>
    </rPh>
    <rPh sb="2" eb="3">
      <t>ナシ</t>
    </rPh>
    <phoneticPr fontId="4"/>
  </si>
  <si>
    <t>　・他事業所と兼務している場合は
　　事業所名、職種名、兼務事業所における1週間
　　あたりの勤務時間数</t>
    <rPh sb="2" eb="5">
      <t>タジギョウ</t>
    </rPh>
    <rPh sb="5" eb="6">
      <t>ジョ</t>
    </rPh>
    <rPh sb="7" eb="9">
      <t>ケンム</t>
    </rPh>
    <rPh sb="13" eb="15">
      <t>バアイ</t>
    </rPh>
    <rPh sb="19" eb="22">
      <t>ジギョウショ</t>
    </rPh>
    <rPh sb="22" eb="23">
      <t>メイ</t>
    </rPh>
    <rPh sb="24" eb="26">
      <t>ショクシュ</t>
    </rPh>
    <rPh sb="26" eb="27">
      <t>メイ</t>
    </rPh>
    <rPh sb="28" eb="30">
      <t>ケンム</t>
    </rPh>
    <rPh sb="30" eb="33">
      <t>ジギョウショ</t>
    </rPh>
    <rPh sb="38" eb="40">
      <t>シュウカン</t>
    </rPh>
    <rPh sb="47" eb="49">
      <t>キンム</t>
    </rPh>
    <rPh sb="49" eb="51">
      <t>ジカン</t>
    </rPh>
    <rPh sb="51" eb="52">
      <t>スウ</t>
    </rPh>
    <phoneticPr fontId="4"/>
  </si>
  <si>
    <t>・サービス担当者会議の記録
・指導、連絡等の記録</t>
    <rPh sb="15" eb="17">
      <t>シドウ</t>
    </rPh>
    <rPh sb="18" eb="20">
      <t>レンラク</t>
    </rPh>
    <rPh sb="20" eb="21">
      <t>トウ</t>
    </rPh>
    <rPh sb="22" eb="24">
      <t>キロク</t>
    </rPh>
    <phoneticPr fontId="4"/>
  </si>
  <si>
    <t>・就業規則
・勤務体制一覧表
・雇用契約書</t>
    <rPh sb="1" eb="3">
      <t>シュウギョウ</t>
    </rPh>
    <rPh sb="3" eb="5">
      <t>キソク</t>
    </rPh>
    <rPh sb="7" eb="11">
      <t>キンムタイセイ</t>
    </rPh>
    <rPh sb="11" eb="14">
      <t>イチランヒョウ</t>
    </rPh>
    <rPh sb="16" eb="18">
      <t>コヨウ</t>
    </rPh>
    <rPh sb="18" eb="21">
      <t>ケイヤクショ</t>
    </rPh>
    <phoneticPr fontId="4"/>
  </si>
  <si>
    <t>・勤務実績表
・雇用契約書等</t>
    <rPh sb="1" eb="3">
      <t>キンム</t>
    </rPh>
    <rPh sb="3" eb="5">
      <t>ジッセキ</t>
    </rPh>
    <rPh sb="5" eb="6">
      <t>ヒョウ</t>
    </rPh>
    <rPh sb="8" eb="10">
      <t>コヨウ</t>
    </rPh>
    <rPh sb="10" eb="13">
      <t>ケイヤクショ</t>
    </rPh>
    <rPh sb="13" eb="14">
      <t>トウ</t>
    </rPh>
    <phoneticPr fontId="4"/>
  </si>
  <si>
    <t>・研修計画
・研修実施記録
・研修会資料</t>
    <rPh sb="1" eb="3">
      <t>ケンシュウ</t>
    </rPh>
    <rPh sb="3" eb="5">
      <t>ケイカク</t>
    </rPh>
    <rPh sb="7" eb="9">
      <t>ケンシュウ</t>
    </rPh>
    <rPh sb="9" eb="11">
      <t>ジッシ</t>
    </rPh>
    <rPh sb="11" eb="13">
      <t>キロク</t>
    </rPh>
    <rPh sb="15" eb="18">
      <t>ケンシュウカイ</t>
    </rPh>
    <rPh sb="18" eb="20">
      <t>シリョウ</t>
    </rPh>
    <phoneticPr fontId="4"/>
  </si>
  <si>
    <t>業務継続計画の策定等</t>
    <rPh sb="0" eb="2">
      <t>ギョウム</t>
    </rPh>
    <rPh sb="2" eb="4">
      <t>ケイゾク</t>
    </rPh>
    <rPh sb="4" eb="6">
      <t>ケイカク</t>
    </rPh>
    <rPh sb="7" eb="9">
      <t>サクテイ</t>
    </rPh>
    <rPh sb="9" eb="10">
      <t>トウ</t>
    </rPh>
    <phoneticPr fontId="4"/>
  </si>
  <si>
    <t>・非常災害対策に関する計画
・業務継続計画（非常災害用）</t>
    <rPh sb="15" eb="21">
      <t>ギョウムケイゾクケイカク</t>
    </rPh>
    <rPh sb="22" eb="26">
      <t>ヒジョウサイガイ</t>
    </rPh>
    <rPh sb="26" eb="27">
      <t>ヨウ</t>
    </rPh>
    <phoneticPr fontId="4"/>
  </si>
  <si>
    <t>・研修記録
・訓練記録</t>
    <rPh sb="1" eb="3">
      <t>ケンシュウ</t>
    </rPh>
    <rPh sb="3" eb="5">
      <t>キロク</t>
    </rPh>
    <rPh sb="7" eb="9">
      <t>クンレン</t>
    </rPh>
    <rPh sb="9" eb="11">
      <t>キロク</t>
    </rPh>
    <phoneticPr fontId="4"/>
  </si>
  <si>
    <t>事業所において感染症が発生し、又はまん延しないように、以下に掲げる措置を講じていますか。
①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看護師等に周知徹底を図る。
②事業所における感染症の予防及びまん延の防止のための指針を整備する。
（対応する項目を適切に設定している場合には 、業務継続計画と一体的に策定することも可）
③看護師等に対し、感染症の予防及びまん延の防止のための研修及び訓練を定期的に(年１回以上)実施する。</t>
    <rPh sb="0" eb="3">
      <t>ジギョウショ</t>
    </rPh>
    <rPh sb="7" eb="10">
      <t>カンセンショウ</t>
    </rPh>
    <rPh sb="11" eb="13">
      <t>ハッセイ</t>
    </rPh>
    <rPh sb="15" eb="16">
      <t>マタ</t>
    </rPh>
    <rPh sb="19" eb="20">
      <t>エン</t>
    </rPh>
    <rPh sb="27" eb="29">
      <t>イカ</t>
    </rPh>
    <rPh sb="30" eb="31">
      <t>カカ</t>
    </rPh>
    <rPh sb="33" eb="35">
      <t>ソチ</t>
    </rPh>
    <rPh sb="36" eb="37">
      <t>コウ</t>
    </rPh>
    <rPh sb="46" eb="49">
      <t>ジギョウショ</t>
    </rPh>
    <rPh sb="53" eb="56">
      <t>カンセンショウ</t>
    </rPh>
    <rPh sb="57" eb="59">
      <t>ヨボウ</t>
    </rPh>
    <rPh sb="59" eb="60">
      <t>オヨ</t>
    </rPh>
    <rPh sb="63" eb="64">
      <t>エン</t>
    </rPh>
    <rPh sb="65" eb="67">
      <t>ボウシ</t>
    </rPh>
    <rPh sb="71" eb="73">
      <t>タイサク</t>
    </rPh>
    <rPh sb="74" eb="76">
      <t>ケントウ</t>
    </rPh>
    <rPh sb="78" eb="81">
      <t>イインカイ</t>
    </rPh>
    <rPh sb="85" eb="87">
      <t>デンワ</t>
    </rPh>
    <rPh sb="87" eb="89">
      <t>ソウチ</t>
    </rPh>
    <rPh sb="91" eb="92">
      <t>タ</t>
    </rPh>
    <rPh sb="93" eb="95">
      <t>ジョウホウ</t>
    </rPh>
    <rPh sb="95" eb="97">
      <t>ツウシン</t>
    </rPh>
    <rPh sb="97" eb="99">
      <t>キキ</t>
    </rPh>
    <rPh sb="100" eb="102">
      <t>カツヨウ</t>
    </rPh>
    <rPh sb="104" eb="105">
      <t>オコナ</t>
    </rPh>
    <rPh sb="125" eb="126">
      <t>ツキ</t>
    </rPh>
    <rPh sb="128" eb="131">
      <t>カイイジョウ</t>
    </rPh>
    <rPh sb="131" eb="133">
      <t>カイサイ</t>
    </rPh>
    <rPh sb="142" eb="144">
      <t>ケッカ</t>
    </rPh>
    <rPh sb="149" eb="152">
      <t>カンゴシ</t>
    </rPh>
    <rPh sb="152" eb="153">
      <t>トウ</t>
    </rPh>
    <rPh sb="154" eb="156">
      <t>シュウチ</t>
    </rPh>
    <rPh sb="156" eb="158">
      <t>テッテイ</t>
    </rPh>
    <rPh sb="159" eb="160">
      <t>ハカ</t>
    </rPh>
    <rPh sb="164" eb="167">
      <t>ジギョウショ</t>
    </rPh>
    <rPh sb="171" eb="174">
      <t>カンセンショウ</t>
    </rPh>
    <rPh sb="175" eb="177">
      <t>ヨボウ</t>
    </rPh>
    <rPh sb="177" eb="178">
      <t>オヨ</t>
    </rPh>
    <rPh sb="181" eb="182">
      <t>エン</t>
    </rPh>
    <rPh sb="183" eb="185">
      <t>ボウシ</t>
    </rPh>
    <rPh sb="189" eb="191">
      <t>シシン</t>
    </rPh>
    <rPh sb="192" eb="194">
      <t>セイビ</t>
    </rPh>
    <rPh sb="243" eb="246">
      <t>カンゴシ</t>
    </rPh>
    <rPh sb="246" eb="247">
      <t>トウ</t>
    </rPh>
    <rPh sb="248" eb="249">
      <t>タイ</t>
    </rPh>
    <rPh sb="251" eb="254">
      <t>カンセンショウ</t>
    </rPh>
    <rPh sb="255" eb="257">
      <t>ヨボウ</t>
    </rPh>
    <rPh sb="257" eb="258">
      <t>オヨ</t>
    </rPh>
    <rPh sb="261" eb="262">
      <t>エン</t>
    </rPh>
    <rPh sb="263" eb="265">
      <t>ボウシ</t>
    </rPh>
    <rPh sb="269" eb="271">
      <t>ケンシュウ</t>
    </rPh>
    <rPh sb="271" eb="272">
      <t>オヨ</t>
    </rPh>
    <rPh sb="273" eb="275">
      <t>クンレン</t>
    </rPh>
    <rPh sb="276" eb="279">
      <t>テイキテキ</t>
    </rPh>
    <rPh sb="281" eb="282">
      <t>ネン</t>
    </rPh>
    <rPh sb="283" eb="284">
      <t>カイ</t>
    </rPh>
    <rPh sb="284" eb="286">
      <t>イジョウ</t>
    </rPh>
    <rPh sb="287" eb="289">
      <t>ジッシ</t>
    </rPh>
    <phoneticPr fontId="4"/>
  </si>
  <si>
    <t>・委員会の記録
・委員会名簿
・感染症の予防及びまん延の防止のための指針
・研修及び訓練の記録</t>
    <rPh sb="1" eb="4">
      <t>イインカイ</t>
    </rPh>
    <rPh sb="5" eb="7">
      <t>キロク</t>
    </rPh>
    <rPh sb="9" eb="12">
      <t>イインカイ</t>
    </rPh>
    <rPh sb="12" eb="14">
      <t>メイボ</t>
    </rPh>
    <rPh sb="16" eb="19">
      <t>カンセンショウ</t>
    </rPh>
    <rPh sb="20" eb="23">
      <t>ヨボウオヨ</t>
    </rPh>
    <rPh sb="26" eb="27">
      <t>エン</t>
    </rPh>
    <rPh sb="28" eb="30">
      <t>ボウシ</t>
    </rPh>
    <rPh sb="34" eb="36">
      <t>シシン</t>
    </rPh>
    <rPh sb="38" eb="41">
      <t>ケンシュウオヨ</t>
    </rPh>
    <rPh sb="42" eb="44">
      <t>クンレン</t>
    </rPh>
    <rPh sb="45" eb="47">
      <t>キロク</t>
    </rPh>
    <phoneticPr fontId="4"/>
  </si>
  <si>
    <t>重要事項等の情報をウェブサイトに掲載していますか。
（令和7年度から義務）</t>
    <rPh sb="4" eb="5">
      <t>トウ</t>
    </rPh>
    <rPh sb="6" eb="8">
      <t>ジョウホウ</t>
    </rPh>
    <rPh sb="27" eb="29">
      <t>レイワ</t>
    </rPh>
    <rPh sb="30" eb="32">
      <t>ネンド</t>
    </rPh>
    <rPh sb="34" eb="36">
      <t>ギム</t>
    </rPh>
    <phoneticPr fontId="4"/>
  </si>
  <si>
    <t>・法人のホームページ
・情報公表システム</t>
    <rPh sb="1" eb="3">
      <t>ホウジン</t>
    </rPh>
    <rPh sb="12" eb="16">
      <t>ジョウホウコウヒョウ</t>
    </rPh>
    <phoneticPr fontId="4"/>
  </si>
  <si>
    <t>・就業時の取り決め（誓約書等）の記録</t>
    <rPh sb="1" eb="3">
      <t>シュウギョウ</t>
    </rPh>
    <rPh sb="3" eb="4">
      <t>ジ</t>
    </rPh>
    <rPh sb="5" eb="6">
      <t>ト</t>
    </rPh>
    <rPh sb="7" eb="8">
      <t>キ</t>
    </rPh>
    <rPh sb="10" eb="13">
      <t>セイヤクショ</t>
    </rPh>
    <rPh sb="13" eb="14">
      <t>トウ</t>
    </rPh>
    <rPh sb="16" eb="18">
      <t>キロク</t>
    </rPh>
    <phoneticPr fontId="4"/>
  </si>
  <si>
    <t>・運営規程
・苦情の受付簿
・苦情に関する記録
・苦情対応マニュアル
・苦情に対する対応結果
　記録
・指導等に関する改善記録
・市町村への報告記録
・国保連からの指導に
　対する改善記録
・国保連への報告書</t>
    <rPh sb="1" eb="3">
      <t>ウンエイ</t>
    </rPh>
    <rPh sb="3" eb="5">
      <t>キテイ</t>
    </rPh>
    <rPh sb="7" eb="9">
      <t>クジョウ</t>
    </rPh>
    <rPh sb="10" eb="12">
      <t>ウケツケ</t>
    </rPh>
    <rPh sb="12" eb="13">
      <t>ボ</t>
    </rPh>
    <rPh sb="15" eb="17">
      <t>クジョウ</t>
    </rPh>
    <rPh sb="18" eb="19">
      <t>カン</t>
    </rPh>
    <rPh sb="21" eb="23">
      <t>キロク</t>
    </rPh>
    <rPh sb="25" eb="27">
      <t>クジョウ</t>
    </rPh>
    <rPh sb="27" eb="29">
      <t>タイオウ</t>
    </rPh>
    <rPh sb="36" eb="38">
      <t>クジョウ</t>
    </rPh>
    <rPh sb="39" eb="40">
      <t>タイ</t>
    </rPh>
    <rPh sb="42" eb="44">
      <t>タイオウ</t>
    </rPh>
    <rPh sb="44" eb="46">
      <t>ケッカ</t>
    </rPh>
    <rPh sb="48" eb="50">
      <t>キロク</t>
    </rPh>
    <rPh sb="52" eb="54">
      <t>シドウ</t>
    </rPh>
    <rPh sb="54" eb="55">
      <t>トウ</t>
    </rPh>
    <rPh sb="56" eb="57">
      <t>カン</t>
    </rPh>
    <rPh sb="59" eb="61">
      <t>カイゼン</t>
    </rPh>
    <rPh sb="61" eb="63">
      <t>キロク</t>
    </rPh>
    <rPh sb="65" eb="68">
      <t>シチョウソン</t>
    </rPh>
    <rPh sb="70" eb="72">
      <t>ホウコク</t>
    </rPh>
    <rPh sb="72" eb="74">
      <t>キロク</t>
    </rPh>
    <rPh sb="76" eb="77">
      <t>コク</t>
    </rPh>
    <rPh sb="77" eb="78">
      <t>ホ</t>
    </rPh>
    <rPh sb="78" eb="79">
      <t>レン</t>
    </rPh>
    <rPh sb="82" eb="84">
      <t>シドウ</t>
    </rPh>
    <rPh sb="87" eb="88">
      <t>タイ</t>
    </rPh>
    <rPh sb="90" eb="92">
      <t>カイゼン</t>
    </rPh>
    <rPh sb="92" eb="94">
      <t>キロク</t>
    </rPh>
    <rPh sb="96" eb="97">
      <t>コク</t>
    </rPh>
    <rPh sb="97" eb="98">
      <t>ホ</t>
    </rPh>
    <rPh sb="98" eb="99">
      <t>レン</t>
    </rPh>
    <rPh sb="101" eb="104">
      <t>ホウコクショ</t>
    </rPh>
    <phoneticPr fontId="4"/>
  </si>
  <si>
    <t>・事故対応マニュアル
・事故に関する記録
・事故発生報告書
・ヒヤリハットの記録
○指定介護サービス事業者における事故発生時の報告マニュアル</t>
    <rPh sb="1" eb="3">
      <t>ジコ</t>
    </rPh>
    <rPh sb="3" eb="5">
      <t>タイオウ</t>
    </rPh>
    <rPh sb="12" eb="14">
      <t>ジコ</t>
    </rPh>
    <rPh sb="15" eb="16">
      <t>カン</t>
    </rPh>
    <rPh sb="18" eb="20">
      <t>キロク</t>
    </rPh>
    <rPh sb="22" eb="24">
      <t>ジコ</t>
    </rPh>
    <rPh sb="24" eb="26">
      <t>ハッセイ</t>
    </rPh>
    <rPh sb="26" eb="29">
      <t>ホウコクショ</t>
    </rPh>
    <rPh sb="38" eb="40">
      <t>キロク</t>
    </rPh>
    <rPh sb="42" eb="44">
      <t>シテイ</t>
    </rPh>
    <rPh sb="44" eb="46">
      <t>カイゴ</t>
    </rPh>
    <rPh sb="50" eb="53">
      <t>ジギョウシャ</t>
    </rPh>
    <rPh sb="57" eb="59">
      <t>ジコ</t>
    </rPh>
    <rPh sb="59" eb="61">
      <t>ハッセイ</t>
    </rPh>
    <rPh sb="61" eb="62">
      <t>ジ</t>
    </rPh>
    <rPh sb="63" eb="65">
      <t>ホウコク</t>
    </rPh>
    <phoneticPr fontId="4"/>
  </si>
  <si>
    <t>虐待の防止</t>
    <rPh sb="0" eb="2">
      <t>ギャクタイ</t>
    </rPh>
    <rPh sb="3" eb="5">
      <t>ボウシ</t>
    </rPh>
    <phoneticPr fontId="4"/>
  </si>
  <si>
    <t>②虐待の防止のための指針を整備すること。</t>
    <phoneticPr fontId="4"/>
  </si>
  <si>
    <t xml:space="preserve">・委員会の記録
</t>
    <phoneticPr fontId="4"/>
  </si>
  <si>
    <t>・虐待の防止のための指針</t>
    <phoneticPr fontId="4"/>
  </si>
  <si>
    <t>・研修の記録</t>
    <phoneticPr fontId="4"/>
  </si>
  <si>
    <t>・担当者を設置したことが分かる文書</t>
    <phoneticPr fontId="4"/>
  </si>
  <si>
    <t>・点検結果の判定について、該当する項目（適・不適・該当無）の□を■にしてください。</t>
    <rPh sb="25" eb="28">
      <t>ガイトウナシ</t>
    </rPh>
    <phoneticPr fontId="4"/>
  </si>
  <si>
    <t>・「不適」の項目がある場合は、その事由及び改善方法を別紙（任意様式）に記入して、添付してください。</t>
    <phoneticPr fontId="4"/>
  </si>
  <si>
    <t>利用者又は他の利用者等の生命又は身体を保護するための緊急やむを得ない場合を除き、「身体的拘束等」を行っていませんか。</t>
    <phoneticPr fontId="4"/>
  </si>
  <si>
    <t>身体的拘束等を行った場合には、その態様及び時間、その際の利用者の心身の状況並びに緊急やむを得ない理由を記録していますか。</t>
    <rPh sb="7" eb="8">
      <t>オコナ</t>
    </rPh>
    <phoneticPr fontId="4"/>
  </si>
  <si>
    <t>・身体拘束等に関する記録等</t>
    <rPh sb="1" eb="3">
      <t>シンタイ</t>
    </rPh>
    <rPh sb="3" eb="5">
      <t>コウソク</t>
    </rPh>
    <rPh sb="5" eb="6">
      <t>トウ</t>
    </rPh>
    <rPh sb="7" eb="8">
      <t>カン</t>
    </rPh>
    <rPh sb="10" eb="12">
      <t>キロク</t>
    </rPh>
    <rPh sb="12" eb="13">
      <t>トウ</t>
    </rPh>
    <phoneticPr fontId="4"/>
  </si>
  <si>
    <t>・訪問看護計画書
（主治の医師の指示及び居宅サービス計画にもとづくもの）
・利用者又は家族の同意がわかるもの
・訪問看護報告書
・アセスメントシート
・モニタリングの記録
・訪問看護記録(サービス提供
  の記録)</t>
    <rPh sb="1" eb="3">
      <t>ホウモン</t>
    </rPh>
    <rPh sb="3" eb="5">
      <t>カンゴ</t>
    </rPh>
    <rPh sb="5" eb="7">
      <t>ケイカク</t>
    </rPh>
    <rPh sb="7" eb="8">
      <t>ショ</t>
    </rPh>
    <rPh sb="10" eb="12">
      <t>シュジ</t>
    </rPh>
    <rPh sb="13" eb="15">
      <t>イシ</t>
    </rPh>
    <rPh sb="16" eb="18">
      <t>シジ</t>
    </rPh>
    <rPh sb="18" eb="19">
      <t>オヨ</t>
    </rPh>
    <rPh sb="20" eb="22">
      <t>キョタク</t>
    </rPh>
    <rPh sb="26" eb="28">
      <t>ケイカク</t>
    </rPh>
    <rPh sb="38" eb="41">
      <t>リヨウシャ</t>
    </rPh>
    <rPh sb="41" eb="42">
      <t>マタ</t>
    </rPh>
    <rPh sb="43" eb="45">
      <t>カゾク</t>
    </rPh>
    <rPh sb="46" eb="48">
      <t>ドウイ</t>
    </rPh>
    <rPh sb="56" eb="58">
      <t>ホウモン</t>
    </rPh>
    <rPh sb="58" eb="60">
      <t>カンゴ</t>
    </rPh>
    <rPh sb="60" eb="63">
      <t>ホウコクショ</t>
    </rPh>
    <rPh sb="83" eb="85">
      <t>キロク</t>
    </rPh>
    <rPh sb="87" eb="89">
      <t>ホウモン</t>
    </rPh>
    <rPh sb="89" eb="91">
      <t>カンゴ</t>
    </rPh>
    <rPh sb="91" eb="93">
      <t>キロク</t>
    </rPh>
    <phoneticPr fontId="4"/>
  </si>
  <si>
    <t>・緊急時対応マニュアル
・訪問看護記録(サービス提供
  の記録)
・運営規程
・連絡体制に関する書類</t>
    <rPh sb="1" eb="4">
      <t>キンキュウジ</t>
    </rPh>
    <rPh sb="4" eb="6">
      <t>タイオウ</t>
    </rPh>
    <rPh sb="35" eb="37">
      <t>ウンエイ</t>
    </rPh>
    <rPh sb="37" eb="39">
      <t>キテイ</t>
    </rPh>
    <rPh sb="41" eb="43">
      <t>レンラク</t>
    </rPh>
    <rPh sb="43" eb="45">
      <t>タイセイ</t>
    </rPh>
    <rPh sb="46" eb="47">
      <t>カン</t>
    </rPh>
    <rPh sb="49" eb="51">
      <t>ショルイ</t>
    </rPh>
    <phoneticPr fontId="4"/>
  </si>
  <si>
    <t>次に掲げる介護サービスの提供に関する記録を整備し、その完結の日から5年間保存していますか。
①医師の指示書
②訪問看護計画書
③訪問看護報告書
④提供した具体的なサービス内容等の記録
⑤身体的拘束等の態様及び時間、その際の利用者の心身の状況並びに緊急やむを得ない理由の記録
⑥市町村への通知に係る記録
⑦苦情の内容の記録
⑧事故の状況及び事故に際して採った処置についての記録
⑨会計関係書類</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イシ</t>
    </rPh>
    <rPh sb="51" eb="54">
      <t>シジショ</t>
    </rPh>
    <rPh sb="56" eb="58">
      <t>ホウモン</t>
    </rPh>
    <rPh sb="58" eb="60">
      <t>カンゴ</t>
    </rPh>
    <rPh sb="60" eb="62">
      <t>ケイカク</t>
    </rPh>
    <rPh sb="62" eb="63">
      <t>ショ</t>
    </rPh>
    <rPh sb="65" eb="67">
      <t>ホウモン</t>
    </rPh>
    <rPh sb="67" eb="69">
      <t>カンゴ</t>
    </rPh>
    <rPh sb="69" eb="72">
      <t>ホウコクショ</t>
    </rPh>
    <rPh sb="139" eb="142">
      <t>シチョウソン</t>
    </rPh>
    <rPh sb="144" eb="146">
      <t>ツウチ</t>
    </rPh>
    <rPh sb="147" eb="148">
      <t>カカ</t>
    </rPh>
    <rPh sb="149" eb="151">
      <t>キロク</t>
    </rPh>
    <rPh sb="153" eb="155">
      <t>クジョウ</t>
    </rPh>
    <rPh sb="156" eb="158">
      <t>ナイヨウ</t>
    </rPh>
    <rPh sb="159" eb="161">
      <t>キロク</t>
    </rPh>
    <rPh sb="170" eb="172">
      <t>ジコ</t>
    </rPh>
    <rPh sb="190" eb="192">
      <t>カイケイ</t>
    </rPh>
    <rPh sb="192" eb="194">
      <t>カンケイ</t>
    </rPh>
    <rPh sb="194" eb="196">
      <t>ショルイ</t>
    </rPh>
    <phoneticPr fontId="4"/>
  </si>
  <si>
    <t>・医師の指示書
・訪問看護計画書
・訪問看護報告書
・サービス提供記録
・身体拘束等に関する記録
・市町村への通知に係る記録
・苦情の記録
・事故の記録</t>
    <rPh sb="1" eb="3">
      <t>イシ</t>
    </rPh>
    <rPh sb="4" eb="7">
      <t>シジショ</t>
    </rPh>
    <rPh sb="9" eb="11">
      <t>ホウモン</t>
    </rPh>
    <rPh sb="11" eb="13">
      <t>カンゴ</t>
    </rPh>
    <rPh sb="13" eb="15">
      <t>ケイカク</t>
    </rPh>
    <rPh sb="15" eb="16">
      <t>ショ</t>
    </rPh>
    <rPh sb="18" eb="20">
      <t>ホウモン</t>
    </rPh>
    <rPh sb="20" eb="22">
      <t>カンゴ</t>
    </rPh>
    <rPh sb="22" eb="25">
      <t>ホウコクショ</t>
    </rPh>
    <rPh sb="31" eb="33">
      <t>テイキョウ</t>
    </rPh>
    <rPh sb="33" eb="35">
      <t>キロク</t>
    </rPh>
    <rPh sb="50" eb="53">
      <t>シチョウソン</t>
    </rPh>
    <rPh sb="55" eb="57">
      <t>ツウチ</t>
    </rPh>
    <rPh sb="58" eb="59">
      <t>カカ</t>
    </rPh>
    <rPh sb="60" eb="62">
      <t>キロク</t>
    </rPh>
    <rPh sb="64" eb="66">
      <t>クジョウ</t>
    </rPh>
    <rPh sb="67" eb="69">
      <t>キロク</t>
    </rPh>
    <rPh sb="71" eb="73">
      <t>ジコ</t>
    </rPh>
    <rPh sb="74" eb="76">
      <t>キロク</t>
    </rPh>
    <phoneticPr fontId="4"/>
  </si>
  <si>
    <t>業務継続計画の策定等</t>
    <phoneticPr fontId="4"/>
  </si>
  <si>
    <t>虐待の発生又はその再発を防止するため、次に掲げる措置を講じていますか。
①虐待の防止のための対策を検討する委員会（テレビ電話装置等を活用して行うことができるものとする。）を定期的に開催するとともに、その結果について、看護師等に周知徹底を図ること。</t>
    <rPh sb="0" eb="2">
      <t>ギャクタイ</t>
    </rPh>
    <rPh sb="3" eb="5">
      <t>ハッセイ</t>
    </rPh>
    <rPh sb="5" eb="6">
      <t>マタ</t>
    </rPh>
    <rPh sb="9" eb="11">
      <t>サイハツ</t>
    </rPh>
    <rPh sb="12" eb="14">
      <t>ボウシ</t>
    </rPh>
    <rPh sb="19" eb="20">
      <t>ツギ</t>
    </rPh>
    <rPh sb="21" eb="22">
      <t>カカ</t>
    </rPh>
    <rPh sb="24" eb="26">
      <t>ソチ</t>
    </rPh>
    <rPh sb="27" eb="28">
      <t>コウ</t>
    </rPh>
    <rPh sb="39" eb="41">
      <t>ギャクタイ</t>
    </rPh>
    <rPh sb="42" eb="44">
      <t>ボウシ</t>
    </rPh>
    <rPh sb="48" eb="50">
      <t>タイサク</t>
    </rPh>
    <rPh sb="51" eb="53">
      <t>ケントウ</t>
    </rPh>
    <rPh sb="55" eb="58">
      <t>イインカイ</t>
    </rPh>
    <rPh sb="62" eb="64">
      <t>デンワ</t>
    </rPh>
    <rPh sb="64" eb="66">
      <t>ソウチ</t>
    </rPh>
    <rPh sb="66" eb="67">
      <t>トウ</t>
    </rPh>
    <rPh sb="68" eb="70">
      <t>カツヨウ</t>
    </rPh>
    <rPh sb="72" eb="73">
      <t>オコナ</t>
    </rPh>
    <rPh sb="88" eb="91">
      <t>テイキテキ</t>
    </rPh>
    <rPh sb="92" eb="94">
      <t>カイサイ</t>
    </rPh>
    <rPh sb="103" eb="105">
      <t>ケッカ</t>
    </rPh>
    <rPh sb="110" eb="113">
      <t>カンゴシ</t>
    </rPh>
    <rPh sb="113" eb="114">
      <t>トウ</t>
    </rPh>
    <rPh sb="115" eb="117">
      <t>シュウチ</t>
    </rPh>
    <rPh sb="117" eb="119">
      <t>テッテイ</t>
    </rPh>
    <rPh sb="120" eb="121">
      <t>ハカ</t>
    </rPh>
    <phoneticPr fontId="4"/>
  </si>
  <si>
    <t>④①～③の措置を適切に実施するための担当者を置くこと。</t>
    <phoneticPr fontId="4"/>
  </si>
  <si>
    <t>③看護師等に対し、虐待の防止のための研修を定期的に実施すること。</t>
    <rPh sb="1" eb="4">
      <t>カンゴシ</t>
    </rPh>
    <phoneticPr fontId="4"/>
  </si>
  <si>
    <t>感染症の予防及びまん延の防止のための指針の有無</t>
    <phoneticPr fontId="4"/>
  </si>
  <si>
    <t>（７）非常災害対策</t>
    <rPh sb="3" eb="5">
      <t>ヒジョウ</t>
    </rPh>
    <rPh sb="5" eb="7">
      <t>サイガイ</t>
    </rPh>
    <rPh sb="7" eb="9">
      <t>タイサク</t>
    </rPh>
    <phoneticPr fontId="4"/>
  </si>
  <si>
    <t>（８） 虐待防止の取組状況</t>
    <rPh sb="4" eb="6">
      <t>ギャクタイ</t>
    </rPh>
    <rPh sb="6" eb="8">
      <t>ボウシ</t>
    </rPh>
    <rPh sb="9" eb="13">
      <t>トリクミジョウキョウ</t>
    </rPh>
    <phoneticPr fontId="4"/>
  </si>
  <si>
    <t>（９） ハラスメント防止の取組状況</t>
    <rPh sb="10" eb="12">
      <t>ボウシ</t>
    </rPh>
    <rPh sb="13" eb="17">
      <t>トリクミジョウキョウ</t>
    </rPh>
    <phoneticPr fontId="4"/>
  </si>
  <si>
    <t>（１０）研修の実施状況</t>
    <rPh sb="4" eb="6">
      <t>ケンシュウ</t>
    </rPh>
    <rPh sb="7" eb="9">
      <t>ジッシ</t>
    </rPh>
    <rPh sb="9" eb="11">
      <t>ジョウキョウ</t>
    </rPh>
    <phoneticPr fontId="4"/>
  </si>
  <si>
    <t>無</t>
    <rPh sb="0" eb="1">
      <t>ナシ</t>
    </rPh>
    <phoneticPr fontId="4"/>
  </si>
  <si>
    <t>有 ・</t>
    <rPh sb="0" eb="1">
      <t>ア</t>
    </rPh>
    <phoneticPr fontId="4"/>
  </si>
  <si>
    <t>有</t>
    <rPh sb="0" eb="1">
      <t>ア</t>
    </rPh>
    <phoneticPr fontId="4"/>
  </si>
  <si>
    <t>無</t>
    <rPh sb="0" eb="1">
      <t>ナシ</t>
    </rPh>
    <phoneticPr fontId="4"/>
  </si>
  <si>
    <t>常勤</t>
    <rPh sb="0" eb="2">
      <t>ジョウキン</t>
    </rPh>
    <phoneticPr fontId="4"/>
  </si>
  <si>
    <t>□</t>
    <phoneticPr fontId="4"/>
  </si>
  <si>
    <t>非常勤</t>
    <phoneticPr fontId="4"/>
  </si>
  <si>
    <t>専従</t>
    <rPh sb="0" eb="2">
      <t>センジュウ</t>
    </rPh>
    <phoneticPr fontId="4"/>
  </si>
  <si>
    <t>兼務</t>
    <rPh sb="0" eb="2">
      <t>ケンム</t>
    </rPh>
    <phoneticPr fontId="4"/>
  </si>
  <si>
    <t>（標準様式1）</t>
    <rPh sb="1" eb="3">
      <t>ヒョウジュン</t>
    </rPh>
    <rPh sb="3" eb="5">
      <t>ヨウシキ</t>
    </rPh>
    <phoneticPr fontId="4"/>
  </si>
  <si>
    <t>従業者の勤務の体制及び勤務形態一覧表</t>
    <phoneticPr fontId="50"/>
  </si>
  <si>
    <t>サービス種別</t>
    <rPh sb="4" eb="6">
      <t>シュベツ</t>
    </rPh>
    <phoneticPr fontId="50"/>
  </si>
  <si>
    <t>(</t>
    <phoneticPr fontId="50"/>
  </si>
  <si>
    <t>訪問看護（訪問看護ステーション）</t>
    <rPh sb="0" eb="2">
      <t>ホウモン</t>
    </rPh>
    <rPh sb="2" eb="4">
      <t>カンゴ</t>
    </rPh>
    <rPh sb="5" eb="7">
      <t>ホウモン</t>
    </rPh>
    <rPh sb="7" eb="9">
      <t>カンゴ</t>
    </rPh>
    <phoneticPr fontId="50"/>
  </si>
  <si>
    <t>）</t>
    <phoneticPr fontId="50"/>
  </si>
  <si>
    <t>令和</t>
    <rPh sb="0" eb="2">
      <t>レイワ</t>
    </rPh>
    <phoneticPr fontId="50"/>
  </si>
  <si>
    <t>)</t>
    <phoneticPr fontId="50"/>
  </si>
  <si>
    <t>年</t>
    <rPh sb="0" eb="1">
      <t>ネン</t>
    </rPh>
    <phoneticPr fontId="50"/>
  </si>
  <si>
    <t>月</t>
    <rPh sb="0" eb="1">
      <t>ゲツ</t>
    </rPh>
    <phoneticPr fontId="50"/>
  </si>
  <si>
    <t>事業所名</t>
    <rPh sb="0" eb="3">
      <t>ジギョウショ</t>
    </rPh>
    <rPh sb="3" eb="4">
      <t>メイ</t>
    </rPh>
    <phoneticPr fontId="50"/>
  </si>
  <si>
    <t>(1)</t>
    <phoneticPr fontId="50"/>
  </si>
  <si>
    <t>４週</t>
  </si>
  <si>
    <t>(2)</t>
    <phoneticPr fontId="50"/>
  </si>
  <si>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</si>
  <si>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0"/>
  </si>
  <si>
    <t>時間/週</t>
    <rPh sb="0" eb="2">
      <t>ジカン</t>
    </rPh>
    <rPh sb="3" eb="4">
      <t>シュウ</t>
    </rPh>
    <phoneticPr fontId="50"/>
  </si>
  <si>
    <t>時間/月</t>
    <rPh sb="0" eb="2">
      <t>ジカン</t>
    </rPh>
    <rPh sb="3" eb="4">
      <t>ツキ</t>
    </rPh>
    <phoneticPr fontId="50"/>
  </si>
  <si>
    <t>当月の日数</t>
    <rPh sb="0" eb="2">
      <t>トウゲツ</t>
    </rPh>
    <rPh sb="3" eb="5">
      <t>ニッスウ</t>
    </rPh>
    <phoneticPr fontId="50"/>
  </si>
  <si>
    <t>日</t>
    <rPh sb="0" eb="1">
      <t>ニチ</t>
    </rPh>
    <phoneticPr fontId="50"/>
  </si>
  <si>
    <t>No</t>
    <phoneticPr fontId="50"/>
  </si>
  <si>
    <t>(4) 
職種</t>
    <phoneticPr fontId="4"/>
  </si>
  <si>
    <t>(5)
勤務
形態</t>
    <phoneticPr fontId="4"/>
  </si>
  <si>
    <t>(6)
資格</t>
    <rPh sb="4" eb="6">
      <t>シカク</t>
    </rPh>
    <phoneticPr fontId="50"/>
  </si>
  <si>
    <t>(7) 氏　名</t>
    <phoneticPr fontId="4"/>
  </si>
  <si>
    <t>(8)</t>
    <phoneticPr fontId="50"/>
  </si>
  <si>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</si>
  <si>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</si>
  <si>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50"/>
  </si>
  <si>
    <t>2週目</t>
    <rPh sb="1" eb="2">
      <t>シュウ</t>
    </rPh>
    <rPh sb="2" eb="3">
      <t>メ</t>
    </rPh>
    <phoneticPr fontId="50"/>
  </si>
  <si>
    <t>3週目</t>
    <rPh sb="1" eb="2">
      <t>シュウ</t>
    </rPh>
    <rPh sb="2" eb="3">
      <t>メ</t>
    </rPh>
    <phoneticPr fontId="50"/>
  </si>
  <si>
    <t>4週目</t>
    <rPh sb="1" eb="2">
      <t>シュウ</t>
    </rPh>
    <rPh sb="2" eb="3">
      <t>メ</t>
    </rPh>
    <phoneticPr fontId="50"/>
  </si>
  <si>
    <t>5週目</t>
    <rPh sb="1" eb="2">
      <t>シュウ</t>
    </rPh>
    <rPh sb="2" eb="3">
      <t>メ</t>
    </rPh>
    <phoneticPr fontId="50"/>
  </si>
  <si>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50"/>
  </si>
  <si>
    <t>（勤務形態の記号）</t>
    <rPh sb="1" eb="3">
      <t>キンム</t>
    </rPh>
    <rPh sb="3" eb="5">
      <t>ケイタイ</t>
    </rPh>
    <rPh sb="6" eb="8">
      <t>キゴウ</t>
    </rPh>
    <phoneticPr fontId="50"/>
  </si>
  <si>
    <t>勤務形態</t>
    <rPh sb="0" eb="2">
      <t>キンム</t>
    </rPh>
    <rPh sb="2" eb="4">
      <t>ケイタイ</t>
    </rPh>
    <phoneticPr fontId="50"/>
  </si>
  <si>
    <t>勤務時間数合計</t>
    <rPh sb="0" eb="2">
      <t>キンム</t>
    </rPh>
    <rPh sb="2" eb="5">
      <t>ジカンスウ</t>
    </rPh>
    <rPh sb="5" eb="7">
      <t>ゴウケイ</t>
    </rPh>
    <phoneticPr fontId="50"/>
  </si>
  <si>
    <t>常勤換算の対象時間数</t>
    <rPh sb="0" eb="2">
      <t>ジョウキン</t>
    </rPh>
    <rPh sb="2" eb="4">
      <t>カンサン</t>
    </rPh>
    <rPh sb="5" eb="7">
      <t>タイショウ</t>
    </rPh>
    <rPh sb="7" eb="9">
      <t>ジカン</t>
    </rPh>
    <rPh sb="9" eb="10">
      <t>スウ</t>
    </rPh>
    <phoneticPr fontId="50"/>
  </si>
  <si>
    <t>常勤換算方法対象外の</t>
    <rPh sb="0" eb="2">
      <t>ジョウキン</t>
    </rPh>
    <rPh sb="2" eb="4">
      <t>カンサン</t>
    </rPh>
    <rPh sb="4" eb="6">
      <t>ホウホウ</t>
    </rPh>
    <rPh sb="6" eb="9">
      <t>タイショウガイ</t>
    </rPh>
    <phoneticPr fontId="50"/>
  </si>
  <si>
    <t>記号</t>
    <rPh sb="0" eb="2">
      <t>キゴウ</t>
    </rPh>
    <phoneticPr fontId="50"/>
  </si>
  <si>
    <t>区分</t>
    <rPh sb="0" eb="2">
      <t>クブン</t>
    </rPh>
    <phoneticPr fontId="50"/>
  </si>
  <si>
    <t>当月合計</t>
    <rPh sb="0" eb="2">
      <t>トウゲツ</t>
    </rPh>
    <rPh sb="2" eb="4">
      <t>ゴウケイ</t>
    </rPh>
    <phoneticPr fontId="50"/>
  </si>
  <si>
    <t>週平均</t>
    <rPh sb="0" eb="3">
      <t>シュウヘイキン</t>
    </rPh>
    <phoneticPr fontId="50"/>
  </si>
  <si>
    <t>常勤の従業者の人数</t>
    <rPh sb="0" eb="2">
      <t>ジョウキン</t>
    </rPh>
    <rPh sb="3" eb="6">
      <t>ジュウギョウシャ</t>
    </rPh>
    <rPh sb="7" eb="9">
      <t>ニンズウ</t>
    </rPh>
    <phoneticPr fontId="50"/>
  </si>
  <si>
    <t>A</t>
    <phoneticPr fontId="50"/>
  </si>
  <si>
    <t>常勤で専従</t>
    <rPh sb="0" eb="2">
      <t>ジョウキン</t>
    </rPh>
    <rPh sb="3" eb="5">
      <t>センジュウ</t>
    </rPh>
    <phoneticPr fontId="50"/>
  </si>
  <si>
    <t>B</t>
    <phoneticPr fontId="50"/>
  </si>
  <si>
    <t>常勤で兼務</t>
    <rPh sb="0" eb="2">
      <t>ジョウキン</t>
    </rPh>
    <rPh sb="3" eb="5">
      <t>ケンム</t>
    </rPh>
    <phoneticPr fontId="50"/>
  </si>
  <si>
    <t>C</t>
    <phoneticPr fontId="50"/>
  </si>
  <si>
    <t>非常勤で専従</t>
    <rPh sb="0" eb="3">
      <t>ヒジョウキン</t>
    </rPh>
    <rPh sb="4" eb="6">
      <t>センジュウ</t>
    </rPh>
    <phoneticPr fontId="50"/>
  </si>
  <si>
    <t>-</t>
    <phoneticPr fontId="50"/>
  </si>
  <si>
    <t>D</t>
    <phoneticPr fontId="50"/>
  </si>
  <si>
    <t>非常勤で兼務</t>
    <rPh sb="0" eb="3">
      <t>ヒジョウキン</t>
    </rPh>
    <rPh sb="4" eb="6">
      <t>ケンム</t>
    </rPh>
    <phoneticPr fontId="50"/>
  </si>
  <si>
    <t>合計</t>
    <rPh sb="0" eb="2">
      <t>ゴウケイ</t>
    </rPh>
    <phoneticPr fontId="50"/>
  </si>
  <si>
    <t>■ 常勤換算方法による人数</t>
    <rPh sb="2" eb="4">
      <t>ジョウキン</t>
    </rPh>
    <rPh sb="4" eb="6">
      <t>カンサン</t>
    </rPh>
    <rPh sb="6" eb="8">
      <t>ホウホウ</t>
    </rPh>
    <rPh sb="11" eb="13">
      <t>ニンズウ</t>
    </rPh>
    <phoneticPr fontId="50"/>
  </si>
  <si>
    <t>基準：</t>
    <rPh sb="0" eb="2">
      <t>キジュン</t>
    </rPh>
    <phoneticPr fontId="50"/>
  </si>
  <si>
    <t>週</t>
  </si>
  <si>
    <t>常勤換算の</t>
    <rPh sb="0" eb="2">
      <t>ジョウキン</t>
    </rPh>
    <rPh sb="2" eb="4">
      <t>カンサン</t>
    </rPh>
    <phoneticPr fontId="50"/>
  </si>
  <si>
    <t>常勤の従業者が</t>
    <rPh sb="0" eb="2">
      <t>ジョウキン</t>
    </rPh>
    <rPh sb="3" eb="6">
      <t>ジュウギョウシャ</t>
    </rPh>
    <phoneticPr fontId="50"/>
  </si>
  <si>
    <t>常勤換算後の人数</t>
    <rPh sb="0" eb="2">
      <t>ジョウキン</t>
    </rPh>
    <rPh sb="2" eb="4">
      <t>カンサン</t>
    </rPh>
    <rPh sb="4" eb="5">
      <t>ゴ</t>
    </rPh>
    <rPh sb="6" eb="8">
      <t>ニンズウ</t>
    </rPh>
    <phoneticPr fontId="50"/>
  </si>
  <si>
    <t>÷</t>
    <phoneticPr fontId="50"/>
  </si>
  <si>
    <t>＝</t>
    <phoneticPr fontId="50"/>
  </si>
  <si>
    <t>（小数点第2位以下切り捨て）</t>
    <rPh sb="1" eb="4">
      <t>ショウスウテン</t>
    </rPh>
    <rPh sb="4" eb="5">
      <t>ダイ</t>
    </rPh>
    <rPh sb="6" eb="7">
      <t>イ</t>
    </rPh>
    <rPh sb="7" eb="9">
      <t>イカ</t>
    </rPh>
    <rPh sb="9" eb="10">
      <t>キ</t>
    </rPh>
    <rPh sb="11" eb="12">
      <t>ス</t>
    </rPh>
    <phoneticPr fontId="50"/>
  </si>
  <si>
    <t>■ 看護職員の常勤換算方法による人数</t>
    <rPh sb="2" eb="4">
      <t>カンゴ</t>
    </rPh>
    <rPh sb="4" eb="6">
      <t>ショクイン</t>
    </rPh>
    <rPh sb="7" eb="9">
      <t>ジョウキン</t>
    </rPh>
    <rPh sb="9" eb="11">
      <t>カンサン</t>
    </rPh>
    <rPh sb="11" eb="13">
      <t>ホウホウ</t>
    </rPh>
    <rPh sb="16" eb="18">
      <t>ニンズウ</t>
    </rPh>
    <phoneticPr fontId="50"/>
  </si>
  <si>
    <t>常勤の従業者の人数</t>
  </si>
  <si>
    <t>常勤換算方法による人数</t>
    <rPh sb="0" eb="2">
      <t>ジョウキン</t>
    </rPh>
    <rPh sb="2" eb="4">
      <t>カンサン</t>
    </rPh>
    <rPh sb="4" eb="6">
      <t>ホウホウ</t>
    </rPh>
    <rPh sb="9" eb="11">
      <t>ニンズウ</t>
    </rPh>
    <phoneticPr fontId="50"/>
  </si>
  <si>
    <t>＋</t>
    <phoneticPr fontId="50"/>
  </si>
  <si>
    <t>≪提出不要≫</t>
    <rPh sb="1" eb="3">
      <t>テイシュツ</t>
    </rPh>
    <rPh sb="3" eb="5">
      <t>フヨウ</t>
    </rPh>
    <phoneticPr fontId="50"/>
  </si>
  <si>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4"/>
  </si>
  <si>
    <t>・・・直接入力する必要がある箇所です。</t>
    <rPh sb="3" eb="5">
      <t>チョクセツ</t>
    </rPh>
    <rPh sb="5" eb="7">
      <t>ニュウリョク</t>
    </rPh>
    <rPh sb="9" eb="11">
      <t>ヒツヨウ</t>
    </rPh>
    <rPh sb="14" eb="16">
      <t>カショ</t>
    </rPh>
    <phoneticPr fontId="50"/>
  </si>
  <si>
    <t>下記の記入方法に従って、入力してください。</t>
    <rPh sb="0" eb="2">
      <t>カキ</t>
    </rPh>
    <rPh sb="3" eb="5">
      <t>キニュウ</t>
    </rPh>
    <rPh sb="5" eb="7">
      <t>ホウホウ</t>
    </rPh>
    <rPh sb="8" eb="9">
      <t>シタガ</t>
    </rPh>
    <rPh sb="12" eb="14">
      <t>ニュウリョク</t>
    </rPh>
    <phoneticPr fontId="50"/>
  </si>
  <si>
    <t>・・・プルダウンから選択して入力する必要がある箇所です。</t>
    <rPh sb="10" eb="12">
      <t>センタク</t>
    </rPh>
    <rPh sb="14" eb="16">
      <t>ニュウリョク</t>
    </rPh>
    <rPh sb="18" eb="20">
      <t>ヒツヨウ</t>
    </rPh>
    <rPh sb="23" eb="25">
      <t>カショ</t>
    </rPh>
    <phoneticPr fontId="50"/>
  </si>
  <si>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</si>
  <si>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0"/>
  </si>
  <si>
    <t>　(1) 「４週」・「暦月」のいずれかを選択してください。</t>
    <rPh sb="7" eb="8">
      <t>シュウ</t>
    </rPh>
    <rPh sb="11" eb="12">
      <t>レキ</t>
    </rPh>
    <rPh sb="12" eb="13">
      <t>ツキ</t>
    </rPh>
    <rPh sb="20" eb="22">
      <t>センタク</t>
    </rPh>
    <phoneticPr fontId="5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</si>
  <si>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</si>
  <si>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0"/>
  </si>
  <si>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50"/>
  </si>
  <si>
    <t xml:space="preserve"> 　　 記入の順序は、職種ごとにまとめてください。</t>
    <rPh sb="4" eb="6">
      <t>キニュウ</t>
    </rPh>
    <rPh sb="7" eb="9">
      <t>ジュンジョ</t>
    </rPh>
    <rPh sb="11" eb="13">
      <t>ショクシュ</t>
    </rPh>
    <phoneticPr fontId="50"/>
  </si>
  <si>
    <t>職種名</t>
    <rPh sb="0" eb="2">
      <t>ショクシュ</t>
    </rPh>
    <rPh sb="2" eb="3">
      <t>メイ</t>
    </rPh>
    <phoneticPr fontId="50"/>
  </si>
  <si>
    <t>管理者</t>
    <rPh sb="0" eb="3">
      <t>カンリシャ</t>
    </rPh>
    <phoneticPr fontId="50"/>
  </si>
  <si>
    <t>看護職員</t>
    <rPh sb="0" eb="2">
      <t>カンゴ</t>
    </rPh>
    <rPh sb="2" eb="4">
      <t>ショクイン</t>
    </rPh>
    <phoneticPr fontId="50"/>
  </si>
  <si>
    <t>理学療法士</t>
    <rPh sb="0" eb="2">
      <t>リガク</t>
    </rPh>
    <rPh sb="2" eb="5">
      <t>リョウホウシ</t>
    </rPh>
    <phoneticPr fontId="50"/>
  </si>
  <si>
    <t>作業療法士</t>
    <rPh sb="0" eb="2">
      <t>サギョウ</t>
    </rPh>
    <rPh sb="2" eb="5">
      <t>リョウホウシ</t>
    </rPh>
    <phoneticPr fontId="50"/>
  </si>
  <si>
    <t>言語聴覚士</t>
    <rPh sb="0" eb="2">
      <t>ゲンゴ</t>
    </rPh>
    <rPh sb="2" eb="5">
      <t>チョウカクシ</t>
    </rPh>
    <phoneticPr fontId="50"/>
  </si>
  <si>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</si>
  <si>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0"/>
  </si>
  <si>
    <t>（注）常勤・非常勤の区分について</t>
    <rPh sb="1" eb="2">
      <t>チュウ</t>
    </rPh>
    <rPh sb="3" eb="5">
      <t>ジョウキン</t>
    </rPh>
    <rPh sb="6" eb="9">
      <t>ヒジョウキン</t>
    </rPh>
    <rPh sb="10" eb="12">
      <t>クブン</t>
    </rPh>
    <phoneticPr fontId="5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</si>
  <si>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</si>
  <si>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0"/>
  </si>
  <si>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</si>
  <si>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0"/>
  </si>
  <si>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0"/>
  </si>
  <si>
    <t>　(7) 従業者の氏名を記入してください。</t>
    <rPh sb="5" eb="8">
      <t>ジュウギョウシャ</t>
    </rPh>
    <rPh sb="9" eb="11">
      <t>シメイ</t>
    </rPh>
    <rPh sb="12" eb="14">
      <t>キニュウ</t>
    </rPh>
    <phoneticPr fontId="50"/>
  </si>
  <si>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0"/>
  </si>
  <si>
    <t>　　  ※ 指定基準の確認に際しては、４週分の入力で差し支えありません。</t>
    <phoneticPr fontId="50"/>
  </si>
  <si>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5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</si>
  <si>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0"/>
  </si>
  <si>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</si>
  <si>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</si>
  <si>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0"/>
  </si>
  <si>
    <t>　　　 その他、特記事項欄としてもご活用ください。</t>
    <rPh sb="6" eb="7">
      <t>タ</t>
    </rPh>
    <rPh sb="8" eb="10">
      <t>トッキ</t>
    </rPh>
    <rPh sb="10" eb="12">
      <t>ジコウ</t>
    </rPh>
    <rPh sb="12" eb="13">
      <t>ラン</t>
    </rPh>
    <rPh sb="18" eb="20">
      <t>カツヨウ</t>
    </rPh>
    <phoneticPr fontId="4"/>
  </si>
  <si>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50"/>
  </si>
  <si>
    <t>　　　　○ 常勤換算方法とは、非常勤の従業者について「事業所の従業者の勤務延時間数を当該事業所において常勤の従業者が勤務すべき時間数で除することにより、</t>
    <phoneticPr fontId="50"/>
  </si>
  <si>
    <t>　　　　　常勤の従業者の員数に換算する方法」であるため、常勤の従業者については常勤換算方法によらず、実人数で計算する。</t>
    <phoneticPr fontId="50"/>
  </si>
  <si>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50"/>
  </si>
  <si>
    <t>　　　　　手入力すること。</t>
    <phoneticPr fontId="50"/>
  </si>
  <si>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0"/>
  </si>
  <si>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0"/>
  </si>
  <si>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0"/>
  </si>
  <si>
    <t>１．サービス種別</t>
    <rPh sb="6" eb="8">
      <t>シュベツ</t>
    </rPh>
    <phoneticPr fontId="50"/>
  </si>
  <si>
    <t>サービス種別名</t>
    <rPh sb="4" eb="6">
      <t>シュベツ</t>
    </rPh>
    <rPh sb="6" eb="7">
      <t>メイ</t>
    </rPh>
    <phoneticPr fontId="50"/>
  </si>
  <si>
    <t>訪問看護（病院・診療所）</t>
    <rPh sb="0" eb="2">
      <t>ホウモン</t>
    </rPh>
    <rPh sb="2" eb="4">
      <t>カンゴ</t>
    </rPh>
    <rPh sb="5" eb="7">
      <t>ビョウイン</t>
    </rPh>
    <rPh sb="8" eb="11">
      <t>シンリョウジョ</t>
    </rPh>
    <phoneticPr fontId="50"/>
  </si>
  <si>
    <t>介護予防訪問看護（訪問看護ステーション）</t>
    <rPh sb="0" eb="2">
      <t>カイゴ</t>
    </rPh>
    <rPh sb="2" eb="4">
      <t>ヨボウ</t>
    </rPh>
    <rPh sb="4" eb="6">
      <t>ホウモン</t>
    </rPh>
    <rPh sb="6" eb="8">
      <t>カンゴ</t>
    </rPh>
    <rPh sb="9" eb="11">
      <t>ホウモン</t>
    </rPh>
    <rPh sb="11" eb="13">
      <t>カンゴ</t>
    </rPh>
    <phoneticPr fontId="50"/>
  </si>
  <si>
    <t>介護予防訪問看護（病院・診療所）</t>
    <rPh sb="0" eb="2">
      <t>カイゴ</t>
    </rPh>
    <rPh sb="2" eb="4">
      <t>ヨボウ</t>
    </rPh>
    <rPh sb="4" eb="6">
      <t>ホウモン</t>
    </rPh>
    <rPh sb="6" eb="8">
      <t>カンゴ</t>
    </rPh>
    <rPh sb="9" eb="11">
      <t>ビョウイン</t>
    </rPh>
    <rPh sb="12" eb="15">
      <t>シンリョウジョ</t>
    </rPh>
    <phoneticPr fontId="50"/>
  </si>
  <si>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50"/>
  </si>
  <si>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50"/>
  </si>
  <si>
    <t>２．職種名・資格名称</t>
    <rPh sb="2" eb="4">
      <t>ショクシュ</t>
    </rPh>
    <rPh sb="4" eb="5">
      <t>メイ</t>
    </rPh>
    <rPh sb="6" eb="8">
      <t>シカク</t>
    </rPh>
    <rPh sb="8" eb="10">
      <t>メイショウ</t>
    </rPh>
    <phoneticPr fontId="50"/>
  </si>
  <si>
    <t>ー</t>
    <phoneticPr fontId="50"/>
  </si>
  <si>
    <t>資格</t>
    <rPh sb="0" eb="2">
      <t>シカク</t>
    </rPh>
    <phoneticPr fontId="50"/>
  </si>
  <si>
    <t>保健師</t>
    <rPh sb="0" eb="3">
      <t>ホケンシ</t>
    </rPh>
    <phoneticPr fontId="50"/>
  </si>
  <si>
    <t>看護師</t>
    <rPh sb="0" eb="3">
      <t>カンゴシ</t>
    </rPh>
    <phoneticPr fontId="50"/>
  </si>
  <si>
    <t>准看護師</t>
    <rPh sb="0" eb="4">
      <t>ジュンカンゴシ</t>
    </rPh>
    <phoneticPr fontId="50"/>
  </si>
  <si>
    <t>ー</t>
  </si>
  <si>
    <t>【自治体の皆様へ】</t>
    <rPh sb="1" eb="4">
      <t>ジチタイ</t>
    </rPh>
    <rPh sb="5" eb="7">
      <t>ミナサマ</t>
    </rPh>
    <phoneticPr fontId="50"/>
  </si>
  <si>
    <t>※ INDIRECT関数使用のため、以下のとおりセルに「名前の定義」をしています。</t>
    <rPh sb="10" eb="12">
      <t>カンスウ</t>
    </rPh>
    <rPh sb="12" eb="14">
      <t>シヨウ</t>
    </rPh>
    <rPh sb="18" eb="20">
      <t>イカ</t>
    </rPh>
    <rPh sb="28" eb="30">
      <t>ナマエ</t>
    </rPh>
    <rPh sb="31" eb="33">
      <t>テイギ</t>
    </rPh>
    <phoneticPr fontId="50"/>
  </si>
  <si>
    <t>　15行目・・・「職種」</t>
    <rPh sb="3" eb="5">
      <t>ギョウメ</t>
    </rPh>
    <rPh sb="9" eb="11">
      <t>ショクシュ</t>
    </rPh>
    <phoneticPr fontId="50"/>
  </si>
  <si>
    <t>　C列・・・「管理者」</t>
    <rPh sb="2" eb="3">
      <t>レツ</t>
    </rPh>
    <rPh sb="7" eb="10">
      <t>カンリシャ</t>
    </rPh>
    <phoneticPr fontId="50"/>
  </si>
  <si>
    <t>　D列・・・「看護職員」</t>
    <rPh sb="2" eb="3">
      <t>レツ</t>
    </rPh>
    <rPh sb="7" eb="9">
      <t>カンゴ</t>
    </rPh>
    <rPh sb="9" eb="11">
      <t>ショクイン</t>
    </rPh>
    <phoneticPr fontId="50"/>
  </si>
  <si>
    <t>　E列・・・「理学療法士」</t>
    <rPh sb="2" eb="3">
      <t>レツ</t>
    </rPh>
    <rPh sb="7" eb="9">
      <t>リガク</t>
    </rPh>
    <rPh sb="9" eb="12">
      <t>リョウホウシ</t>
    </rPh>
    <phoneticPr fontId="50"/>
  </si>
  <si>
    <t>　F列・・・「作業療法士」</t>
    <rPh sb="2" eb="3">
      <t>レツ</t>
    </rPh>
    <rPh sb="7" eb="9">
      <t>サギョウ</t>
    </rPh>
    <rPh sb="9" eb="12">
      <t>リョウホウシ</t>
    </rPh>
    <phoneticPr fontId="50"/>
  </si>
  <si>
    <t>　G列・・・「言語聴覚士」</t>
    <rPh sb="2" eb="3">
      <t>レツ</t>
    </rPh>
    <rPh sb="7" eb="9">
      <t>ゲンゴ</t>
    </rPh>
    <rPh sb="9" eb="12">
      <t>チョウカクシ</t>
    </rPh>
    <phoneticPr fontId="5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</si>
  <si>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0"/>
  </si>
  <si>
    <t>　行が足りない場合は、適宜追加してください。</t>
    <rPh sb="1" eb="2">
      <t>ギョウ</t>
    </rPh>
    <rPh sb="3" eb="4">
      <t>タ</t>
    </rPh>
    <rPh sb="7" eb="9">
      <t>バアイ</t>
    </rPh>
    <rPh sb="11" eb="13">
      <t>テキギ</t>
    </rPh>
    <rPh sb="13" eb="15">
      <t>ツイカ</t>
    </rPh>
    <phoneticPr fontId="50"/>
  </si>
  <si>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</si>
  <si>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0"/>
  </si>
  <si>
    <t>　・「数式」タブ　⇒　「名前の定義」を選択</t>
    <rPh sb="3" eb="5">
      <t>スウシキ</t>
    </rPh>
    <rPh sb="12" eb="14">
      <t>ナマエ</t>
    </rPh>
    <rPh sb="15" eb="17">
      <t>テイギ</t>
    </rPh>
    <rPh sb="19" eb="21">
      <t>センタク</t>
    </rPh>
    <phoneticPr fontId="50"/>
  </si>
  <si>
    <t>　・「名前」に職種名を入力</t>
    <rPh sb="3" eb="5">
      <t>ナマエ</t>
    </rPh>
    <rPh sb="7" eb="9">
      <t>ショクシュ</t>
    </rPh>
    <rPh sb="9" eb="10">
      <t>メイ</t>
    </rPh>
    <rPh sb="11" eb="13">
      <t>ニュウリョク</t>
    </rPh>
    <phoneticPr fontId="5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</si>
  <si>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</si>
  <si>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0"/>
  </si>
  <si>
    <t>点検項目</t>
    <rPh sb="0" eb="2">
      <t>テンケン</t>
    </rPh>
    <rPh sb="2" eb="4">
      <t>コウモク</t>
    </rPh>
    <phoneticPr fontId="67"/>
  </si>
  <si>
    <t>点検事項</t>
    <rPh sb="0" eb="2">
      <t>テンケン</t>
    </rPh>
    <rPh sb="2" eb="4">
      <t>ジコウ</t>
    </rPh>
    <phoneticPr fontId="67"/>
  </si>
  <si>
    <t>点検結果</t>
    <rPh sb="0" eb="2">
      <t>テンケン</t>
    </rPh>
    <rPh sb="2" eb="4">
      <t>ケッカ</t>
    </rPh>
    <phoneticPr fontId="67"/>
  </si>
  <si>
    <t>准看護師の訪問</t>
    <rPh sb="0" eb="4">
      <t>ジュンカンゴシ</t>
    </rPh>
    <rPh sb="5" eb="7">
      <t>ホウモン</t>
    </rPh>
    <phoneticPr fontId="67"/>
  </si>
  <si>
    <t>該当</t>
    <rPh sb="0" eb="2">
      <t>ガイトウ</t>
    </rPh>
    <phoneticPr fontId="67"/>
  </si>
  <si>
    <t>理学療法士等の訪問</t>
    <rPh sb="0" eb="2">
      <t>リガク</t>
    </rPh>
    <rPh sb="2" eb="5">
      <t>リョウホウシ</t>
    </rPh>
    <rPh sb="5" eb="6">
      <t>トウ</t>
    </rPh>
    <rPh sb="7" eb="9">
      <t>ホウモン</t>
    </rPh>
    <phoneticPr fontId="67"/>
  </si>
  <si>
    <t>訪問看護計画書における
看護師等及び理学療法士等の署名</t>
    <rPh sb="0" eb="2">
      <t>ホウモン</t>
    </rPh>
    <rPh sb="2" eb="4">
      <t>カンゴ</t>
    </rPh>
    <rPh sb="4" eb="6">
      <t>ケイカク</t>
    </rPh>
    <rPh sb="6" eb="7">
      <t>ショ</t>
    </rPh>
    <rPh sb="12" eb="14">
      <t>カンゴ</t>
    </rPh>
    <rPh sb="14" eb="15">
      <t>シ</t>
    </rPh>
    <rPh sb="15" eb="16">
      <t>トウ</t>
    </rPh>
    <rPh sb="16" eb="17">
      <t>オヨ</t>
    </rPh>
    <rPh sb="18" eb="20">
      <t>リガク</t>
    </rPh>
    <rPh sb="20" eb="23">
      <t>リョウホウシ</t>
    </rPh>
    <rPh sb="23" eb="24">
      <t>トウ</t>
    </rPh>
    <rPh sb="25" eb="27">
      <t>ショメイ</t>
    </rPh>
    <phoneticPr fontId="67"/>
  </si>
  <si>
    <t>１日に２回を超えて指定訪問看護を行う場合の減算</t>
    <rPh sb="18" eb="20">
      <t>バアイ</t>
    </rPh>
    <rPh sb="21" eb="23">
      <t>ゲンサン</t>
    </rPh>
    <phoneticPr fontId="67"/>
  </si>
  <si>
    <t>夜間加算</t>
    <rPh sb="0" eb="2">
      <t>ヤカン</t>
    </rPh>
    <rPh sb="2" eb="4">
      <t>カサン</t>
    </rPh>
    <phoneticPr fontId="67"/>
  </si>
  <si>
    <t>18時～22時</t>
    <rPh sb="2" eb="3">
      <t>ジ</t>
    </rPh>
    <rPh sb="6" eb="7">
      <t>ジ</t>
    </rPh>
    <phoneticPr fontId="67"/>
  </si>
  <si>
    <t>サービス提供票</t>
    <rPh sb="4" eb="6">
      <t>テイキョウ</t>
    </rPh>
    <rPh sb="6" eb="7">
      <t>ヒョウ</t>
    </rPh>
    <phoneticPr fontId="67"/>
  </si>
  <si>
    <t>深夜加算</t>
    <rPh sb="0" eb="2">
      <t>シンヤ</t>
    </rPh>
    <rPh sb="2" eb="4">
      <t>カサン</t>
    </rPh>
    <phoneticPr fontId="67"/>
  </si>
  <si>
    <t>22時～６時</t>
    <rPh sb="2" eb="3">
      <t>ジ</t>
    </rPh>
    <rPh sb="5" eb="6">
      <t>ジ</t>
    </rPh>
    <phoneticPr fontId="67"/>
  </si>
  <si>
    <t>早朝加算</t>
    <rPh sb="0" eb="2">
      <t>ソウチョウ</t>
    </rPh>
    <rPh sb="2" eb="4">
      <t>カサン</t>
    </rPh>
    <phoneticPr fontId="67"/>
  </si>
  <si>
    <t>６時～８時</t>
    <phoneticPr fontId="67"/>
  </si>
  <si>
    <t>１時間３０分以上の訪問看護</t>
    <rPh sb="1" eb="3">
      <t>ジカン</t>
    </rPh>
    <rPh sb="5" eb="6">
      <t>フン</t>
    </rPh>
    <rPh sb="6" eb="8">
      <t>イジョウ</t>
    </rPh>
    <rPh sb="9" eb="11">
      <t>ホウモン</t>
    </rPh>
    <rPh sb="11" eb="13">
      <t>カンゴ</t>
    </rPh>
    <phoneticPr fontId="67"/>
  </si>
  <si>
    <t>特別管理加算の算定者であり１時間３０分以上の訪問看護をした場合</t>
    <rPh sb="0" eb="2">
      <t>トクベツ</t>
    </rPh>
    <rPh sb="2" eb="4">
      <t>カンリ</t>
    </rPh>
    <rPh sb="4" eb="6">
      <t>カサン</t>
    </rPh>
    <rPh sb="7" eb="9">
      <t>サンテイ</t>
    </rPh>
    <rPh sb="9" eb="10">
      <t>シャ</t>
    </rPh>
    <rPh sb="14" eb="16">
      <t>ジカン</t>
    </rPh>
    <rPh sb="18" eb="19">
      <t>フン</t>
    </rPh>
    <rPh sb="19" eb="21">
      <t>イジョウ</t>
    </rPh>
    <rPh sb="22" eb="24">
      <t>ホウモン</t>
    </rPh>
    <rPh sb="24" eb="26">
      <t>カンゴ</t>
    </rPh>
    <rPh sb="29" eb="31">
      <t>バアイ</t>
    </rPh>
    <phoneticPr fontId="67"/>
  </si>
  <si>
    <t>同一建物減算</t>
    <rPh sb="0" eb="2">
      <t>ドウイツ</t>
    </rPh>
    <rPh sb="2" eb="4">
      <t>タテモノ</t>
    </rPh>
    <rPh sb="4" eb="6">
      <t>ゲンサン</t>
    </rPh>
    <phoneticPr fontId="67"/>
  </si>
  <si>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67"/>
  </si>
  <si>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67"/>
  </si>
  <si>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67"/>
  </si>
  <si>
    <t>特別地域加算</t>
    <rPh sb="0" eb="2">
      <t>トクベツ</t>
    </rPh>
    <rPh sb="2" eb="4">
      <t>チイキ</t>
    </rPh>
    <rPh sb="4" eb="6">
      <t>カサン</t>
    </rPh>
    <phoneticPr fontId="67"/>
  </si>
  <si>
    <t>厚生労働大臣の定める地域</t>
    <rPh sb="0" eb="2">
      <t>コウセイ</t>
    </rPh>
    <rPh sb="2" eb="4">
      <t>ロウドウ</t>
    </rPh>
    <rPh sb="4" eb="6">
      <t>ダイジン</t>
    </rPh>
    <rPh sb="7" eb="8">
      <t>サダ</t>
    </rPh>
    <rPh sb="10" eb="12">
      <t>チイキ</t>
    </rPh>
    <phoneticPr fontId="67"/>
  </si>
  <si>
    <t>中山間地域等における小規模事業所加算</t>
    <rPh sb="0" eb="1">
      <t>ナカ</t>
    </rPh>
    <rPh sb="1" eb="3">
      <t>ヤマアイ</t>
    </rPh>
    <rPh sb="3" eb="6">
      <t>チイキナド</t>
    </rPh>
    <rPh sb="10" eb="13">
      <t>ショウキボ</t>
    </rPh>
    <rPh sb="13" eb="16">
      <t>ジギョウショ</t>
    </rPh>
    <rPh sb="16" eb="18">
      <t>カサン</t>
    </rPh>
    <phoneticPr fontId="67"/>
  </si>
  <si>
    <t>１月あたりの訪問回数が１００回以下</t>
    <rPh sb="1" eb="2">
      <t>ツキ</t>
    </rPh>
    <rPh sb="6" eb="8">
      <t>ホウモン</t>
    </rPh>
    <rPh sb="8" eb="10">
      <t>カイスウ</t>
    </rPh>
    <rPh sb="14" eb="15">
      <t>カイ</t>
    </rPh>
    <rPh sb="15" eb="17">
      <t>イカ</t>
    </rPh>
    <phoneticPr fontId="6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</si>
  <si>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7"/>
  </si>
  <si>
    <t>看護に関する相談に常時対応し、緊急時の訪問を必要に応じ行うことができる体制</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phoneticPr fontId="67"/>
  </si>
  <si>
    <t>あり</t>
    <phoneticPr fontId="67"/>
  </si>
  <si>
    <t>利用者の同意</t>
    <rPh sb="0" eb="3">
      <t>リヨウシャ</t>
    </rPh>
    <rPh sb="4" eb="6">
      <t>ドウイ</t>
    </rPh>
    <phoneticPr fontId="67"/>
  </si>
  <si>
    <t>同意書等(規定はなし)</t>
    <rPh sb="0" eb="3">
      <t>ドウイショ</t>
    </rPh>
    <rPh sb="3" eb="4">
      <t>トウ</t>
    </rPh>
    <rPh sb="5" eb="7">
      <t>キテイ</t>
    </rPh>
    <phoneticPr fontId="67"/>
  </si>
  <si>
    <t>早朝・夜間、深夜加算</t>
    <rPh sb="0" eb="2">
      <t>ソウチョウ</t>
    </rPh>
    <rPh sb="3" eb="5">
      <t>ヤカン</t>
    </rPh>
    <rPh sb="6" eb="8">
      <t>シンヤ</t>
    </rPh>
    <rPh sb="8" eb="10">
      <t>カサン</t>
    </rPh>
    <phoneticPr fontId="67"/>
  </si>
  <si>
    <t>２回目以降</t>
    <rPh sb="1" eb="3">
      <t>カイメ</t>
    </rPh>
    <rPh sb="3" eb="5">
      <t>イコウ</t>
    </rPh>
    <phoneticPr fontId="67"/>
  </si>
  <si>
    <t>サービス提供票</t>
    <rPh sb="4" eb="7">
      <t>テイキョウヒョウ</t>
    </rPh>
    <phoneticPr fontId="67"/>
  </si>
  <si>
    <t>他の事業所で当該加算の算定の有無</t>
    <rPh sb="0" eb="1">
      <t>ホカ</t>
    </rPh>
    <rPh sb="2" eb="5">
      <t>ジギョウショ</t>
    </rPh>
    <rPh sb="6" eb="8">
      <t>トウガイ</t>
    </rPh>
    <rPh sb="8" eb="10">
      <t>カサン</t>
    </rPh>
    <rPh sb="11" eb="13">
      <t>サンテイ</t>
    </rPh>
    <rPh sb="14" eb="16">
      <t>ウム</t>
    </rPh>
    <phoneticPr fontId="67"/>
  </si>
  <si>
    <t>なし</t>
    <phoneticPr fontId="67"/>
  </si>
  <si>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67"/>
  </si>
  <si>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9">
      <t>ジギョウショ</t>
    </rPh>
    <rPh sb="21" eb="23">
      <t>レンケイ</t>
    </rPh>
    <phoneticPr fontId="67"/>
  </si>
  <si>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8">
      <t>ジギョウ</t>
    </rPh>
    <rPh sb="18" eb="19">
      <t>ショ</t>
    </rPh>
    <rPh sb="21" eb="23">
      <t>レンケイ</t>
    </rPh>
    <phoneticPr fontId="67"/>
  </si>
  <si>
    <t>保健師、看護師又は理学療法士等の訪問</t>
    <rPh sb="0" eb="3">
      <t>ホケンシ</t>
    </rPh>
    <rPh sb="4" eb="7">
      <t>カンゴシ</t>
    </rPh>
    <rPh sb="7" eb="8">
      <t>マタ</t>
    </rPh>
    <rPh sb="9" eb="11">
      <t>リガク</t>
    </rPh>
    <rPh sb="11" eb="14">
      <t>リョウホウシ</t>
    </rPh>
    <rPh sb="14" eb="15">
      <t>トウ</t>
    </rPh>
    <rPh sb="16" eb="18">
      <t>ホウモン</t>
    </rPh>
    <phoneticPr fontId="67"/>
  </si>
  <si>
    <t>緊急時訪問看護加算の届出</t>
    <rPh sb="0" eb="3">
      <t>キンキュウジ</t>
    </rPh>
    <rPh sb="3" eb="5">
      <t>ホウモン</t>
    </rPh>
    <rPh sb="5" eb="7">
      <t>カンゴ</t>
    </rPh>
    <rPh sb="7" eb="9">
      <t>カサン</t>
    </rPh>
    <rPh sb="10" eb="12">
      <t>トドケデ</t>
    </rPh>
    <phoneticPr fontId="67"/>
  </si>
  <si>
    <t>都道府県知事等への届出</t>
    <rPh sb="0" eb="4">
      <t>トドウフケン</t>
    </rPh>
    <rPh sb="4" eb="6">
      <t>チジ</t>
    </rPh>
    <rPh sb="6" eb="7">
      <t>トウ</t>
    </rPh>
    <rPh sb="9" eb="11">
      <t>トドケデ</t>
    </rPh>
    <phoneticPr fontId="67"/>
  </si>
  <si>
    <t>利用者の要介護状態区分が要介護５</t>
    <rPh sb="0" eb="3">
      <t>リヨウシャ</t>
    </rPh>
    <rPh sb="4" eb="7">
      <t>ヨウカイゴ</t>
    </rPh>
    <rPh sb="7" eb="9">
      <t>ジョウタイ</t>
    </rPh>
    <rPh sb="9" eb="11">
      <t>クブン</t>
    </rPh>
    <rPh sb="12" eb="15">
      <t>ヨウカイゴ</t>
    </rPh>
    <phoneticPr fontId="67"/>
  </si>
  <si>
    <t>特別管理加算（Ⅰ）</t>
    <phoneticPr fontId="67"/>
  </si>
  <si>
    <t>主治医の指示書等</t>
    <phoneticPr fontId="67"/>
  </si>
  <si>
    <t>計画的な管理の実施</t>
    <rPh sb="0" eb="3">
      <t>ケイカクテキ</t>
    </rPh>
    <rPh sb="4" eb="6">
      <t>カンリ</t>
    </rPh>
    <rPh sb="7" eb="9">
      <t>ジッシ</t>
    </rPh>
    <phoneticPr fontId="67"/>
  </si>
  <si>
    <t>訪問看護計画書、訪問看護記録書等</t>
    <rPh sb="0" eb="2">
      <t>ホウモン</t>
    </rPh>
    <rPh sb="2" eb="4">
      <t>カンゴ</t>
    </rPh>
    <rPh sb="4" eb="7">
      <t>ケイカクショ</t>
    </rPh>
    <rPh sb="8" eb="10">
      <t>ホウモン</t>
    </rPh>
    <rPh sb="10" eb="12">
      <t>カンゴ</t>
    </rPh>
    <rPh sb="12" eb="15">
      <t>キロクショ</t>
    </rPh>
    <rPh sb="15" eb="16">
      <t>トウ</t>
    </rPh>
    <phoneticPr fontId="67"/>
  </si>
  <si>
    <t>他の訪問看護ステーション等で当該加算の算定</t>
    <rPh sb="0" eb="1">
      <t>ホカ</t>
    </rPh>
    <rPh sb="2" eb="4">
      <t>ホウモン</t>
    </rPh>
    <rPh sb="4" eb="6">
      <t>カンゴ</t>
    </rPh>
    <rPh sb="12" eb="13">
      <t>トウ</t>
    </rPh>
    <rPh sb="14" eb="16">
      <t>トウガイ</t>
    </rPh>
    <rPh sb="16" eb="18">
      <t>カサン</t>
    </rPh>
    <rPh sb="19" eb="21">
      <t>サンテイ</t>
    </rPh>
    <phoneticPr fontId="67"/>
  </si>
  <si>
    <t>症状が重篤の場合医師による診療を受診できるような支援</t>
    <rPh sb="0" eb="2">
      <t>ショウジョウ</t>
    </rPh>
    <rPh sb="3" eb="5">
      <t>ジュウトク</t>
    </rPh>
    <rPh sb="6" eb="8">
      <t>バアイ</t>
    </rPh>
    <rPh sb="8" eb="10">
      <t>イシ</t>
    </rPh>
    <rPh sb="13" eb="15">
      <t>シンリョウ</t>
    </rPh>
    <rPh sb="16" eb="18">
      <t>ジュシン</t>
    </rPh>
    <rPh sb="24" eb="26">
      <t>シエン</t>
    </rPh>
    <phoneticPr fontId="67"/>
  </si>
  <si>
    <t>特別管理加算（Ⅱ）</t>
    <phoneticPr fontId="67"/>
  </si>
  <si>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67"/>
  </si>
  <si>
    <t>２　人工肛(こう)門又は人工膀胱(ぼうこう)を設置している状態</t>
    <phoneticPr fontId="67"/>
  </si>
  <si>
    <t>３　真皮を越える褥瘡(じよくそう)の状態</t>
    <rPh sb="2" eb="4">
      <t>シンピ</t>
    </rPh>
    <phoneticPr fontId="67"/>
  </si>
  <si>
    <t>４　点滴注射を週３日以上行う必要があると認められる状態</t>
    <phoneticPr fontId="67"/>
  </si>
  <si>
    <t>訪問看護計画書、訪問看護記録書等</t>
    <phoneticPr fontId="67"/>
  </si>
  <si>
    <r>
      <t>他の訪問看護ステーション等で当該加算の算定</t>
    </r>
    <r>
      <rPr>
        <strike/>
        <sz val="11"/>
        <color indexed="10"/>
        <rFont val="ＭＳ ゴシック"/>
        <family val="3"/>
      </rPr>
      <t/>
    </r>
    <rPh sb="0" eb="1">
      <t>ホカ</t>
    </rPh>
    <rPh sb="2" eb="4">
      <t>ホウモン</t>
    </rPh>
    <rPh sb="4" eb="6">
      <t>カンゴ</t>
    </rPh>
    <rPh sb="12" eb="13">
      <t>トウ</t>
    </rPh>
    <rPh sb="14" eb="16">
      <t>トウガイ</t>
    </rPh>
    <rPh sb="16" eb="18">
      <t>カサン</t>
    </rPh>
    <rPh sb="19" eb="21">
      <t>サンテイ</t>
    </rPh>
    <phoneticPr fontId="67"/>
  </si>
  <si>
    <r>
      <t>症状が重篤の場合医師による診療を受診できるような支援</t>
    </r>
    <r>
      <rPr>
        <strike/>
        <sz val="11"/>
        <color indexed="10"/>
        <rFont val="ＭＳ ゴシック"/>
        <family val="3"/>
      </rPr>
      <t/>
    </r>
    <rPh sb="0" eb="2">
      <t>ショウジョウ</t>
    </rPh>
    <rPh sb="3" eb="5">
      <t>ジュウトク</t>
    </rPh>
    <rPh sb="6" eb="8">
      <t>バアイ</t>
    </rPh>
    <rPh sb="8" eb="10">
      <t>イシ</t>
    </rPh>
    <rPh sb="13" eb="15">
      <t>シンリョウ</t>
    </rPh>
    <rPh sb="16" eb="18">
      <t>ジュシン</t>
    </rPh>
    <rPh sb="24" eb="26">
      <t>シエン</t>
    </rPh>
    <phoneticPr fontId="67"/>
  </si>
  <si>
    <t>ターミナルケア加算</t>
    <rPh sb="7" eb="9">
      <t>カサン</t>
    </rPh>
    <phoneticPr fontId="67"/>
  </si>
  <si>
    <t>次の１又は２に該当</t>
    <rPh sb="0" eb="1">
      <t>ツギ</t>
    </rPh>
    <rPh sb="3" eb="4">
      <t>マタ</t>
    </rPh>
    <rPh sb="7" eb="9">
      <t>ガイトウ</t>
    </rPh>
    <phoneticPr fontId="67"/>
  </si>
  <si>
    <t>１　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phoneticPr fontId="67"/>
  </si>
  <si>
    <t>２　急性増悪その他当該利用者の主治の医師が一時的に頻回の訪問看護が必要であると認める状態が、死亡日及び死亡日前14日以内に含まれる。</t>
    <phoneticPr fontId="67"/>
  </si>
  <si>
    <t>24時間連絡及び訪問の体制</t>
    <phoneticPr fontId="67"/>
  </si>
  <si>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67"/>
  </si>
  <si>
    <t>訪問看護記録書</t>
    <rPh sb="0" eb="2">
      <t>ホウモン</t>
    </rPh>
    <rPh sb="2" eb="4">
      <t>カンゴ</t>
    </rPh>
    <rPh sb="4" eb="7">
      <t>キロクショ</t>
    </rPh>
    <phoneticPr fontId="67"/>
  </si>
  <si>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67"/>
  </si>
  <si>
    <t>死亡日及び死亡前14日以内に2日以上のターミナルケアの実施（ターミナルケア後24時間以内に在宅以外で死亡した場合を含む。）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67"/>
  </si>
  <si>
    <t>主治の医師の特別な指示</t>
    <rPh sb="0" eb="2">
      <t>シュジ</t>
    </rPh>
    <rPh sb="3" eb="5">
      <t>イシ</t>
    </rPh>
    <rPh sb="6" eb="8">
      <t>トクベツ</t>
    </rPh>
    <rPh sb="9" eb="11">
      <t>シジ</t>
    </rPh>
    <phoneticPr fontId="67"/>
  </si>
  <si>
    <t>指定定期巡回・随時対応型訪問介護看護事業所との連携</t>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3" eb="25">
      <t>レンケイ</t>
    </rPh>
    <phoneticPr fontId="67"/>
  </si>
  <si>
    <t>急性増悪等により一時的に頻回の訪問看護を行う必要がある旨の特別の指示</t>
    <phoneticPr fontId="67"/>
  </si>
  <si>
    <t>過去２月の利用実績がない</t>
    <rPh sb="0" eb="2">
      <t>カコ</t>
    </rPh>
    <rPh sb="3" eb="4">
      <t>ツキ</t>
    </rPh>
    <rPh sb="5" eb="7">
      <t>リヨウ</t>
    </rPh>
    <rPh sb="7" eb="9">
      <t>ジッセキ</t>
    </rPh>
    <phoneticPr fontId="67"/>
  </si>
  <si>
    <t>サービス提供記録等</t>
    <rPh sb="4" eb="6">
      <t>テイキョウ</t>
    </rPh>
    <rPh sb="6" eb="8">
      <t>キロク</t>
    </rPh>
    <rPh sb="8" eb="9">
      <t>トウ</t>
    </rPh>
    <phoneticPr fontId="67"/>
  </si>
  <si>
    <t>退院時共同指導加算</t>
    <phoneticPr fontId="67"/>
  </si>
  <si>
    <t>退院又は退所後に訪問</t>
    <phoneticPr fontId="67"/>
  </si>
  <si>
    <t>特別管理加算の対象者</t>
    <rPh sb="0" eb="2">
      <t>トクベツ</t>
    </rPh>
    <rPh sb="2" eb="4">
      <t>カンリ</t>
    </rPh>
    <rPh sb="4" eb="6">
      <t>カサン</t>
    </rPh>
    <rPh sb="7" eb="9">
      <t>タイショウ</t>
    </rPh>
    <rPh sb="9" eb="10">
      <t>シャ</t>
    </rPh>
    <phoneticPr fontId="67"/>
  </si>
  <si>
    <t>初回加算の算定</t>
    <rPh sb="0" eb="2">
      <t>ショカイ</t>
    </rPh>
    <rPh sb="2" eb="4">
      <t>カサン</t>
    </rPh>
    <rPh sb="5" eb="7">
      <t>サンテイ</t>
    </rPh>
    <phoneticPr fontId="67"/>
  </si>
  <si>
    <t>看護・介護職員連携強化加算</t>
    <rPh sb="0" eb="2">
      <t>カンゴ</t>
    </rPh>
    <rPh sb="3" eb="5">
      <t>カイゴ</t>
    </rPh>
    <rPh sb="5" eb="7">
      <t>ショクイン</t>
    </rPh>
    <rPh sb="7" eb="9">
      <t>レンケイ</t>
    </rPh>
    <rPh sb="9" eb="11">
      <t>キョウカ</t>
    </rPh>
    <rPh sb="11" eb="13">
      <t>カサン</t>
    </rPh>
    <phoneticPr fontId="67"/>
  </si>
  <si>
    <t>指定訪問介護事業所に対するたんの吸引等に係る計画書や報告書の作成の助言</t>
    <rPh sb="0" eb="2">
      <t>シテイ</t>
    </rPh>
    <rPh sb="2" eb="4">
      <t>ホウモン</t>
    </rPh>
    <rPh sb="4" eb="6">
      <t>カイゴ</t>
    </rPh>
    <rPh sb="6" eb="9">
      <t>ジギョウショ</t>
    </rPh>
    <rPh sb="10" eb="11">
      <t>タイ</t>
    </rPh>
    <rPh sb="33" eb="35">
      <t>ジョゲン</t>
    </rPh>
    <phoneticPr fontId="67"/>
  </si>
  <si>
    <t>指定訪問介護事業所の訪問介護員と同行し、業務の実施状況について確認又はサービス提供体制整備や連携体制確保の会議の出席</t>
    <rPh sb="16" eb="18">
      <t>ドウコウ</t>
    </rPh>
    <rPh sb="33" eb="34">
      <t>マタ</t>
    </rPh>
    <rPh sb="39" eb="41">
      <t>テイキョウ</t>
    </rPh>
    <rPh sb="41" eb="43">
      <t>タイセイ</t>
    </rPh>
    <rPh sb="43" eb="45">
      <t>セイビ</t>
    </rPh>
    <rPh sb="46" eb="48">
      <t>レンケイ</t>
    </rPh>
    <rPh sb="48" eb="50">
      <t>タイセイ</t>
    </rPh>
    <rPh sb="50" eb="52">
      <t>カクホ</t>
    </rPh>
    <rPh sb="53" eb="55">
      <t>カイギ</t>
    </rPh>
    <rPh sb="56" eb="58">
      <t>シュッセキ</t>
    </rPh>
    <phoneticPr fontId="67"/>
  </si>
  <si>
    <t>訪問看護記録書の記録</t>
    <rPh sb="0" eb="2">
      <t>ホウモン</t>
    </rPh>
    <rPh sb="2" eb="4">
      <t>カンゴ</t>
    </rPh>
    <rPh sb="4" eb="7">
      <t>キロクショ</t>
    </rPh>
    <rPh sb="8" eb="10">
      <t>キロク</t>
    </rPh>
    <phoneticPr fontId="67"/>
  </si>
  <si>
    <t>看護体制強化加算（Ⅰ）</t>
    <rPh sb="0" eb="2">
      <t>カンゴ</t>
    </rPh>
    <rPh sb="2" eb="4">
      <t>タイセイ</t>
    </rPh>
    <rPh sb="4" eb="6">
      <t>キョウカ</t>
    </rPh>
    <rPh sb="6" eb="8">
      <t>カサン</t>
    </rPh>
    <phoneticPr fontId="67"/>
  </si>
  <si>
    <t>１　算定日が属する月の前６月間において、利用者の総数のうち緊急時訪問看護加算を算定した利用者の占める割合が１００分の５０以上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67"/>
  </si>
  <si>
    <r>
      <t>該当</t>
    </r>
    <r>
      <rPr>
        <strike/>
        <sz val="11"/>
        <color indexed="10"/>
        <rFont val="ＭＳ ゴシック"/>
        <family val="3"/>
      </rPr>
      <t/>
    </r>
    <rPh sb="0" eb="2">
      <t>ガイトウ</t>
    </rPh>
    <phoneticPr fontId="67"/>
  </si>
  <si>
    <t>２　算定日が属する月の前６月間において、利用者の総数のうち、特別管理加算を算定した利用者の占める割合が１００分の２０以上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67"/>
  </si>
  <si>
    <t>該当</t>
    <phoneticPr fontId="67"/>
  </si>
  <si>
    <t>３　算定日が属する月の前１２月間において、ターミナルケア加算を算定した利用者の数が５名以上</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rPh sb="42" eb="43">
      <t>ナ</t>
    </rPh>
    <rPh sb="43" eb="45">
      <t>イジョウ</t>
    </rPh>
    <phoneticPr fontId="67"/>
  </si>
  <si>
    <r>
      <t>該当</t>
    </r>
    <r>
      <rPr>
        <strike/>
        <sz val="11"/>
        <color indexed="10"/>
        <rFont val="ＭＳ ゴシック"/>
        <family val="3"/>
      </rPr>
      <t/>
    </r>
    <phoneticPr fontId="67"/>
  </si>
  <si>
    <t>４　指定訪問看護ステーションにおいては指定訪問看護の提供に当たる従業者の総数のうち看護職員の占める割合が１００分の６０以上</t>
    <rPh sb="2" eb="4">
      <t>シテイ</t>
    </rPh>
    <rPh sb="4" eb="6">
      <t>ホウモン</t>
    </rPh>
    <rPh sb="6" eb="8">
      <t>カンゴ</t>
    </rPh>
    <rPh sb="19" eb="21">
      <t>シテイ</t>
    </rPh>
    <rPh sb="21" eb="23">
      <t>ホウモン</t>
    </rPh>
    <rPh sb="23" eb="25">
      <t>カンゴ</t>
    </rPh>
    <rPh sb="26" eb="28">
      <t>テイキョウ</t>
    </rPh>
    <rPh sb="29" eb="30">
      <t>ア</t>
    </rPh>
    <rPh sb="32" eb="35">
      <t>ジュウギョウシャ</t>
    </rPh>
    <rPh sb="36" eb="38">
      <t>ソウスウ</t>
    </rPh>
    <rPh sb="41" eb="43">
      <t>カンゴ</t>
    </rPh>
    <rPh sb="43" eb="45">
      <t>ショクイン</t>
    </rPh>
    <rPh sb="46" eb="47">
      <t>シ</t>
    </rPh>
    <rPh sb="49" eb="51">
      <t>ワリアイ</t>
    </rPh>
    <rPh sb="55" eb="56">
      <t>ブン</t>
    </rPh>
    <rPh sb="59" eb="61">
      <t>イジョウ</t>
    </rPh>
    <phoneticPr fontId="67"/>
  </si>
  <si>
    <t>同意書等(規定はなし)</t>
    <phoneticPr fontId="67"/>
  </si>
  <si>
    <t>台帳等（規定はなし）</t>
    <rPh sb="0" eb="2">
      <t>ダイチョウ</t>
    </rPh>
    <rPh sb="2" eb="3">
      <t>トウ</t>
    </rPh>
    <rPh sb="4" eb="6">
      <t>キテイ</t>
    </rPh>
    <phoneticPr fontId="67"/>
  </si>
  <si>
    <t>看護体制強化加算（Ⅱ）</t>
    <phoneticPr fontId="67"/>
  </si>
  <si>
    <t>４　算定日が属する月の前１２月間において、ターミナルケア加算を算定した利用者の数が１名以上</t>
    <rPh sb="42" eb="43">
      <t>ナ</t>
    </rPh>
    <rPh sb="43" eb="45">
      <t>イジョウ</t>
    </rPh>
    <phoneticPr fontId="67"/>
  </si>
  <si>
    <t>１、２及び３の割合及び４の人数の記録（毎月）</t>
    <rPh sb="3" eb="4">
      <t>オヨ</t>
    </rPh>
    <rPh sb="7" eb="9">
      <t>ワリアイ</t>
    </rPh>
    <rPh sb="9" eb="10">
      <t>オヨ</t>
    </rPh>
    <rPh sb="13" eb="15">
      <t>ニンズウ</t>
    </rPh>
    <rPh sb="16" eb="18">
      <t>キロク</t>
    </rPh>
    <rPh sb="19" eb="21">
      <t>マイツキ</t>
    </rPh>
    <phoneticPr fontId="67"/>
  </si>
  <si>
    <t>サービス提供体制強化加算（Ⅰ）</t>
    <phoneticPr fontId="67"/>
  </si>
  <si>
    <t>１　看護師等ごとに研修の計画策定、実施（又は実施予定）</t>
    <rPh sb="2" eb="5">
      <t>カンゴシ</t>
    </rPh>
    <rPh sb="5" eb="6">
      <t>トウ</t>
    </rPh>
    <rPh sb="20" eb="21">
      <t>マタ</t>
    </rPh>
    <rPh sb="22" eb="24">
      <t>ジッシ</t>
    </rPh>
    <rPh sb="24" eb="26">
      <t>ヨテイ</t>
    </rPh>
    <phoneticPr fontId="67"/>
  </si>
  <si>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67"/>
  </si>
  <si>
    <t>３　全ての看護師等に定期的な健康診断の実施</t>
    <rPh sb="2" eb="3">
      <t>スベ</t>
    </rPh>
    <rPh sb="5" eb="8">
      <t>カンゴシ</t>
    </rPh>
    <rPh sb="8" eb="9">
      <t>トウ</t>
    </rPh>
    <rPh sb="10" eb="13">
      <t>テイキテキ</t>
    </rPh>
    <rPh sb="14" eb="16">
      <t>ケンコウ</t>
    </rPh>
    <rPh sb="16" eb="18">
      <t>シンダン</t>
    </rPh>
    <rPh sb="19" eb="21">
      <t>ジッシ</t>
    </rPh>
    <phoneticPr fontId="67"/>
  </si>
  <si>
    <t>４　看護師等総数のうち、勤続年数７年以上の看護師等の占める割合が１００分の３０以上</t>
    <rPh sb="2" eb="5">
      <t>カンゴシ</t>
    </rPh>
    <rPh sb="5" eb="6">
      <t>トウ</t>
    </rPh>
    <rPh sb="6" eb="8">
      <t>ソウスウ</t>
    </rPh>
    <rPh sb="12" eb="14">
      <t>キンゾク</t>
    </rPh>
    <rPh sb="14" eb="16">
      <t>ネンスウ</t>
    </rPh>
    <rPh sb="17" eb="18">
      <t>ネン</t>
    </rPh>
    <rPh sb="18" eb="20">
      <t>イジョウ</t>
    </rPh>
    <rPh sb="21" eb="24">
      <t>カンゴシ</t>
    </rPh>
    <rPh sb="24" eb="25">
      <t>トウ</t>
    </rPh>
    <rPh sb="26" eb="27">
      <t>シ</t>
    </rPh>
    <rPh sb="29" eb="31">
      <t>ワリアイ</t>
    </rPh>
    <rPh sb="35" eb="36">
      <t>ブン</t>
    </rPh>
    <rPh sb="39" eb="41">
      <t>イジョウ</t>
    </rPh>
    <phoneticPr fontId="67"/>
  </si>
  <si>
    <t>サービス提供体制強化加算（Ⅱ）</t>
    <phoneticPr fontId="67"/>
  </si>
  <si>
    <t>１　看護師等ごとに研修の計画策定、実施（又は実施予定）</t>
    <rPh sb="2" eb="5">
      <t>カンゴシ</t>
    </rPh>
    <rPh sb="5" eb="6">
      <t>ナド</t>
    </rPh>
    <rPh sb="9" eb="11">
      <t>ケンシュウ</t>
    </rPh>
    <rPh sb="12" eb="14">
      <t>ケイカク</t>
    </rPh>
    <rPh sb="14" eb="16">
      <t>サクテイ</t>
    </rPh>
    <rPh sb="17" eb="19">
      <t>ジッシ</t>
    </rPh>
    <phoneticPr fontId="67"/>
  </si>
  <si>
    <t>３　全ての看護師等に定期的な健康診断の実施</t>
    <rPh sb="10" eb="13">
      <t>テイキテキ</t>
    </rPh>
    <rPh sb="14" eb="16">
      <t>ケンコウ</t>
    </rPh>
    <rPh sb="16" eb="18">
      <t>シンダン</t>
    </rPh>
    <rPh sb="19" eb="21">
      <t>ジッシ</t>
    </rPh>
    <phoneticPr fontId="67"/>
  </si>
  <si>
    <t>４　看護師等総数のうち、勤続年数３年以上の看護師等の占める割合が１００分の３０以上</t>
    <rPh sb="12" eb="14">
      <t>キンゾク</t>
    </rPh>
    <rPh sb="14" eb="16">
      <t>ネンスウ</t>
    </rPh>
    <rPh sb="17" eb="18">
      <t>ネン</t>
    </rPh>
    <rPh sb="18" eb="20">
      <t>イジョウ</t>
    </rPh>
    <rPh sb="21" eb="24">
      <t>カンゴシ</t>
    </rPh>
    <rPh sb="24" eb="25">
      <t>トウ</t>
    </rPh>
    <phoneticPr fontId="67"/>
  </si>
  <si>
    <t>訪問看護記録書等</t>
    <phoneticPr fontId="4"/>
  </si>
  <si>
    <t>緊急時訪問看護加算（Ⅰ）</t>
    <rPh sb="0" eb="3">
      <t>キンキュウジ</t>
    </rPh>
    <rPh sb="3" eb="5">
      <t>ホウモン</t>
    </rPh>
    <rPh sb="5" eb="7">
      <t>カンゴ</t>
    </rPh>
    <rPh sb="7" eb="9">
      <t>カサン</t>
    </rPh>
    <phoneticPr fontId="67"/>
  </si>
  <si>
    <t>③　管理者は、連絡相談を担当する看護師等以外の職員の勤務体制及び勤務状況を明らかしている</t>
    <phoneticPr fontId="4"/>
  </si>
  <si>
    <t>①　看護師等以外の職員が利用者又はその家族等からの電話等による連絡及び相談に対応する際のマニュアルの整備</t>
    <rPh sb="50" eb="52">
      <t>セイビ</t>
    </rPh>
    <phoneticPr fontId="4"/>
  </si>
  <si>
    <t>②　緊急の訪問看護の必要性の判断を保健師又は看護師が速やかに行える連絡体制及び緊急の訪問看護が可能な体制の整備</t>
    <rPh sb="53" eb="55">
      <t>セイビ</t>
    </rPh>
    <phoneticPr fontId="4"/>
  </si>
  <si>
    <t>④　看護師等以外の職員は、電話等により連絡及び相談を受けた際に、保健師 又は看護師へ報告している。報告を受けた保健師又は看護師は、当該報告内容等を訪問看護記録書に記録している</t>
    <phoneticPr fontId="4"/>
  </si>
  <si>
    <t>⑤　①～④についての利用者及び家族等の同意</t>
    <rPh sb="10" eb="13">
      <t>リヨウシャ</t>
    </rPh>
    <rPh sb="13" eb="14">
      <t>オヨ</t>
    </rPh>
    <rPh sb="15" eb="17">
      <t>カゾク</t>
    </rPh>
    <rPh sb="17" eb="18">
      <t>トウ</t>
    </rPh>
    <rPh sb="19" eb="21">
      <t>ドウイ</t>
    </rPh>
    <phoneticPr fontId="4"/>
  </si>
  <si>
    <t>緊急時訪問における看護業務の負担軽減に資する体制の整備（①～⑥のうち２つ以上、①又は②は必須）</t>
    <rPh sb="0" eb="5">
      <t>キンキュウジホウモン</t>
    </rPh>
    <rPh sb="9" eb="13">
      <t>カンゴギョウム</t>
    </rPh>
    <rPh sb="14" eb="18">
      <t>フタンケイゲン</t>
    </rPh>
    <rPh sb="19" eb="20">
      <t>シ</t>
    </rPh>
    <rPh sb="22" eb="24">
      <t>タイセイ</t>
    </rPh>
    <rPh sb="25" eb="27">
      <t>セイビ</t>
    </rPh>
    <rPh sb="36" eb="38">
      <t>イジョウ</t>
    </rPh>
    <rPh sb="40" eb="41">
      <t>マタ</t>
    </rPh>
    <rPh sb="44" eb="46">
      <t>ヒッス</t>
    </rPh>
    <phoneticPr fontId="4"/>
  </si>
  <si>
    <t>②　夜間対応に係る勤務の連続回数が２連続（２回）まで</t>
    <phoneticPr fontId="4"/>
  </si>
  <si>
    <t>①　夜間対応した翌日の勤務間隔の確保</t>
    <phoneticPr fontId="4"/>
  </si>
  <si>
    <t>③　夜間対応後の暦日の休日確保</t>
    <phoneticPr fontId="4"/>
  </si>
  <si>
    <t>④　夜間勤務のニーズを踏まえた勤務体制の工夫</t>
    <phoneticPr fontId="4"/>
  </si>
  <si>
    <t>⑤　ICT、AI、IoT等の活用による業務負担軽減</t>
    <phoneticPr fontId="4"/>
  </si>
  <si>
    <t>⑥　電話等による連絡及び相談を担当する者に対する支援体制の確保</t>
    <phoneticPr fontId="4"/>
  </si>
  <si>
    <t>マニュアル</t>
    <phoneticPr fontId="4"/>
  </si>
  <si>
    <t>勤務表</t>
    <rPh sb="0" eb="3">
      <t>キンムヒョウ</t>
    </rPh>
    <phoneticPr fontId="4"/>
  </si>
  <si>
    <t>勤務実績表</t>
    <rPh sb="0" eb="5">
      <t>キンムジッセキヒョウ</t>
    </rPh>
    <phoneticPr fontId="4"/>
  </si>
  <si>
    <t>緊急時訪問看護加算（Ⅱ）</t>
    <rPh sb="0" eb="3">
      <t>キンキュウジ</t>
    </rPh>
    <rPh sb="3" eb="5">
      <t>ホウモン</t>
    </rPh>
    <rPh sb="5" eb="7">
      <t>カンゴ</t>
    </rPh>
    <rPh sb="7" eb="9">
      <t>カサン</t>
    </rPh>
    <phoneticPr fontId="67"/>
  </si>
  <si>
    <t>初回加算（Ⅰ）</t>
    <rPh sb="0" eb="2">
      <t>ショカイ</t>
    </rPh>
    <rPh sb="2" eb="4">
      <t>カサン</t>
    </rPh>
    <phoneticPr fontId="4"/>
  </si>
  <si>
    <t>初回加算（Ⅱ）</t>
    <rPh sb="0" eb="2">
      <t>ショカイ</t>
    </rPh>
    <rPh sb="2" eb="4">
      <t>カサン</t>
    </rPh>
    <phoneticPr fontId="67"/>
  </si>
  <si>
    <t>理学療法士、作業療法士又は言語聴覚士が１日に２回を超えて指定訪問看護を行う
※１回につき１００分の９０に相当する単位数を算定</t>
    <phoneticPr fontId="67"/>
  </si>
  <si>
    <t>理学療法士等の訪問回数又は加算の算定状況に応じた減算</t>
    <rPh sb="0" eb="5">
      <t>リガクリョウホウシ</t>
    </rPh>
    <rPh sb="5" eb="6">
      <t>トウ</t>
    </rPh>
    <rPh sb="7" eb="9">
      <t>ホウモン</t>
    </rPh>
    <rPh sb="9" eb="11">
      <t>カイスウ</t>
    </rPh>
    <rPh sb="11" eb="12">
      <t>マタ</t>
    </rPh>
    <rPh sb="13" eb="15">
      <t>カサン</t>
    </rPh>
    <rPh sb="16" eb="18">
      <t>サンテイ</t>
    </rPh>
    <rPh sb="18" eb="20">
      <t>ジョウキョウ</t>
    </rPh>
    <rPh sb="21" eb="22">
      <t>オウ</t>
    </rPh>
    <rPh sb="24" eb="26">
      <t>ゲンサン</t>
    </rPh>
    <phoneticPr fontId="4"/>
  </si>
  <si>
    <t>前年度の理学療法士、作業療法士又は言語聴覚士による訪問回数が、看護職員の訪問回数を超えている</t>
    <phoneticPr fontId="4"/>
  </si>
  <si>
    <t>緊急時訪問看護加算、特別管理加算及び看護体制強化加算のいずれも算定していない</t>
    <phoneticPr fontId="4"/>
  </si>
  <si>
    <t>訪問看護報告書
訪問看護記録
居宅サービス計画書</t>
    <rPh sb="0" eb="4">
      <t>ホウモンカンゴ</t>
    </rPh>
    <rPh sb="4" eb="7">
      <t>ホウコクショ</t>
    </rPh>
    <rPh sb="8" eb="12">
      <t>ホウモンカンゴ</t>
    </rPh>
    <rPh sb="12" eb="14">
      <t>キロク</t>
    </rPh>
    <rPh sb="15" eb="17">
      <t>キョタク</t>
    </rPh>
    <rPh sb="21" eb="24">
      <t>ケイカクショ</t>
    </rPh>
    <phoneticPr fontId="4"/>
  </si>
  <si>
    <t>虐待防止のための対策を検討する委員会を定期的に開催</t>
    <phoneticPr fontId="4"/>
  </si>
  <si>
    <t>委員会の議事録</t>
    <phoneticPr fontId="4"/>
  </si>
  <si>
    <t>虐待防止のための指針を整備</t>
    <phoneticPr fontId="4"/>
  </si>
  <si>
    <t>指針</t>
    <rPh sb="0" eb="2">
      <t>シシン</t>
    </rPh>
    <phoneticPr fontId="4"/>
  </si>
  <si>
    <t>虐待防止のための研修を定期的（年１回以上）に実施</t>
    <phoneticPr fontId="4"/>
  </si>
  <si>
    <t>研修記録</t>
    <phoneticPr fontId="4"/>
  </si>
  <si>
    <t>虐待防止措置を適正に実施するための担当者の配置</t>
    <phoneticPr fontId="4"/>
  </si>
  <si>
    <t>担当者設置の分かる文書</t>
    <rPh sb="0" eb="3">
      <t>タントウシャ</t>
    </rPh>
    <rPh sb="3" eb="5">
      <t>セッチ</t>
    </rPh>
    <rPh sb="6" eb="7">
      <t>ワ</t>
    </rPh>
    <rPh sb="9" eb="11">
      <t>ブンショ</t>
    </rPh>
    <phoneticPr fontId="4"/>
  </si>
  <si>
    <t>主治医の指示書等
サービス提供記録</t>
    <phoneticPr fontId="4"/>
  </si>
  <si>
    <t>新規に訪問看護計画書を作成した利用者に対して、病院、診療所等から退院した日に訪問看護事業所の看護師が初回の訪問看護を行った</t>
    <rPh sb="0" eb="2">
      <t>シンキ</t>
    </rPh>
    <rPh sb="29" eb="30">
      <t>トウ</t>
    </rPh>
    <phoneticPr fontId="4"/>
  </si>
  <si>
    <t>新規に訪問看護計画書を作成した利用者に対して、病院、診療所等から退院した日の翌日以降に初回の訪問看護を行った</t>
    <rPh sb="0" eb="2">
      <t>シンキ</t>
    </rPh>
    <rPh sb="29" eb="30">
      <t>トウ</t>
    </rPh>
    <rPh sb="38" eb="40">
      <t>ヨクジツ</t>
    </rPh>
    <rPh sb="40" eb="42">
      <t>イコウ</t>
    </rPh>
    <rPh sb="43" eb="45">
      <t>ショカイ</t>
    </rPh>
    <phoneticPr fontId="4"/>
  </si>
  <si>
    <t>専門管理加算</t>
    <rPh sb="0" eb="4">
      <t>センモンカンリ</t>
    </rPh>
    <rPh sb="4" eb="6">
      <t>カサン</t>
    </rPh>
    <phoneticPr fontId="4"/>
  </si>
  <si>
    <t>研修修了書</t>
    <rPh sb="2" eb="4">
      <t>シュウリョウ</t>
    </rPh>
    <rPh sb="4" eb="5">
      <t>ショ</t>
    </rPh>
    <phoneticPr fontId="4"/>
  </si>
  <si>
    <t>１緩和ケア、褥瘡ケア又は人口肛門ケア及び人口膀胱ケアに係る専門の研修を修了</t>
    <rPh sb="1" eb="3">
      <t>カンワ</t>
    </rPh>
    <rPh sb="6" eb="8">
      <t>ジョクソウ</t>
    </rPh>
    <rPh sb="10" eb="11">
      <t>マタ</t>
    </rPh>
    <rPh sb="12" eb="16">
      <t>ジンコウコウモン</t>
    </rPh>
    <rPh sb="18" eb="19">
      <t>オヨ</t>
    </rPh>
    <rPh sb="20" eb="24">
      <t>ジンコウボウコウ</t>
    </rPh>
    <rPh sb="27" eb="28">
      <t>カカ</t>
    </rPh>
    <rPh sb="29" eb="31">
      <t>センモン</t>
    </rPh>
    <rPh sb="32" eb="34">
      <t>ケンシュウ</t>
    </rPh>
    <rPh sb="35" eb="37">
      <t>シュウリョウ</t>
    </rPh>
    <phoneticPr fontId="4"/>
  </si>
  <si>
    <t>１の場合の利用者
・悪性腫瘍の鎮痛療法若しくは化学療法を行っている利用者
・真皮を越える褥瘡の状態にある利用者
・人工肛門若しくは人工膀胱を造設している者で管理が困難な利用者</t>
    <rPh sb="2" eb="4">
      <t>バアイ</t>
    </rPh>
    <rPh sb="5" eb="8">
      <t>リヨウシャ</t>
    </rPh>
    <rPh sb="70" eb="72">
      <t>ゾウセツ</t>
    </rPh>
    <rPh sb="76" eb="77">
      <t>モノ</t>
    </rPh>
    <rPh sb="78" eb="80">
      <t>カンリ</t>
    </rPh>
    <rPh sb="81" eb="83">
      <t>コンナン</t>
    </rPh>
    <rPh sb="84" eb="86">
      <t>リヨウ</t>
    </rPh>
    <rPh sb="86" eb="87">
      <t>シャ</t>
    </rPh>
    <phoneticPr fontId="4"/>
  </si>
  <si>
    <t>２特定行為研修を修了</t>
    <rPh sb="1" eb="3">
      <t>トクテイ</t>
    </rPh>
    <rPh sb="3" eb="5">
      <t>コウイ</t>
    </rPh>
    <rPh sb="5" eb="7">
      <t>ケンシュウ</t>
    </rPh>
    <rPh sb="8" eb="10">
      <t>シュウリョウ</t>
    </rPh>
    <phoneticPr fontId="4"/>
  </si>
  <si>
    <t>２の場合の利用者
・診療報酬における手順書加算を算定する利用者</t>
    <rPh sb="2" eb="4">
      <t>バアイ</t>
    </rPh>
    <rPh sb="5" eb="8">
      <t>リヨウシャ</t>
    </rPh>
    <rPh sb="10" eb="12">
      <t>シンリョウ</t>
    </rPh>
    <rPh sb="12" eb="14">
      <t>ホウシュウ</t>
    </rPh>
    <rPh sb="18" eb="21">
      <t>テジュンショ</t>
    </rPh>
    <rPh sb="21" eb="23">
      <t>カサン</t>
    </rPh>
    <rPh sb="24" eb="26">
      <t>サンテイ</t>
    </rPh>
    <rPh sb="28" eb="31">
      <t>リヨウシャ</t>
    </rPh>
    <phoneticPr fontId="4"/>
  </si>
  <si>
    <t>専門管理加算</t>
    <phoneticPr fontId="4"/>
  </si>
  <si>
    <t>遠隔死亡診断補助加算</t>
    <rPh sb="0" eb="2">
      <t>エンカク</t>
    </rPh>
    <rPh sb="2" eb="4">
      <t>シボウ</t>
    </rPh>
    <rPh sb="4" eb="6">
      <t>シンダン</t>
    </rPh>
    <rPh sb="6" eb="8">
      <t>ホジョ</t>
    </rPh>
    <rPh sb="8" eb="10">
      <t>カサン</t>
    </rPh>
    <phoneticPr fontId="4"/>
  </si>
  <si>
    <t>情報通信機器を用いた在宅での看取りに係る研修修了</t>
    <rPh sb="0" eb="6">
      <t>ジョウホウツウシンキキ</t>
    </rPh>
    <rPh sb="7" eb="8">
      <t>モチ</t>
    </rPh>
    <rPh sb="10" eb="12">
      <t>ザイタク</t>
    </rPh>
    <rPh sb="14" eb="16">
      <t>ミト</t>
    </rPh>
    <rPh sb="18" eb="19">
      <t>カカ</t>
    </rPh>
    <rPh sb="20" eb="22">
      <t>ケンシュウ</t>
    </rPh>
    <rPh sb="22" eb="24">
      <t>シュウリョウ</t>
    </rPh>
    <phoneticPr fontId="4"/>
  </si>
  <si>
    <t>医科診療報酬点数表の区分番号のＣ００１注8に規定する死亡診断加算を算定する利用者</t>
    <phoneticPr fontId="4"/>
  </si>
  <si>
    <t>情報通信機器を用いた医師の死亡診断の補助</t>
    <rPh sb="0" eb="6">
      <t>ジョウホウツウシンキキ</t>
    </rPh>
    <rPh sb="7" eb="8">
      <t>モチ</t>
    </rPh>
    <rPh sb="10" eb="12">
      <t>イシ</t>
    </rPh>
    <rPh sb="13" eb="17">
      <t>シボウシンダン</t>
    </rPh>
    <rPh sb="18" eb="20">
      <t>ホジョ</t>
    </rPh>
    <phoneticPr fontId="4"/>
  </si>
  <si>
    <t>主治医の指示書、訪問看護記録書等</t>
    <rPh sb="0" eb="3">
      <t>シュジイ</t>
    </rPh>
    <rPh sb="4" eb="7">
      <t>シジショ</t>
    </rPh>
    <phoneticPr fontId="4"/>
  </si>
  <si>
    <t>共同指導の内容を提供</t>
    <rPh sb="0" eb="2">
      <t>キョウドウ</t>
    </rPh>
    <rPh sb="2" eb="4">
      <t>シドウ</t>
    </rPh>
    <rPh sb="5" eb="7">
      <t>ナイヨウ</t>
    </rPh>
    <rPh sb="8" eb="10">
      <t>テイキョウ</t>
    </rPh>
    <phoneticPr fontId="67"/>
  </si>
  <si>
    <t>口腔連携強化加算</t>
    <rPh sb="0" eb="8">
      <t>コウクウレンケイキョウカカサン</t>
    </rPh>
    <phoneticPr fontId="4"/>
  </si>
  <si>
    <t>口腔連携強化加算</t>
    <rPh sb="0" eb="2">
      <t>コウクウ</t>
    </rPh>
    <rPh sb="2" eb="4">
      <t>レンケイ</t>
    </rPh>
    <rPh sb="4" eb="6">
      <t>キョウカ</t>
    </rPh>
    <rPh sb="6" eb="8">
      <t>カサン</t>
    </rPh>
    <phoneticPr fontId="4"/>
  </si>
  <si>
    <t>当該事業所の従業者が利用者の口腔の健康状態に係る評価を行うに当たって、歯科医療機関の歯科医師又は歯科医師の指示を受けた歯科衛生士に相談できる体制を確保し、その旨を文書で取り決めている</t>
    <phoneticPr fontId="67"/>
  </si>
  <si>
    <t>歯科医療機関と取り交わした文書</t>
    <phoneticPr fontId="4"/>
  </si>
  <si>
    <t>口腔状態の評価をそれぞれ利用者について行い、評価した情報を歯科医療機関及び当該利用者を担当する介護支援専門員に対し、提供している</t>
    <phoneticPr fontId="4"/>
  </si>
  <si>
    <t>情報提供書等</t>
    <phoneticPr fontId="4"/>
  </si>
  <si>
    <t>上記いずれかの研修を受けた看護師による計画的な管理
※定期的（1月に1回以上）に訪問看護を行うとともに、当該利用者に係る訪問看護の実施に関する計画的な管理を実施</t>
    <rPh sb="0" eb="2">
      <t>ジョウキ</t>
    </rPh>
    <rPh sb="19" eb="22">
      <t>ケイカクテキ</t>
    </rPh>
    <rPh sb="23" eb="25">
      <t>カンリ</t>
    </rPh>
    <rPh sb="78" eb="80">
      <t>ジッシ</t>
    </rPh>
    <phoneticPr fontId="4"/>
  </si>
  <si>
    <t>緊急時訪問看護加算（Ⅰ）</t>
    <phoneticPr fontId="4"/>
  </si>
  <si>
    <t>訪問看護計画書及び訪問看護報告書</t>
    <rPh sb="0" eb="2">
      <t>ホウモン</t>
    </rPh>
    <rPh sb="2" eb="4">
      <t>カンゴ</t>
    </rPh>
    <rPh sb="4" eb="6">
      <t>ケイカク</t>
    </rPh>
    <rPh sb="6" eb="7">
      <t>ショ</t>
    </rPh>
    <rPh sb="7" eb="8">
      <t>オヨ</t>
    </rPh>
    <rPh sb="9" eb="11">
      <t>ホウモン</t>
    </rPh>
    <rPh sb="11" eb="13">
      <t>カンゴ</t>
    </rPh>
    <rPh sb="13" eb="16">
      <t>ホウコクショ</t>
    </rPh>
    <phoneticPr fontId="4"/>
  </si>
  <si>
    <t>利用開始した月から12 月を超えた場合の減算</t>
    <phoneticPr fontId="4"/>
  </si>
  <si>
    <t>利用を開始した日の属する月から起算して12月を超えて理学療法士、作業療法士又は言語聴覚士が指定介護予防訪問看護を行う</t>
    <phoneticPr fontId="4"/>
  </si>
  <si>
    <t>６時～８時</t>
    <phoneticPr fontId="4"/>
  </si>
  <si>
    <t>複数名訪問加算（Ⅰ）</t>
    <rPh sb="0" eb="3">
      <t>フクスウメイ</t>
    </rPh>
    <rPh sb="3" eb="5">
      <t>ホウモン</t>
    </rPh>
    <rPh sb="5" eb="7">
      <t>カサン</t>
    </rPh>
    <phoneticPr fontId="4"/>
  </si>
  <si>
    <t>１人で看護をおこなうことが困難な場合</t>
    <rPh sb="1" eb="2">
      <t>ニン</t>
    </rPh>
    <rPh sb="3" eb="5">
      <t>カンゴ</t>
    </rPh>
    <rPh sb="13" eb="15">
      <t>コンナン</t>
    </rPh>
    <rPh sb="16" eb="18">
      <t>バアイ</t>
    </rPh>
    <phoneticPr fontId="4"/>
  </si>
  <si>
    <t>利用者又はその家族等の同意</t>
    <rPh sb="0" eb="3">
      <t>リヨウシャ</t>
    </rPh>
    <rPh sb="3" eb="4">
      <t>マタ</t>
    </rPh>
    <rPh sb="7" eb="9">
      <t>カゾク</t>
    </rPh>
    <rPh sb="9" eb="10">
      <t>トウ</t>
    </rPh>
    <rPh sb="11" eb="13">
      <t>ドウイ</t>
    </rPh>
    <phoneticPr fontId="4"/>
  </si>
  <si>
    <t>両名とも保健師、看護師、准看護師又はＰＴ、ＯＴ、ＳＴ</t>
    <rPh sb="0" eb="2">
      <t>リョウメイ</t>
    </rPh>
    <rPh sb="4" eb="7">
      <t>ホケンシ</t>
    </rPh>
    <rPh sb="8" eb="11">
      <t>カンゴシ</t>
    </rPh>
    <rPh sb="12" eb="16">
      <t>ジュンカンゴシ</t>
    </rPh>
    <rPh sb="16" eb="17">
      <t>マタ</t>
    </rPh>
    <phoneticPr fontId="4"/>
  </si>
  <si>
    <t>複数名訪問加算（Ⅱ）</t>
    <rPh sb="0" eb="3">
      <t>フクスウメイ</t>
    </rPh>
    <rPh sb="3" eb="5">
      <t>ホウモン</t>
    </rPh>
    <rPh sb="5" eb="7">
      <t>カサン</t>
    </rPh>
    <phoneticPr fontId="4"/>
  </si>
  <si>
    <t>看護師等と看護補助者との訪問</t>
    <rPh sb="0" eb="3">
      <t>カンゴシ</t>
    </rPh>
    <rPh sb="3" eb="4">
      <t>トウ</t>
    </rPh>
    <rPh sb="5" eb="7">
      <t>カンゴ</t>
    </rPh>
    <rPh sb="7" eb="10">
      <t>ホジョシャ</t>
    </rPh>
    <rPh sb="12" eb="14">
      <t>ホウモン</t>
    </rPh>
    <phoneticPr fontId="4"/>
  </si>
  <si>
    <t>特別管理加算の算定者であり１時間30分以上の訪問看護をした場合</t>
    <rPh sb="0" eb="2">
      <t>トクベツ</t>
    </rPh>
    <rPh sb="2" eb="4">
      <t>カンリ</t>
    </rPh>
    <rPh sb="4" eb="6">
      <t>カサン</t>
    </rPh>
    <rPh sb="7" eb="9">
      <t>サンテイ</t>
    </rPh>
    <rPh sb="9" eb="10">
      <t>シャ</t>
    </rPh>
    <rPh sb="14" eb="16">
      <t>ジカン</t>
    </rPh>
    <rPh sb="18" eb="19">
      <t>フン</t>
    </rPh>
    <rPh sb="19" eb="21">
      <t>イジョウ</t>
    </rPh>
    <rPh sb="22" eb="24">
      <t>ホウモン</t>
    </rPh>
    <rPh sb="24" eb="26">
      <t>カンゴ</t>
    </rPh>
    <rPh sb="29" eb="31">
      <t>バアイ</t>
    </rPh>
    <phoneticPr fontId="4"/>
  </si>
  <si>
    <t>同一建物減算</t>
    <rPh sb="0" eb="2">
      <t>ドウイツ</t>
    </rPh>
    <rPh sb="2" eb="4">
      <t>タテモノ</t>
    </rPh>
    <rPh sb="4" eb="6">
      <t>ゲンサン</t>
    </rPh>
    <phoneticPr fontId="4"/>
  </si>
  <si>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4"/>
  </si>
  <si>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4"/>
  </si>
  <si>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4"/>
  </si>
  <si>
    <t>厚生労働大臣の定める地域</t>
    <rPh sb="0" eb="2">
      <t>コウセイ</t>
    </rPh>
    <rPh sb="2" eb="4">
      <t>ロウドウ</t>
    </rPh>
    <rPh sb="4" eb="6">
      <t>ダイジン</t>
    </rPh>
    <rPh sb="7" eb="8">
      <t>サダ</t>
    </rPh>
    <rPh sb="10" eb="12">
      <t>チイキ</t>
    </rPh>
    <phoneticPr fontId="4"/>
  </si>
  <si>
    <t>１月あたりの訪問回数が100回以下</t>
    <rPh sb="1" eb="2">
      <t>ツキ</t>
    </rPh>
    <rPh sb="6" eb="8">
      <t>ホウモン</t>
    </rPh>
    <rPh sb="8" eb="10">
      <t>カイスウ</t>
    </rPh>
    <rPh sb="14" eb="15">
      <t>カイ</t>
    </rPh>
    <rPh sb="15" eb="17">
      <t>イカ</t>
    </rPh>
    <phoneticPr fontId="4"/>
  </si>
  <si>
    <t>他の訪問看護ステーション等で当該加算の算定</t>
    <rPh sb="0" eb="1">
      <t>ホカ</t>
    </rPh>
    <rPh sb="2" eb="4">
      <t>ホウモン</t>
    </rPh>
    <rPh sb="4" eb="6">
      <t>カンゴ</t>
    </rPh>
    <rPh sb="12" eb="13">
      <t>トウ</t>
    </rPh>
    <rPh sb="14" eb="16">
      <t>トウガイ</t>
    </rPh>
    <rPh sb="16" eb="18">
      <t>カサン</t>
    </rPh>
    <rPh sb="19" eb="21">
      <t>サンテイ</t>
    </rPh>
    <phoneticPr fontId="4"/>
  </si>
  <si>
    <t>症状が重篤の場合医師による診療を受診できるような支援</t>
    <rPh sb="0" eb="2">
      <t>ショウジョウ</t>
    </rPh>
    <rPh sb="3" eb="5">
      <t>ジュウトク</t>
    </rPh>
    <rPh sb="6" eb="8">
      <t>バアイ</t>
    </rPh>
    <rPh sb="8" eb="10">
      <t>イシ</t>
    </rPh>
    <rPh sb="13" eb="15">
      <t>シンリョウ</t>
    </rPh>
    <rPh sb="16" eb="18">
      <t>ジュシン</t>
    </rPh>
    <rPh sb="24" eb="26">
      <t>シエン</t>
    </rPh>
    <phoneticPr fontId="4"/>
  </si>
  <si>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4"/>
  </si>
  <si>
    <t>２　人工肛(こう)門又は人工膀胱(ぼうこう)を設置している状態</t>
    <phoneticPr fontId="4"/>
  </si>
  <si>
    <t>３　真皮を越える褥瘡(じよくそう)の状態</t>
    <rPh sb="2" eb="4">
      <t>シンピ</t>
    </rPh>
    <phoneticPr fontId="4"/>
  </si>
  <si>
    <t>４　点滴注射を週３日以上行う必要があると認められる状態</t>
    <phoneticPr fontId="4"/>
  </si>
  <si>
    <t>退院又は退所後に訪問</t>
    <phoneticPr fontId="4"/>
  </si>
  <si>
    <t>特別管理加算の対象者</t>
    <rPh sb="0" eb="2">
      <t>トクベツ</t>
    </rPh>
    <rPh sb="2" eb="4">
      <t>カンリ</t>
    </rPh>
    <rPh sb="4" eb="6">
      <t>カサン</t>
    </rPh>
    <rPh sb="7" eb="9">
      <t>タイショウ</t>
    </rPh>
    <rPh sb="9" eb="10">
      <t>シャ</t>
    </rPh>
    <phoneticPr fontId="4"/>
  </si>
  <si>
    <t>初回加算の算定</t>
    <rPh sb="0" eb="2">
      <t>ショカイ</t>
    </rPh>
    <rPh sb="2" eb="4">
      <t>カサン</t>
    </rPh>
    <rPh sb="5" eb="7">
      <t>サンテイ</t>
    </rPh>
    <phoneticPr fontId="4"/>
  </si>
  <si>
    <t>１　算定日が属する月の前６月間において、利用者の総数のうち緊急時訪問看護加算を算定した利用者の占める割合が100分の50以上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4"/>
  </si>
  <si>
    <t>２　算定日が属する月の前６月間において、利用者の総数のうち、特別管理加算を算定した利用者の占める割合が100分の20以上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4"/>
  </si>
  <si>
    <t>３　指定介護予防訪問看護ステーションにおいては、指定介護予防訪問看護の提供に当たる従業者の総数のうち、看護職員の占める割合が100分の60以上</t>
    <rPh sb="2" eb="4">
      <t>シテイ</t>
    </rPh>
    <rPh sb="4" eb="6">
      <t>カイゴ</t>
    </rPh>
    <rPh sb="6" eb="8">
      <t>ヨボウ</t>
    </rPh>
    <rPh sb="8" eb="10">
      <t>ホウモン</t>
    </rPh>
    <rPh sb="10" eb="12">
      <t>カンゴ</t>
    </rPh>
    <rPh sb="65" eb="66">
      <t>ブン</t>
    </rPh>
    <rPh sb="69" eb="71">
      <t>イジョウ</t>
    </rPh>
    <phoneticPr fontId="4"/>
  </si>
  <si>
    <t>同意書等(規定はなし)</t>
    <phoneticPr fontId="4"/>
  </si>
  <si>
    <t>１、２及び３の割合の記録（毎月）</t>
    <rPh sb="3" eb="4">
      <t>オヨ</t>
    </rPh>
    <rPh sb="7" eb="9">
      <t>ワリアイ</t>
    </rPh>
    <rPh sb="10" eb="12">
      <t>キロク</t>
    </rPh>
    <rPh sb="13" eb="15">
      <t>マイツキ</t>
    </rPh>
    <phoneticPr fontId="4"/>
  </si>
  <si>
    <t>台帳等（規定はなし）</t>
    <phoneticPr fontId="4"/>
  </si>
  <si>
    <t>サービス提供体制強化加算(Ⅰ）</t>
    <rPh sb="4" eb="6">
      <t>テイキョウ</t>
    </rPh>
    <rPh sb="6" eb="8">
      <t>タイセイ</t>
    </rPh>
    <rPh sb="8" eb="10">
      <t>キョウカ</t>
    </rPh>
    <rPh sb="10" eb="12">
      <t>カサン</t>
    </rPh>
    <phoneticPr fontId="4"/>
  </si>
  <si>
    <t>１看護師等ごとに研修の計画策定、実施（又は実施予定）</t>
    <rPh sb="1" eb="4">
      <t>カンゴシ</t>
    </rPh>
    <rPh sb="4" eb="5">
      <t>ナド</t>
    </rPh>
    <rPh sb="19" eb="20">
      <t>マタ</t>
    </rPh>
    <rPh sb="21" eb="23">
      <t>ジッシ</t>
    </rPh>
    <rPh sb="23" eb="25">
      <t>ヨテイ</t>
    </rPh>
    <phoneticPr fontId="4"/>
  </si>
  <si>
    <t>２利用者情報、留意事項伝達又は技術指導等を目的とした会議開催</t>
    <rPh sb="1" eb="4">
      <t>リヨウシャ</t>
    </rPh>
    <rPh sb="4" eb="6">
      <t>ジョウホウ</t>
    </rPh>
    <rPh sb="7" eb="9">
      <t>リュウイ</t>
    </rPh>
    <rPh sb="9" eb="11">
      <t>ジコウ</t>
    </rPh>
    <rPh sb="11" eb="13">
      <t>デンタツ</t>
    </rPh>
    <rPh sb="13" eb="14">
      <t>マタ</t>
    </rPh>
    <rPh sb="15" eb="17">
      <t>ギジュツ</t>
    </rPh>
    <rPh sb="17" eb="19">
      <t>シドウ</t>
    </rPh>
    <rPh sb="19" eb="20">
      <t>トウ</t>
    </rPh>
    <rPh sb="21" eb="23">
      <t>モクテキ</t>
    </rPh>
    <rPh sb="26" eb="28">
      <t>カイギ</t>
    </rPh>
    <rPh sb="28" eb="30">
      <t>カイサイ</t>
    </rPh>
    <phoneticPr fontId="4"/>
  </si>
  <si>
    <t>３全ての看護師等に定期的な健康診断の実施</t>
    <rPh sb="1" eb="2">
      <t>スベ</t>
    </rPh>
    <rPh sb="4" eb="7">
      <t>カンゴシ</t>
    </rPh>
    <rPh sb="7" eb="8">
      <t>ナド</t>
    </rPh>
    <rPh sb="9" eb="12">
      <t>テイキテキ</t>
    </rPh>
    <rPh sb="13" eb="15">
      <t>ケンコウ</t>
    </rPh>
    <rPh sb="15" eb="17">
      <t>シンダン</t>
    </rPh>
    <rPh sb="18" eb="20">
      <t>ジッシ</t>
    </rPh>
    <phoneticPr fontId="4"/>
  </si>
  <si>
    <t>４看護師等総数のうち、勤続年数７年以上の看護師等の占める割合が100分の30以上</t>
    <rPh sb="1" eb="4">
      <t>カンゴシ</t>
    </rPh>
    <rPh sb="4" eb="5">
      <t>ナド</t>
    </rPh>
    <rPh sb="5" eb="7">
      <t>ソウスウ</t>
    </rPh>
    <rPh sb="11" eb="13">
      <t>キンゾク</t>
    </rPh>
    <rPh sb="13" eb="15">
      <t>ネンスウ</t>
    </rPh>
    <rPh sb="16" eb="17">
      <t>ネン</t>
    </rPh>
    <rPh sb="17" eb="19">
      <t>イジョウ</t>
    </rPh>
    <rPh sb="20" eb="23">
      <t>カンゴシ</t>
    </rPh>
    <rPh sb="23" eb="24">
      <t>トウ</t>
    </rPh>
    <rPh sb="25" eb="26">
      <t>シ</t>
    </rPh>
    <rPh sb="28" eb="30">
      <t>ワリアイ</t>
    </rPh>
    <rPh sb="34" eb="35">
      <t>ブン</t>
    </rPh>
    <rPh sb="38" eb="40">
      <t>イジョウ</t>
    </rPh>
    <phoneticPr fontId="4"/>
  </si>
  <si>
    <t>サービス提供体制強化加算(Ⅱ）</t>
    <rPh sb="4" eb="6">
      <t>テイキョウ</t>
    </rPh>
    <rPh sb="6" eb="8">
      <t>タイセイ</t>
    </rPh>
    <rPh sb="8" eb="10">
      <t>キョウカ</t>
    </rPh>
    <rPh sb="10" eb="12">
      <t>カサン</t>
    </rPh>
    <phoneticPr fontId="4"/>
  </si>
  <si>
    <t>２利用者情報、留意事項伝達、技術指導等の会議開催</t>
    <rPh sb="1" eb="4">
      <t>リヨウシャ</t>
    </rPh>
    <rPh sb="4" eb="6">
      <t>ジョウホウ</t>
    </rPh>
    <rPh sb="7" eb="9">
      <t>リュウイ</t>
    </rPh>
    <rPh sb="9" eb="11">
      <t>ジコウ</t>
    </rPh>
    <rPh sb="11" eb="13">
      <t>デンタツ</t>
    </rPh>
    <rPh sb="14" eb="16">
      <t>ギジュツ</t>
    </rPh>
    <rPh sb="16" eb="18">
      <t>シドウ</t>
    </rPh>
    <rPh sb="18" eb="19">
      <t>トウ</t>
    </rPh>
    <rPh sb="20" eb="22">
      <t>カイギ</t>
    </rPh>
    <rPh sb="22" eb="24">
      <t>カイサイ</t>
    </rPh>
    <phoneticPr fontId="4"/>
  </si>
  <si>
    <t>４看護師等総数のうち、勤続年数３年以上の看護師等の占める割合が100分の30以上</t>
    <rPh sb="1" eb="4">
      <t>カンゴヒ</t>
    </rPh>
    <rPh sb="4" eb="5">
      <t>ナド</t>
    </rPh>
    <rPh sb="5" eb="7">
      <t>ソウスウ</t>
    </rPh>
    <rPh sb="11" eb="13">
      <t>キンゾク</t>
    </rPh>
    <rPh sb="13" eb="15">
      <t>ネンスウ</t>
    </rPh>
    <rPh sb="16" eb="17">
      <t>ネン</t>
    </rPh>
    <rPh sb="17" eb="19">
      <t>イジョウ</t>
    </rPh>
    <rPh sb="20" eb="23">
      <t>カンゴシ</t>
    </rPh>
    <rPh sb="23" eb="24">
      <t>トウ</t>
    </rPh>
    <rPh sb="25" eb="26">
      <t>シ</t>
    </rPh>
    <rPh sb="28" eb="30">
      <t>ワリアイ</t>
    </rPh>
    <rPh sb="34" eb="35">
      <t>ブン</t>
    </rPh>
    <rPh sb="38" eb="40">
      <t>イジョウ</t>
    </rPh>
    <phoneticPr fontId="4"/>
  </si>
  <si>
    <t xml:space="preserve"> 訪問看護費加算点検シート</t>
    <rPh sb="3" eb="5">
      <t>カンゴ</t>
    </rPh>
    <rPh sb="6" eb="8">
      <t>カサン</t>
    </rPh>
    <rPh sb="8" eb="10">
      <t>テンケン</t>
    </rPh>
    <phoneticPr fontId="67"/>
  </si>
  <si>
    <t>介護予防訪問看護費点検シート</t>
    <rPh sb="9" eb="11">
      <t>テンケン</t>
    </rPh>
    <phoneticPr fontId="67"/>
  </si>
  <si>
    <t>共同指導の内容を提供</t>
    <rPh sb="0" eb="2">
      <t>キョウドウ</t>
    </rPh>
    <rPh sb="2" eb="4">
      <t>シドウ</t>
    </rPh>
    <rPh sb="5" eb="7">
      <t>ナイヨウ</t>
    </rPh>
    <rPh sb="8" eb="10">
      <t>テイキョウ</t>
    </rPh>
    <phoneticPr fontId="4"/>
  </si>
  <si>
    <t>１日に２回を超えて指定介護予防訪問看護を行う場合の減算</t>
    <rPh sb="11" eb="15">
      <t>カイゴヨボウ</t>
    </rPh>
    <rPh sb="22" eb="24">
      <t>バアイ</t>
    </rPh>
    <rPh sb="25" eb="27">
      <t>ゲンサン</t>
    </rPh>
    <phoneticPr fontId="67"/>
  </si>
  <si>
    <t>理学療法士、作業療法士又は言語聴覚士が１日に２回を超えて指定介護予防訪問看護を行う
※１回につき１００分の５０に相当する単位数を算定</t>
    <rPh sb="30" eb="34">
      <t>カイゴヨボウ</t>
    </rPh>
    <phoneticPr fontId="67"/>
  </si>
  <si>
    <t>（参考様式）</t>
    <rPh sb="1" eb="3">
      <t>サンコウ</t>
    </rPh>
    <rPh sb="3" eb="5">
      <t>ヨウシキ</t>
    </rPh>
    <phoneticPr fontId="50"/>
  </si>
  <si>
    <t>事業所名</t>
    <rPh sb="0" eb="2">
      <t>ジギョウ</t>
    </rPh>
    <rPh sb="2" eb="3">
      <t>ショ</t>
    </rPh>
    <rPh sb="3" eb="4">
      <t>メイ</t>
    </rPh>
    <phoneticPr fontId="50"/>
  </si>
  <si>
    <t>事業所番号</t>
    <rPh sb="0" eb="2">
      <t>ジギョウ</t>
    </rPh>
    <rPh sb="2" eb="3">
      <t>ショ</t>
    </rPh>
    <rPh sb="3" eb="5">
      <t>バンゴウ</t>
    </rPh>
    <phoneticPr fontId="50"/>
  </si>
  <si>
    <t>看護体制強化加算（Ⅰ・Ⅱ）算定要件確認表（※本書は訪問看護・介護予防訪問看護それぞれ作成すること）</t>
    <rPh sb="0" eb="2">
      <t>カンゴ</t>
    </rPh>
    <rPh sb="2" eb="4">
      <t>タイセイ</t>
    </rPh>
    <rPh sb="4" eb="6">
      <t>キョウカ</t>
    </rPh>
    <rPh sb="6" eb="8">
      <t>カサン</t>
    </rPh>
    <rPh sb="13" eb="15">
      <t>サンテイ</t>
    </rPh>
    <rPh sb="15" eb="17">
      <t>ヨウケン</t>
    </rPh>
    <rPh sb="17" eb="19">
      <t>カクニン</t>
    </rPh>
    <rPh sb="19" eb="20">
      <t>ヒョウ</t>
    </rPh>
    <rPh sb="22" eb="24">
      <t>ホンショ</t>
    </rPh>
    <rPh sb="25" eb="27">
      <t>ホウモン</t>
    </rPh>
    <rPh sb="27" eb="29">
      <t>カンゴ</t>
    </rPh>
    <rPh sb="30" eb="32">
      <t>カイゴ</t>
    </rPh>
    <rPh sb="32" eb="34">
      <t>ヨボウ</t>
    </rPh>
    <rPh sb="34" eb="36">
      <t>ホウモン</t>
    </rPh>
    <rPh sb="36" eb="38">
      <t>カンゴ</t>
    </rPh>
    <rPh sb="42" eb="44">
      <t>サクセイ</t>
    </rPh>
    <phoneticPr fontId="50"/>
  </si>
  <si>
    <t>１　緊急時訪問看護加算算定利用者要件</t>
    <rPh sb="2" eb="5">
      <t>キンキュウジ</t>
    </rPh>
    <rPh sb="5" eb="7">
      <t>ホウモン</t>
    </rPh>
    <rPh sb="7" eb="9">
      <t>カンゴ</t>
    </rPh>
    <rPh sb="9" eb="11">
      <t>カサン</t>
    </rPh>
    <rPh sb="11" eb="13">
      <t>サンテイ</t>
    </rPh>
    <rPh sb="13" eb="16">
      <t>リヨウシャ</t>
    </rPh>
    <rPh sb="16" eb="18">
      <t>ヨウケン</t>
    </rPh>
    <phoneticPr fontId="50"/>
  </si>
  <si>
    <t>月</t>
    <rPh sb="0" eb="1">
      <t>ツキ</t>
    </rPh>
    <phoneticPr fontId="50"/>
  </si>
  <si>
    <r>
      <t>ア　算定日が属する月の前六月の指定訪問看護事業所における</t>
    </r>
    <r>
      <rPr>
        <u/>
        <sz val="11"/>
        <rFont val="ＭＳ Ｐゴシック"/>
        <family val="3"/>
        <charset val="128"/>
        <scheme val="minor"/>
      </rPr>
      <t>緊急時訪問看護加算</t>
    </r>
    <r>
      <rPr>
        <sz val="11"/>
        <rFont val="ＭＳ Ｐゴシック"/>
        <family val="3"/>
        <charset val="128"/>
        <scheme val="minor"/>
      </rPr>
      <t>を算定した実利用者数</t>
    </r>
    <rPh sb="2" eb="4">
      <t>サンテイ</t>
    </rPh>
    <rPh sb="4" eb="5">
      <t>ビ</t>
    </rPh>
    <rPh sb="6" eb="7">
      <t>ゾク</t>
    </rPh>
    <rPh sb="9" eb="10">
      <t>ツキ</t>
    </rPh>
    <rPh sb="11" eb="12">
      <t>ゼン</t>
    </rPh>
    <rPh sb="12" eb="13">
      <t>ロク</t>
    </rPh>
    <rPh sb="13" eb="14">
      <t>ツキ</t>
    </rPh>
    <rPh sb="15" eb="17">
      <t>シテイ</t>
    </rPh>
    <rPh sb="17" eb="19">
      <t>ホウモン</t>
    </rPh>
    <rPh sb="19" eb="21">
      <t>カンゴ</t>
    </rPh>
    <rPh sb="21" eb="23">
      <t>ジギョウ</t>
    </rPh>
    <rPh sb="23" eb="24">
      <t>ショ</t>
    </rPh>
    <rPh sb="28" eb="31">
      <t>キンキュウジ</t>
    </rPh>
    <rPh sb="31" eb="33">
      <t>ホウモン</t>
    </rPh>
    <rPh sb="33" eb="35">
      <t>カンゴ</t>
    </rPh>
    <rPh sb="35" eb="37">
      <t>カサン</t>
    </rPh>
    <rPh sb="38" eb="40">
      <t>サンテイ</t>
    </rPh>
    <rPh sb="42" eb="43">
      <t>ジツ</t>
    </rPh>
    <rPh sb="43" eb="46">
      <t>リヨウシャ</t>
    </rPh>
    <rPh sb="46" eb="47">
      <t>スウ</t>
    </rPh>
    <phoneticPr fontId="50"/>
  </si>
  <si>
    <t>A／Ｂ＝</t>
    <phoneticPr fontId="50"/>
  </si>
  <si>
    <t>≧</t>
    <phoneticPr fontId="50"/>
  </si>
  <si>
    <t>イ　算定日が属する月の前六月の指定訪問看護事業所における実利用者数</t>
    <rPh sb="12" eb="13">
      <t>ロク</t>
    </rPh>
    <rPh sb="15" eb="17">
      <t>シテイ</t>
    </rPh>
    <rPh sb="17" eb="19">
      <t>ホウモン</t>
    </rPh>
    <rPh sb="19" eb="21">
      <t>カンゴ</t>
    </rPh>
    <rPh sb="21" eb="23">
      <t>ジギョウ</t>
    </rPh>
    <rPh sb="23" eb="24">
      <t>ショ</t>
    </rPh>
    <rPh sb="28" eb="29">
      <t>ジツ</t>
    </rPh>
    <rPh sb="29" eb="32">
      <t>リヨウシャ</t>
    </rPh>
    <rPh sb="32" eb="33">
      <t>スウ</t>
    </rPh>
    <phoneticPr fontId="50"/>
  </si>
  <si>
    <t>２　特別管理加算算定利用者要件</t>
    <rPh sb="2" eb="4">
      <t>トクベツ</t>
    </rPh>
    <rPh sb="4" eb="6">
      <t>カンリ</t>
    </rPh>
    <rPh sb="6" eb="8">
      <t>カサン</t>
    </rPh>
    <rPh sb="8" eb="10">
      <t>サンテイ</t>
    </rPh>
    <rPh sb="10" eb="13">
      <t>リヨウシャ</t>
    </rPh>
    <rPh sb="13" eb="15">
      <t>ヨウケン</t>
    </rPh>
    <phoneticPr fontId="50"/>
  </si>
  <si>
    <r>
      <t>ア　算定日が属する月の前六月の指定訪問看護事業所における</t>
    </r>
    <r>
      <rPr>
        <u/>
        <sz val="11"/>
        <rFont val="ＭＳ Ｐゴシック"/>
        <family val="3"/>
        <charset val="128"/>
        <scheme val="minor"/>
      </rPr>
      <t>特別管理加算</t>
    </r>
    <r>
      <rPr>
        <sz val="11"/>
        <rFont val="ＭＳ Ｐゴシック"/>
        <family val="3"/>
        <charset val="128"/>
        <scheme val="minor"/>
      </rPr>
      <t>を算定した実利用者数</t>
    </r>
    <rPh sb="12" eb="13">
      <t>ロク</t>
    </rPh>
    <rPh sb="15" eb="17">
      <t>シテイ</t>
    </rPh>
    <rPh sb="17" eb="19">
      <t>ホウモン</t>
    </rPh>
    <rPh sb="19" eb="21">
      <t>カンゴ</t>
    </rPh>
    <rPh sb="21" eb="23">
      <t>ジギョウ</t>
    </rPh>
    <rPh sb="23" eb="24">
      <t>ショ</t>
    </rPh>
    <rPh sb="28" eb="30">
      <t>トクベツ</t>
    </rPh>
    <rPh sb="30" eb="32">
      <t>カンリ</t>
    </rPh>
    <rPh sb="32" eb="34">
      <t>カサン</t>
    </rPh>
    <rPh sb="35" eb="37">
      <t>サンテイ</t>
    </rPh>
    <rPh sb="39" eb="40">
      <t>ジツ</t>
    </rPh>
    <rPh sb="40" eb="43">
      <t>リヨウシャ</t>
    </rPh>
    <rPh sb="43" eb="44">
      <t>スウ</t>
    </rPh>
    <phoneticPr fontId="50"/>
  </si>
  <si>
    <t>３　ターミナルケア加算算定利用者要件（※介護予防を除く。）</t>
    <rPh sb="9" eb="11">
      <t>カサン</t>
    </rPh>
    <rPh sb="11" eb="13">
      <t>サンテイ</t>
    </rPh>
    <rPh sb="13" eb="16">
      <t>リヨウシャ</t>
    </rPh>
    <rPh sb="16" eb="18">
      <t>ヨウケン</t>
    </rPh>
    <rPh sb="20" eb="22">
      <t>カイゴ</t>
    </rPh>
    <rPh sb="22" eb="24">
      <t>ヨボウ</t>
    </rPh>
    <rPh sb="25" eb="26">
      <t>ノゾ</t>
    </rPh>
    <phoneticPr fontId="50"/>
  </si>
  <si>
    <r>
      <t>　算定日が属する月の前十二月の指定訪問看護事業所における</t>
    </r>
    <r>
      <rPr>
        <u/>
        <sz val="11"/>
        <rFont val="ＭＳ Ｐゴシック"/>
        <family val="3"/>
        <charset val="128"/>
        <scheme val="minor"/>
      </rPr>
      <t>ターミナルケア加算</t>
    </r>
    <r>
      <rPr>
        <sz val="11"/>
        <rFont val="ＭＳ Ｐゴシック"/>
        <family val="3"/>
        <charset val="128"/>
        <scheme val="minor"/>
      </rPr>
      <t>を算定した利用者数</t>
    </r>
    <rPh sb="11" eb="13">
      <t>ジュウニ</t>
    </rPh>
    <rPh sb="15" eb="17">
      <t>シテイ</t>
    </rPh>
    <rPh sb="17" eb="19">
      <t>ホウモン</t>
    </rPh>
    <rPh sb="19" eb="21">
      <t>カンゴ</t>
    </rPh>
    <rPh sb="21" eb="23">
      <t>ジギョウ</t>
    </rPh>
    <rPh sb="23" eb="24">
      <t>ショ</t>
    </rPh>
    <rPh sb="35" eb="37">
      <t>カサン</t>
    </rPh>
    <rPh sb="38" eb="40">
      <t>サンテイ</t>
    </rPh>
    <rPh sb="42" eb="45">
      <t>リヨウシャ</t>
    </rPh>
    <rPh sb="45" eb="46">
      <t>スウ</t>
    </rPh>
    <phoneticPr fontId="50"/>
  </si>
  <si>
    <t>※（Ⅰ）5名以上
　 （Ⅱ）1名以上</t>
    <rPh sb="5" eb="8">
      <t>メイイジョウ</t>
    </rPh>
    <rPh sb="15" eb="18">
      <t>メイイジョウ</t>
    </rPh>
    <phoneticPr fontId="50"/>
  </si>
  <si>
    <t>４　看護職員割合要件（※みなし事業所を除く。）</t>
    <rPh sb="2" eb="4">
      <t>カンゴ</t>
    </rPh>
    <rPh sb="4" eb="6">
      <t>ショクイン</t>
    </rPh>
    <rPh sb="6" eb="8">
      <t>ワリアイ</t>
    </rPh>
    <rPh sb="8" eb="10">
      <t>ヨウケン</t>
    </rPh>
    <rPh sb="15" eb="18">
      <t>ジギョウショ</t>
    </rPh>
    <rPh sb="19" eb="20">
      <t>ノゾ</t>
    </rPh>
    <phoneticPr fontId="50"/>
  </si>
  <si>
    <t>ア　指定（介護予防）訪問看護を提供する従業員数※常勤換算方法により算出した前月（暦月）の平均の割合</t>
    <rPh sb="2" eb="4">
      <t>シテイ</t>
    </rPh>
    <rPh sb="5" eb="7">
      <t>カイゴ</t>
    </rPh>
    <rPh sb="7" eb="9">
      <t>ヨボウ</t>
    </rPh>
    <rPh sb="10" eb="14">
      <t>ホウモンカンゴ</t>
    </rPh>
    <rPh sb="15" eb="17">
      <t>テイキョウ</t>
    </rPh>
    <rPh sb="19" eb="22">
      <t>ジュウギョウイン</t>
    </rPh>
    <rPh sb="22" eb="23">
      <t>スウ</t>
    </rPh>
    <rPh sb="24" eb="26">
      <t>ジョウキン</t>
    </rPh>
    <rPh sb="26" eb="28">
      <t>カンサン</t>
    </rPh>
    <rPh sb="28" eb="30">
      <t>ホウホウ</t>
    </rPh>
    <rPh sb="33" eb="35">
      <t>サンシュツ</t>
    </rPh>
    <rPh sb="37" eb="39">
      <t>ゼンゲツ</t>
    </rPh>
    <rPh sb="40" eb="41">
      <t>コヨミ</t>
    </rPh>
    <rPh sb="41" eb="42">
      <t>ツキ</t>
    </rPh>
    <rPh sb="44" eb="46">
      <t>ヘイキン</t>
    </rPh>
    <rPh sb="47" eb="49">
      <t>ワリアイ</t>
    </rPh>
    <phoneticPr fontId="50"/>
  </si>
  <si>
    <t>B／A＝</t>
    <phoneticPr fontId="50"/>
  </si>
  <si>
    <t>イ　アのうち看護職員の人数※常勤換算方法により算出した前月（暦月）の平均の割合</t>
    <rPh sb="6" eb="8">
      <t>カンゴ</t>
    </rPh>
    <rPh sb="8" eb="10">
      <t>ショクイン</t>
    </rPh>
    <rPh sb="11" eb="13">
      <t>ニンズウ</t>
    </rPh>
    <rPh sb="14" eb="16">
      <t>ジョウキン</t>
    </rPh>
    <rPh sb="16" eb="18">
      <t>カンサン</t>
    </rPh>
    <rPh sb="18" eb="20">
      <t>ホウホウ</t>
    </rPh>
    <rPh sb="23" eb="25">
      <t>サンシュツ</t>
    </rPh>
    <rPh sb="27" eb="29">
      <t>ゼンゲツ</t>
    </rPh>
    <rPh sb="30" eb="31">
      <t>コヨミ</t>
    </rPh>
    <rPh sb="31" eb="32">
      <t>ツキ</t>
    </rPh>
    <rPh sb="34" eb="36">
      <t>ヘイキン</t>
    </rPh>
    <rPh sb="37" eb="39">
      <t>ワリアイ</t>
    </rPh>
    <phoneticPr fontId="50"/>
  </si>
  <si>
    <t>《記入上の注意事項等》</t>
    <rPh sb="1" eb="3">
      <t>キニュウ</t>
    </rPh>
    <rPh sb="3" eb="4">
      <t>ジョウ</t>
    </rPh>
    <rPh sb="5" eb="7">
      <t>チュウイ</t>
    </rPh>
    <rPh sb="7" eb="9">
      <t>ジコウ</t>
    </rPh>
    <rPh sb="9" eb="10">
      <t>トウ</t>
    </rPh>
    <phoneticPr fontId="50"/>
  </si>
  <si>
    <t>①　上記１、２の「実利用者数」は、前六月において、当該事業所が提供する訪問看護を２回以上利用した者又は当該事業所で当該加算を２回以上算定した者であっても１として数えること。このため、１、２に規定する割合の算出において、利用者には、当該指定訪問看護事業所を現に利用していない者も含むことに留意。</t>
    <rPh sb="2" eb="4">
      <t>ジョウキ</t>
    </rPh>
    <rPh sb="9" eb="10">
      <t>ジツ</t>
    </rPh>
    <rPh sb="10" eb="13">
      <t>リヨウシャ</t>
    </rPh>
    <rPh sb="13" eb="14">
      <t>スウ</t>
    </rPh>
    <rPh sb="17" eb="18">
      <t>ゼン</t>
    </rPh>
    <rPh sb="18" eb="19">
      <t>ロク</t>
    </rPh>
    <rPh sb="19" eb="20">
      <t>ツキ</t>
    </rPh>
    <rPh sb="25" eb="27">
      <t>トウガイ</t>
    </rPh>
    <rPh sb="27" eb="29">
      <t>ジギョウ</t>
    </rPh>
    <rPh sb="29" eb="30">
      <t>ショ</t>
    </rPh>
    <rPh sb="31" eb="33">
      <t>テイキョウ</t>
    </rPh>
    <rPh sb="35" eb="37">
      <t>ホウモン</t>
    </rPh>
    <rPh sb="37" eb="39">
      <t>カンゴ</t>
    </rPh>
    <rPh sb="41" eb="42">
      <t>カイ</t>
    </rPh>
    <rPh sb="42" eb="44">
      <t>イジョウ</t>
    </rPh>
    <rPh sb="44" eb="46">
      <t>リヨウ</t>
    </rPh>
    <rPh sb="48" eb="49">
      <t>モノ</t>
    </rPh>
    <rPh sb="49" eb="50">
      <t>マタ</t>
    </rPh>
    <rPh sb="51" eb="53">
      <t>トウガイ</t>
    </rPh>
    <rPh sb="53" eb="55">
      <t>ジギョウ</t>
    </rPh>
    <rPh sb="55" eb="56">
      <t>ショ</t>
    </rPh>
    <rPh sb="57" eb="59">
      <t>トウガイ</t>
    </rPh>
    <rPh sb="59" eb="61">
      <t>カサン</t>
    </rPh>
    <rPh sb="63" eb="64">
      <t>カイ</t>
    </rPh>
    <rPh sb="64" eb="66">
      <t>イジョウ</t>
    </rPh>
    <rPh sb="66" eb="68">
      <t>サンテイ</t>
    </rPh>
    <rPh sb="70" eb="71">
      <t>モノ</t>
    </rPh>
    <rPh sb="80" eb="81">
      <t>カゾ</t>
    </rPh>
    <rPh sb="95" eb="97">
      <t>キテイ</t>
    </rPh>
    <rPh sb="99" eb="101">
      <t>ワリアイ</t>
    </rPh>
    <rPh sb="102" eb="104">
      <t>サンシュツ</t>
    </rPh>
    <rPh sb="109" eb="112">
      <t>リヨウシャ</t>
    </rPh>
    <rPh sb="115" eb="117">
      <t>トウガイ</t>
    </rPh>
    <rPh sb="117" eb="119">
      <t>シテイ</t>
    </rPh>
    <rPh sb="119" eb="121">
      <t>ホウモン</t>
    </rPh>
    <rPh sb="121" eb="123">
      <t>カンゴ</t>
    </rPh>
    <phoneticPr fontId="50"/>
  </si>
  <si>
    <t>②　本加算の算定に当たっては、上記１～４の要件をすべて満たすこと。また、１～４の人数について、継続的に所定の基準を維持しなければならない。なお、その割合及び人数については毎月記録するものとし、所定の基準を下回った場合については、直ちに体制届を提出し、加算を取り下げること。</t>
    <rPh sb="2" eb="3">
      <t>ホン</t>
    </rPh>
    <rPh sb="3" eb="5">
      <t>カサン</t>
    </rPh>
    <rPh sb="6" eb="8">
      <t>サンテイ</t>
    </rPh>
    <rPh sb="9" eb="10">
      <t>ア</t>
    </rPh>
    <rPh sb="15" eb="17">
      <t>ジョウキ</t>
    </rPh>
    <rPh sb="21" eb="23">
      <t>ヨウケン</t>
    </rPh>
    <rPh sb="27" eb="28">
      <t>ミ</t>
    </rPh>
    <rPh sb="40" eb="42">
      <t>ニンズウ</t>
    </rPh>
    <rPh sb="47" eb="50">
      <t>ケイゾクテキ</t>
    </rPh>
    <rPh sb="51" eb="53">
      <t>ショテイ</t>
    </rPh>
    <rPh sb="54" eb="56">
      <t>キジュン</t>
    </rPh>
    <rPh sb="57" eb="59">
      <t>イジ</t>
    </rPh>
    <rPh sb="74" eb="76">
      <t>ワリアイ</t>
    </rPh>
    <rPh sb="76" eb="77">
      <t>オヨ</t>
    </rPh>
    <rPh sb="78" eb="80">
      <t>ニンズウ</t>
    </rPh>
    <rPh sb="85" eb="87">
      <t>マイツキ</t>
    </rPh>
    <rPh sb="87" eb="89">
      <t>キロク</t>
    </rPh>
    <rPh sb="96" eb="98">
      <t>ショテイ</t>
    </rPh>
    <rPh sb="99" eb="101">
      <t>キジュン</t>
    </rPh>
    <rPh sb="102" eb="104">
      <t>シタマワ</t>
    </rPh>
    <rPh sb="106" eb="108">
      <t>バアイ</t>
    </rPh>
    <rPh sb="114" eb="115">
      <t>タダ</t>
    </rPh>
    <rPh sb="117" eb="119">
      <t>タイセイ</t>
    </rPh>
    <rPh sb="119" eb="120">
      <t>トドケ</t>
    </rPh>
    <rPh sb="121" eb="123">
      <t>テイシュツ</t>
    </rPh>
    <rPh sb="125" eb="127">
      <t>カサン</t>
    </rPh>
    <rPh sb="128" eb="129">
      <t>ト</t>
    </rPh>
    <rPh sb="130" eb="131">
      <t>サ</t>
    </rPh>
    <phoneticPr fontId="50"/>
  </si>
  <si>
    <t>③　「４　看護職員割合要件（※みなし事業所を除く。）」において、当該割合が100分の60から１割を超えて減少した場合（100分の54を下回った場合）には、その翌月から看護体制強化加算を算定できないものとし、１割の範囲内で減少した場合（100分の54以上100分の60未満であった場合）には、その翌々月から当該加算を算定できないものとすること（ただし、翌月の末日において100分の60以上となる場合を除く。）。</t>
    <rPh sb="32" eb="34">
      <t>トウガイ</t>
    </rPh>
    <rPh sb="34" eb="36">
      <t>ワリアイ</t>
    </rPh>
    <rPh sb="40" eb="41">
      <t>ブン</t>
    </rPh>
    <rPh sb="47" eb="48">
      <t>ワリ</t>
    </rPh>
    <rPh sb="49" eb="50">
      <t>コ</t>
    </rPh>
    <rPh sb="52" eb="54">
      <t>ゲンショウ</t>
    </rPh>
    <rPh sb="56" eb="58">
      <t>バアイ</t>
    </rPh>
    <rPh sb="62" eb="63">
      <t>ブン</t>
    </rPh>
    <rPh sb="67" eb="69">
      <t>シタマワ</t>
    </rPh>
    <rPh sb="71" eb="73">
      <t>バアイ</t>
    </rPh>
    <rPh sb="129" eb="130">
      <t>ブン</t>
    </rPh>
    <rPh sb="133" eb="135">
      <t>ミマン</t>
    </rPh>
    <rPh sb="139" eb="141">
      <t>バアイ</t>
    </rPh>
    <rPh sb="147" eb="150">
      <t>ヨクヨクゲツ</t>
    </rPh>
    <rPh sb="152" eb="154">
      <t>トウガイ</t>
    </rPh>
    <rPh sb="154" eb="156">
      <t>カサン</t>
    </rPh>
    <rPh sb="157" eb="159">
      <t>サンテイ</t>
    </rPh>
    <rPh sb="175" eb="177">
      <t>ヨクツキ</t>
    </rPh>
    <rPh sb="178" eb="180">
      <t>マツジツ</t>
    </rPh>
    <rPh sb="187" eb="188">
      <t>ブン</t>
    </rPh>
    <rPh sb="191" eb="193">
      <t>イジョウ</t>
    </rPh>
    <rPh sb="196" eb="198">
      <t>バアイ</t>
    </rPh>
    <rPh sb="199" eb="200">
      <t>ノゾ</t>
    </rPh>
    <phoneticPr fontId="50"/>
  </si>
  <si>
    <r>
      <t>（別紙７－２</t>
    </r>
    <r>
      <rPr>
        <sz val="11"/>
        <color indexed="8"/>
        <rFont val="ＭＳ Ｐゴシック"/>
        <family val="3"/>
        <charset val="128"/>
      </rPr>
      <t>）</t>
    </r>
    <rPh sb="1" eb="3">
      <t>ベッシ</t>
    </rPh>
    <phoneticPr fontId="4"/>
  </si>
  <si>
    <t>有資格者等の割合の参考計算書</t>
    <rPh sb="0" eb="4">
      <t>ユウシカクシャ</t>
    </rPh>
    <rPh sb="4" eb="5">
      <t>トウ</t>
    </rPh>
    <rPh sb="6" eb="8">
      <t>ワリアイ</t>
    </rPh>
    <rPh sb="9" eb="11">
      <t>サンコウ</t>
    </rPh>
    <rPh sb="11" eb="14">
      <t>ケイサンショ</t>
    </rPh>
    <phoneticPr fontId="50"/>
  </si>
  <si>
    <t>事業所番号</t>
    <rPh sb="0" eb="3">
      <t>ジギョウショ</t>
    </rPh>
    <rPh sb="3" eb="5">
      <t>バンゴウ</t>
    </rPh>
    <phoneticPr fontId="50"/>
  </si>
  <si>
    <t>サービス種類</t>
    <rPh sb="4" eb="6">
      <t>シュルイ</t>
    </rPh>
    <phoneticPr fontId="50"/>
  </si>
  <si>
    <t>１．割合を計算する職員</t>
    <rPh sb="2" eb="4">
      <t>ワリアイ</t>
    </rPh>
    <rPh sb="5" eb="7">
      <t>ケイサン</t>
    </rPh>
    <rPh sb="9" eb="11">
      <t>ショクイン</t>
    </rPh>
    <phoneticPr fontId="50"/>
  </si>
  <si>
    <t>介護福祉士</t>
    <rPh sb="0" eb="2">
      <t>カイゴ</t>
    </rPh>
    <rPh sb="2" eb="5">
      <t>フクシシ</t>
    </rPh>
    <phoneticPr fontId="50"/>
  </si>
  <si>
    <t>２．有資格者等の割合の算定期間</t>
    <rPh sb="2" eb="6">
      <t>ユウシカクシャ</t>
    </rPh>
    <rPh sb="6" eb="7">
      <t>トウ</t>
    </rPh>
    <rPh sb="8" eb="10">
      <t>ワリアイ</t>
    </rPh>
    <rPh sb="11" eb="13">
      <t>サンテイ</t>
    </rPh>
    <rPh sb="13" eb="15">
      <t>キカン</t>
    </rPh>
    <phoneticPr fontId="50"/>
  </si>
  <si>
    <t>前年度（３月を除く）</t>
  </si>
  <si>
    <t>実績月数　</t>
    <rPh sb="0" eb="2">
      <t>ジッセキ</t>
    </rPh>
    <rPh sb="2" eb="4">
      <t>ツキスウ</t>
    </rPh>
    <phoneticPr fontId="50"/>
  </si>
  <si>
    <t>３．常勤換算方法による計算</t>
    <rPh sb="2" eb="4">
      <t>ジョウキン</t>
    </rPh>
    <rPh sb="4" eb="6">
      <t>カンサン</t>
    </rPh>
    <rPh sb="6" eb="8">
      <t>ホウホウ</t>
    </rPh>
    <rPh sb="11" eb="13">
      <t>ケイサン</t>
    </rPh>
    <phoneticPr fontId="50"/>
  </si>
  <si>
    <t>前年度（３月を除く）</t>
    <rPh sb="0" eb="3">
      <t>ゼンネンド</t>
    </rPh>
    <rPh sb="5" eb="6">
      <t>ガツ</t>
    </rPh>
    <rPh sb="7" eb="8">
      <t>ノゾ</t>
    </rPh>
    <phoneticPr fontId="50"/>
  </si>
  <si>
    <t>常勤換算人数</t>
    <rPh sb="0" eb="2">
      <t>ジョウキン</t>
    </rPh>
    <rPh sb="2" eb="4">
      <t>カンサン</t>
    </rPh>
    <rPh sb="4" eb="6">
      <t>ニンズウ</t>
    </rPh>
    <phoneticPr fontId="50"/>
  </si>
  <si>
    <t>①常勤職員の
一月あたりの
勤務時間</t>
    <rPh sb="1" eb="3">
      <t>ジョウキン</t>
    </rPh>
    <rPh sb="3" eb="5">
      <t>ショクイン</t>
    </rPh>
    <rPh sb="7" eb="8">
      <t>ヒト</t>
    </rPh>
    <rPh sb="8" eb="9">
      <t>ツキ</t>
    </rPh>
    <rPh sb="14" eb="16">
      <t>キンム</t>
    </rPh>
    <rPh sb="16" eb="18">
      <t>ジカン</t>
    </rPh>
    <phoneticPr fontId="50"/>
  </si>
  <si>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5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</si>
  <si>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50"/>
  </si>
  <si>
    <t>④非常勤の職員の
勤務延時間数</t>
    <rPh sb="1" eb="4">
      <t>ヒジョウキン</t>
    </rPh>
    <rPh sb="5" eb="7">
      <t>ショクイン</t>
    </rPh>
    <rPh sb="9" eb="11">
      <t>キンム</t>
    </rPh>
    <rPh sb="11" eb="12">
      <t>ノ</t>
    </rPh>
    <rPh sb="12" eb="15">
      <t>ジカンスウ</t>
    </rPh>
    <phoneticPr fontId="50"/>
  </si>
  <si>
    <t>令和　年</t>
    <rPh sb="0" eb="2">
      <t>レイワ</t>
    </rPh>
    <rPh sb="3" eb="4">
      <t>ネン</t>
    </rPh>
    <phoneticPr fontId="4"/>
  </si>
  <si>
    <t>時間</t>
    <rPh sb="0" eb="2">
      <t>ジカン</t>
    </rPh>
    <phoneticPr fontId="50"/>
  </si>
  <si>
    <t>人</t>
    <rPh sb="0" eb="1">
      <t>ニン</t>
    </rPh>
    <phoneticPr fontId="50"/>
  </si>
  <si>
    <t>分子</t>
    <rPh sb="0" eb="2">
      <t>ブンシ</t>
    </rPh>
    <phoneticPr fontId="50"/>
  </si>
  <si>
    <t>分母</t>
    <rPh sb="0" eb="2">
      <t>ブンボ</t>
    </rPh>
    <phoneticPr fontId="50"/>
  </si>
  <si>
    <t>対象居宅サービス</t>
    <rPh sb="0" eb="2">
      <t>タイショウ</t>
    </rPh>
    <rPh sb="2" eb="4">
      <t>キョタク</t>
    </rPh>
    <phoneticPr fontId="50"/>
  </si>
  <si>
    <t>対象施設サービス</t>
    <rPh sb="0" eb="2">
      <t>タイショウ</t>
    </rPh>
    <rPh sb="2" eb="4">
      <t>シセツ</t>
    </rPh>
    <phoneticPr fontId="50"/>
  </si>
  <si>
    <t>4月</t>
    <rPh sb="1" eb="2">
      <t>ガツ</t>
    </rPh>
    <phoneticPr fontId="50"/>
  </si>
  <si>
    <t>割合を計算する職員</t>
    <rPh sb="0" eb="2">
      <t>ワリアイ</t>
    </rPh>
    <rPh sb="3" eb="5">
      <t>ケイサン</t>
    </rPh>
    <rPh sb="7" eb="9">
      <t>ショクイン</t>
    </rPh>
    <phoneticPr fontId="50"/>
  </si>
  <si>
    <t>介護職員</t>
    <rPh sb="0" eb="2">
      <t>カイゴ</t>
    </rPh>
    <rPh sb="2" eb="4">
      <t>ショクイン</t>
    </rPh>
    <phoneticPr fontId="50"/>
  </si>
  <si>
    <t>通所介護、訪問入浴介護、
特定施設入居者生活介護、
通所リハビリテーション、
短期入所生活介護、
短期入所療養介護</t>
    <rPh sb="0" eb="2">
      <t>ツウショ</t>
    </rPh>
    <rPh sb="2" eb="4">
      <t>カイゴ</t>
    </rPh>
    <rPh sb="5" eb="7">
      <t>ホウモン</t>
    </rPh>
    <rPh sb="7" eb="9">
      <t>ニュウヨク</t>
    </rPh>
    <rPh sb="9" eb="11">
      <t>カイゴ</t>
    </rPh>
    <rPh sb="26" eb="28">
      <t>ツウショ</t>
    </rPh>
    <rPh sb="53" eb="55">
      <t>リョウヨウ</t>
    </rPh>
    <phoneticPr fontId="50"/>
  </si>
  <si>
    <t>介護老人福祉施設
介護医療院、
介護療養型医療施設、
介護老人保健施設</t>
    <rPh sb="0" eb="2">
      <t>カイゴ</t>
    </rPh>
    <rPh sb="2" eb="4">
      <t>ロウジン</t>
    </rPh>
    <rPh sb="4" eb="6">
      <t>フクシ</t>
    </rPh>
    <rPh sb="6" eb="8">
      <t>シセツ</t>
    </rPh>
    <phoneticPr fontId="50"/>
  </si>
  <si>
    <t>勤続年数10年以上の介護福祉士</t>
    <rPh sb="0" eb="2">
      <t>キンゾク</t>
    </rPh>
    <rPh sb="2" eb="3">
      <t>ネン</t>
    </rPh>
    <rPh sb="3" eb="4">
      <t>スウ</t>
    </rPh>
    <rPh sb="6" eb="7">
      <t>ネン</t>
    </rPh>
    <rPh sb="7" eb="9">
      <t>イジョウ</t>
    </rPh>
    <rPh sb="10" eb="12">
      <t>カイゴ</t>
    </rPh>
    <rPh sb="12" eb="15">
      <t>フクシシ</t>
    </rPh>
    <phoneticPr fontId="50"/>
  </si>
  <si>
    <t>5月</t>
  </si>
  <si>
    <t>勤続年数７年以上の職員</t>
    <rPh sb="0" eb="2">
      <t>キンゾク</t>
    </rPh>
    <rPh sb="2" eb="4">
      <t>ネンスウ</t>
    </rPh>
    <rPh sb="5" eb="6">
      <t>ネン</t>
    </rPh>
    <rPh sb="6" eb="8">
      <t>イジョウ</t>
    </rPh>
    <rPh sb="9" eb="11">
      <t>ショクイン</t>
    </rPh>
    <phoneticPr fontId="50"/>
  </si>
  <si>
    <t>介護サービスを直接提供する職員</t>
    <rPh sb="0" eb="2">
      <t>カイゴ</t>
    </rPh>
    <rPh sb="7" eb="9">
      <t>チョクセツ</t>
    </rPh>
    <rPh sb="9" eb="11">
      <t>テイキョウ</t>
    </rPh>
    <rPh sb="13" eb="15">
      <t>ショクイン</t>
    </rPh>
    <phoneticPr fontId="50"/>
  </si>
  <si>
    <t>実務者研修修了者及び介護職員基礎研修課程修了者</t>
    <rPh sb="0" eb="3">
      <t>ジツムシャ</t>
    </rPh>
    <rPh sb="3" eb="5">
      <t>ケンシュウ</t>
    </rPh>
    <rPh sb="5" eb="8">
      <t>シュウリョウシャ</t>
    </rPh>
    <rPh sb="8" eb="9">
      <t>オヨ</t>
    </rPh>
    <rPh sb="10" eb="12">
      <t>カイゴ</t>
    </rPh>
    <rPh sb="12" eb="14">
      <t>ショクイン</t>
    </rPh>
    <rPh sb="14" eb="16">
      <t>キソ</t>
    </rPh>
    <rPh sb="16" eb="18">
      <t>ケンシュウ</t>
    </rPh>
    <rPh sb="18" eb="20">
      <t>カテイ</t>
    </rPh>
    <rPh sb="20" eb="23">
      <t>シュウリョウシャ</t>
    </rPh>
    <phoneticPr fontId="50"/>
  </si>
  <si>
    <t>訪問入浴介護</t>
    <rPh sb="0" eb="2">
      <t>ホウモン</t>
    </rPh>
    <rPh sb="2" eb="4">
      <t>ニュウヨク</t>
    </rPh>
    <rPh sb="4" eb="6">
      <t>カイゴ</t>
    </rPh>
    <phoneticPr fontId="50"/>
  </si>
  <si>
    <t>6月</t>
  </si>
  <si>
    <t>勤続年数７年以上の看護師等</t>
    <rPh sb="0" eb="2">
      <t>キンゾク</t>
    </rPh>
    <rPh sb="2" eb="4">
      <t>ネンスウ</t>
    </rPh>
    <rPh sb="5" eb="6">
      <t>ネン</t>
    </rPh>
    <rPh sb="6" eb="8">
      <t>イジョウ</t>
    </rPh>
    <rPh sb="9" eb="12">
      <t>カンゴシ</t>
    </rPh>
    <rPh sb="12" eb="13">
      <t>トウ</t>
    </rPh>
    <phoneticPr fontId="50"/>
  </si>
  <si>
    <t>看護師等</t>
    <rPh sb="0" eb="3">
      <t>カンゴシ</t>
    </rPh>
    <rPh sb="3" eb="4">
      <t>トウ</t>
    </rPh>
    <phoneticPr fontId="50"/>
  </si>
  <si>
    <t>訪問看護</t>
    <rPh sb="0" eb="2">
      <t>ホウモン</t>
    </rPh>
    <rPh sb="2" eb="4">
      <t>カンゴ</t>
    </rPh>
    <phoneticPr fontId="50"/>
  </si>
  <si>
    <t>勤続年数３年以上の看護師等</t>
    <rPh sb="0" eb="2">
      <t>キンゾク</t>
    </rPh>
    <rPh sb="2" eb="4">
      <t>ネンスウ</t>
    </rPh>
    <rPh sb="5" eb="6">
      <t>ネン</t>
    </rPh>
    <rPh sb="6" eb="8">
      <t>イジョウ</t>
    </rPh>
    <rPh sb="9" eb="12">
      <t>カンゴシ</t>
    </rPh>
    <rPh sb="12" eb="13">
      <t>トウ</t>
    </rPh>
    <phoneticPr fontId="50"/>
  </si>
  <si>
    <t>7月</t>
  </si>
  <si>
    <t>常勤の看護・介護職員</t>
    <rPh sb="0" eb="2">
      <t>ジョウキン</t>
    </rPh>
    <rPh sb="3" eb="5">
      <t>カンゴ</t>
    </rPh>
    <rPh sb="6" eb="8">
      <t>カイゴ</t>
    </rPh>
    <rPh sb="8" eb="10">
      <t>ショクイン</t>
    </rPh>
    <phoneticPr fontId="50"/>
  </si>
  <si>
    <t>看護・介護職員</t>
    <rPh sb="0" eb="2">
      <t>カンゴ</t>
    </rPh>
    <rPh sb="3" eb="5">
      <t>カイゴ</t>
    </rPh>
    <rPh sb="5" eb="7">
      <t>ショクイン</t>
    </rPh>
    <phoneticPr fontId="50"/>
  </si>
  <si>
    <t>特定施設入居者生活介護、
短期入所生活介護、
短期入所療養介護</t>
    <phoneticPr fontId="50"/>
  </si>
  <si>
    <t>介護老人福祉施設、
介護医療院、
介護療養型医療施設、
介護老人保健施設</t>
    <phoneticPr fontId="50"/>
  </si>
  <si>
    <t>8月</t>
  </si>
  <si>
    <t>9月</t>
  </si>
  <si>
    <t>10月</t>
  </si>
  <si>
    <t>11月</t>
  </si>
  <si>
    <t>12月</t>
  </si>
  <si>
    <t>1月</t>
  </si>
  <si>
    <t>2月</t>
  </si>
  <si>
    <t>一月あたりの平均値</t>
    <rPh sb="0" eb="1">
      <t>ヒト</t>
    </rPh>
    <rPh sb="1" eb="2">
      <t>ツキ</t>
    </rPh>
    <rPh sb="6" eb="8">
      <t>ヘイキン</t>
    </rPh>
    <rPh sb="8" eb="9">
      <t>アタイ</t>
    </rPh>
    <phoneticPr fontId="50"/>
  </si>
  <si>
    <t>の割合</t>
    <rPh sb="1" eb="3">
      <t>ワリアイ</t>
    </rPh>
    <phoneticPr fontId="50"/>
  </si>
  <si>
    <t>届出日の属する月の前３月</t>
    <rPh sb="0" eb="2">
      <t>トドケデ</t>
    </rPh>
    <rPh sb="2" eb="3">
      <t>ヒ</t>
    </rPh>
    <rPh sb="4" eb="5">
      <t>ゾク</t>
    </rPh>
    <rPh sb="7" eb="8">
      <t>ツキ</t>
    </rPh>
    <rPh sb="9" eb="10">
      <t>マエ</t>
    </rPh>
    <rPh sb="11" eb="12">
      <t>ガツ</t>
    </rPh>
    <phoneticPr fontId="50"/>
  </si>
  <si>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</si>
  <si>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</si>
  <si>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</si>
  <si>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</si>
  <si>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</si>
  <si>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</si>
  <si>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</si>
  <si>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</si>
  <si>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</si>
  <si>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</si>
  <si>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</si>
  <si>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</si>
  <si>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</si>
  <si>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</si>
  <si>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</si>
  <si>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</si>
  <si>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</si>
  <si>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</si>
  <si>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</si>
  <si>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</si>
  <si>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</si>
  <si>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</si>
  <si>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</si>
  <si>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</si>
  <si>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</si>
  <si>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</si>
  <si>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</si>
  <si>
    <t>介護給付費算定に係る体制</t>
    <rPh sb="0" eb="2">
      <t>カイゴ</t>
    </rPh>
    <rPh sb="2" eb="5">
      <t>キュウフヒ</t>
    </rPh>
    <rPh sb="5" eb="7">
      <t>サンテイ</t>
    </rPh>
    <rPh sb="8" eb="9">
      <t>カカ</t>
    </rPh>
    <rPh sb="10" eb="12">
      <t>タイセイ</t>
    </rPh>
    <phoneticPr fontId="4"/>
  </si>
  <si>
    <t>同一建物減算</t>
    <phoneticPr fontId="4"/>
  </si>
  <si>
    <t>同一建物減算（50人以上）</t>
    <rPh sb="9" eb="12">
      <t>ニンイジョウ</t>
    </rPh>
    <phoneticPr fontId="4"/>
  </si>
  <si>
    <t>高齢者虐待防止措置の実施</t>
    <rPh sb="0" eb="3">
      <t>コウレイシャ</t>
    </rPh>
    <rPh sb="3" eb="7">
      <t>ギャクタイボウシ</t>
    </rPh>
    <rPh sb="7" eb="9">
      <t>ソチ</t>
    </rPh>
    <rPh sb="10" eb="12">
      <t>ジッシ</t>
    </rPh>
    <phoneticPr fontId="4"/>
  </si>
  <si>
    <t>基準型</t>
    <rPh sb="0" eb="3">
      <t>キジュンガタ</t>
    </rPh>
    <phoneticPr fontId="4"/>
  </si>
  <si>
    <t>減算型</t>
    <rPh sb="0" eb="3">
      <t>ゲンサンガタ</t>
    </rPh>
    <phoneticPr fontId="4"/>
  </si>
  <si>
    <t>理学療法士等の訪問回数等による減算</t>
    <rPh sb="0" eb="6">
      <t>リガクリョウホウシトウ</t>
    </rPh>
    <rPh sb="7" eb="9">
      <t>ホウモン</t>
    </rPh>
    <rPh sb="9" eb="11">
      <t>カイスウ</t>
    </rPh>
    <rPh sb="11" eb="12">
      <t>トウ</t>
    </rPh>
    <rPh sb="15" eb="17">
      <t>ゲンサン</t>
    </rPh>
    <phoneticPr fontId="4"/>
  </si>
  <si>
    <t>遠隔死亡診断補助加算</t>
    <phoneticPr fontId="4"/>
  </si>
  <si>
    <t>12 月を超えた理学療法士等の利用の減算</t>
    <rPh sb="8" eb="14">
      <t>リガクリョウホウシトウ</t>
    </rPh>
    <rPh sb="15" eb="17">
      <t>リヨウ</t>
    </rPh>
    <phoneticPr fontId="4"/>
  </si>
  <si>
    <t>３　勤務実績表</t>
    <phoneticPr fontId="4"/>
  </si>
  <si>
    <t>４　加算点検（該当する場合は別紙）</t>
    <rPh sb="4" eb="6">
      <t>テンケン</t>
    </rPh>
    <rPh sb="7" eb="9">
      <t>ガイトウ</t>
    </rPh>
    <rPh sb="11" eb="13">
      <t>バアイ</t>
    </rPh>
    <rPh sb="14" eb="16">
      <t>ベッシ</t>
    </rPh>
    <phoneticPr fontId="4"/>
  </si>
  <si>
    <t>研修計画書、研修実施記録</t>
    <rPh sb="0" eb="2">
      <t>ケンシュウ</t>
    </rPh>
    <rPh sb="2" eb="5">
      <t>ケイカクショ</t>
    </rPh>
    <rPh sb="6" eb="8">
      <t>ケンシュウ</t>
    </rPh>
    <rPh sb="8" eb="12">
      <t>ジッシキロク</t>
    </rPh>
    <phoneticPr fontId="67"/>
  </si>
  <si>
    <t>会議記録</t>
    <rPh sb="0" eb="2">
      <t>カイギ</t>
    </rPh>
    <rPh sb="2" eb="4">
      <t>キロク</t>
    </rPh>
    <phoneticPr fontId="67"/>
  </si>
  <si>
    <t>健診受診記録等</t>
    <rPh sb="0" eb="2">
      <t>ケンシン</t>
    </rPh>
    <rPh sb="2" eb="4">
      <t>ジュシン</t>
    </rPh>
    <rPh sb="4" eb="6">
      <t>キロク</t>
    </rPh>
    <rPh sb="6" eb="7">
      <t>トウ</t>
    </rPh>
    <phoneticPr fontId="67"/>
  </si>
  <si>
    <t>職員台帳(履歴書)等
有資格者等の割合参考計算書等(別紙7-2）</t>
    <phoneticPr fontId="4"/>
  </si>
  <si>
    <t>介護報酬請求明細書等
算定確認表</t>
    <rPh sb="11" eb="13">
      <t>サンテイ</t>
    </rPh>
    <rPh sb="13" eb="16">
      <t>カクニンヒョウ</t>
    </rPh>
    <phoneticPr fontId="4"/>
  </si>
  <si>
    <t>職員台帳(履歴書)等
算定確認表</t>
    <rPh sb="11" eb="13">
      <t>サンテイ</t>
    </rPh>
    <rPh sb="13" eb="16">
      <t>カクニンヒョウ</t>
    </rPh>
    <phoneticPr fontId="4"/>
  </si>
  <si>
    <t>３　算定日が属する月の前１２月間において、ターミナルケア加算を算定した利用者の数が１名以上</t>
    <rPh sb="42" eb="43">
      <t>ナ</t>
    </rPh>
    <rPh sb="43" eb="45">
      <t>イジョウ</t>
    </rPh>
    <phoneticPr fontId="67"/>
  </si>
  <si>
    <r>
      <rPr>
        <u val="double"/>
        <sz val="11"/>
        <rFont val="ＭＳ ゴシック"/>
        <family val="3"/>
        <charset val="128"/>
      </rPr>
      <t>看護師等以外の職員</t>
    </r>
    <r>
      <rPr>
        <sz val="11"/>
        <rFont val="ＭＳ ゴシック"/>
        <family val="3"/>
      </rPr>
      <t>が利用者又は家族等からの電話連絡を受ける場合に必要な体制（①～⑤）
※看護師等とは看護師又は保健師</t>
    </r>
    <rPh sb="35" eb="37">
      <t>タイセイ</t>
    </rPh>
    <rPh sb="44" eb="48">
      <t>カンゴシトウ</t>
    </rPh>
    <rPh sb="50" eb="53">
      <t>カンゴシ</t>
    </rPh>
    <rPh sb="53" eb="54">
      <t>マタ</t>
    </rPh>
    <rPh sb="55" eb="58">
      <t>ホケンシ</t>
    </rPh>
    <phoneticPr fontId="4"/>
  </si>
  <si>
    <t>利用者又はその家族への説明及び同意</t>
    <rPh sb="0" eb="3">
      <t>リヨウシャ</t>
    </rPh>
    <rPh sb="15" eb="17">
      <t>ドウイ</t>
    </rPh>
    <phoneticPr fontId="67"/>
  </si>
  <si>
    <t>１、２及び４の割合及び３の人数の記録（毎月）</t>
    <rPh sb="3" eb="4">
      <t>オヨ</t>
    </rPh>
    <rPh sb="7" eb="9">
      <t>ワリアイ</t>
    </rPh>
    <rPh sb="9" eb="10">
      <t>オヨ</t>
    </rPh>
    <rPh sb="13" eb="15">
      <t>ニンズウ</t>
    </rPh>
    <rPh sb="16" eb="18">
      <t>キロク</t>
    </rPh>
    <rPh sb="19" eb="21">
      <t>マイツキ</t>
    </rPh>
    <phoneticPr fontId="67"/>
  </si>
  <si>
    <t>利用者又はその家族への説明及び同意</t>
    <rPh sb="0" eb="3">
      <t>リヨウシャ</t>
    </rPh>
    <rPh sb="3" eb="4">
      <t>マタ</t>
    </rPh>
    <rPh sb="7" eb="9">
      <t>カゾク</t>
    </rPh>
    <rPh sb="11" eb="13">
      <t>セツメイ</t>
    </rPh>
    <rPh sb="13" eb="14">
      <t>オヨ</t>
    </rPh>
    <rPh sb="15" eb="17">
      <t>ドウイ</t>
    </rPh>
    <phoneticPr fontId="67"/>
  </si>
  <si>
    <t>利用者又はその家族への説明及び同意</t>
    <rPh sb="0" eb="3">
      <t>リヨウシャ</t>
    </rPh>
    <rPh sb="3" eb="4">
      <t>マタ</t>
    </rPh>
    <rPh sb="7" eb="9">
      <t>カゾク</t>
    </rPh>
    <rPh sb="11" eb="13">
      <t>セツメイ</t>
    </rPh>
    <rPh sb="13" eb="14">
      <t>オヨ</t>
    </rPh>
    <rPh sb="15" eb="17">
      <t>ドウイ</t>
    </rPh>
    <phoneticPr fontId="4"/>
  </si>
  <si>
    <t>高齢者虐待防止措置実施の有無</t>
    <phoneticPr fontId="4"/>
  </si>
  <si>
    <t>・勤務実績表
・勤務体制一覧表
・資格を確認する書類
・雇用契約書
・訪問看護記録(サービスの
  提供の記録)
・常勤・非常勤職員の員数が
  わかる職員名簿
・就業規則
・賃金台帳等</t>
    <rPh sb="3" eb="6">
      <t>ジッセキヒョウ</t>
    </rPh>
    <rPh sb="8" eb="12">
      <t>キンムタイセイ</t>
    </rPh>
    <rPh sb="12" eb="15">
      <t>イチランヒョウ</t>
    </rPh>
    <phoneticPr fontId="4"/>
  </si>
  <si>
    <r>
      <t>　　①　非常勤・非専従訪問看護員の1ヶ月間の
　　　　 勤務時間合計
　　　　　　　　　</t>
    </r>
    <r>
      <rPr>
        <u/>
        <sz val="9"/>
        <rFont val="ＭＳ Ｐゴシック"/>
        <family val="3"/>
        <charset val="128"/>
      </rPr>
      <t>　（　　　　　　時間）</t>
    </r>
    <rPh sb="4" eb="7">
      <t>ヒジョウキン</t>
    </rPh>
    <rPh sb="8" eb="11">
      <t>ヒセンジュウ</t>
    </rPh>
    <rPh sb="11" eb="13">
      <t>ホウモン</t>
    </rPh>
    <rPh sb="13" eb="15">
      <t>カンゴ</t>
    </rPh>
    <rPh sb="15" eb="16">
      <t>イン</t>
    </rPh>
    <rPh sb="19" eb="20">
      <t>ゲツ</t>
    </rPh>
    <rPh sb="20" eb="21">
      <t>カン</t>
    </rPh>
    <rPh sb="28" eb="30">
      <t>キンム</t>
    </rPh>
    <rPh sb="30" eb="32">
      <t>ジカン</t>
    </rPh>
    <rPh sb="32" eb="34">
      <t>ゴウケイ</t>
    </rPh>
    <rPh sb="52" eb="54">
      <t>ジカン</t>
    </rPh>
    <phoneticPr fontId="4"/>
  </si>
  <si>
    <r>
      <t>　　②　常勤職員の1ヶ月の通常勤務すべき時間
　　　　　　　　　　</t>
    </r>
    <r>
      <rPr>
        <u/>
        <sz val="9"/>
        <rFont val="ＭＳ Ｐゴシック"/>
        <family val="3"/>
        <charset val="128"/>
      </rPr>
      <t>（　　　　　　時間）</t>
    </r>
    <rPh sb="4" eb="6">
      <t>ジョウキン</t>
    </rPh>
    <rPh sb="6" eb="8">
      <t>ショクイン</t>
    </rPh>
    <rPh sb="11" eb="12">
      <t>ゲツ</t>
    </rPh>
    <rPh sb="13" eb="15">
      <t>ツウジョウ</t>
    </rPh>
    <rPh sb="15" eb="17">
      <t>キンム</t>
    </rPh>
    <rPh sb="20" eb="22">
      <t>ジカン</t>
    </rPh>
    <rPh sb="40" eb="42">
      <t>ジカン</t>
    </rPh>
    <phoneticPr fontId="4"/>
  </si>
  <si>
    <r>
      <t>　　③　常勤専従職員の人数
　　　　　　　　　</t>
    </r>
    <r>
      <rPr>
        <u/>
        <sz val="9"/>
        <rFont val="ＭＳ Ｐゴシック"/>
        <family val="3"/>
        <charset val="128"/>
      </rPr>
      <t>　（　　　　　　　人）</t>
    </r>
    <rPh sb="4" eb="6">
      <t>ジョウキン</t>
    </rPh>
    <rPh sb="6" eb="8">
      <t>センジュウ</t>
    </rPh>
    <rPh sb="8" eb="10">
      <t>ショクイン</t>
    </rPh>
    <rPh sb="11" eb="13">
      <t>ニンズウ</t>
    </rPh>
    <rPh sb="32" eb="33">
      <t>ニン</t>
    </rPh>
    <phoneticPr fontId="4"/>
  </si>
  <si>
    <r>
      <t>　　④ ①÷②＋③の値
       （小数点以下第2位切り捨て）
　　　　　　　　　　</t>
    </r>
    <r>
      <rPr>
        <u/>
        <sz val="9"/>
        <rFont val="ＭＳ Ｐゴシック"/>
        <family val="3"/>
        <charset val="128"/>
      </rPr>
      <t>（　　　　　　　　）</t>
    </r>
    <rPh sb="10" eb="11">
      <t>アタイ</t>
    </rPh>
    <rPh sb="20" eb="21">
      <t>ショウ</t>
    </rPh>
    <rPh sb="21" eb="22">
      <t>スウ</t>
    </rPh>
    <rPh sb="22" eb="23">
      <t>テン</t>
    </rPh>
    <rPh sb="23" eb="25">
      <t>イカ</t>
    </rPh>
    <rPh sb="25" eb="26">
      <t>ダイ</t>
    </rPh>
    <rPh sb="27" eb="28">
      <t>イ</t>
    </rPh>
    <rPh sb="28" eb="29">
      <t>キ</t>
    </rPh>
    <rPh sb="30" eb="31">
      <t>ス</t>
    </rPh>
    <phoneticPr fontId="4"/>
  </si>
  <si>
    <t>・重要事項説明書
（利用申込者又は家族の同意があったことがわかるもの）
・利用契約書</t>
    <rPh sb="1" eb="3">
      <t>ジュウヨウ</t>
    </rPh>
    <rPh sb="3" eb="5">
      <t>ジコウ</t>
    </rPh>
    <rPh sb="5" eb="8">
      <t>セツメイショ</t>
    </rPh>
    <rPh sb="10" eb="12">
      <t>リヨウ</t>
    </rPh>
    <rPh sb="12" eb="14">
      <t>モウシコミ</t>
    </rPh>
    <rPh sb="14" eb="15">
      <t>シャ</t>
    </rPh>
    <rPh sb="15" eb="16">
      <t>マタ</t>
    </rPh>
    <rPh sb="17" eb="19">
      <t>カゾク</t>
    </rPh>
    <rPh sb="20" eb="22">
      <t>ドウイ</t>
    </rPh>
    <rPh sb="37" eb="39">
      <t>リヨウ</t>
    </rPh>
    <rPh sb="39" eb="42">
      <t>ケイヤクショ</t>
    </rPh>
    <phoneticPr fontId="4"/>
  </si>
  <si>
    <t>・利用者に関する記録
・サービス担当者会議の記録</t>
    <rPh sb="1" eb="3">
      <t>リヨウ</t>
    </rPh>
    <rPh sb="3" eb="4">
      <t>シャ</t>
    </rPh>
    <rPh sb="5" eb="6">
      <t>カン</t>
    </rPh>
    <rPh sb="8" eb="10">
      <t>キロク</t>
    </rPh>
    <rPh sb="16" eb="19">
      <t>タントウシャ</t>
    </rPh>
    <rPh sb="19" eb="21">
      <t>カイギ</t>
    </rPh>
    <rPh sb="22" eb="24">
      <t>キロク</t>
    </rPh>
    <phoneticPr fontId="4"/>
  </si>
  <si>
    <t>・サービス担当者会議の記録
・指導、連絡等の記録</t>
    <rPh sb="5" eb="10">
      <t>タントウシャカイギ</t>
    </rPh>
    <rPh sb="11" eb="13">
      <t>キロク</t>
    </rPh>
    <rPh sb="15" eb="17">
      <t>シドウ</t>
    </rPh>
    <rPh sb="18" eb="21">
      <t>レンラクトウ</t>
    </rPh>
    <rPh sb="22" eb="24">
      <t>キロク</t>
    </rPh>
    <phoneticPr fontId="4"/>
  </si>
  <si>
    <t>・サービス提供票、別表
・訪問看護記録(サービス提供
  の記録)</t>
    <rPh sb="5" eb="7">
      <t>テイキョウ</t>
    </rPh>
    <rPh sb="7" eb="8">
      <t>ヒョウ</t>
    </rPh>
    <rPh sb="9" eb="11">
      <t>ベッピョウ</t>
    </rPh>
    <phoneticPr fontId="4"/>
  </si>
  <si>
    <t>在宅麻薬等注射指導管理、在宅腫瘍化学療法注射指導管理、在宅強心剤持続投与指導管理若しくは在宅気管切開患者指導管理を受けている状態又は気管カニューレ若しくは留置カテーテルを使用している状態</t>
    <phoneticPr fontId="67"/>
  </si>
  <si>
    <t>医療保険適用者</t>
    <rPh sb="0" eb="4">
      <t>イリョウホケン</t>
    </rPh>
    <rPh sb="4" eb="7">
      <t>テキヨウシャ</t>
    </rPh>
    <phoneticPr fontId="4"/>
  </si>
  <si>
    <t xml:space="preserve">利用者数については､○月（点検月）中の利用実人員を記入すること｡ </t>
    <rPh sb="13" eb="15">
      <t>テンケン</t>
    </rPh>
    <rPh sb="15" eb="16">
      <t>ツキ</t>
    </rPh>
    <phoneticPr fontId="4"/>
  </si>
  <si>
    <t>　要支援・要介護度別利用者数（介護保険適用者）</t>
    <rPh sb="1" eb="4">
      <t>ヨウシエン</t>
    </rPh>
    <rPh sb="5" eb="8">
      <t>ヨウカイゴ</t>
    </rPh>
    <rPh sb="8" eb="9">
      <t>ド</t>
    </rPh>
    <rPh sb="9" eb="10">
      <t>ベツ</t>
    </rPh>
    <rPh sb="10" eb="13">
      <t>リヨウシャ</t>
    </rPh>
    <rPh sb="13" eb="14">
      <t>スウ</t>
    </rPh>
    <rPh sb="15" eb="19">
      <t>カイゴホケン</t>
    </rPh>
    <rPh sb="19" eb="22">
      <t>テキヨウシャ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</si>
</sst>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0"/>
    <numFmt numFmtId="177" formatCode="#,##0.0#"/>
    <numFmt numFmtId="178" formatCode="#,##0&quot;人&quot;"/>
    <numFmt numFmtId="179" formatCode="#,##0.##"/>
    <numFmt numFmtId="180" formatCode="#,##0.0;[Red]\-#,##0.0"/>
    <numFmt numFmtId="181" formatCode="#,##0.0&quot;人&quot;"/>
    <numFmt numFmtId="182" formatCode="####&quot;年&quot;"/>
    <numFmt numFmtId="183" formatCode="0.0%"/>
  </numFmts>
  <fonts count="9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1"/>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theme="1"/>
      <name val="ＭＳ ゴシック"/>
      <family val="3"/>
      <charset val="128"/>
    </font>
    <font>
      <sz val="11"/>
      <color theme="1"/>
      <name val="ＭＳ ゴシック"/>
      <family val="3"/>
      <charset val="128"/>
    </font>
    <font>
      <sz val="9"/>
      <color theme="1"/>
      <name val="ＭＳ 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scheme val="major"/>
    </font>
    <font>
      <sz val="11"/>
      <color theme="1"/>
      <name val="ＭＳ Ｐゴシック"/>
      <family val="3"/>
      <charset val="128"/>
    </font>
    <font>
      <sz val="10"/>
      <color theme="1"/>
      <name val="ＭＳ ゴシック"/>
      <family val="3"/>
      <charset val="128"/>
    </font>
    <font>
      <b/>
      <sz val="10"/>
      <color theme="1"/>
      <name val="ＭＳ ゴシック"/>
      <family val="3"/>
      <charset val="128"/>
    </font>
    <font>
      <u/>
      <sz val="10"/>
      <color theme="1"/>
      <name val="ＭＳ ゴシック"/>
      <family val="3"/>
      <charset val="128"/>
    </font>
    <font>
      <sz val="8"/>
      <color theme="1"/>
      <name val="ＭＳ ゴシック"/>
      <family val="3"/>
      <charset val="128"/>
    </font>
    <font>
      <sz val="7"/>
      <color theme="1"/>
      <name val="ＭＳ ゴシック"/>
      <family val="3"/>
      <charset val="128"/>
    </font>
    <font>
      <sz val="6"/>
      <color theme="1"/>
      <name val="ＭＳ ゴシック"/>
      <family val="3"/>
      <charset val="128"/>
    </font>
    <font>
      <sz val="18"/>
      <color theme="1"/>
      <name val="ＭＳ ゴシック"/>
      <family val="3"/>
      <charset val="128"/>
    </font>
    <font>
      <sz val="16"/>
      <color theme="1"/>
      <name val="ＭＳ ゴシック"/>
      <family val="3"/>
      <charset val="128"/>
    </font>
    <font>
      <sz val="9"/>
      <name val="ＭＳ Ｐゴシック"/>
      <family val="3"/>
      <charset val="128"/>
    </font>
    <font>
      <sz val="10"/>
      <name val="ＭＳ Ｐゴシック"/>
      <family val="3"/>
      <charset val="128"/>
    </font>
    <font>
      <sz val="10"/>
      <name val="ＭＳ ゴシック"/>
      <family val="3"/>
      <charset val="128"/>
    </font>
    <font>
      <sz val="11"/>
      <name val="HGSｺﾞｼｯｸM"/>
      <family val="3"/>
      <charset val="128"/>
    </font>
    <font>
      <sz val="14"/>
      <name val="ＭＳ ゴシック"/>
      <family val="3"/>
      <charset val="128"/>
    </font>
    <font>
      <sz val="9"/>
      <name val="ＭＳ ゴシック"/>
      <family val="3"/>
      <charset val="128"/>
    </font>
    <font>
      <sz val="7"/>
      <name val="ＭＳ ゴシック"/>
      <family val="3"/>
      <charset val="128"/>
    </font>
    <font>
      <sz val="8"/>
      <name val="ＭＳ ゴシック"/>
      <family val="3"/>
      <charset val="128"/>
    </font>
    <font>
      <b/>
      <sz val="9"/>
      <name val="ＭＳ ゴシック"/>
      <family val="3"/>
      <charset val="128"/>
    </font>
    <font>
      <u/>
      <sz val="9"/>
      <name val="ＭＳ 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1"/>
      <name val="ＭＳ Ｐゴシック"/>
      <family val="3"/>
    </font>
    <font>
      <sz val="12"/>
      <name val="ＭＳ Ｐゴシック"/>
      <family val="3"/>
    </font>
    <font>
      <sz val="11"/>
      <name val="ＭＳ ゴシック"/>
      <family val="3"/>
    </font>
    <font>
      <sz val="6"/>
      <name val="ＭＳ Ｐゴシック"/>
      <family val="3"/>
    </font>
    <font>
      <strike/>
      <sz val="11"/>
      <name val="ＭＳ ゴシック"/>
      <family val="3"/>
    </font>
    <font>
      <strike/>
      <sz val="11"/>
      <color indexed="10"/>
      <name val="ＭＳ ゴシック"/>
      <family val="3"/>
    </font>
    <font>
      <sz val="11"/>
      <color rgb="FFFF0000"/>
      <name val="ＭＳ Ｐゴシック"/>
      <family val="3"/>
    </font>
    <font>
      <sz val="12"/>
      <color rgb="FFFF0000"/>
      <name val="ＭＳ Ｐゴシック"/>
      <family val="3"/>
    </font>
    <font>
      <b/>
      <sz val="16"/>
      <name val="ＭＳ ゴシック"/>
      <family val="3"/>
    </font>
    <font>
      <b/>
      <sz val="16"/>
      <name val="ＭＳ ゴシック"/>
      <family val="3"/>
      <charset val="128"/>
    </font>
    <font>
      <sz val="12"/>
      <name val="ＭＳ Ｐゴシック"/>
      <family val="3"/>
      <charset val="128"/>
    </font>
    <font>
      <sz val="14"/>
      <name val="ＭＳ Ｐゴシック"/>
      <family val="3"/>
      <charset val="128"/>
      <scheme val="minor"/>
    </font>
    <font>
      <sz val="11"/>
      <name val="ＭＳ Ｐゴシック"/>
      <family val="3"/>
      <charset val="128"/>
      <scheme val="minor"/>
    </font>
    <font>
      <sz val="20"/>
      <name val="ＭＳ Ｐゴシック"/>
      <family val="3"/>
      <charset val="128"/>
      <scheme val="minor"/>
    </font>
    <font>
      <u/>
      <sz val="11"/>
      <name val="ＭＳ Ｐゴシック"/>
      <family val="3"/>
      <charset val="128"/>
      <scheme val="minor"/>
    </font>
    <font>
      <sz val="16"/>
      <name val="ＭＳ Ｐゴシック"/>
      <family val="3"/>
      <charset val="128"/>
      <scheme val="minor"/>
    </font>
    <font>
      <sz val="18"/>
      <name val="ＭＳ Ｐゴシック"/>
      <family val="3"/>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u val="double"/>
      <sz val="11"/>
      <name val="ＭＳ ゴシック"/>
      <family val="3"/>
      <charset val="128"/>
    </font>
    <font>
      <b/>
      <sz val="14"/>
      <name val="ＭＳ ゴシック"/>
      <family val="3"/>
      <charset val="128"/>
    </font>
    <font>
      <sz val="14"/>
      <name val="ＭＳ Ｐゴシック"/>
      <family val="3"/>
      <charset val="128"/>
    </font>
    <font>
      <sz val="8"/>
      <name val="ＭＳ Ｐゴシック"/>
      <family val="3"/>
      <charset val="128"/>
      <scheme val="major"/>
    </font>
    <font>
      <sz val="8"/>
      <name val="ＭＳ Ｐゴシック"/>
      <family val="3"/>
      <charset val="128"/>
    </font>
    <font>
      <u/>
      <sz val="9"/>
      <name val="ＭＳ Ｐ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theme="0" tint="-0.24994659260841701"/>
        <bgColor indexed="64"/>
      </patternFill>
    </fill>
    <fill>
      <patternFill patternType="solid">
        <fgColor theme="4" tint="0.59999389629810485"/>
        <bgColor indexed="64"/>
      </patternFill>
    </fill>
    <fill>
      <patternFill patternType="solid">
        <fgColor rgb="FFFFFFCC"/>
        <bgColor indexed="64"/>
      </patternFill>
    </fill>
    <fill>
      <patternFill patternType="solid">
        <fgColor rgb="FFCCFFFF"/>
        <bgColor indexed="64"/>
      </patternFill>
    </fill>
    <fill>
      <patternFill patternType="solid">
        <fgColor theme="5" tint="0.79998168889431442"/>
        <bgColor indexed="64"/>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hair">
        <color indexed="64"/>
      </bottom>
      <diagonal/>
    </border>
    <border>
      <left style="double">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56">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6"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6" fontId="2" fillId="0" borderId="0" applyFont="0" applyFill="0" applyBorder="0" applyAlignment="0" applyProtection="0"/>
    <xf numFmtId="0" fontId="21" fillId="7" borderId="4" applyNumberFormat="0" applyAlignment="0" applyProtection="0">
      <alignment vertical="center"/>
    </xf>
    <xf numFmtId="0" fontId="7" fillId="0" borderId="0">
      <alignment vertical="center"/>
    </xf>
    <xf numFmtId="0" fontId="5" fillId="0" borderId="0"/>
    <xf numFmtId="0" fontId="22" fillId="4" borderId="0" applyNumberFormat="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64" fillId="0" borderId="0">
      <alignment vertical="center"/>
    </xf>
    <xf numFmtId="0" fontId="64" fillId="0" borderId="0">
      <alignment vertical="center"/>
    </xf>
    <xf numFmtId="0" fontId="2"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4" fillId="0" borderId="0">
      <alignment vertical="center"/>
    </xf>
  </cellStyleXfs>
  <cellXfs count="1450">
    <xf numFmtId="0" fontId="0" fillId="0" borderId="0" xfId="0"/>
    <xf numFmtId="0" fontId="25" fillId="0" borderId="0" xfId="0" applyFont="1" applyFill="1"/>
    <xf numFmtId="0" fontId="25" fillId="0" borderId="0" xfId="42" applyFont="1" applyFill="1">
      <alignment vertical="center"/>
    </xf>
    <xf numFmtId="0" fontId="25" fillId="0" borderId="0" xfId="0" applyFont="1" applyFill="1" applyBorder="1"/>
    <xf numFmtId="0" fontId="25" fillId="0" borderId="14" xfId="0" applyFont="1" applyFill="1" applyBorder="1"/>
    <xf numFmtId="0" fontId="25" fillId="0" borderId="0" xfId="0" applyFont="1" applyFill="1" applyAlignment="1">
      <alignment vertical="center"/>
    </xf>
    <xf numFmtId="0" fontId="25" fillId="0" borderId="0" xfId="0" applyFont="1"/>
    <xf numFmtId="0" fontId="29" fillId="0" borderId="0" xfId="0" applyFont="1" applyAlignment="1">
      <alignment vertical="center"/>
    </xf>
    <xf numFmtId="0" fontId="31" fillId="0" borderId="0" xfId="0" applyFont="1" applyAlignment="1">
      <alignment vertical="center"/>
    </xf>
    <xf numFmtId="0" fontId="30" fillId="0" borderId="0" xfId="0" applyFont="1" applyAlignment="1">
      <alignment vertical="center"/>
    </xf>
    <xf numFmtId="0" fontId="30" fillId="0" borderId="0" xfId="0" applyFont="1"/>
    <xf numFmtId="0" fontId="30" fillId="0" borderId="12" xfId="0" applyFont="1" applyBorder="1" applyAlignment="1">
      <alignment horizontal="center" vertical="center"/>
    </xf>
    <xf numFmtId="0" fontId="30" fillId="0" borderId="0" xfId="0" applyFont="1" applyFill="1"/>
    <xf numFmtId="0" fontId="30" fillId="0" borderId="0" xfId="0" applyFont="1" applyFill="1" applyBorder="1" applyAlignment="1">
      <alignment horizontal="center" vertical="center" shrinkToFit="1"/>
    </xf>
    <xf numFmtId="0" fontId="30" fillId="0" borderId="0" xfId="0" applyFont="1" applyFill="1" applyBorder="1" applyAlignment="1">
      <alignment horizontal="center" vertical="center"/>
    </xf>
    <xf numFmtId="0" fontId="32" fillId="0" borderId="0" xfId="0" applyFont="1" applyBorder="1" applyAlignment="1">
      <alignment horizontal="center" vertical="center"/>
    </xf>
    <xf numFmtId="0" fontId="30" fillId="0" borderId="28" xfId="0" quotePrefix="1" applyFont="1" applyBorder="1" applyAlignment="1">
      <alignment vertical="center"/>
    </xf>
    <xf numFmtId="0" fontId="30" fillId="0" borderId="17" xfId="0" applyFont="1" applyBorder="1" applyAlignment="1">
      <alignment vertical="center"/>
    </xf>
    <xf numFmtId="0" fontId="30" fillId="0" borderId="11" xfId="0" applyFont="1" applyBorder="1" applyAlignment="1">
      <alignment vertical="center"/>
    </xf>
    <xf numFmtId="0" fontId="30" fillId="0" borderId="0" xfId="0" applyFont="1" applyAlignment="1"/>
    <xf numFmtId="0" fontId="30" fillId="0" borderId="0" xfId="0" applyFont="1" applyBorder="1" applyAlignment="1">
      <alignment horizontal="center"/>
    </xf>
    <xf numFmtId="0" fontId="30" fillId="0" borderId="0" xfId="0" applyFont="1" applyBorder="1" applyAlignment="1"/>
    <xf numFmtId="0" fontId="30" fillId="0" borderId="0" xfId="0" applyFont="1" applyBorder="1" applyAlignment="1">
      <alignment horizontal="center" vertical="center"/>
    </xf>
    <xf numFmtId="0" fontId="30" fillId="0" borderId="0" xfId="0" applyFont="1" applyBorder="1" applyAlignment="1">
      <alignment vertical="center"/>
    </xf>
    <xf numFmtId="0" fontId="30" fillId="0" borderId="16"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vertical="center"/>
    </xf>
    <xf numFmtId="0" fontId="30" fillId="0" borderId="19"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0" xfId="0" applyFont="1" applyAlignment="1">
      <alignment vertical="top"/>
    </xf>
    <xf numFmtId="0" fontId="25" fillId="0" borderId="0" xfId="0" applyFont="1" applyAlignment="1">
      <alignment vertical="center"/>
    </xf>
    <xf numFmtId="0" fontId="33" fillId="0" borderId="0" xfId="0" applyFont="1" applyAlignment="1">
      <alignment vertical="center"/>
    </xf>
    <xf numFmtId="0" fontId="25" fillId="0" borderId="0" xfId="0" applyFont="1" applyAlignment="1">
      <alignment horizontal="right" vertical="center"/>
    </xf>
    <xf numFmtId="0" fontId="25" fillId="0" borderId="0" xfId="0" quotePrefix="1" applyFont="1" applyAlignment="1">
      <alignment horizontal="right" vertical="center" shrinkToFit="1"/>
    </xf>
    <xf numFmtId="0" fontId="30" fillId="0" borderId="0" xfId="43" applyFont="1"/>
    <xf numFmtId="0" fontId="27" fillId="0" borderId="0" xfId="43" applyFont="1"/>
    <xf numFmtId="0" fontId="27" fillId="0" borderId="0" xfId="43" applyFont="1" applyBorder="1" applyAlignment="1"/>
    <xf numFmtId="0" fontId="29" fillId="0" borderId="0" xfId="0" applyFont="1"/>
    <xf numFmtId="0" fontId="30" fillId="25" borderId="29" xfId="0" applyFont="1" applyFill="1" applyBorder="1" applyAlignment="1">
      <alignment vertical="center"/>
    </xf>
    <xf numFmtId="0" fontId="30" fillId="25" borderId="29" xfId="0" applyFont="1" applyFill="1" applyBorder="1" applyAlignment="1">
      <alignment horizontal="centerContinuous" vertical="center" shrinkToFit="1"/>
    </xf>
    <xf numFmtId="0" fontId="30" fillId="25" borderId="10" xfId="0" applyFont="1" applyFill="1" applyBorder="1" applyAlignment="1">
      <alignment horizontal="centerContinuous" vertical="center" shrinkToFit="1"/>
    </xf>
    <xf numFmtId="0" fontId="30" fillId="25" borderId="30" xfId="0" applyFont="1" applyFill="1" applyBorder="1" applyAlignment="1">
      <alignment horizontal="centerContinuous" vertical="center" shrinkToFit="1"/>
    </xf>
    <xf numFmtId="0" fontId="30" fillId="0" borderId="0" xfId="0" applyFont="1" applyBorder="1" applyAlignment="1">
      <alignment horizontal="center" vertical="center" shrinkToFit="1"/>
    </xf>
    <xf numFmtId="0" fontId="30" fillId="0" borderId="29" xfId="0" applyFont="1" applyBorder="1" applyAlignment="1">
      <alignment vertical="center"/>
    </xf>
    <xf numFmtId="0" fontId="30" fillId="0" borderId="10" xfId="0" applyFont="1" applyBorder="1" applyAlignment="1">
      <alignment vertical="center"/>
    </xf>
    <xf numFmtId="0" fontId="30" fillId="0" borderId="30" xfId="0" applyFont="1" applyBorder="1" applyAlignment="1">
      <alignment vertical="center"/>
    </xf>
    <xf numFmtId="0" fontId="30" fillId="0" borderId="31" xfId="0" applyFont="1" applyBorder="1" applyAlignment="1">
      <alignment vertical="center"/>
    </xf>
    <xf numFmtId="0" fontId="30" fillId="0" borderId="26" xfId="0" applyFont="1" applyBorder="1" applyAlignment="1">
      <alignment vertical="center"/>
    </xf>
    <xf numFmtId="0" fontId="30" fillId="0" borderId="27" xfId="0" applyFont="1" applyBorder="1" applyAlignment="1">
      <alignment vertical="center"/>
    </xf>
    <xf numFmtId="0" fontId="30" fillId="0" borderId="32" xfId="0" applyFont="1" applyBorder="1" applyAlignment="1">
      <alignment vertical="center"/>
    </xf>
    <xf numFmtId="0" fontId="30" fillId="0" borderId="33" xfId="0" applyFont="1" applyBorder="1" applyAlignment="1">
      <alignment vertical="center"/>
    </xf>
    <xf numFmtId="0" fontId="30" fillId="0" borderId="34" xfId="0" applyFont="1" applyBorder="1" applyAlignment="1">
      <alignment vertical="center"/>
    </xf>
    <xf numFmtId="0" fontId="25" fillId="0" borderId="0" xfId="0" applyFont="1" applyBorder="1" applyAlignment="1">
      <alignment horizontal="right" vertical="center"/>
    </xf>
    <xf numFmtId="0" fontId="25" fillId="0" borderId="0" xfId="0" applyFont="1" applyBorder="1" applyAlignment="1">
      <alignment vertical="center"/>
    </xf>
    <xf numFmtId="0" fontId="25" fillId="0" borderId="0" xfId="0" quotePrefix="1" applyFont="1" applyBorder="1" applyAlignment="1">
      <alignment horizontal="right" vertical="center"/>
    </xf>
    <xf numFmtId="0" fontId="30" fillId="0" borderId="0" xfId="0" applyFont="1" applyFill="1" applyBorder="1" applyAlignment="1">
      <alignment horizontal="center" vertical="center" wrapText="1"/>
    </xf>
    <xf numFmtId="0" fontId="24" fillId="0" borderId="0" xfId="0" applyFont="1" applyBorder="1" applyAlignment="1">
      <alignment vertical="center"/>
    </xf>
    <xf numFmtId="0" fontId="30" fillId="0" borderId="0" xfId="0" applyFont="1" applyBorder="1" applyAlignment="1">
      <alignment horizontal="left"/>
    </xf>
    <xf numFmtId="0" fontId="30" fillId="0" borderId="0" xfId="0" applyFont="1" applyBorder="1" applyAlignment="1">
      <alignment horizontal="center" shrinkToFit="1"/>
    </xf>
    <xf numFmtId="0" fontId="30" fillId="24" borderId="37" xfId="0" applyFont="1" applyFill="1" applyBorder="1" applyAlignment="1">
      <alignment horizontal="center" vertical="center"/>
    </xf>
    <xf numFmtId="0" fontId="30" fillId="0" borderId="37" xfId="0" applyFont="1" applyBorder="1" applyAlignment="1">
      <alignment horizontal="right"/>
    </xf>
    <xf numFmtId="0" fontId="25" fillId="0" borderId="0" xfId="0" applyFont="1" applyBorder="1" applyAlignment="1">
      <alignment horizontal="right" vertical="top"/>
    </xf>
    <xf numFmtId="0" fontId="25" fillId="0" borderId="0" xfId="0" quotePrefix="1" applyFont="1" applyBorder="1" applyAlignment="1">
      <alignment horizontal="right" vertical="top"/>
    </xf>
    <xf numFmtId="0" fontId="25" fillId="0" borderId="0" xfId="0" applyFont="1" applyBorder="1" applyAlignment="1">
      <alignment vertical="center" wrapText="1"/>
    </xf>
    <xf numFmtId="0" fontId="24" fillId="0" borderId="0" xfId="0" applyFont="1" applyAlignment="1">
      <alignment vertical="center" wrapText="1"/>
    </xf>
    <xf numFmtId="0" fontId="30" fillId="0" borderId="28" xfId="0" applyFont="1" applyBorder="1" applyAlignment="1">
      <alignment vertical="center"/>
    </xf>
    <xf numFmtId="0" fontId="33" fillId="0" borderId="0" xfId="0" applyFont="1" applyBorder="1" applyAlignment="1">
      <alignment horizontal="left" vertical="center" wrapText="1"/>
    </xf>
    <xf numFmtId="0" fontId="30" fillId="25" borderId="28" xfId="0" applyFont="1" applyFill="1" applyBorder="1" applyAlignment="1">
      <alignment horizontal="center" vertical="center"/>
    </xf>
    <xf numFmtId="0" fontId="30" fillId="25" borderId="36" xfId="0" applyFont="1" applyFill="1" applyBorder="1" applyAlignment="1">
      <alignment horizontal="center" vertical="center"/>
    </xf>
    <xf numFmtId="0" fontId="30" fillId="25" borderId="11" xfId="0" applyFont="1" applyFill="1" applyBorder="1" applyAlignment="1">
      <alignment horizontal="center" vertical="center"/>
    </xf>
    <xf numFmtId="0" fontId="30" fillId="0" borderId="13" xfId="0" applyFont="1" applyBorder="1" applyAlignment="1">
      <alignment horizontal="center" vertical="center"/>
    </xf>
    <xf numFmtId="0" fontId="30" fillId="0" borderId="18" xfId="0" applyFont="1" applyBorder="1" applyAlignment="1">
      <alignment horizontal="center" vertical="center"/>
    </xf>
    <xf numFmtId="0" fontId="24" fillId="0" borderId="10" xfId="0" applyFont="1" applyBorder="1" applyAlignment="1">
      <alignment vertical="center"/>
    </xf>
    <xf numFmtId="0" fontId="30" fillId="0" borderId="10" xfId="0" applyFont="1" applyFill="1" applyBorder="1" applyAlignment="1">
      <alignment vertical="center"/>
    </xf>
    <xf numFmtId="0" fontId="24" fillId="0" borderId="10" xfId="0" applyFont="1" applyFill="1" applyBorder="1" applyAlignment="1">
      <alignment horizontal="center" vertical="center"/>
    </xf>
    <xf numFmtId="0" fontId="24" fillId="0" borderId="30" xfId="0" applyFont="1" applyFill="1" applyBorder="1" applyAlignment="1">
      <alignment horizontal="center" vertical="center"/>
    </xf>
    <xf numFmtId="0" fontId="30" fillId="0" borderId="19" xfId="0" applyFont="1" applyBorder="1" applyAlignment="1">
      <alignment vertical="center"/>
    </xf>
    <xf numFmtId="0" fontId="24" fillId="0" borderId="14" xfId="0" applyFont="1" applyBorder="1" applyAlignment="1">
      <alignment vertical="center"/>
    </xf>
    <xf numFmtId="0" fontId="24" fillId="0" borderId="19"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0" fillId="0" borderId="22" xfId="0" applyFont="1" applyBorder="1" applyAlignment="1">
      <alignment horizontal="center" vertical="center"/>
    </xf>
    <xf numFmtId="0" fontId="25" fillId="0" borderId="0" xfId="0" quotePrefix="1" applyFont="1" applyAlignment="1">
      <alignment horizontal="right" vertical="center"/>
    </xf>
    <xf numFmtId="0" fontId="31" fillId="0" borderId="0" xfId="0" applyFont="1" applyFill="1" applyBorder="1" applyAlignment="1">
      <alignment vertical="center"/>
    </xf>
    <xf numFmtId="0" fontId="30" fillId="0" borderId="0" xfId="0" applyFont="1" applyFill="1" applyBorder="1" applyAlignment="1">
      <alignment vertical="center"/>
    </xf>
    <xf numFmtId="0" fontId="33" fillId="0" borderId="0" xfId="0" applyFont="1" applyBorder="1" applyAlignment="1">
      <alignment vertical="center"/>
    </xf>
    <xf numFmtId="0" fontId="33" fillId="0" borderId="0" xfId="0" applyFont="1" applyBorder="1" applyAlignment="1">
      <alignment horizontal="center" vertical="center" shrinkToFit="1"/>
    </xf>
    <xf numFmtId="0" fontId="33" fillId="0" borderId="0" xfId="0" applyFont="1" applyBorder="1" applyAlignment="1">
      <alignment horizontal="center" vertical="center"/>
    </xf>
    <xf numFmtId="0" fontId="25" fillId="0" borderId="0" xfId="0" applyFont="1" applyBorder="1" applyAlignment="1">
      <alignment horizontal="left" vertical="center" shrinkToFit="1"/>
    </xf>
    <xf numFmtId="0" fontId="24" fillId="0" borderId="0" xfId="0" applyFont="1"/>
    <xf numFmtId="0" fontId="23" fillId="0" borderId="0" xfId="0" applyFont="1"/>
    <xf numFmtId="0" fontId="24" fillId="24" borderId="29" xfId="0" applyFont="1" applyFill="1" applyBorder="1"/>
    <xf numFmtId="0" fontId="24" fillId="24" borderId="10" xfId="0" applyFont="1" applyFill="1" applyBorder="1"/>
    <xf numFmtId="0" fontId="24" fillId="24" borderId="30" xfId="0" applyFont="1" applyFill="1" applyBorder="1"/>
    <xf numFmtId="0" fontId="24" fillId="24" borderId="12" xfId="0" applyFont="1" applyFill="1" applyBorder="1"/>
    <xf numFmtId="0" fontId="24" fillId="24" borderId="16" xfId="0" applyFont="1" applyFill="1" applyBorder="1"/>
    <xf numFmtId="0" fontId="24" fillId="24" borderId="19" xfId="0" applyFont="1" applyFill="1" applyBorder="1"/>
    <xf numFmtId="0" fontId="24" fillId="24" borderId="15" xfId="0" applyFont="1" applyFill="1" applyBorder="1"/>
    <xf numFmtId="0" fontId="24" fillId="0" borderId="17" xfId="0" applyFont="1" applyBorder="1" applyAlignment="1">
      <alignment vertical="center"/>
    </xf>
    <xf numFmtId="0" fontId="24" fillId="0" borderId="11" xfId="0" applyFont="1" applyBorder="1" applyAlignment="1">
      <alignment vertical="center"/>
    </xf>
    <xf numFmtId="0" fontId="24" fillId="24" borderId="0" xfId="0" applyFont="1" applyFill="1" applyBorder="1" applyAlignment="1">
      <alignment horizontal="distributed" vertical="center" shrinkToFit="1"/>
    </xf>
    <xf numFmtId="0" fontId="24" fillId="24" borderId="0" xfId="0" applyFont="1" applyFill="1" applyBorder="1"/>
    <xf numFmtId="0" fontId="24" fillId="24" borderId="28" xfId="0" applyFont="1" applyFill="1" applyBorder="1"/>
    <xf numFmtId="0" fontId="24" fillId="24" borderId="17" xfId="0" applyFont="1" applyFill="1" applyBorder="1" applyAlignment="1">
      <alignment horizontal="distributed" vertical="center"/>
    </xf>
    <xf numFmtId="0" fontId="24" fillId="24" borderId="17" xfId="0" applyFont="1" applyFill="1" applyBorder="1"/>
    <xf numFmtId="49" fontId="24" fillId="0" borderId="73" xfId="0" applyNumberFormat="1" applyFont="1" applyBorder="1" applyAlignment="1">
      <alignment horizontal="center" vertical="center"/>
    </xf>
    <xf numFmtId="49" fontId="24" fillId="0" borderId="57" xfId="0" applyNumberFormat="1" applyFont="1" applyBorder="1" applyAlignment="1">
      <alignment horizontal="center" vertical="center"/>
    </xf>
    <xf numFmtId="0" fontId="24" fillId="0" borderId="57" xfId="0" applyFont="1" applyBorder="1" applyAlignment="1">
      <alignment vertical="center"/>
    </xf>
    <xf numFmtId="0" fontId="24" fillId="0" borderId="58" xfId="0" applyFont="1" applyBorder="1" applyAlignment="1">
      <alignment vertical="center"/>
    </xf>
    <xf numFmtId="0" fontId="24" fillId="0" borderId="0" xfId="0" applyFont="1" applyBorder="1"/>
    <xf numFmtId="0" fontId="24" fillId="0" borderId="0" xfId="0" applyFont="1" applyBorder="1" applyAlignment="1">
      <alignment horizontal="distributed" vertical="center"/>
    </xf>
    <xf numFmtId="0" fontId="24" fillId="0" borderId="0" xfId="0" quotePrefix="1" applyFont="1" applyBorder="1" applyAlignment="1">
      <alignment horizontal="center" vertical="center"/>
    </xf>
    <xf numFmtId="0" fontId="24" fillId="0" borderId="17" xfId="0" applyFont="1" applyBorder="1" applyAlignment="1">
      <alignment horizontal="center" vertical="center"/>
    </xf>
    <xf numFmtId="0" fontId="24" fillId="0" borderId="17" xfId="0" applyFont="1" applyBorder="1" applyAlignment="1">
      <alignment horizontal="left" vertical="center"/>
    </xf>
    <xf numFmtId="0" fontId="24" fillId="0" borderId="11" xfId="0" applyFont="1" applyBorder="1" applyAlignment="1">
      <alignment horizontal="left" vertical="center"/>
    </xf>
    <xf numFmtId="0" fontId="24" fillId="24" borderId="28" xfId="0" applyFont="1" applyFill="1" applyBorder="1" applyAlignment="1">
      <alignment vertical="center"/>
    </xf>
    <xf numFmtId="0" fontId="29" fillId="24" borderId="11" xfId="0" applyFont="1" applyFill="1" applyBorder="1" applyAlignment="1">
      <alignment vertical="center"/>
    </xf>
    <xf numFmtId="0" fontId="24" fillId="0" borderId="74" xfId="0" applyFont="1" applyBorder="1" applyAlignment="1">
      <alignment horizontal="center" vertical="center"/>
    </xf>
    <xf numFmtId="0" fontId="24" fillId="0" borderId="74" xfId="0" applyFont="1" applyBorder="1" applyAlignment="1">
      <alignment horizontal="left" vertical="center"/>
    </xf>
    <xf numFmtId="0" fontId="24" fillId="0" borderId="75" xfId="0" applyFont="1" applyBorder="1" applyAlignment="1">
      <alignment horizontal="left" vertical="center"/>
    </xf>
    <xf numFmtId="0" fontId="24" fillId="0" borderId="14" xfId="0" applyFont="1" applyBorder="1" applyAlignment="1">
      <alignment horizontal="left" vertical="center"/>
    </xf>
    <xf numFmtId="0" fontId="24" fillId="0" borderId="33" xfId="0" applyFont="1" applyBorder="1" applyAlignment="1">
      <alignment horizontal="left" vertical="center"/>
    </xf>
    <xf numFmtId="0" fontId="24" fillId="0" borderId="15" xfId="0" applyFont="1" applyBorder="1" applyAlignment="1">
      <alignment horizontal="left" vertical="center"/>
    </xf>
    <xf numFmtId="0" fontId="24" fillId="24" borderId="28" xfId="0" applyFont="1" applyFill="1" applyBorder="1" applyAlignment="1"/>
    <xf numFmtId="0" fontId="24" fillId="24" borderId="11" xfId="0" applyFont="1" applyFill="1" applyBorder="1" applyAlignment="1"/>
    <xf numFmtId="0" fontId="24" fillId="24" borderId="28" xfId="0" applyFont="1" applyFill="1" applyBorder="1" applyAlignment="1">
      <alignment horizontal="center" vertical="center"/>
    </xf>
    <xf numFmtId="0" fontId="24" fillId="24" borderId="17" xfId="0" applyFont="1" applyFill="1" applyBorder="1" applyAlignment="1">
      <alignment horizontal="center" vertical="center"/>
    </xf>
    <xf numFmtId="0" fontId="24" fillId="24" borderId="11" xfId="0" applyFont="1" applyFill="1" applyBorder="1" applyAlignment="1">
      <alignment horizontal="center" vertical="center"/>
    </xf>
    <xf numFmtId="0" fontId="24" fillId="0" borderId="108" xfId="0" applyFont="1" applyBorder="1" applyAlignment="1">
      <alignment horizontal="center" vertical="center"/>
    </xf>
    <xf numFmtId="0" fontId="24" fillId="24" borderId="17" xfId="0" applyFont="1" applyFill="1" applyBorder="1" applyAlignment="1">
      <alignment vertical="center"/>
    </xf>
    <xf numFmtId="0" fontId="30" fillId="0" borderId="59" xfId="0" applyFont="1" applyFill="1" applyBorder="1" applyAlignment="1">
      <alignment horizontal="center" vertical="center"/>
    </xf>
    <xf numFmtId="0" fontId="30" fillId="0" borderId="60"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61" xfId="0" applyFont="1" applyFill="1" applyBorder="1" applyAlignment="1">
      <alignment horizontal="center" vertical="center"/>
    </xf>
    <xf numFmtId="0" fontId="24" fillId="0" borderId="62" xfId="0" applyFont="1" applyBorder="1"/>
    <xf numFmtId="0" fontId="23" fillId="0" borderId="0" xfId="0" applyFont="1" applyBorder="1"/>
    <xf numFmtId="0" fontId="24" fillId="0" borderId="63" xfId="0" applyFont="1" applyBorder="1"/>
    <xf numFmtId="0" fontId="24" fillId="0" borderId="62" xfId="0" applyFont="1" applyBorder="1" applyAlignment="1">
      <alignment vertical="center" wrapText="1"/>
    </xf>
    <xf numFmtId="0" fontId="29" fillId="0" borderId="0" xfId="0" applyFont="1" applyBorder="1" applyAlignment="1">
      <alignment vertical="center"/>
    </xf>
    <xf numFmtId="0" fontId="29" fillId="0" borderId="0" xfId="0" applyFont="1" applyBorder="1" applyAlignment="1">
      <alignment vertical="center" wrapText="1"/>
    </xf>
    <xf numFmtId="0" fontId="29" fillId="0" borderId="63" xfId="0" applyFont="1" applyBorder="1" applyAlignment="1">
      <alignment vertical="center" wrapText="1"/>
    </xf>
    <xf numFmtId="0" fontId="29" fillId="0" borderId="62" xfId="0" applyFont="1" applyBorder="1" applyAlignment="1">
      <alignment vertical="center" wrapText="1"/>
    </xf>
    <xf numFmtId="0" fontId="24" fillId="0" borderId="0" xfId="0" applyFont="1" applyBorder="1" applyAlignment="1">
      <alignment vertical="center" wrapText="1"/>
    </xf>
    <xf numFmtId="0" fontId="24" fillId="0" borderId="63" xfId="0" applyFont="1" applyBorder="1" applyAlignment="1">
      <alignment vertical="center" wrapText="1"/>
    </xf>
    <xf numFmtId="0" fontId="24" fillId="0" borderId="14" xfId="0" applyFont="1" applyBorder="1" applyAlignment="1">
      <alignment horizontal="center" vertical="center"/>
    </xf>
    <xf numFmtId="0" fontId="30" fillId="0" borderId="0" xfId="43" applyFont="1" applyAlignment="1">
      <alignment horizontal="left"/>
    </xf>
    <xf numFmtId="0" fontId="29" fillId="0" borderId="0" xfId="0" applyFont="1" applyBorder="1" applyAlignment="1">
      <alignment horizontal="left" vertical="center"/>
    </xf>
    <xf numFmtId="0" fontId="30" fillId="0" borderId="17" xfId="0" applyFont="1" applyBorder="1" applyAlignment="1">
      <alignment horizontal="center" vertical="center"/>
    </xf>
    <xf numFmtId="0" fontId="30" fillId="0" borderId="11" xfId="0" applyFont="1" applyBorder="1" applyAlignment="1">
      <alignment horizontal="center" vertical="center"/>
    </xf>
    <xf numFmtId="0" fontId="30" fillId="0" borderId="17" xfId="0" applyFont="1" applyBorder="1" applyAlignment="1">
      <alignment vertical="center"/>
    </xf>
    <xf numFmtId="0" fontId="30" fillId="0" borderId="11" xfId="0" applyFont="1" applyBorder="1" applyAlignment="1">
      <alignment vertical="center"/>
    </xf>
    <xf numFmtId="0" fontId="30" fillId="0" borderId="14" xfId="0" applyFont="1" applyBorder="1" applyAlignment="1">
      <alignment vertical="center"/>
    </xf>
    <xf numFmtId="0" fontId="30" fillId="0" borderId="15" xfId="0" applyFont="1" applyBorder="1" applyAlignment="1">
      <alignment vertical="center"/>
    </xf>
    <xf numFmtId="0" fontId="30" fillId="0" borderId="0" xfId="0" applyFont="1" applyAlignment="1">
      <alignment horizontal="left" vertical="center"/>
    </xf>
    <xf numFmtId="0" fontId="30" fillId="0" borderId="0" xfId="0" applyFont="1" applyBorder="1" applyAlignment="1">
      <alignment horizontal="left"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27" borderId="0" xfId="0" applyFont="1" applyFill="1" applyAlignment="1">
      <alignment vertical="center"/>
    </xf>
    <xf numFmtId="0" fontId="30" fillId="27" borderId="0" xfId="0" applyFont="1" applyFill="1"/>
    <xf numFmtId="0" fontId="30" fillId="27" borderId="11" xfId="0" applyFont="1" applyFill="1" applyBorder="1" applyAlignment="1">
      <alignment horizontal="center" vertical="center"/>
    </xf>
    <xf numFmtId="0" fontId="30" fillId="27" borderId="12" xfId="0" applyFont="1" applyFill="1" applyBorder="1" applyAlignment="1">
      <alignment horizontal="center" vertical="center"/>
    </xf>
    <xf numFmtId="0" fontId="30" fillId="29" borderId="0" xfId="0" applyFont="1" applyFill="1"/>
    <xf numFmtId="0" fontId="30" fillId="0" borderId="0" xfId="0" applyFont="1" applyFill="1" applyAlignment="1">
      <alignment vertical="center"/>
    </xf>
    <xf numFmtId="0" fontId="30" fillId="0" borderId="0" xfId="0" applyFont="1" applyFill="1" applyBorder="1" applyAlignment="1">
      <alignment horizontal="center"/>
    </xf>
    <xf numFmtId="0" fontId="40" fillId="0" borderId="0" xfId="0" applyFont="1" applyAlignment="1">
      <alignment vertical="center"/>
    </xf>
    <xf numFmtId="0" fontId="39" fillId="0" borderId="0" xfId="0" applyFont="1" applyAlignment="1">
      <alignment vertical="center"/>
    </xf>
    <xf numFmtId="0" fontId="39" fillId="0" borderId="0" xfId="43" applyFont="1"/>
    <xf numFmtId="0" fontId="40" fillId="0" borderId="0" xfId="43" applyFont="1" applyAlignment="1">
      <alignment vertical="center"/>
    </xf>
    <xf numFmtId="0" fontId="39" fillId="0" borderId="0" xfId="43" applyFont="1" applyBorder="1" applyAlignment="1">
      <alignment vertical="center"/>
    </xf>
    <xf numFmtId="0" fontId="39" fillId="0" borderId="0" xfId="43" applyFont="1" applyAlignment="1">
      <alignment vertical="center"/>
    </xf>
    <xf numFmtId="0" fontId="40" fillId="0" borderId="0" xfId="45" applyFont="1" applyBorder="1" applyAlignment="1">
      <alignment vertical="center"/>
    </xf>
    <xf numFmtId="0" fontId="39" fillId="0" borderId="0" xfId="43" applyFont="1" applyBorder="1"/>
    <xf numFmtId="0" fontId="40" fillId="0" borderId="0" xfId="45" applyFont="1" applyFill="1" applyBorder="1" applyAlignment="1">
      <alignment vertical="center" wrapText="1"/>
    </xf>
    <xf numFmtId="0" fontId="39" fillId="0" borderId="0" xfId="43" applyFont="1" applyFill="1"/>
    <xf numFmtId="0" fontId="40" fillId="0" borderId="0" xfId="45" applyFont="1" applyFill="1" applyBorder="1" applyAlignment="1">
      <alignment horizontal="center" vertical="center" wrapText="1"/>
    </xf>
    <xf numFmtId="0" fontId="39" fillId="0" borderId="0" xfId="43" applyFont="1" applyFill="1" applyBorder="1"/>
    <xf numFmtId="0" fontId="24" fillId="0" borderId="64" xfId="0" applyFont="1" applyBorder="1" applyAlignment="1">
      <alignment vertical="center" wrapText="1"/>
    </xf>
    <xf numFmtId="0" fontId="29" fillId="0" borderId="76" xfId="0" applyFont="1" applyBorder="1" applyAlignment="1">
      <alignment vertical="center"/>
    </xf>
    <xf numFmtId="0" fontId="24" fillId="0" borderId="76" xfId="0" applyFont="1" applyBorder="1" applyAlignment="1">
      <alignment vertical="center" wrapText="1"/>
    </xf>
    <xf numFmtId="0" fontId="24" fillId="0" borderId="77" xfId="0" applyFont="1" applyBorder="1" applyAlignment="1">
      <alignment vertical="center" wrapText="1"/>
    </xf>
    <xf numFmtId="0" fontId="24" fillId="0" borderId="17" xfId="0" applyFont="1" applyBorder="1" applyAlignment="1">
      <alignment horizontal="center" vertical="center"/>
    </xf>
    <xf numFmtId="0" fontId="24" fillId="0" borderId="14" xfId="0" applyFont="1" applyBorder="1" applyAlignment="1">
      <alignment horizontal="center" vertical="center"/>
    </xf>
    <xf numFmtId="0" fontId="24" fillId="0" borderId="68" xfId="0" applyFont="1" applyBorder="1" applyAlignment="1">
      <alignment horizontal="center" vertical="center"/>
    </xf>
    <xf numFmtId="0" fontId="24" fillId="0" borderId="69" xfId="0" applyFont="1" applyBorder="1" applyAlignment="1">
      <alignment horizontal="center" vertical="center"/>
    </xf>
    <xf numFmtId="0" fontId="24" fillId="0" borderId="14" xfId="0" applyFont="1" applyBorder="1" applyAlignment="1">
      <alignment vertical="center"/>
    </xf>
    <xf numFmtId="0" fontId="24" fillId="0" borderId="15" xfId="0" applyFont="1" applyBorder="1" applyAlignment="1">
      <alignment vertical="center"/>
    </xf>
    <xf numFmtId="0" fontId="24" fillId="0" borderId="10" xfId="0" applyFont="1" applyBorder="1" applyAlignment="1">
      <alignment vertical="center"/>
    </xf>
    <xf numFmtId="0" fontId="24" fillId="0" borderId="30" xfId="0" applyFont="1" applyBorder="1" applyAlignment="1">
      <alignment vertical="center"/>
    </xf>
    <xf numFmtId="0" fontId="24" fillId="0" borderId="17" xfId="0" applyFont="1" applyBorder="1" applyAlignment="1">
      <alignment horizontal="left" vertical="center"/>
    </xf>
    <xf numFmtId="0" fontId="24" fillId="0" borderId="11" xfId="0" applyFont="1" applyBorder="1" applyAlignment="1">
      <alignment horizontal="left" vertical="center"/>
    </xf>
    <xf numFmtId="0" fontId="41" fillId="0" borderId="82" xfId="0" applyFont="1" applyFill="1" applyBorder="1" applyAlignment="1">
      <alignment horizontal="center" vertical="center"/>
    </xf>
    <xf numFmtId="0" fontId="24" fillId="0" borderId="68" xfId="0" applyFont="1" applyBorder="1" applyAlignment="1">
      <alignment horizontal="left" vertical="center"/>
    </xf>
    <xf numFmtId="0" fontId="41" fillId="0" borderId="68" xfId="0" applyFont="1" applyFill="1" applyBorder="1" applyAlignment="1">
      <alignment horizontal="center" vertical="center"/>
    </xf>
    <xf numFmtId="0" fontId="24" fillId="0" borderId="0" xfId="0" applyFont="1" applyBorder="1" applyAlignment="1">
      <alignment horizontal="center" vertical="center"/>
    </xf>
    <xf numFmtId="0" fontId="24" fillId="0" borderId="0" xfId="0" applyFont="1" applyFill="1" applyBorder="1" applyAlignment="1">
      <alignment horizontal="distributed" vertical="center"/>
    </xf>
    <xf numFmtId="0" fontId="24" fillId="0" borderId="0" xfId="0" applyFont="1" applyFill="1" applyBorder="1" applyAlignment="1"/>
    <xf numFmtId="0" fontId="41" fillId="0" borderId="28" xfId="0" applyFont="1" applyFill="1" applyBorder="1" applyAlignment="1">
      <alignment horizontal="center" vertical="center"/>
    </xf>
    <xf numFmtId="0" fontId="41" fillId="0" borderId="17" xfId="0" applyFont="1" applyFill="1" applyBorder="1" applyAlignment="1">
      <alignment horizontal="center" vertical="center"/>
    </xf>
    <xf numFmtId="0" fontId="41" fillId="0" borderId="83" xfId="0" applyFont="1" applyFill="1" applyBorder="1" applyAlignment="1">
      <alignment horizontal="center" vertical="center"/>
    </xf>
    <xf numFmtId="0" fontId="41" fillId="0" borderId="74" xfId="0" applyFont="1" applyFill="1" applyBorder="1" applyAlignment="1">
      <alignment horizontal="center" vertical="center"/>
    </xf>
    <xf numFmtId="0" fontId="41" fillId="0" borderId="116" xfId="0" applyFont="1" applyFill="1" applyBorder="1" applyAlignment="1">
      <alignment horizontal="center" vertical="center"/>
    </xf>
    <xf numFmtId="0" fontId="41" fillId="0" borderId="32" xfId="0" applyFont="1" applyFill="1" applyBorder="1" applyAlignment="1">
      <alignment horizontal="center" vertical="center"/>
    </xf>
    <xf numFmtId="0" fontId="24" fillId="0" borderId="33" xfId="0" applyFont="1" applyBorder="1" applyAlignment="1">
      <alignment horizontal="center" vertical="center"/>
    </xf>
    <xf numFmtId="0" fontId="41" fillId="0" borderId="33" xfId="0" applyFont="1" applyFill="1" applyBorder="1" applyAlignment="1">
      <alignment horizontal="center" vertical="center"/>
    </xf>
    <xf numFmtId="0" fontId="41" fillId="0" borderId="29" xfId="0" applyFont="1" applyFill="1" applyBorder="1" applyAlignment="1">
      <alignment horizontal="center" vertical="center"/>
    </xf>
    <xf numFmtId="0" fontId="41" fillId="0" borderId="19" xfId="0" applyFont="1" applyFill="1" applyBorder="1" applyAlignment="1">
      <alignment horizontal="center" vertical="center"/>
    </xf>
    <xf numFmtId="0" fontId="41" fillId="0"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center" vertical="center"/>
    </xf>
    <xf numFmtId="0" fontId="41" fillId="0" borderId="107" xfId="0" applyFont="1" applyFill="1" applyBorder="1" applyAlignment="1">
      <alignment horizontal="center" vertical="center"/>
    </xf>
    <xf numFmtId="0" fontId="24" fillId="0" borderId="108" xfId="0" applyFont="1" applyBorder="1" applyAlignment="1">
      <alignment horizontal="left" vertical="center"/>
    </xf>
    <xf numFmtId="0" fontId="41" fillId="0" borderId="108" xfId="0" applyFont="1" applyFill="1" applyBorder="1" applyAlignment="1">
      <alignment horizontal="center" vertical="center"/>
    </xf>
    <xf numFmtId="0" fontId="24" fillId="0" borderId="48" xfId="0" applyFont="1" applyBorder="1" applyAlignment="1">
      <alignment horizontal="left" vertical="center"/>
    </xf>
    <xf numFmtId="0" fontId="43" fillId="25" borderId="13" xfId="0" applyFont="1" applyFill="1" applyBorder="1" applyAlignment="1">
      <alignment horizontal="center" vertical="center"/>
    </xf>
    <xf numFmtId="0" fontId="44" fillId="25" borderId="13" xfId="0" applyFont="1" applyFill="1" applyBorder="1" applyAlignment="1">
      <alignment horizontal="center" vertical="center" shrinkToFit="1"/>
    </xf>
    <xf numFmtId="0" fontId="41" fillId="0" borderId="36" xfId="0" applyFont="1" applyFill="1" applyBorder="1" applyAlignment="1">
      <alignment horizontal="center" vertical="center"/>
    </xf>
    <xf numFmtId="0" fontId="41" fillId="0" borderId="13" xfId="0" applyFont="1" applyFill="1" applyBorder="1" applyAlignment="1">
      <alignment horizontal="center" vertical="center"/>
    </xf>
    <xf numFmtId="0" fontId="41" fillId="0" borderId="80" xfId="0" applyFont="1" applyFill="1" applyBorder="1" applyAlignment="1">
      <alignment horizontal="center" vertical="center"/>
    </xf>
    <xf numFmtId="0" fontId="41" fillId="0" borderId="117" xfId="0" applyFont="1" applyFill="1" applyBorder="1" applyAlignment="1">
      <alignment horizontal="center" vertical="center"/>
    </xf>
    <xf numFmtId="0" fontId="41" fillId="0" borderId="35" xfId="0" applyFont="1" applyFill="1" applyBorder="1" applyAlignment="1">
      <alignment horizontal="center" vertical="center"/>
    </xf>
    <xf numFmtId="0" fontId="41" fillId="0" borderId="39" xfId="0" applyFont="1" applyFill="1" applyBorder="1" applyAlignment="1">
      <alignment horizontal="center" vertical="center"/>
    </xf>
    <xf numFmtId="0" fontId="41" fillId="0" borderId="120" xfId="0" applyFont="1" applyFill="1" applyBorder="1" applyAlignment="1">
      <alignment horizontal="center" vertical="center"/>
    </xf>
    <xf numFmtId="0" fontId="43" fillId="0" borderId="80" xfId="0" applyFont="1" applyBorder="1" applyAlignment="1">
      <alignment vertical="center" wrapText="1"/>
    </xf>
    <xf numFmtId="0" fontId="41" fillId="0" borderId="31" xfId="0" applyFont="1" applyFill="1" applyBorder="1" applyAlignment="1">
      <alignment horizontal="center" vertical="center"/>
    </xf>
    <xf numFmtId="0" fontId="41" fillId="0" borderId="38" xfId="0" applyFont="1" applyFill="1" applyBorder="1" applyAlignment="1">
      <alignment horizontal="center" vertical="center"/>
    </xf>
    <xf numFmtId="0" fontId="43" fillId="0" borderId="31" xfId="0" applyFont="1" applyFill="1" applyBorder="1" applyAlignment="1">
      <alignment vertical="center" wrapText="1"/>
    </xf>
    <xf numFmtId="0" fontId="43" fillId="0" borderId="13" xfId="0" applyFont="1" applyFill="1" applyBorder="1" applyAlignment="1">
      <alignment vertical="center" wrapText="1"/>
    </xf>
    <xf numFmtId="0" fontId="45" fillId="0" borderId="35" xfId="0" applyFont="1" applyFill="1" applyBorder="1" applyAlignment="1">
      <alignment vertical="center" wrapText="1"/>
    </xf>
    <xf numFmtId="0" fontId="43" fillId="0" borderId="35" xfId="0" applyFont="1" applyFill="1" applyBorder="1" applyAlignment="1">
      <alignment vertical="center" wrapText="1"/>
    </xf>
    <xf numFmtId="0" fontId="43" fillId="0" borderId="0" xfId="0" applyFont="1" applyFill="1"/>
    <xf numFmtId="0" fontId="38" fillId="0" borderId="13" xfId="0" applyFont="1" applyFill="1" applyBorder="1" applyAlignment="1">
      <alignment horizontal="left" vertical="center" wrapText="1"/>
    </xf>
    <xf numFmtId="0" fontId="41" fillId="0" borderId="29" xfId="0" applyFont="1" applyFill="1" applyBorder="1" applyAlignment="1">
      <alignment horizontal="center"/>
    </xf>
    <xf numFmtId="0" fontId="41" fillId="0" borderId="39" xfId="0" applyFont="1" applyFill="1" applyBorder="1" applyAlignment="1">
      <alignment horizontal="center"/>
    </xf>
    <xf numFmtId="0" fontId="43" fillId="0" borderId="117" xfId="42" applyFont="1" applyFill="1" applyBorder="1" applyAlignment="1">
      <alignment horizontal="center" vertical="center"/>
    </xf>
    <xf numFmtId="0" fontId="43" fillId="0" borderId="35" xfId="42" applyFont="1" applyFill="1" applyBorder="1" applyAlignment="1">
      <alignment horizontal="center" vertical="center"/>
    </xf>
    <xf numFmtId="0" fontId="38" fillId="0" borderId="38" xfId="0" applyFont="1" applyBorder="1" applyAlignment="1">
      <alignment vertical="center"/>
    </xf>
    <xf numFmtId="0" fontId="38" fillId="0" borderId="13" xfId="0" applyFont="1" applyBorder="1" applyAlignment="1">
      <alignment vertical="center"/>
    </xf>
    <xf numFmtId="0" fontId="43" fillId="0" borderId="80" xfId="42" applyFont="1" applyFill="1" applyBorder="1" applyAlignment="1">
      <alignment vertical="center" wrapText="1"/>
    </xf>
    <xf numFmtId="0" fontId="43" fillId="0" borderId="117" xfId="42" applyFont="1" applyFill="1" applyBorder="1" applyAlignment="1">
      <alignment vertical="center" wrapText="1"/>
    </xf>
    <xf numFmtId="0" fontId="43" fillId="0" borderId="38" xfId="42" applyFont="1" applyFill="1" applyBorder="1" applyAlignment="1">
      <alignment vertical="center" wrapText="1"/>
    </xf>
    <xf numFmtId="0" fontId="43" fillId="0" borderId="13" xfId="42" applyFont="1" applyFill="1" applyBorder="1" applyAlignment="1">
      <alignment vertical="center" wrapText="1"/>
    </xf>
    <xf numFmtId="0" fontId="38" fillId="0" borderId="80" xfId="0" applyFont="1" applyFill="1" applyBorder="1" applyAlignment="1">
      <alignment vertical="center" wrapText="1"/>
    </xf>
    <xf numFmtId="0" fontId="38" fillId="0" borderId="117" xfId="0" applyFont="1" applyBorder="1" applyAlignment="1">
      <alignment vertical="center"/>
    </xf>
    <xf numFmtId="0" fontId="41" fillId="0" borderId="122" xfId="0" applyFont="1" applyFill="1" applyBorder="1" applyAlignment="1">
      <alignment horizontal="center" vertical="center"/>
    </xf>
    <xf numFmtId="0" fontId="41" fillId="0" borderId="121" xfId="0" applyFont="1" applyFill="1" applyBorder="1" applyAlignment="1">
      <alignment horizontal="center" vertical="center"/>
    </xf>
    <xf numFmtId="0" fontId="43" fillId="0" borderId="35" xfId="0" applyFont="1" applyFill="1" applyBorder="1" applyAlignment="1">
      <alignment horizontal="center" vertical="center"/>
    </xf>
    <xf numFmtId="0" fontId="43" fillId="0" borderId="117" xfId="0" applyFont="1" applyFill="1" applyBorder="1" applyAlignment="1">
      <alignment horizontal="center" vertical="center"/>
    </xf>
    <xf numFmtId="0" fontId="46" fillId="0" borderId="0" xfId="0" applyFont="1" applyFill="1" applyAlignment="1">
      <alignment horizontal="left" vertical="center"/>
    </xf>
    <xf numFmtId="0" fontId="43" fillId="0" borderId="0" xfId="0" applyFont="1" applyFill="1" applyAlignment="1">
      <alignment horizontal="left" vertical="center"/>
    </xf>
    <xf numFmtId="0" fontId="43" fillId="0" borderId="0" xfId="0" applyFont="1" applyFill="1" applyAlignment="1">
      <alignment vertical="center"/>
    </xf>
    <xf numFmtId="0" fontId="47" fillId="0" borderId="0" xfId="0" applyFont="1" applyAlignment="1">
      <alignment horizontal="left" vertical="center"/>
    </xf>
    <xf numFmtId="0" fontId="43" fillId="0" borderId="0" xfId="0" applyFont="1" applyAlignment="1">
      <alignment horizontal="center" vertical="center"/>
    </xf>
    <xf numFmtId="0" fontId="43" fillId="0" borderId="0" xfId="0" applyFont="1"/>
    <xf numFmtId="0" fontId="24" fillId="24" borderId="28" xfId="0" applyFont="1" applyFill="1" applyBorder="1" applyAlignment="1">
      <alignment horizontal="center" vertical="center"/>
    </xf>
    <xf numFmtId="0" fontId="24" fillId="24" borderId="11" xfId="0" applyFont="1" applyFill="1" applyBorder="1" applyAlignment="1">
      <alignment horizontal="center" vertical="center"/>
    </xf>
    <xf numFmtId="0" fontId="24" fillId="0" borderId="17" xfId="0" applyFont="1" applyBorder="1" applyAlignment="1">
      <alignment horizontal="center" vertical="center"/>
    </xf>
    <xf numFmtId="0" fontId="24" fillId="24" borderId="10" xfId="0" applyFont="1" applyFill="1" applyBorder="1" applyAlignment="1">
      <alignment horizontal="distributed" vertical="center"/>
    </xf>
    <xf numFmtId="0" fontId="24" fillId="0" borderId="10" xfId="0" applyFont="1" applyBorder="1" applyAlignment="1">
      <alignment vertical="center"/>
    </xf>
    <xf numFmtId="0" fontId="24" fillId="0" borderId="30" xfId="0" applyFont="1" applyBorder="1" applyAlignment="1">
      <alignment vertical="center"/>
    </xf>
    <xf numFmtId="0" fontId="24" fillId="0" borderId="17" xfId="0" applyFont="1" applyBorder="1" applyAlignment="1">
      <alignment horizontal="left" vertical="center"/>
    </xf>
    <xf numFmtId="0" fontId="24" fillId="0" borderId="11" xfId="0" applyFont="1" applyBorder="1" applyAlignment="1">
      <alignment horizontal="left" vertical="center"/>
    </xf>
    <xf numFmtId="0" fontId="30" fillId="24" borderId="17" xfId="0" applyFont="1" applyFill="1" applyBorder="1" applyAlignment="1">
      <alignment horizontal="center" vertical="center"/>
    </xf>
    <xf numFmtId="0" fontId="30" fillId="0" borderId="28" xfId="0" applyFont="1" applyBorder="1" applyAlignment="1">
      <alignment horizontal="center" vertical="center"/>
    </xf>
    <xf numFmtId="0" fontId="30" fillId="0" borderId="17" xfId="0" applyFont="1" applyBorder="1" applyAlignment="1">
      <alignment horizontal="center" vertical="center"/>
    </xf>
    <xf numFmtId="0" fontId="30" fillId="0" borderId="11" xfId="0" applyFont="1" applyBorder="1" applyAlignment="1">
      <alignment horizontal="center" vertical="center"/>
    </xf>
    <xf numFmtId="0" fontId="30" fillId="0" borderId="17" xfId="0" applyFont="1" applyBorder="1" applyAlignment="1">
      <alignment vertical="center"/>
    </xf>
    <xf numFmtId="0" fontId="30" fillId="0" borderId="14" xfId="0" applyFont="1" applyBorder="1" applyAlignment="1">
      <alignment vertical="center"/>
    </xf>
    <xf numFmtId="0" fontId="24" fillId="0" borderId="17" xfId="0" applyFont="1" applyBorder="1" applyAlignment="1">
      <alignment vertical="center"/>
    </xf>
    <xf numFmtId="0" fontId="30" fillId="0" borderId="85" xfId="0" applyFont="1" applyBorder="1" applyAlignment="1">
      <alignment horizontal="center" vertical="center"/>
    </xf>
    <xf numFmtId="0" fontId="30" fillId="0" borderId="11" xfId="43" applyFont="1" applyBorder="1" applyAlignment="1">
      <alignment horizontal="center" vertical="center"/>
    </xf>
    <xf numFmtId="0" fontId="24" fillId="0" borderId="17" xfId="0" applyFont="1" applyBorder="1" applyAlignment="1">
      <alignment horizontal="center" vertical="center"/>
    </xf>
    <xf numFmtId="0" fontId="43" fillId="0" borderId="38" xfId="0" applyFont="1" applyFill="1" applyBorder="1" applyAlignment="1">
      <alignment vertical="center" wrapText="1"/>
    </xf>
    <xf numFmtId="0" fontId="43" fillId="0" borderId="116" xfId="0" applyFont="1" applyFill="1" applyBorder="1" applyAlignment="1">
      <alignment vertical="center" wrapText="1"/>
    </xf>
    <xf numFmtId="0" fontId="38" fillId="0" borderId="13" xfId="0" applyFont="1" applyBorder="1" applyAlignment="1">
      <alignment vertical="center" wrapText="1"/>
    </xf>
    <xf numFmtId="0" fontId="39" fillId="0" borderId="0" xfId="0" applyFont="1" applyFill="1" applyBorder="1" applyAlignment="1">
      <alignment horizontal="center" vertical="center" wrapText="1"/>
    </xf>
    <xf numFmtId="0" fontId="41" fillId="0" borderId="86" xfId="0" applyFont="1" applyFill="1" applyBorder="1" applyAlignment="1">
      <alignment horizontal="center" vertical="center"/>
    </xf>
    <xf numFmtId="0" fontId="29" fillId="0" borderId="19" xfId="0" applyFont="1" applyBorder="1" applyAlignment="1">
      <alignment horizontal="center" vertical="center"/>
    </xf>
    <xf numFmtId="0" fontId="41" fillId="0" borderId="30" xfId="0" applyFont="1" applyFill="1" applyBorder="1" applyAlignment="1">
      <alignment horizontal="center"/>
    </xf>
    <xf numFmtId="0" fontId="29" fillId="0" borderId="15" xfId="0" applyFont="1" applyBorder="1" applyAlignment="1">
      <alignment horizontal="center" vertical="center"/>
    </xf>
    <xf numFmtId="0" fontId="41" fillId="0" borderId="10" xfId="0" applyFont="1" applyFill="1" applyBorder="1" applyAlignment="1">
      <alignment horizontal="right" vertical="center"/>
    </xf>
    <xf numFmtId="0" fontId="25" fillId="0" borderId="17" xfId="0" applyFont="1" applyBorder="1" applyAlignment="1">
      <alignment horizontal="left" vertical="center"/>
    </xf>
    <xf numFmtId="0" fontId="25" fillId="0" borderId="17" xfId="0" applyFont="1" applyBorder="1" applyAlignment="1">
      <alignment horizontal="center" vertical="center"/>
    </xf>
    <xf numFmtId="0" fontId="25" fillId="0" borderId="11" xfId="0" applyFont="1" applyBorder="1" applyAlignment="1">
      <alignment vertical="center"/>
    </xf>
    <xf numFmtId="0" fontId="48" fillId="0" borderId="0" xfId="46" applyFont="1" applyFill="1" applyAlignment="1" applyProtection="1">
      <alignment vertical="center"/>
    </xf>
    <xf numFmtId="0" fontId="48" fillId="0" borderId="0" xfId="46" applyFont="1" applyFill="1" applyAlignment="1" applyProtection="1">
      <alignment horizontal="left" vertical="center"/>
    </xf>
    <xf numFmtId="0" fontId="49" fillId="0" borderId="0" xfId="46" applyFont="1" applyFill="1" applyAlignment="1" applyProtection="1">
      <alignment horizontal="left" vertical="center"/>
    </xf>
    <xf numFmtId="0" fontId="49" fillId="0" borderId="0" xfId="46" applyFont="1" applyFill="1" applyAlignment="1" applyProtection="1">
      <alignment horizontal="right" vertical="center"/>
    </xf>
    <xf numFmtId="0" fontId="51" fillId="0" borderId="0" xfId="46" applyFont="1" applyFill="1" applyAlignment="1" applyProtection="1">
      <alignment horizontal="left" vertical="center"/>
    </xf>
    <xf numFmtId="0" fontId="48" fillId="0" borderId="0" xfId="46" applyFont="1" applyFill="1" applyAlignment="1">
      <alignment vertical="center"/>
    </xf>
    <xf numFmtId="0" fontId="49" fillId="0" borderId="0" xfId="46" applyFont="1" applyFill="1" applyAlignment="1" applyProtection="1">
      <alignment vertical="center"/>
    </xf>
    <xf numFmtId="0" fontId="49" fillId="0" borderId="0" xfId="46" applyFont="1" applyFill="1" applyAlignment="1">
      <alignment horizontal="right" vertical="center"/>
    </xf>
    <xf numFmtId="0" fontId="49" fillId="0" borderId="0" xfId="46" applyFont="1" applyFill="1" applyAlignment="1">
      <alignment vertical="center"/>
    </xf>
    <xf numFmtId="0" fontId="51" fillId="0" borderId="0" xfId="46" applyFont="1" applyFill="1" applyAlignment="1" applyProtection="1">
      <alignment horizontal="right" vertical="center"/>
    </xf>
    <xf numFmtId="0" fontId="51" fillId="27" borderId="0" xfId="46" applyFont="1" applyFill="1" applyAlignment="1" applyProtection="1">
      <alignment horizontal="center" vertical="center"/>
    </xf>
    <xf numFmtId="0" fontId="51" fillId="27" borderId="0" xfId="46" applyFont="1" applyFill="1" applyAlignment="1" applyProtection="1">
      <alignment horizontal="right" vertical="center"/>
    </xf>
    <xf numFmtId="0" fontId="51" fillId="27" borderId="0" xfId="46" applyFont="1" applyFill="1" applyAlignment="1" applyProtection="1">
      <alignment vertical="center"/>
    </xf>
    <xf numFmtId="0" fontId="51" fillId="0" borderId="0" xfId="46" applyFont="1" applyFill="1" applyAlignment="1" applyProtection="1">
      <alignment vertical="center"/>
    </xf>
    <xf numFmtId="0" fontId="49" fillId="0" borderId="0" xfId="46" applyFont="1" applyFill="1" applyAlignment="1" applyProtection="1">
      <alignment horizontal="center" vertical="center"/>
    </xf>
    <xf numFmtId="0" fontId="48" fillId="0" borderId="0" xfId="46" quotePrefix="1" applyFont="1" applyFill="1" applyAlignment="1" applyProtection="1">
      <alignment horizontal="center" vertical="center"/>
    </xf>
    <xf numFmtId="0" fontId="48" fillId="27" borderId="0" xfId="46" applyFont="1" applyFill="1" applyBorder="1" applyAlignment="1" applyProtection="1">
      <alignment vertical="center"/>
    </xf>
    <xf numFmtId="0" fontId="49" fillId="27" borderId="0" xfId="46" applyFont="1" applyFill="1" applyBorder="1" applyAlignment="1" applyProtection="1">
      <alignment horizontal="right" vertical="center"/>
    </xf>
    <xf numFmtId="0" fontId="49" fillId="27" borderId="0" xfId="46" applyFont="1" applyFill="1" applyBorder="1" applyProtection="1">
      <alignment vertical="center"/>
    </xf>
    <xf numFmtId="0" fontId="49" fillId="27" borderId="0" xfId="46" applyFont="1" applyFill="1" applyBorder="1" applyAlignment="1" applyProtection="1">
      <alignment horizontal="center" vertical="center"/>
    </xf>
    <xf numFmtId="0" fontId="49" fillId="0" borderId="0" xfId="46" applyFont="1" applyBorder="1" applyProtection="1">
      <alignment vertical="center"/>
    </xf>
    <xf numFmtId="0" fontId="48" fillId="27" borderId="0" xfId="46" applyFont="1" applyFill="1" applyBorder="1" applyAlignment="1" applyProtection="1">
      <alignment horizontal="center" vertical="center"/>
    </xf>
    <xf numFmtId="0" fontId="49" fillId="27" borderId="0" xfId="46" applyFont="1" applyFill="1" applyBorder="1" applyAlignment="1" applyProtection="1">
      <alignment vertical="center"/>
    </xf>
    <xf numFmtId="0" fontId="52" fillId="27" borderId="0" xfId="46" applyFont="1" applyFill="1" applyBorder="1" applyAlignment="1" applyProtection="1">
      <alignment horizontal="centerContinuous" vertical="center"/>
    </xf>
    <xf numFmtId="0" fontId="48" fillId="27" borderId="0" xfId="46" applyFont="1" applyFill="1" applyBorder="1" applyAlignment="1" applyProtection="1">
      <alignment horizontal="centerContinuous" vertical="center"/>
    </xf>
    <xf numFmtId="0" fontId="48" fillId="27" borderId="0" xfId="46" applyFont="1" applyFill="1" applyBorder="1" applyProtection="1">
      <alignment vertical="center"/>
    </xf>
    <xf numFmtId="0" fontId="48" fillId="0" borderId="0" xfId="46" applyFont="1" applyBorder="1" applyProtection="1">
      <alignment vertical="center"/>
    </xf>
    <xf numFmtId="0" fontId="48" fillId="0" borderId="0" xfId="46" applyFont="1" applyProtection="1">
      <alignment vertical="center"/>
    </xf>
    <xf numFmtId="0" fontId="52" fillId="0" borderId="0" xfId="46" applyFont="1" applyProtection="1">
      <alignment vertical="center"/>
    </xf>
    <xf numFmtId="20" fontId="48" fillId="27" borderId="0" xfId="46" applyNumberFormat="1" applyFont="1" applyFill="1" applyBorder="1" applyAlignment="1" applyProtection="1">
      <alignment vertical="center"/>
    </xf>
    <xf numFmtId="20" fontId="48" fillId="27" borderId="0" xfId="46" applyNumberFormat="1" applyFont="1" applyFill="1" applyBorder="1" applyAlignment="1" applyProtection="1">
      <alignment horizontal="center" vertical="center"/>
    </xf>
    <xf numFmtId="176" fontId="48" fillId="27" borderId="0" xfId="46" applyNumberFormat="1" applyFont="1" applyFill="1" applyBorder="1" applyAlignment="1" applyProtection="1">
      <alignment vertical="center"/>
    </xf>
    <xf numFmtId="0" fontId="48" fillId="27" borderId="0" xfId="46" applyFont="1" applyFill="1" applyBorder="1" applyAlignment="1" applyProtection="1">
      <alignment horizontal="left" vertical="center"/>
    </xf>
    <xf numFmtId="0" fontId="48" fillId="0" borderId="0" xfId="46" applyFont="1" applyBorder="1" applyAlignment="1" applyProtection="1">
      <alignment horizontal="center" vertical="center"/>
    </xf>
    <xf numFmtId="0" fontId="52" fillId="0" borderId="0" xfId="46" applyFont="1" applyFill="1" applyAlignment="1" applyProtection="1">
      <alignment vertical="center"/>
    </xf>
    <xf numFmtId="0" fontId="52" fillId="0" borderId="0" xfId="46" applyFont="1" applyFill="1" applyAlignment="1" applyProtection="1">
      <alignment horizontal="left" vertical="center"/>
    </xf>
    <xf numFmtId="0" fontId="48" fillId="0" borderId="0" xfId="46" applyFont="1" applyFill="1" applyAlignment="1" applyProtection="1">
      <alignment horizontal="right" vertical="center"/>
    </xf>
    <xf numFmtId="0" fontId="48" fillId="0" borderId="0" xfId="46" applyFont="1" applyFill="1" applyAlignment="1" applyProtection="1">
      <alignment horizontal="center" vertical="center"/>
    </xf>
    <xf numFmtId="0" fontId="53" fillId="0" borderId="0" xfId="46" applyFont="1" applyFill="1" applyAlignment="1" applyProtection="1">
      <alignment vertical="center"/>
    </xf>
    <xf numFmtId="0" fontId="53" fillId="0" borderId="0" xfId="46" applyFont="1" applyFill="1" applyAlignment="1" applyProtection="1">
      <alignment horizontal="left" vertical="center"/>
    </xf>
    <xf numFmtId="0" fontId="53" fillId="0" borderId="0" xfId="46" applyFont="1" applyFill="1" applyBorder="1" applyAlignment="1" applyProtection="1">
      <alignment vertical="center"/>
    </xf>
    <xf numFmtId="0" fontId="53" fillId="0" borderId="0" xfId="46" applyFont="1" applyFill="1" applyAlignment="1" applyProtection="1">
      <alignment horizontal="right" vertical="center"/>
    </xf>
    <xf numFmtId="0" fontId="53" fillId="0" borderId="0" xfId="46" applyFont="1" applyFill="1" applyAlignment="1">
      <alignment horizontal="right" vertical="center"/>
    </xf>
    <xf numFmtId="0" fontId="53" fillId="0" borderId="0" xfId="46" applyFont="1" applyFill="1" applyAlignment="1">
      <alignment vertical="center"/>
    </xf>
    <xf numFmtId="0" fontId="52" fillId="0" borderId="110" xfId="46" applyFont="1" applyFill="1" applyBorder="1" applyAlignment="1" applyProtection="1">
      <alignment horizontal="center" vertical="center"/>
    </xf>
    <xf numFmtId="0" fontId="52" fillId="0" borderId="36" xfId="46" applyFont="1" applyFill="1" applyBorder="1" applyAlignment="1" applyProtection="1">
      <alignment horizontal="center" vertical="center"/>
    </xf>
    <xf numFmtId="0" fontId="52" fillId="0" borderId="67" xfId="46" applyFont="1" applyFill="1" applyBorder="1" applyAlignment="1" applyProtection="1">
      <alignment horizontal="center" vertical="center"/>
    </xf>
    <xf numFmtId="0" fontId="48" fillId="0" borderId="67" xfId="46" applyFont="1" applyFill="1" applyBorder="1" applyAlignment="1" applyProtection="1">
      <alignment horizontal="center" vertical="center"/>
    </xf>
    <xf numFmtId="0" fontId="52" fillId="0" borderId="111" xfId="46" applyNumberFormat="1" applyFont="1" applyFill="1" applyBorder="1" applyAlignment="1" applyProtection="1">
      <alignment horizontal="center" vertical="center" wrapText="1"/>
    </xf>
    <xf numFmtId="0" fontId="52" fillId="0" borderId="71" xfId="46" applyNumberFormat="1" applyFont="1" applyFill="1" applyBorder="1" applyAlignment="1" applyProtection="1">
      <alignment horizontal="center" vertical="center" wrapText="1"/>
    </xf>
    <xf numFmtId="0" fontId="52" fillId="0" borderId="70" xfId="46" applyNumberFormat="1" applyFont="1" applyFill="1" applyBorder="1" applyAlignment="1" applyProtection="1">
      <alignment horizontal="center" vertical="center" wrapText="1"/>
    </xf>
    <xf numFmtId="0" fontId="48" fillId="0" borderId="71" xfId="46" applyNumberFormat="1" applyFont="1" applyFill="1" applyBorder="1" applyAlignment="1" applyProtection="1">
      <alignment horizontal="center" vertical="center" wrapText="1"/>
    </xf>
    <xf numFmtId="0" fontId="48" fillId="0" borderId="139" xfId="46" applyFont="1" applyFill="1" applyBorder="1" applyAlignment="1" applyProtection="1">
      <alignment vertical="center"/>
    </xf>
    <xf numFmtId="177" fontId="48" fillId="31" borderId="142" xfId="46" applyNumberFormat="1" applyFont="1" applyFill="1" applyBorder="1" applyAlignment="1" applyProtection="1">
      <alignment horizontal="center" vertical="center" shrinkToFit="1"/>
      <protection locked="0"/>
    </xf>
    <xf numFmtId="177" fontId="48" fillId="31" borderId="143" xfId="46" applyNumberFormat="1" applyFont="1" applyFill="1" applyBorder="1" applyAlignment="1" applyProtection="1">
      <alignment horizontal="center" vertical="center" shrinkToFit="1"/>
      <protection locked="0"/>
    </xf>
    <xf numFmtId="177" fontId="48" fillId="31" borderId="144" xfId="46" applyNumberFormat="1" applyFont="1" applyFill="1" applyBorder="1" applyAlignment="1" applyProtection="1">
      <alignment horizontal="center" vertical="center" shrinkToFit="1"/>
      <protection locked="0"/>
    </xf>
    <xf numFmtId="0" fontId="48" fillId="0" borderId="145" xfId="46" applyFont="1" applyFill="1" applyBorder="1" applyAlignment="1" applyProtection="1">
      <alignment vertical="center"/>
    </xf>
    <xf numFmtId="177" fontId="48" fillId="31" borderId="146" xfId="46" applyNumberFormat="1" applyFont="1" applyFill="1" applyBorder="1" applyAlignment="1" applyProtection="1">
      <alignment horizontal="center" vertical="center" shrinkToFit="1"/>
      <protection locked="0"/>
    </xf>
    <xf numFmtId="177" fontId="48" fillId="31" borderId="80" xfId="46" applyNumberFormat="1" applyFont="1" applyFill="1" applyBorder="1" applyAlignment="1" applyProtection="1">
      <alignment horizontal="center" vertical="center" shrinkToFit="1"/>
      <protection locked="0"/>
    </xf>
    <xf numFmtId="177" fontId="48" fillId="31" borderId="147" xfId="46" applyNumberFormat="1" applyFont="1" applyFill="1" applyBorder="1" applyAlignment="1" applyProtection="1">
      <alignment horizontal="center" vertical="center" shrinkToFit="1"/>
      <protection locked="0"/>
    </xf>
    <xf numFmtId="0" fontId="48" fillId="0" borderId="148" xfId="46" applyFont="1" applyFill="1" applyBorder="1" applyAlignment="1" applyProtection="1">
      <alignment vertical="center"/>
    </xf>
    <xf numFmtId="177" fontId="48" fillId="31" borderId="111" xfId="46" applyNumberFormat="1" applyFont="1" applyFill="1" applyBorder="1" applyAlignment="1" applyProtection="1">
      <alignment horizontal="center" vertical="center" shrinkToFit="1"/>
      <protection locked="0"/>
    </xf>
    <xf numFmtId="177" fontId="48" fillId="31" borderId="71" xfId="46" applyNumberFormat="1" applyFont="1" applyFill="1" applyBorder="1" applyAlignment="1" applyProtection="1">
      <alignment horizontal="center" vertical="center" shrinkToFit="1"/>
      <protection locked="0"/>
    </xf>
    <xf numFmtId="177" fontId="48" fillId="31" borderId="70" xfId="46" applyNumberFormat="1" applyFont="1" applyFill="1" applyBorder="1" applyAlignment="1" applyProtection="1">
      <alignment horizontal="center" vertical="center" shrinkToFit="1"/>
      <protection locked="0"/>
    </xf>
    <xf numFmtId="0" fontId="54" fillId="0" borderId="0" xfId="46" applyFont="1" applyFill="1" applyAlignment="1" applyProtection="1">
      <alignment vertical="center"/>
    </xf>
    <xf numFmtId="0" fontId="53" fillId="0" borderId="0" xfId="46" applyFont="1" applyFill="1" applyBorder="1" applyAlignment="1" applyProtection="1">
      <alignment vertical="center" shrinkToFit="1"/>
    </xf>
    <xf numFmtId="0" fontId="41" fillId="0" borderId="0" xfId="46" applyFont="1" applyFill="1" applyBorder="1" applyAlignment="1" applyProtection="1">
      <alignment vertical="center" shrinkToFit="1"/>
    </xf>
    <xf numFmtId="0" fontId="53" fillId="0" borderId="0" xfId="46" applyFont="1" applyFill="1" applyBorder="1" applyAlignment="1" applyProtection="1">
      <alignment horizontal="left" vertical="center"/>
    </xf>
    <xf numFmtId="0" fontId="52" fillId="0" borderId="0" xfId="46" applyFont="1" applyFill="1" applyBorder="1" applyAlignment="1" applyProtection="1">
      <alignment vertical="center"/>
    </xf>
    <xf numFmtId="0" fontId="52" fillId="0" borderId="0" xfId="46" applyFont="1" applyFill="1" applyBorder="1" applyAlignment="1" applyProtection="1">
      <alignment horizontal="left" vertical="center"/>
    </xf>
    <xf numFmtId="0" fontId="52" fillId="27" borderId="0" xfId="46" applyFont="1" applyFill="1" applyBorder="1" applyAlignment="1" applyProtection="1">
      <alignment vertical="center"/>
    </xf>
    <xf numFmtId="0" fontId="52" fillId="0" borderId="0" xfId="46" applyFont="1" applyFill="1" applyBorder="1" applyAlignment="1" applyProtection="1">
      <alignment horizontal="centerContinuous" vertical="center"/>
    </xf>
    <xf numFmtId="178" fontId="52" fillId="27" borderId="0" xfId="46" applyNumberFormat="1" applyFont="1" applyFill="1" applyBorder="1" applyAlignment="1" applyProtection="1">
      <alignment horizontal="center" vertical="center"/>
    </xf>
    <xf numFmtId="179" fontId="52" fillId="0" borderId="0" xfId="46" applyNumberFormat="1" applyFont="1" applyFill="1" applyBorder="1" applyAlignment="1" applyProtection="1">
      <alignment vertical="center"/>
    </xf>
    <xf numFmtId="179" fontId="52" fillId="0" borderId="0" xfId="46" applyNumberFormat="1" applyFont="1" applyFill="1" applyAlignment="1" applyProtection="1">
      <alignment vertical="center"/>
    </xf>
    <xf numFmtId="0" fontId="52" fillId="27" borderId="0" xfId="46" applyFont="1" applyFill="1" applyBorder="1" applyAlignment="1" applyProtection="1">
      <alignment horizontal="center" vertical="center"/>
    </xf>
    <xf numFmtId="180" fontId="52" fillId="27" borderId="0" xfId="47" applyNumberFormat="1" applyFont="1" applyFill="1" applyBorder="1" applyAlignment="1" applyProtection="1">
      <alignment horizontal="right" vertical="center"/>
    </xf>
    <xf numFmtId="180" fontId="52" fillId="27" borderId="0" xfId="47" applyNumberFormat="1" applyFont="1" applyFill="1" applyBorder="1" applyAlignment="1" applyProtection="1">
      <alignment vertical="center"/>
    </xf>
    <xf numFmtId="176" fontId="52" fillId="27" borderId="0" xfId="46" applyNumberFormat="1" applyFont="1" applyFill="1" applyBorder="1" applyAlignment="1" applyProtection="1">
      <alignment vertical="center"/>
    </xf>
    <xf numFmtId="0" fontId="52" fillId="0" borderId="0" xfId="46" applyFont="1" applyFill="1" applyBorder="1" applyAlignment="1" applyProtection="1">
      <alignment horizontal="right" vertical="center"/>
    </xf>
    <xf numFmtId="0" fontId="55" fillId="0" borderId="0" xfId="46" applyFont="1" applyFill="1" applyBorder="1" applyAlignment="1" applyProtection="1">
      <alignment vertical="center"/>
    </xf>
    <xf numFmtId="0" fontId="52" fillId="27" borderId="0" xfId="46" applyFont="1" applyFill="1" applyBorder="1" applyAlignment="1" applyProtection="1">
      <alignment horizontal="left" vertical="center"/>
    </xf>
    <xf numFmtId="0" fontId="52" fillId="0" borderId="0" xfId="46" applyFont="1" applyFill="1" applyBorder="1" applyAlignment="1" applyProtection="1">
      <alignment horizontal="center" vertical="center"/>
    </xf>
    <xf numFmtId="0" fontId="52" fillId="0" borderId="0" xfId="46" applyFont="1" applyFill="1" applyBorder="1" applyAlignment="1" applyProtection="1">
      <alignment vertical="center" wrapText="1"/>
    </xf>
    <xf numFmtId="0" fontId="52" fillId="0" borderId="0" xfId="46" applyFont="1" applyFill="1" applyBorder="1" applyAlignment="1" applyProtection="1">
      <alignment horizontal="justify" vertical="center" wrapText="1"/>
    </xf>
    <xf numFmtId="0" fontId="53" fillId="0" borderId="0" xfId="46" applyFont="1" applyFill="1" applyBorder="1" applyAlignment="1">
      <alignment horizontal="left" vertical="center"/>
    </xf>
    <xf numFmtId="0" fontId="53" fillId="0" borderId="0" xfId="46" applyFont="1" applyFill="1" applyBorder="1" applyAlignment="1">
      <alignment vertical="center"/>
    </xf>
    <xf numFmtId="0" fontId="53" fillId="0" borderId="0" xfId="46" applyFont="1" applyFill="1" applyBorder="1" applyAlignment="1">
      <alignment vertical="center" wrapText="1"/>
    </xf>
    <xf numFmtId="0" fontId="53" fillId="0" borderId="0" xfId="46" applyFont="1" applyFill="1" applyBorder="1" applyAlignment="1">
      <alignment horizontal="justify" vertical="center" wrapText="1"/>
    </xf>
    <xf numFmtId="0" fontId="1" fillId="27" borderId="0" xfId="46" applyFill="1">
      <alignment vertical="center"/>
    </xf>
    <xf numFmtId="0" fontId="51" fillId="27" borderId="0" xfId="46" applyFont="1" applyFill="1" applyAlignment="1">
      <alignment horizontal="left" vertical="center"/>
    </xf>
    <xf numFmtId="0" fontId="53" fillId="27" borderId="0" xfId="46" applyFont="1" applyFill="1" applyAlignment="1">
      <alignment horizontal="left" vertical="center"/>
    </xf>
    <xf numFmtId="0" fontId="53" fillId="27" borderId="0" xfId="46" applyFont="1" applyFill="1" applyAlignment="1">
      <alignment vertical="center"/>
    </xf>
    <xf numFmtId="0" fontId="53" fillId="31" borderId="36" xfId="46" applyFont="1" applyFill="1" applyBorder="1" applyAlignment="1">
      <alignment horizontal="left" vertical="center"/>
    </xf>
    <xf numFmtId="0" fontId="53" fillId="32" borderId="36" xfId="46" applyFont="1" applyFill="1" applyBorder="1" applyAlignment="1">
      <alignment horizontal="left" vertical="center"/>
    </xf>
    <xf numFmtId="0" fontId="56" fillId="27" borderId="0" xfId="46" applyFont="1" applyFill="1" applyAlignment="1">
      <alignment horizontal="left" vertical="center"/>
    </xf>
    <xf numFmtId="0" fontId="53" fillId="27" borderId="36" xfId="46" applyFont="1" applyFill="1" applyBorder="1" applyAlignment="1">
      <alignment horizontal="center" vertical="center"/>
    </xf>
    <xf numFmtId="0" fontId="53" fillId="27" borderId="36" xfId="46" applyFont="1" applyFill="1" applyBorder="1" applyAlignment="1">
      <alignment horizontal="left" vertical="center"/>
    </xf>
    <xf numFmtId="0" fontId="57" fillId="27" borderId="0" xfId="46" applyFont="1" applyFill="1" applyAlignment="1">
      <alignment horizontal="left" vertical="center"/>
    </xf>
    <xf numFmtId="0" fontId="53" fillId="27" borderId="0" xfId="46" applyFont="1" applyFill="1" applyAlignment="1">
      <alignment horizontal="left" vertical="center" wrapText="1"/>
    </xf>
    <xf numFmtId="0" fontId="57" fillId="27" borderId="0" xfId="46" applyFont="1" applyFill="1" applyBorder="1" applyAlignment="1">
      <alignment horizontal="left" vertical="center"/>
    </xf>
    <xf numFmtId="0" fontId="57" fillId="27" borderId="0" xfId="46" applyFont="1" applyFill="1" applyBorder="1" applyAlignment="1">
      <alignment vertical="center"/>
    </xf>
    <xf numFmtId="0" fontId="53" fillId="27" borderId="0" xfId="46" applyFont="1" applyFill="1" applyBorder="1" applyAlignment="1">
      <alignment vertical="center"/>
    </xf>
    <xf numFmtId="0" fontId="54" fillId="27" borderId="0" xfId="46" applyFont="1" applyFill="1" applyAlignment="1">
      <alignment vertical="center"/>
    </xf>
    <xf numFmtId="0" fontId="57" fillId="27" borderId="0" xfId="46" applyFont="1" applyFill="1" applyBorder="1" applyAlignment="1">
      <alignment vertical="center" shrinkToFit="1"/>
    </xf>
    <xf numFmtId="0" fontId="60" fillId="27" borderId="0" xfId="46" applyFont="1" applyFill="1" applyBorder="1" applyAlignment="1">
      <alignment vertical="center" shrinkToFit="1"/>
    </xf>
    <xf numFmtId="0" fontId="53" fillId="27" borderId="0" xfId="46" applyFont="1" applyFill="1" applyAlignment="1">
      <alignment vertical="center" wrapText="1"/>
    </xf>
    <xf numFmtId="0" fontId="53" fillId="27" borderId="0" xfId="46" applyFont="1" applyFill="1" applyAlignment="1">
      <alignment vertical="center" textRotation="90"/>
    </xf>
    <xf numFmtId="0" fontId="61" fillId="27" borderId="0" xfId="46" applyFont="1" applyFill="1" applyAlignment="1">
      <alignment horizontal="left" vertical="center"/>
    </xf>
    <xf numFmtId="0" fontId="61" fillId="0" borderId="0" xfId="46" applyFont="1" applyAlignment="1">
      <alignment horizontal="left" vertical="center"/>
    </xf>
    <xf numFmtId="0" fontId="63" fillId="27" borderId="0" xfId="46" applyFont="1" applyFill="1">
      <alignment vertical="center"/>
    </xf>
    <xf numFmtId="0" fontId="63" fillId="27" borderId="36" xfId="46" applyFont="1" applyFill="1" applyBorder="1" applyAlignment="1">
      <alignment horizontal="center" vertical="center"/>
    </xf>
    <xf numFmtId="0" fontId="63" fillId="27" borderId="36" xfId="46" applyFont="1" applyFill="1" applyBorder="1" applyAlignment="1">
      <alignment vertical="center" shrinkToFit="1"/>
    </xf>
    <xf numFmtId="0" fontId="63" fillId="27" borderId="130" xfId="46" applyFont="1" applyFill="1" applyBorder="1" applyAlignment="1">
      <alignment horizontal="center" vertical="center" shrinkToFit="1"/>
    </xf>
    <xf numFmtId="0" fontId="48" fillId="27" borderId="151" xfId="46" applyFont="1" applyFill="1" applyBorder="1" applyAlignment="1">
      <alignment horizontal="center" vertical="center"/>
    </xf>
    <xf numFmtId="0" fontId="48" fillId="27" borderId="152" xfId="46" applyFont="1" applyFill="1" applyBorder="1" applyAlignment="1">
      <alignment horizontal="center" vertical="center"/>
    </xf>
    <xf numFmtId="0" fontId="48" fillId="27" borderId="153" xfId="46" applyFont="1" applyFill="1" applyBorder="1" applyAlignment="1">
      <alignment horizontal="center" vertical="center"/>
    </xf>
    <xf numFmtId="0" fontId="63" fillId="27" borderId="153" xfId="46" applyFont="1" applyFill="1" applyBorder="1" applyAlignment="1">
      <alignment horizontal="center" vertical="center"/>
    </xf>
    <xf numFmtId="0" fontId="63" fillId="27" borderId="154" xfId="46" applyFont="1" applyFill="1" applyBorder="1" applyAlignment="1">
      <alignment horizontal="center" vertical="center"/>
    </xf>
    <xf numFmtId="0" fontId="48" fillId="27" borderId="109" xfId="46" applyFont="1" applyFill="1" applyBorder="1">
      <alignment vertical="center"/>
    </xf>
    <xf numFmtId="0" fontId="48" fillId="27" borderId="28" xfId="46" applyFont="1" applyFill="1" applyBorder="1">
      <alignment vertical="center"/>
    </xf>
    <xf numFmtId="0" fontId="63" fillId="27" borderId="65" xfId="46" applyFont="1" applyFill="1" applyBorder="1">
      <alignment vertical="center"/>
    </xf>
    <xf numFmtId="0" fontId="63" fillId="27" borderId="66" xfId="46" applyFont="1" applyFill="1" applyBorder="1">
      <alignment vertical="center"/>
    </xf>
    <xf numFmtId="0" fontId="48" fillId="27" borderId="110" xfId="46" applyFont="1" applyFill="1" applyBorder="1">
      <alignment vertical="center"/>
    </xf>
    <xf numFmtId="0" fontId="63" fillId="27" borderId="36" xfId="46" applyFont="1" applyFill="1" applyBorder="1">
      <alignment vertical="center"/>
    </xf>
    <xf numFmtId="0" fontId="63" fillId="27" borderId="67" xfId="46" applyFont="1" applyFill="1" applyBorder="1">
      <alignment vertical="center"/>
    </xf>
    <xf numFmtId="0" fontId="48" fillId="27" borderId="36" xfId="46" applyFont="1" applyFill="1" applyBorder="1">
      <alignment vertical="center"/>
    </xf>
    <xf numFmtId="0" fontId="48" fillId="27" borderId="111" xfId="46" applyFont="1" applyFill="1" applyBorder="1">
      <alignment vertical="center"/>
    </xf>
    <xf numFmtId="0" fontId="63" fillId="27" borderId="71" xfId="46" applyFont="1" applyFill="1" applyBorder="1">
      <alignment vertical="center"/>
    </xf>
    <xf numFmtId="0" fontId="63" fillId="27" borderId="70" xfId="46" applyFont="1" applyFill="1" applyBorder="1">
      <alignment vertical="center"/>
    </xf>
    <xf numFmtId="0" fontId="65" fillId="0" borderId="0" xfId="48" applyFont="1" applyAlignment="1">
      <alignment vertical="center"/>
    </xf>
    <xf numFmtId="0" fontId="66" fillId="0" borderId="0" xfId="48" applyFont="1" applyAlignment="1">
      <alignment horizontal="left" vertical="center" wrapText="1"/>
    </xf>
    <xf numFmtId="0" fontId="66" fillId="0" borderId="0" xfId="48" applyFont="1" applyAlignment="1">
      <alignment horizontal="center" vertical="center" wrapText="1"/>
    </xf>
    <xf numFmtId="0" fontId="66" fillId="0" borderId="0" xfId="48" applyFont="1" applyAlignment="1">
      <alignment horizontal="left" vertical="center" shrinkToFit="1"/>
    </xf>
    <xf numFmtId="0" fontId="64" fillId="0" borderId="0" xfId="48" applyFont="1" applyAlignment="1">
      <alignment vertical="center" wrapText="1"/>
    </xf>
    <xf numFmtId="0" fontId="66" fillId="33" borderId="36" xfId="48" applyFont="1" applyFill="1" applyBorder="1" applyAlignment="1">
      <alignment horizontal="center" vertical="center" wrapText="1"/>
    </xf>
    <xf numFmtId="0" fontId="64" fillId="33" borderId="36" xfId="48" applyFont="1" applyFill="1" applyBorder="1" applyAlignment="1">
      <alignment horizontal="center" vertical="center" wrapText="1"/>
    </xf>
    <xf numFmtId="0" fontId="66" fillId="26" borderId="36" xfId="48" applyFont="1" applyFill="1" applyBorder="1" applyAlignment="1">
      <alignment horizontal="left" vertical="center" wrapText="1"/>
    </xf>
    <xf numFmtId="0" fontId="66" fillId="26" borderId="30" xfId="48" applyFont="1" applyFill="1" applyBorder="1" applyAlignment="1">
      <alignment horizontal="left" vertical="center" shrinkToFit="1"/>
    </xf>
    <xf numFmtId="0" fontId="66" fillId="26" borderId="39" xfId="48" applyFont="1" applyFill="1" applyBorder="1" applyAlignment="1">
      <alignment vertical="center" wrapText="1"/>
    </xf>
    <xf numFmtId="0" fontId="64" fillId="0" borderId="0" xfId="48" applyFont="1" applyAlignment="1">
      <alignment vertical="center"/>
    </xf>
    <xf numFmtId="0" fontId="66" fillId="26" borderId="11" xfId="48" applyFont="1" applyFill="1" applyBorder="1" applyAlignment="1">
      <alignment horizontal="left" vertical="center" shrinkToFit="1"/>
    </xf>
    <xf numFmtId="0" fontId="66" fillId="0" borderId="13" xfId="48" applyFont="1" applyFill="1" applyBorder="1" applyAlignment="1">
      <alignment horizontal="left" vertical="center" wrapText="1"/>
    </xf>
    <xf numFmtId="0" fontId="66" fillId="0" borderId="53" xfId="48" applyFont="1" applyFill="1" applyBorder="1" applyAlignment="1">
      <alignment horizontal="left" vertical="center" shrinkToFit="1"/>
    </xf>
    <xf numFmtId="0" fontId="66" fillId="0" borderId="13" xfId="48" applyFont="1" applyFill="1" applyBorder="1" applyAlignment="1">
      <alignment vertical="center" wrapText="1"/>
    </xf>
    <xf numFmtId="0" fontId="66" fillId="26" borderId="36" xfId="48" applyFont="1" applyFill="1" applyBorder="1" applyAlignment="1">
      <alignment vertical="center" wrapText="1"/>
    </xf>
    <xf numFmtId="0" fontId="66" fillId="26" borderId="16" xfId="48" applyFont="1" applyFill="1" applyBorder="1" applyAlignment="1">
      <alignment horizontal="left" vertical="center" shrinkToFit="1"/>
    </xf>
    <xf numFmtId="0" fontId="66" fillId="26" borderId="48" xfId="48" applyFont="1" applyFill="1" applyBorder="1" applyAlignment="1">
      <alignment horizontal="left" vertical="center" shrinkToFit="1"/>
    </xf>
    <xf numFmtId="0" fontId="66" fillId="26" borderId="41" xfId="48" applyFont="1" applyFill="1" applyBorder="1" applyAlignment="1">
      <alignment vertical="center" wrapText="1"/>
    </xf>
    <xf numFmtId="0" fontId="66" fillId="26" borderId="25" xfId="48" applyFont="1" applyFill="1" applyBorder="1" applyAlignment="1">
      <alignment horizontal="left" vertical="center" shrinkToFit="1"/>
    </xf>
    <xf numFmtId="0" fontId="66" fillId="26" borderId="40" xfId="48" applyFont="1" applyFill="1" applyBorder="1" applyAlignment="1">
      <alignment vertical="center" wrapText="1"/>
    </xf>
    <xf numFmtId="0" fontId="66" fillId="26" borderId="46" xfId="48" applyFont="1" applyFill="1" applyBorder="1" applyAlignment="1">
      <alignment horizontal="left" vertical="center" shrinkToFit="1"/>
    </xf>
    <xf numFmtId="0" fontId="66" fillId="26" borderId="44" xfId="48" applyFont="1" applyFill="1" applyBorder="1" applyAlignment="1">
      <alignment vertical="center" wrapText="1"/>
    </xf>
    <xf numFmtId="0" fontId="66" fillId="0" borderId="48" xfId="48" applyFont="1" applyBorder="1" applyAlignment="1">
      <alignment horizontal="left" vertical="center" shrinkToFit="1"/>
    </xf>
    <xf numFmtId="0" fontId="66" fillId="0" borderId="25" xfId="48" applyFont="1" applyBorder="1" applyAlignment="1">
      <alignment horizontal="left" vertical="center" shrinkToFit="1"/>
    </xf>
    <xf numFmtId="0" fontId="66" fillId="0" borderId="123" xfId="48" applyFont="1" applyBorder="1" applyAlignment="1">
      <alignment horizontal="left" vertical="center" shrinkToFit="1"/>
    </xf>
    <xf numFmtId="0" fontId="66" fillId="26" borderId="15" xfId="48" applyFont="1" applyFill="1" applyBorder="1" applyAlignment="1">
      <alignment horizontal="left" vertical="center" shrinkToFit="1"/>
    </xf>
    <xf numFmtId="0" fontId="66" fillId="26" borderId="13" xfId="48" applyFont="1" applyFill="1" applyBorder="1" applyAlignment="1">
      <alignment vertical="center" wrapText="1"/>
    </xf>
    <xf numFmtId="0" fontId="64" fillId="0" borderId="41" xfId="48" applyFont="1" applyBorder="1" applyAlignment="1">
      <alignment vertical="center" wrapText="1"/>
    </xf>
    <xf numFmtId="0" fontId="66" fillId="0" borderId="15" xfId="48" applyFont="1" applyBorder="1" applyAlignment="1">
      <alignment horizontal="left" vertical="center" shrinkToFit="1"/>
    </xf>
    <xf numFmtId="0" fontId="64" fillId="0" borderId="13" xfId="48" applyFont="1" applyBorder="1" applyAlignment="1">
      <alignment vertical="center" wrapText="1"/>
    </xf>
    <xf numFmtId="0" fontId="66" fillId="0" borderId="36" xfId="48" applyFont="1" applyBorder="1" applyAlignment="1">
      <alignment horizontal="left" vertical="center" wrapText="1" shrinkToFit="1"/>
    </xf>
    <xf numFmtId="0" fontId="66" fillId="0" borderId="11" xfId="48" applyFont="1" applyBorder="1" applyAlignment="1">
      <alignment horizontal="left" vertical="center" shrinkToFit="1"/>
    </xf>
    <xf numFmtId="0" fontId="64" fillId="0" borderId="36" xfId="48" applyFont="1" applyBorder="1" applyAlignment="1">
      <alignment vertical="center" wrapText="1"/>
    </xf>
    <xf numFmtId="0" fontId="66" fillId="0" borderId="53" xfId="48" applyFont="1" applyBorder="1" applyAlignment="1">
      <alignment horizontal="left" vertical="center" shrinkToFit="1"/>
    </xf>
    <xf numFmtId="0" fontId="66" fillId="26" borderId="51" xfId="48" applyFont="1" applyFill="1" applyBorder="1" applyAlignment="1">
      <alignment vertical="center" wrapText="1"/>
    </xf>
    <xf numFmtId="0" fontId="66" fillId="26" borderId="72" xfId="48" applyFont="1" applyFill="1" applyBorder="1" applyAlignment="1">
      <alignment vertical="center" shrinkToFit="1"/>
    </xf>
    <xf numFmtId="0" fontId="64" fillId="0" borderId="30" xfId="48" applyFont="1" applyBorder="1" applyAlignment="1">
      <alignment vertical="center" wrapText="1"/>
    </xf>
    <xf numFmtId="0" fontId="66" fillId="26" borderId="54" xfId="48" applyFont="1" applyFill="1" applyBorder="1" applyAlignment="1">
      <alignment horizontal="left" vertical="center" shrinkToFit="1"/>
    </xf>
    <xf numFmtId="0" fontId="66" fillId="26" borderId="42" xfId="48" applyFont="1" applyFill="1" applyBorder="1" applyAlignment="1">
      <alignment vertical="center" wrapText="1"/>
    </xf>
    <xf numFmtId="0" fontId="66" fillId="26" borderId="155" xfId="48" applyFont="1" applyFill="1" applyBorder="1" applyAlignment="1">
      <alignment horizontal="left" vertical="center" shrinkToFit="1"/>
    </xf>
    <xf numFmtId="0" fontId="66" fillId="0" borderId="25" xfId="48" applyFont="1" applyFill="1" applyBorder="1" applyAlignment="1">
      <alignment horizontal="left" vertical="center" shrinkToFit="1"/>
    </xf>
    <xf numFmtId="0" fontId="66" fillId="0" borderId="54" xfId="48" applyFont="1" applyFill="1" applyBorder="1" applyAlignment="1">
      <alignment horizontal="left" vertical="center" shrinkToFit="1"/>
    </xf>
    <xf numFmtId="0" fontId="66" fillId="0" borderId="46" xfId="48" applyFont="1" applyFill="1" applyBorder="1" applyAlignment="1">
      <alignment horizontal="left" vertical="center" shrinkToFit="1"/>
    </xf>
    <xf numFmtId="0" fontId="66" fillId="26" borderId="53" xfId="48" applyFont="1" applyFill="1" applyBorder="1" applyAlignment="1">
      <alignment horizontal="left" vertical="center" shrinkToFit="1"/>
    </xf>
    <xf numFmtId="0" fontId="64" fillId="0" borderId="40" xfId="48" applyFont="1" applyBorder="1" applyAlignment="1">
      <alignment vertical="center" wrapText="1"/>
    </xf>
    <xf numFmtId="0" fontId="64" fillId="0" borderId="25" xfId="48" applyFont="1" applyBorder="1" applyAlignment="1">
      <alignment horizontal="left" vertical="center" shrinkToFit="1"/>
    </xf>
    <xf numFmtId="0" fontId="64" fillId="0" borderId="46" xfId="48" applyFont="1" applyBorder="1" applyAlignment="1">
      <alignment horizontal="left" vertical="center" shrinkToFit="1"/>
    </xf>
    <xf numFmtId="0" fontId="64" fillId="0" borderId="44" xfId="48" applyFont="1" applyBorder="1" applyAlignment="1">
      <alignment vertical="center" wrapText="1"/>
    </xf>
    <xf numFmtId="0" fontId="64" fillId="0" borderId="42" xfId="48" applyFont="1" applyBorder="1" applyAlignment="1">
      <alignment vertical="center" wrapText="1"/>
    </xf>
    <xf numFmtId="0" fontId="66" fillId="0" borderId="54" xfId="48" applyFont="1" applyBorder="1" applyAlignment="1">
      <alignment horizontal="left" vertical="center" shrinkToFit="1"/>
    </xf>
    <xf numFmtId="0" fontId="66" fillId="0" borderId="46" xfId="48" applyFont="1" applyBorder="1" applyAlignment="1">
      <alignment horizontal="left" vertical="center" shrinkToFit="1"/>
    </xf>
    <xf numFmtId="0" fontId="64" fillId="0" borderId="0" xfId="48" applyFont="1" applyAlignment="1">
      <alignment horizontal="left" vertical="center" wrapText="1"/>
    </xf>
    <xf numFmtId="0" fontId="64" fillId="0" borderId="0" xfId="48" applyFont="1" applyAlignment="1">
      <alignment horizontal="center" vertical="center" wrapText="1"/>
    </xf>
    <xf numFmtId="0" fontId="64" fillId="0" borderId="0" xfId="48" applyFont="1" applyAlignment="1">
      <alignment horizontal="left" vertical="center" shrinkToFit="1"/>
    </xf>
    <xf numFmtId="0" fontId="41" fillId="0" borderId="50" xfId="0" applyFont="1" applyFill="1" applyBorder="1" applyAlignment="1">
      <alignment horizontal="center" vertical="center"/>
    </xf>
    <xf numFmtId="0" fontId="41" fillId="0" borderId="56" xfId="0" applyFont="1" applyFill="1" applyBorder="1" applyAlignment="1">
      <alignment horizontal="center" vertical="center"/>
    </xf>
    <xf numFmtId="0" fontId="41" fillId="0" borderId="49" xfId="0" applyFont="1" applyFill="1" applyBorder="1" applyAlignment="1">
      <alignment horizontal="center" vertical="center"/>
    </xf>
    <xf numFmtId="0" fontId="41" fillId="0" borderId="43" xfId="0" applyFont="1" applyFill="1" applyBorder="1" applyAlignment="1">
      <alignment horizontal="center" vertical="center"/>
    </xf>
    <xf numFmtId="0" fontId="66" fillId="26" borderId="44" xfId="48" applyFont="1" applyFill="1" applyBorder="1" applyAlignment="1">
      <alignment horizontal="left" vertical="center" wrapText="1"/>
    </xf>
    <xf numFmtId="0" fontId="66" fillId="26" borderId="41" xfId="48" applyFont="1" applyFill="1" applyBorder="1" applyAlignment="1">
      <alignment horizontal="left" vertical="center" wrapText="1"/>
    </xf>
    <xf numFmtId="0" fontId="66" fillId="26" borderId="40" xfId="48" applyFont="1" applyFill="1" applyBorder="1" applyAlignment="1">
      <alignment horizontal="left" vertical="center" wrapText="1"/>
    </xf>
    <xf numFmtId="0" fontId="68" fillId="26" borderId="36" xfId="48" applyFont="1" applyFill="1" applyBorder="1" applyAlignment="1">
      <alignment horizontal="left" vertical="center" wrapText="1"/>
    </xf>
    <xf numFmtId="0" fontId="66" fillId="0" borderId="41" xfId="48" applyFont="1" applyBorder="1" applyAlignment="1">
      <alignment horizontal="left" vertical="center" wrapText="1" shrinkToFit="1"/>
    </xf>
    <xf numFmtId="0" fontId="66" fillId="0" borderId="40" xfId="48" applyFont="1" applyBorder="1" applyAlignment="1">
      <alignment horizontal="left" vertical="center" wrapText="1" shrinkToFit="1"/>
    </xf>
    <xf numFmtId="0" fontId="66" fillId="0" borderId="44" xfId="48" applyFont="1" applyBorder="1" applyAlignment="1">
      <alignment horizontal="left" vertical="center" wrapText="1" shrinkToFit="1"/>
    </xf>
    <xf numFmtId="0" fontId="66" fillId="0" borderId="51" xfId="48" applyFont="1" applyBorder="1" applyAlignment="1">
      <alignment horizontal="left" vertical="center" wrapText="1" shrinkToFit="1"/>
    </xf>
    <xf numFmtId="0" fontId="66" fillId="26" borderId="42" xfId="48" applyFont="1" applyFill="1" applyBorder="1" applyAlignment="1">
      <alignment horizontal="left" vertical="center" wrapText="1"/>
    </xf>
    <xf numFmtId="0" fontId="66" fillId="26" borderId="51" xfId="48" applyFont="1" applyFill="1" applyBorder="1" applyAlignment="1">
      <alignment horizontal="left" vertical="center" wrapText="1"/>
    </xf>
    <xf numFmtId="0" fontId="66" fillId="0" borderId="42" xfId="48" applyFont="1" applyBorder="1" applyAlignment="1">
      <alignment horizontal="left" vertical="center" wrapText="1" shrinkToFit="1"/>
    </xf>
    <xf numFmtId="0" fontId="64" fillId="0" borderId="40" xfId="48" applyFont="1" applyFill="1" applyBorder="1" applyAlignment="1">
      <alignment horizontal="left" vertical="center" wrapText="1" shrinkToFit="1"/>
    </xf>
    <xf numFmtId="0" fontId="64" fillId="0" borderId="44" xfId="48" applyFont="1" applyBorder="1" applyAlignment="1">
      <alignment horizontal="left" vertical="center" wrapText="1" shrinkToFit="1"/>
    </xf>
    <xf numFmtId="0" fontId="66" fillId="0" borderId="40" xfId="48" applyFont="1" applyFill="1" applyBorder="1" applyAlignment="1">
      <alignment horizontal="left" vertical="center" wrapText="1" shrinkToFit="1"/>
    </xf>
    <xf numFmtId="0" fontId="66" fillId="0" borderId="51" xfId="48" applyFont="1" applyFill="1" applyBorder="1" applyAlignment="1">
      <alignment horizontal="left" vertical="center" wrapText="1" shrinkToFit="1"/>
    </xf>
    <xf numFmtId="0" fontId="66" fillId="0" borderId="35" xfId="48" applyFont="1" applyFill="1" applyBorder="1" applyAlignment="1">
      <alignment horizontal="left" vertical="center" wrapText="1" shrinkToFit="1"/>
    </xf>
    <xf numFmtId="0" fontId="64" fillId="0" borderId="44" xfId="48" applyFont="1" applyFill="1" applyBorder="1" applyAlignment="1">
      <alignment horizontal="left" vertical="center" wrapText="1" shrinkToFit="1"/>
    </xf>
    <xf numFmtId="0" fontId="41" fillId="0" borderId="45" xfId="0" applyFont="1" applyFill="1" applyBorder="1" applyAlignment="1">
      <alignment horizontal="center" vertical="center"/>
    </xf>
    <xf numFmtId="0" fontId="41" fillId="0" borderId="47" xfId="0" applyFont="1" applyFill="1" applyBorder="1" applyAlignment="1">
      <alignment horizontal="center" vertical="center"/>
    </xf>
    <xf numFmtId="0" fontId="41" fillId="0" borderId="52" xfId="0" applyFont="1" applyFill="1" applyBorder="1" applyAlignment="1">
      <alignment horizontal="center" vertical="center"/>
    </xf>
    <xf numFmtId="0" fontId="41" fillId="0" borderId="55" xfId="0" applyFont="1" applyFill="1" applyBorder="1" applyAlignment="1">
      <alignment horizontal="center" vertical="center"/>
    </xf>
    <xf numFmtId="0" fontId="70" fillId="0" borderId="0" xfId="48" applyFont="1" applyAlignment="1">
      <alignment vertical="center"/>
    </xf>
    <xf numFmtId="0" fontId="71" fillId="0" borderId="0" xfId="48" applyFont="1" applyAlignment="1">
      <alignment vertical="center"/>
    </xf>
    <xf numFmtId="0" fontId="70" fillId="0" borderId="0" xfId="49" applyFont="1" applyFill="1" applyAlignment="1">
      <alignment vertical="center"/>
    </xf>
    <xf numFmtId="0" fontId="74" fillId="0" borderId="0" xfId="50" applyFont="1">
      <alignment vertical="center"/>
    </xf>
    <xf numFmtId="0" fontId="3" fillId="0" borderId="0" xfId="50" applyFont="1" applyAlignment="1">
      <alignment horizontal="left" vertical="center" wrapText="1"/>
    </xf>
    <xf numFmtId="0" fontId="3" fillId="0" borderId="0" xfId="50" applyFont="1" applyAlignment="1">
      <alignment horizontal="center" vertical="center"/>
    </xf>
    <xf numFmtId="0" fontId="3" fillId="0" borderId="0" xfId="50" applyFont="1" applyAlignment="1">
      <alignment horizontal="left" vertical="center" shrinkToFit="1"/>
    </xf>
    <xf numFmtId="0" fontId="3" fillId="0" borderId="0" xfId="50" applyFont="1" applyAlignment="1">
      <alignment vertical="center" wrapText="1"/>
    </xf>
    <xf numFmtId="0" fontId="3" fillId="0" borderId="30" xfId="50" applyFont="1" applyFill="1" applyBorder="1" applyAlignment="1">
      <alignment horizontal="left" vertical="center" shrinkToFit="1"/>
    </xf>
    <xf numFmtId="0" fontId="3" fillId="0" borderId="39" xfId="50" applyFont="1" applyFill="1" applyBorder="1" applyAlignment="1">
      <alignment vertical="center" wrapText="1"/>
    </xf>
    <xf numFmtId="0" fontId="0" fillId="0" borderId="0" xfId="50" applyFont="1">
      <alignment vertical="center"/>
    </xf>
    <xf numFmtId="0" fontId="3" fillId="0" borderId="36" xfId="50" applyFont="1" applyFill="1" applyBorder="1" applyAlignment="1">
      <alignment horizontal="left" vertical="center" wrapText="1"/>
    </xf>
    <xf numFmtId="0" fontId="3" fillId="0" borderId="36" xfId="50" applyFont="1" applyFill="1" applyBorder="1" applyAlignment="1">
      <alignment vertical="center" wrapText="1"/>
    </xf>
    <xf numFmtId="0" fontId="3" fillId="0" borderId="156" xfId="50" applyFont="1" applyFill="1" applyBorder="1" applyAlignment="1">
      <alignment horizontal="left" vertical="center" shrinkToFit="1"/>
    </xf>
    <xf numFmtId="0" fontId="3" fillId="0" borderId="13" xfId="50" applyFont="1" applyFill="1" applyBorder="1" applyAlignment="1">
      <alignment vertical="center" wrapText="1"/>
    </xf>
    <xf numFmtId="0" fontId="3" fillId="0" borderId="11" xfId="50" applyFont="1" applyFill="1" applyBorder="1" applyAlignment="1">
      <alignment horizontal="left" vertical="center" shrinkToFit="1"/>
    </xf>
    <xf numFmtId="0" fontId="0" fillId="0" borderId="0" xfId="50" applyFont="1" applyFill="1">
      <alignment vertical="center"/>
    </xf>
    <xf numFmtId="0" fontId="3" fillId="0" borderId="16" xfId="50" applyFont="1" applyFill="1" applyBorder="1" applyAlignment="1">
      <alignment horizontal="left" vertical="center" shrinkToFit="1"/>
    </xf>
    <xf numFmtId="0" fontId="3" fillId="0" borderId="48" xfId="50" applyFont="1" applyFill="1" applyBorder="1" applyAlignment="1">
      <alignment horizontal="left" vertical="center" shrinkToFit="1"/>
    </xf>
    <xf numFmtId="0" fontId="3" fillId="0" borderId="41" xfId="50" applyFont="1" applyFill="1" applyBorder="1" applyAlignment="1">
      <alignment vertical="center" wrapText="1"/>
    </xf>
    <xf numFmtId="0" fontId="3" fillId="0" borderId="53" xfId="50" applyFont="1" applyFill="1" applyBorder="1" applyAlignment="1">
      <alignment horizontal="left" vertical="center" shrinkToFit="1"/>
    </xf>
    <xf numFmtId="0" fontId="3" fillId="0" borderId="51" xfId="50" applyFont="1" applyFill="1" applyBorder="1" applyAlignment="1">
      <alignment vertical="center" wrapText="1"/>
    </xf>
    <xf numFmtId="0" fontId="3" fillId="0" borderId="25" xfId="50" applyFont="1" applyFill="1" applyBorder="1" applyAlignment="1">
      <alignment horizontal="left" vertical="center" shrinkToFit="1"/>
    </xf>
    <xf numFmtId="0" fontId="3" fillId="0" borderId="40" xfId="50" applyFont="1" applyFill="1" applyBorder="1" applyAlignment="1">
      <alignment vertical="center" wrapText="1"/>
    </xf>
    <xf numFmtId="0" fontId="3" fillId="0" borderId="46" xfId="50" applyFont="1" applyFill="1" applyBorder="1" applyAlignment="1">
      <alignment horizontal="left" vertical="center" shrinkToFit="1"/>
    </xf>
    <xf numFmtId="0" fontId="3" fillId="0" borderId="48" xfId="50" applyFont="1" applyBorder="1" applyAlignment="1">
      <alignment horizontal="left" vertical="center" shrinkToFit="1"/>
    </xf>
    <xf numFmtId="0" fontId="3" fillId="0" borderId="41" xfId="50" applyFont="1" applyBorder="1" applyAlignment="1">
      <alignment vertical="center" wrapText="1" shrinkToFit="1"/>
    </xf>
    <xf numFmtId="0" fontId="3" fillId="0" borderId="25" xfId="50" applyFont="1" applyBorder="1" applyAlignment="1">
      <alignment horizontal="left" vertical="center" shrinkToFit="1"/>
    </xf>
    <xf numFmtId="0" fontId="3" fillId="0" borderId="35" xfId="50" applyFont="1" applyBorder="1" applyAlignment="1">
      <alignment vertical="center" wrapText="1" shrinkToFit="1"/>
    </xf>
    <xf numFmtId="0" fontId="3" fillId="0" borderId="123" xfId="50" applyFont="1" applyBorder="1" applyAlignment="1">
      <alignment horizontal="left" vertical="center" shrinkToFit="1"/>
    </xf>
    <xf numFmtId="0" fontId="3" fillId="0" borderId="44" xfId="50" applyFont="1" applyBorder="1" applyAlignment="1">
      <alignment vertical="center" wrapText="1" shrinkToFit="1"/>
    </xf>
    <xf numFmtId="0" fontId="3" fillId="0" borderId="41" xfId="50" applyFont="1" applyBorder="1" applyAlignment="1">
      <alignment vertical="center" wrapText="1"/>
    </xf>
    <xf numFmtId="0" fontId="3" fillId="0" borderId="15" xfId="50" applyFont="1" applyBorder="1" applyAlignment="1">
      <alignment horizontal="left" vertical="center" shrinkToFit="1"/>
    </xf>
    <xf numFmtId="0" fontId="3" fillId="0" borderId="44" xfId="50" applyFont="1" applyBorder="1" applyAlignment="1">
      <alignment vertical="center" wrapText="1"/>
    </xf>
    <xf numFmtId="0" fontId="3" fillId="0" borderId="36" xfId="50" applyFont="1" applyFill="1" applyBorder="1" applyAlignment="1">
      <alignment horizontal="left" vertical="center" wrapText="1" shrinkToFit="1"/>
    </xf>
    <xf numFmtId="0" fontId="3" fillId="0" borderId="44" xfId="50" applyFont="1" applyFill="1" applyBorder="1" applyAlignment="1">
      <alignment vertical="center" wrapText="1"/>
    </xf>
    <xf numFmtId="0" fontId="3" fillId="0" borderId="72" xfId="50" applyFont="1" applyFill="1" applyBorder="1" applyAlignment="1">
      <alignment vertical="center" shrinkToFit="1"/>
    </xf>
    <xf numFmtId="0" fontId="3" fillId="0" borderId="30" xfId="50" applyFont="1" applyFill="1" applyBorder="1" applyAlignment="1">
      <alignment vertical="center" wrapText="1"/>
    </xf>
    <xf numFmtId="0" fontId="3" fillId="0" borderId="54" xfId="50" applyFont="1" applyFill="1" applyBorder="1" applyAlignment="1">
      <alignment horizontal="left" vertical="center" shrinkToFit="1"/>
    </xf>
    <xf numFmtId="0" fontId="3" fillId="0" borderId="42" xfId="50" applyFont="1" applyFill="1" applyBorder="1" applyAlignment="1">
      <alignment vertical="center" wrapText="1"/>
    </xf>
    <xf numFmtId="0" fontId="3" fillId="0" borderId="35" xfId="50" applyFont="1" applyFill="1" applyBorder="1" applyAlignment="1">
      <alignment vertical="center" wrapText="1"/>
    </xf>
    <xf numFmtId="0" fontId="3" fillId="0" borderId="51" xfId="50" applyFont="1" applyBorder="1" applyAlignment="1">
      <alignment vertical="center" wrapText="1"/>
    </xf>
    <xf numFmtId="0" fontId="3" fillId="0" borderId="42" xfId="50" applyFont="1" applyBorder="1" applyAlignment="1">
      <alignment vertical="center" wrapText="1"/>
    </xf>
    <xf numFmtId="0" fontId="60" fillId="0" borderId="0" xfId="46" applyFont="1">
      <alignment vertical="center"/>
    </xf>
    <xf numFmtId="0" fontId="75" fillId="34" borderId="36" xfId="46" applyFont="1" applyFill="1" applyBorder="1">
      <alignment vertical="center"/>
    </xf>
    <xf numFmtId="0" fontId="75" fillId="0" borderId="0" xfId="46" applyFont="1">
      <alignment vertical="center"/>
    </xf>
    <xf numFmtId="0" fontId="76" fillId="34" borderId="109" xfId="46" applyFont="1" applyFill="1" applyBorder="1">
      <alignment vertical="center"/>
    </xf>
    <xf numFmtId="0" fontId="76" fillId="0" borderId="94" xfId="46" applyFont="1" applyFill="1" applyBorder="1">
      <alignment vertical="center"/>
    </xf>
    <xf numFmtId="0" fontId="76" fillId="0" borderId="96" xfId="46" applyFont="1" applyFill="1" applyBorder="1" applyAlignment="1">
      <alignment horizontal="right" vertical="center"/>
    </xf>
    <xf numFmtId="0" fontId="76" fillId="0" borderId="95" xfId="46" applyFont="1" applyFill="1" applyBorder="1" applyAlignment="1">
      <alignment horizontal="right" vertical="center"/>
    </xf>
    <xf numFmtId="0" fontId="76" fillId="0" borderId="94" xfId="46" applyFont="1" applyBorder="1">
      <alignment vertical="center"/>
    </xf>
    <xf numFmtId="0" fontId="76" fillId="0" borderId="96" xfId="46" applyFont="1" applyBorder="1" applyAlignment="1">
      <alignment horizontal="right" vertical="center"/>
    </xf>
    <xf numFmtId="0" fontId="76" fillId="0" borderId="95" xfId="46" applyFont="1" applyBorder="1" applyAlignment="1">
      <alignment horizontal="right" vertical="center"/>
    </xf>
    <xf numFmtId="0" fontId="76" fillId="34" borderId="110" xfId="46" applyFont="1" applyFill="1" applyBorder="1" applyAlignment="1">
      <alignment vertical="center" wrapText="1"/>
    </xf>
    <xf numFmtId="0" fontId="79" fillId="0" borderId="79" xfId="46" applyFont="1" applyBorder="1">
      <alignment vertical="center"/>
    </xf>
    <xf numFmtId="0" fontId="79" fillId="34" borderId="67" xfId="46" applyFont="1" applyFill="1" applyBorder="1" applyAlignment="1">
      <alignment horizontal="center" vertical="center"/>
    </xf>
    <xf numFmtId="0" fontId="76" fillId="34" borderId="111" xfId="46" applyFont="1" applyFill="1" applyBorder="1" applyAlignment="1">
      <alignment vertical="center" wrapText="1"/>
    </xf>
    <xf numFmtId="0" fontId="79" fillId="0" borderId="158" xfId="46" applyFont="1" applyBorder="1">
      <alignment vertical="center"/>
    </xf>
    <xf numFmtId="0" fontId="79" fillId="34" borderId="70" xfId="46" applyFont="1" applyFill="1" applyBorder="1" applyAlignment="1">
      <alignment horizontal="center" vertical="center"/>
    </xf>
    <xf numFmtId="0" fontId="76" fillId="0" borderId="0" xfId="46" applyFont="1" applyFill="1">
      <alignment vertical="center"/>
    </xf>
    <xf numFmtId="0" fontId="76" fillId="0" borderId="0" xfId="46" applyFont="1" applyFill="1" applyAlignment="1">
      <alignment vertical="center"/>
    </xf>
    <xf numFmtId="0" fontId="79" fillId="0" borderId="79" xfId="46" applyFont="1" applyBorder="1" applyAlignment="1">
      <alignment horizontal="right" vertical="center"/>
    </xf>
    <xf numFmtId="0" fontId="79" fillId="0" borderId="158" xfId="46" applyFont="1" applyBorder="1" applyAlignment="1">
      <alignment horizontal="right" vertical="center"/>
    </xf>
    <xf numFmtId="0" fontId="76" fillId="0" borderId="160" xfId="46" applyFont="1" applyBorder="1" applyAlignment="1">
      <alignment horizontal="center" vertical="center"/>
    </xf>
    <xf numFmtId="0" fontId="79" fillId="0" borderId="161" xfId="46" applyFont="1" applyBorder="1">
      <alignment vertical="center"/>
    </xf>
    <xf numFmtId="0" fontId="76" fillId="0" borderId="0" xfId="46" applyFont="1" applyFill="1" applyBorder="1" applyAlignment="1">
      <alignment vertical="center" wrapText="1"/>
    </xf>
    <xf numFmtId="0" fontId="79" fillId="0" borderId="0" xfId="46" applyFont="1" applyBorder="1" applyAlignment="1">
      <alignment horizontal="right" vertical="center"/>
    </xf>
    <xf numFmtId="0" fontId="76" fillId="0" borderId="0" xfId="46" applyFont="1" applyBorder="1" applyAlignment="1">
      <alignment horizontal="center" vertical="center"/>
    </xf>
    <xf numFmtId="0" fontId="80" fillId="0" borderId="0" xfId="46" applyFont="1" applyBorder="1" applyAlignment="1">
      <alignment horizontal="center" vertical="center"/>
    </xf>
    <xf numFmtId="0" fontId="79" fillId="0" borderId="0" xfId="46" applyFont="1" applyBorder="1">
      <alignment vertical="center"/>
    </xf>
    <xf numFmtId="0" fontId="79" fillId="0" borderId="0" xfId="46" applyFont="1" applyBorder="1" applyAlignment="1">
      <alignment horizontal="left" vertical="center" wrapText="1"/>
    </xf>
    <xf numFmtId="0" fontId="75" fillId="0" borderId="162" xfId="46" applyFont="1" applyBorder="1">
      <alignment vertical="center"/>
    </xf>
    <xf numFmtId="0" fontId="76" fillId="0" borderId="163" xfId="46" applyFont="1" applyBorder="1">
      <alignment vertical="center"/>
    </xf>
    <xf numFmtId="0" fontId="76" fillId="0" borderId="164" xfId="46" applyFont="1" applyBorder="1">
      <alignment vertical="center"/>
    </xf>
    <xf numFmtId="0" fontId="76" fillId="0" borderId="165" xfId="46" applyFont="1" applyBorder="1">
      <alignment vertical="center"/>
    </xf>
    <xf numFmtId="0" fontId="76" fillId="0" borderId="167" xfId="46" applyFont="1" applyBorder="1">
      <alignment vertical="center"/>
    </xf>
    <xf numFmtId="0" fontId="1" fillId="27" borderId="0" xfId="52" applyFill="1">
      <alignment vertical="center"/>
    </xf>
    <xf numFmtId="0" fontId="1" fillId="27" borderId="0" xfId="52" applyFill="1" applyAlignment="1">
      <alignment horizontal="right" vertical="center"/>
    </xf>
    <xf numFmtId="0" fontId="1" fillId="27" borderId="0" xfId="52" applyFill="1" applyAlignment="1">
      <alignment horizontal="center" vertical="center"/>
    </xf>
    <xf numFmtId="0" fontId="1" fillId="35" borderId="0" xfId="52" applyFill="1" applyAlignment="1">
      <alignment horizontal="center" vertical="center"/>
    </xf>
    <xf numFmtId="0" fontId="81" fillId="27" borderId="0" xfId="52" applyFont="1" applyFill="1" applyAlignment="1">
      <alignment horizontal="center" vertical="center"/>
    </xf>
    <xf numFmtId="0" fontId="1" fillId="27" borderId="0" xfId="52" applyFill="1" applyAlignment="1">
      <alignment horizontal="center" vertical="center" shrinkToFit="1"/>
    </xf>
    <xf numFmtId="0" fontId="1" fillId="27" borderId="16" xfId="52" applyFill="1" applyBorder="1" applyAlignment="1">
      <alignment horizontal="center" vertical="center"/>
    </xf>
    <xf numFmtId="0" fontId="82" fillId="27" borderId="0" xfId="52" applyFont="1" applyFill="1">
      <alignment vertical="center"/>
    </xf>
    <xf numFmtId="0" fontId="1" fillId="35" borderId="36" xfId="52" applyFill="1" applyBorder="1" applyAlignment="1">
      <alignment horizontal="center" vertical="center"/>
    </xf>
    <xf numFmtId="0" fontId="1" fillId="27" borderId="36" xfId="52" applyFill="1" applyBorder="1">
      <alignment vertical="center"/>
    </xf>
    <xf numFmtId="182" fontId="0" fillId="35" borderId="35" xfId="52" applyNumberFormat="1" applyFont="1" applyFill="1" applyBorder="1" applyAlignment="1">
      <alignment horizontal="center" vertical="center"/>
    </xf>
    <xf numFmtId="0" fontId="85" fillId="27" borderId="80" xfId="52" applyFont="1" applyFill="1" applyBorder="1" applyAlignment="1">
      <alignment vertical="center" wrapText="1"/>
    </xf>
    <xf numFmtId="38" fontId="84" fillId="35" borderId="80" xfId="53" applyFont="1" applyFill="1" applyBorder="1">
      <alignment vertical="center"/>
    </xf>
    <xf numFmtId="0" fontId="1" fillId="27" borderId="80" xfId="52" applyFill="1" applyBorder="1">
      <alignment vertical="center"/>
    </xf>
    <xf numFmtId="0" fontId="1" fillId="0" borderId="36" xfId="52" applyBorder="1">
      <alignment vertical="center"/>
    </xf>
    <xf numFmtId="0" fontId="1" fillId="0" borderId="36" xfId="52" applyBorder="1" applyAlignment="1">
      <alignment horizontal="center" vertical="center"/>
    </xf>
    <xf numFmtId="0" fontId="0" fillId="27" borderId="36" xfId="52" applyFont="1" applyFill="1" applyBorder="1" applyAlignment="1">
      <alignment horizontal="center" vertical="center"/>
    </xf>
    <xf numFmtId="0" fontId="1" fillId="27" borderId="13" xfId="52" applyFill="1" applyBorder="1" applyAlignment="1">
      <alignment horizontal="center" vertical="center"/>
    </xf>
    <xf numFmtId="0" fontId="85" fillId="27" borderId="120" xfId="52" applyFont="1" applyFill="1" applyBorder="1" applyAlignment="1">
      <alignment vertical="center" wrapText="1"/>
    </xf>
    <xf numFmtId="38" fontId="84" fillId="35" borderId="120" xfId="53" applyFont="1" applyFill="1" applyBorder="1">
      <alignment vertical="center"/>
    </xf>
    <xf numFmtId="0" fontId="1" fillId="27" borderId="120" xfId="52" applyFill="1" applyBorder="1">
      <alignment vertical="center"/>
    </xf>
    <xf numFmtId="182" fontId="1" fillId="27" borderId="35" xfId="52" applyNumberFormat="1" applyFill="1" applyBorder="1" applyAlignment="1">
      <alignment horizontal="center" vertical="center"/>
    </xf>
    <xf numFmtId="0" fontId="85" fillId="27" borderId="117" xfId="52" applyFont="1" applyFill="1" applyBorder="1" applyAlignment="1">
      <alignment vertical="center" wrapText="1"/>
    </xf>
    <xf numFmtId="38" fontId="84" fillId="35" borderId="117" xfId="53" applyFont="1" applyFill="1" applyBorder="1">
      <alignment vertical="center"/>
    </xf>
    <xf numFmtId="0" fontId="1" fillId="27" borderId="117" xfId="52" applyFill="1" applyBorder="1">
      <alignment vertical="center"/>
    </xf>
    <xf numFmtId="0" fontId="86" fillId="0" borderId="36" xfId="52" applyFont="1" applyBorder="1">
      <alignment vertical="center"/>
    </xf>
    <xf numFmtId="0" fontId="86" fillId="0" borderId="36" xfId="52" applyFont="1" applyBorder="1" applyAlignment="1">
      <alignment vertical="center" wrapText="1"/>
    </xf>
    <xf numFmtId="0" fontId="86" fillId="27" borderId="36" xfId="52" applyFont="1" applyFill="1" applyBorder="1" applyAlignment="1">
      <alignment horizontal="center" vertical="center"/>
    </xf>
    <xf numFmtId="0" fontId="1" fillId="27" borderId="170" xfId="52" applyFill="1" applyBorder="1">
      <alignment vertical="center"/>
    </xf>
    <xf numFmtId="0" fontId="1" fillId="0" borderId="10" xfId="52" applyBorder="1">
      <alignment vertical="center"/>
    </xf>
    <xf numFmtId="0" fontId="86" fillId="0" borderId="10" xfId="52" applyFont="1" applyBorder="1">
      <alignment vertical="center"/>
    </xf>
    <xf numFmtId="0" fontId="86" fillId="27" borderId="10" xfId="52" applyFont="1" applyFill="1" applyBorder="1" applyAlignment="1">
      <alignment vertical="center" wrapText="1"/>
    </xf>
    <xf numFmtId="0" fontId="1" fillId="27" borderId="10" xfId="52" applyFill="1" applyBorder="1">
      <alignment vertical="center"/>
    </xf>
    <xf numFmtId="0" fontId="1" fillId="0" borderId="0" xfId="52">
      <alignment vertical="center"/>
    </xf>
    <xf numFmtId="0" fontId="86" fillId="0" borderId="0" xfId="52" applyFont="1">
      <alignment vertical="center"/>
    </xf>
    <xf numFmtId="0" fontId="86" fillId="27" borderId="0" xfId="52" applyFont="1" applyFill="1" applyAlignment="1">
      <alignment vertical="center" wrapText="1"/>
    </xf>
    <xf numFmtId="180" fontId="0" fillId="27" borderId="0" xfId="53" applyNumberFormat="1" applyFont="1" applyFill="1" applyBorder="1" applyAlignment="1">
      <alignment horizontal="center" vertical="center"/>
    </xf>
    <xf numFmtId="0" fontId="1" fillId="27" borderId="0" xfId="52" applyFill="1" applyAlignment="1">
      <alignment vertical="center" wrapText="1"/>
    </xf>
    <xf numFmtId="38" fontId="0" fillId="27" borderId="0" xfId="53" applyFont="1" applyFill="1" applyBorder="1">
      <alignment vertical="center"/>
    </xf>
    <xf numFmtId="176" fontId="1" fillId="27" borderId="17" xfId="52" applyNumberFormat="1" applyFill="1" applyBorder="1" applyAlignment="1">
      <alignment horizontal="center" vertical="center"/>
    </xf>
    <xf numFmtId="183" fontId="84" fillId="27" borderId="0" xfId="54" applyNumberFormat="1" applyFont="1" applyFill="1" applyBorder="1" applyAlignment="1">
      <alignment horizontal="center" vertical="center"/>
    </xf>
    <xf numFmtId="0" fontId="87" fillId="27" borderId="80" xfId="52" applyFont="1" applyFill="1" applyBorder="1" applyAlignment="1">
      <alignment vertical="center" wrapText="1"/>
    </xf>
    <xf numFmtId="0" fontId="1" fillId="35" borderId="13" xfId="52" applyFill="1" applyBorder="1" applyAlignment="1">
      <alignment horizontal="center" vertical="center"/>
    </xf>
    <xf numFmtId="0" fontId="87" fillId="27" borderId="120" xfId="52" applyFont="1" applyFill="1" applyBorder="1" applyAlignment="1">
      <alignment vertical="center" wrapText="1"/>
    </xf>
    <xf numFmtId="182" fontId="1" fillId="35" borderId="35" xfId="52" applyNumberFormat="1" applyFill="1" applyBorder="1" applyAlignment="1">
      <alignment horizontal="center" vertical="center"/>
    </xf>
    <xf numFmtId="0" fontId="87" fillId="27" borderId="117" xfId="52" applyFont="1" applyFill="1" applyBorder="1" applyAlignment="1">
      <alignment vertical="center" wrapText="1"/>
    </xf>
    <xf numFmtId="38" fontId="87" fillId="27" borderId="120" xfId="52" applyNumberFormat="1" applyFont="1" applyFill="1" applyBorder="1" applyAlignment="1">
      <alignment vertical="center" wrapText="1"/>
    </xf>
    <xf numFmtId="0" fontId="1" fillId="27" borderId="0" xfId="52" applyFill="1" applyAlignment="1">
      <alignment horizontal="left" vertical="center"/>
    </xf>
    <xf numFmtId="0" fontId="24" fillId="0" borderId="10" xfId="0" applyFont="1" applyBorder="1" applyAlignment="1">
      <alignment horizontal="center" vertical="center"/>
    </xf>
    <xf numFmtId="0" fontId="3" fillId="0" borderId="41" xfId="50" applyFont="1" applyFill="1" applyBorder="1" applyAlignment="1">
      <alignment horizontal="left" vertical="center" wrapText="1"/>
    </xf>
    <xf numFmtId="0" fontId="3" fillId="0" borderId="51" xfId="50" applyFont="1" applyFill="1" applyBorder="1" applyAlignment="1">
      <alignment horizontal="left" vertical="center" wrapText="1"/>
    </xf>
    <xf numFmtId="0" fontId="3" fillId="0" borderId="40" xfId="50" applyFont="1" applyFill="1" applyBorder="1" applyAlignment="1">
      <alignment horizontal="left" vertical="center" wrapText="1"/>
    </xf>
    <xf numFmtId="0" fontId="3" fillId="0" borderId="44" xfId="50" applyFont="1" applyFill="1" applyBorder="1" applyAlignment="1">
      <alignment horizontal="left" vertical="center" wrapText="1"/>
    </xf>
    <xf numFmtId="0" fontId="3" fillId="0" borderId="41" xfId="50" applyFont="1" applyBorder="1" applyAlignment="1">
      <alignment horizontal="left" vertical="center" wrapText="1" shrinkToFit="1"/>
    </xf>
    <xf numFmtId="0" fontId="3" fillId="0" borderId="40" xfId="50" applyFont="1" applyBorder="1" applyAlignment="1">
      <alignment horizontal="left" vertical="center" wrapText="1" shrinkToFit="1"/>
    </xf>
    <xf numFmtId="0" fontId="3" fillId="0" borderId="44" xfId="50" applyFont="1" applyBorder="1" applyAlignment="1">
      <alignment horizontal="left" vertical="center" wrapText="1" shrinkToFit="1"/>
    </xf>
    <xf numFmtId="0" fontId="3" fillId="0" borderId="42" xfId="50" applyFont="1" applyFill="1" applyBorder="1" applyAlignment="1">
      <alignment horizontal="left" vertical="center" wrapText="1"/>
    </xf>
    <xf numFmtId="0" fontId="3" fillId="26" borderId="44" xfId="50" applyFont="1" applyFill="1" applyBorder="1" applyAlignment="1">
      <alignment horizontal="left" vertical="center" wrapText="1"/>
    </xf>
    <xf numFmtId="0" fontId="3" fillId="0" borderId="40" xfId="50" applyFont="1" applyFill="1" applyBorder="1" applyAlignment="1">
      <alignment horizontal="left" vertical="center" wrapText="1" shrinkToFit="1"/>
    </xf>
    <xf numFmtId="0" fontId="3" fillId="0" borderId="44" xfId="50" applyFont="1" applyFill="1" applyBorder="1" applyAlignment="1">
      <alignment horizontal="left" vertical="center" wrapText="1" shrinkToFit="1"/>
    </xf>
    <xf numFmtId="0" fontId="66" fillId="0" borderId="41" xfId="48" applyFont="1" applyFill="1" applyBorder="1" applyAlignment="1">
      <alignment horizontal="left" vertical="center" wrapText="1" shrinkToFit="1"/>
    </xf>
    <xf numFmtId="0" fontId="3" fillId="0" borderId="39" xfId="50" applyFont="1" applyFill="1" applyBorder="1" applyAlignment="1">
      <alignment horizontal="left" vertical="center" wrapText="1"/>
    </xf>
    <xf numFmtId="0" fontId="3" fillId="0" borderId="35" xfId="50" applyFont="1" applyFill="1" applyBorder="1" applyAlignment="1">
      <alignment horizontal="left" vertical="center" wrapText="1"/>
    </xf>
    <xf numFmtId="0" fontId="3" fillId="0" borderId="13" xfId="50" applyFont="1" applyFill="1" applyBorder="1" applyAlignment="1">
      <alignment horizontal="left" vertical="center" wrapText="1"/>
    </xf>
    <xf numFmtId="0" fontId="66" fillId="0" borderId="13" xfId="48" applyFont="1" applyBorder="1" applyAlignment="1">
      <alignment horizontal="left" vertical="center" wrapText="1" shrinkToFit="1"/>
    </xf>
    <xf numFmtId="0" fontId="66" fillId="26" borderId="39" xfId="48" applyFont="1" applyFill="1" applyBorder="1" applyAlignment="1">
      <alignment horizontal="left" vertical="center" wrapText="1"/>
    </xf>
    <xf numFmtId="0" fontId="66" fillId="26" borderId="35" xfId="48" applyFont="1" applyFill="1" applyBorder="1" applyAlignment="1">
      <alignment horizontal="left" vertical="center" wrapText="1"/>
    </xf>
    <xf numFmtId="0" fontId="66" fillId="26" borderId="13" xfId="48" applyFont="1" applyFill="1" applyBorder="1" applyAlignment="1">
      <alignment horizontal="left" vertical="center" wrapText="1"/>
    </xf>
    <xf numFmtId="0" fontId="3" fillId="0" borderId="35" xfId="50" applyFont="1" applyBorder="1" applyAlignment="1">
      <alignment horizontal="left" vertical="center" wrapText="1" shrinkToFit="1"/>
    </xf>
    <xf numFmtId="0" fontId="3" fillId="0" borderId="13" xfId="50" applyFont="1" applyBorder="1" applyAlignment="1">
      <alignment horizontal="left" vertical="center" wrapText="1" shrinkToFit="1"/>
    </xf>
    <xf numFmtId="0" fontId="66" fillId="0" borderId="41" xfId="49" applyFont="1" applyFill="1" applyBorder="1" applyAlignment="1">
      <alignment vertical="center" wrapText="1"/>
    </xf>
    <xf numFmtId="0" fontId="66" fillId="0" borderId="40" xfId="49" applyFont="1" applyFill="1" applyBorder="1" applyAlignment="1">
      <alignment vertical="center" wrapText="1"/>
    </xf>
    <xf numFmtId="0" fontId="66" fillId="0" borderId="41" xfId="48" applyFont="1" applyFill="1" applyBorder="1" applyAlignment="1">
      <alignment horizontal="left" vertical="center" wrapText="1"/>
    </xf>
    <xf numFmtId="0" fontId="66" fillId="0" borderId="41" xfId="48" applyFont="1" applyFill="1" applyBorder="1" applyAlignment="1">
      <alignment vertical="center" wrapText="1"/>
    </xf>
    <xf numFmtId="0" fontId="66" fillId="0" borderId="39" xfId="49" applyFont="1" applyFill="1" applyBorder="1" applyAlignment="1">
      <alignment vertical="center" wrapText="1" shrinkToFit="1"/>
    </xf>
    <xf numFmtId="0" fontId="66" fillId="0" borderId="30" xfId="49" applyFont="1" applyFill="1" applyBorder="1" applyAlignment="1">
      <alignment horizontal="left" vertical="center" shrinkToFit="1"/>
    </xf>
    <xf numFmtId="0" fontId="66" fillId="0" borderId="39" xfId="49" applyFont="1" applyFill="1" applyBorder="1" applyAlignment="1">
      <alignment vertical="center" wrapText="1"/>
    </xf>
    <xf numFmtId="0" fontId="66" fillId="0" borderId="40" xfId="49" applyFont="1" applyFill="1" applyBorder="1" applyAlignment="1">
      <alignment vertical="center" wrapText="1" shrinkToFit="1"/>
    </xf>
    <xf numFmtId="0" fontId="66" fillId="0" borderId="25" xfId="49" applyFont="1" applyFill="1" applyBorder="1" applyAlignment="1">
      <alignment horizontal="left" vertical="center" shrinkToFit="1"/>
    </xf>
    <xf numFmtId="0" fontId="66" fillId="0" borderId="35" xfId="49" applyFont="1" applyFill="1" applyBorder="1" applyAlignment="1">
      <alignment vertical="center" wrapText="1" shrinkToFit="1"/>
    </xf>
    <xf numFmtId="0" fontId="66" fillId="0" borderId="16" xfId="49" applyFont="1" applyFill="1" applyBorder="1" applyAlignment="1">
      <alignment horizontal="left" vertical="center" shrinkToFit="1"/>
    </xf>
    <xf numFmtId="0" fontId="66" fillId="0" borderId="35" xfId="49" applyFont="1" applyFill="1" applyBorder="1" applyAlignment="1">
      <alignment vertical="center" wrapText="1"/>
    </xf>
    <xf numFmtId="0" fontId="68" fillId="0" borderId="41" xfId="48" applyFont="1" applyFill="1" applyBorder="1" applyAlignment="1">
      <alignment vertical="center" wrapText="1"/>
    </xf>
    <xf numFmtId="0" fontId="3" fillId="26" borderId="51" xfId="48" applyFont="1" applyFill="1" applyBorder="1" applyAlignment="1">
      <alignment horizontal="left" vertical="center" wrapText="1"/>
    </xf>
    <xf numFmtId="0" fontId="68" fillId="0" borderId="51" xfId="48" applyFont="1" applyFill="1" applyBorder="1" applyAlignment="1">
      <alignment vertical="center" wrapText="1"/>
    </xf>
    <xf numFmtId="0" fontId="66" fillId="0" borderId="51" xfId="48" applyFont="1" applyFill="1" applyBorder="1" applyAlignment="1">
      <alignment vertical="center" wrapText="1"/>
    </xf>
    <xf numFmtId="0" fontId="66" fillId="26" borderId="35" xfId="48" applyFont="1" applyFill="1" applyBorder="1" applyAlignment="1">
      <alignment vertical="center" wrapText="1"/>
    </xf>
    <xf numFmtId="0" fontId="66" fillId="0" borderId="108" xfId="49" applyFont="1" applyFill="1" applyBorder="1" applyAlignment="1">
      <alignment horizontal="left" vertical="center" shrinkToFit="1"/>
    </xf>
    <xf numFmtId="0" fontId="66" fillId="0" borderId="51" xfId="49" applyFont="1" applyFill="1" applyBorder="1" applyAlignment="1">
      <alignment vertical="center" wrapText="1"/>
    </xf>
    <xf numFmtId="0" fontId="66" fillId="0" borderId="106" xfId="49" applyFont="1" applyFill="1" applyBorder="1" applyAlignment="1">
      <alignment horizontal="left" vertical="center" shrinkToFit="1"/>
    </xf>
    <xf numFmtId="0" fontId="66" fillId="0" borderId="44" xfId="49" applyFont="1" applyFill="1" applyBorder="1" applyAlignment="1">
      <alignment vertical="center" wrapText="1"/>
    </xf>
    <xf numFmtId="0" fontId="43" fillId="0" borderId="39" xfId="42" applyFont="1" applyFill="1" applyBorder="1" applyAlignment="1">
      <alignment horizontal="left" vertical="center" wrapText="1"/>
    </xf>
    <xf numFmtId="0" fontId="66" fillId="26" borderId="13" xfId="48" applyFont="1" applyFill="1" applyBorder="1" applyAlignment="1">
      <alignment horizontal="left" vertical="center" wrapText="1"/>
    </xf>
    <xf numFmtId="0" fontId="38" fillId="0" borderId="80" xfId="0" applyFont="1" applyFill="1" applyBorder="1" applyAlignment="1">
      <alignment horizontal="left" vertical="center"/>
    </xf>
    <xf numFmtId="0" fontId="38" fillId="0" borderId="74" xfId="0" applyFont="1" applyFill="1" applyBorder="1" applyAlignment="1">
      <alignment horizontal="left" vertical="center" wrapText="1"/>
    </xf>
    <xf numFmtId="0" fontId="91" fillId="0" borderId="80" xfId="0" applyFont="1" applyFill="1" applyBorder="1" applyAlignment="1">
      <alignment vertical="center" wrapText="1"/>
    </xf>
    <xf numFmtId="0" fontId="38" fillId="0" borderId="13" xfId="0" applyFont="1" applyFill="1" applyBorder="1" applyAlignment="1">
      <alignment horizontal="left" vertical="center"/>
    </xf>
    <xf numFmtId="0" fontId="38" fillId="0" borderId="14" xfId="0" applyFont="1" applyFill="1" applyBorder="1" applyAlignment="1">
      <alignment horizontal="left" vertical="center" wrapText="1"/>
    </xf>
    <xf numFmtId="0" fontId="91" fillId="0" borderId="13" xfId="0" applyFont="1" applyFill="1" applyBorder="1" applyAlignment="1">
      <alignment vertical="center" wrapText="1"/>
    </xf>
    <xf numFmtId="0" fontId="38" fillId="0" borderId="80" xfId="0" applyFont="1" applyFill="1" applyBorder="1" applyAlignment="1">
      <alignment horizontal="left" vertical="center" wrapText="1"/>
    </xf>
    <xf numFmtId="0" fontId="92" fillId="0" borderId="39" xfId="0" applyFont="1" applyFill="1" applyBorder="1" applyAlignment="1">
      <alignment horizontal="left" vertical="center" wrapText="1"/>
    </xf>
    <xf numFmtId="0" fontId="38" fillId="0" borderId="12" xfId="0" applyFont="1" applyFill="1" applyBorder="1" applyAlignment="1">
      <alignment horizontal="left" vertical="center" wrapText="1"/>
    </xf>
    <xf numFmtId="0" fontId="38" fillId="0" borderId="35" xfId="0" applyFont="1" applyFill="1" applyBorder="1" applyAlignment="1">
      <alignment horizontal="center" vertical="center"/>
    </xf>
    <xf numFmtId="0" fontId="38" fillId="0" borderId="16" xfId="0" applyFont="1" applyFill="1" applyBorder="1" applyAlignment="1">
      <alignment horizontal="center" vertical="center"/>
    </xf>
    <xf numFmtId="0" fontId="43" fillId="0" borderId="16" xfId="0" applyFont="1" applyFill="1" applyBorder="1"/>
    <xf numFmtId="0" fontId="38" fillId="0" borderId="35" xfId="0" applyFont="1" applyFill="1" applyBorder="1" applyAlignment="1">
      <alignment horizontal="left" vertical="center" wrapText="1"/>
    </xf>
    <xf numFmtId="0" fontId="38" fillId="0" borderId="12" xfId="0" applyFont="1" applyFill="1" applyBorder="1" applyAlignment="1">
      <alignment vertical="center" wrapText="1"/>
    </xf>
    <xf numFmtId="0" fontId="92" fillId="0" borderId="35" xfId="0" applyFont="1" applyFill="1" applyBorder="1" applyAlignment="1">
      <alignment vertical="center"/>
    </xf>
    <xf numFmtId="0" fontId="38" fillId="0" borderId="0" xfId="0" applyFont="1" applyFill="1" applyBorder="1"/>
    <xf numFmtId="0" fontId="38" fillId="0" borderId="0" xfId="0" applyFont="1" applyFill="1" applyBorder="1" applyAlignment="1">
      <alignment vertical="center"/>
    </xf>
    <xf numFmtId="0" fontId="38" fillId="0" borderId="35" xfId="0" applyFont="1" applyFill="1" applyBorder="1" applyAlignment="1">
      <alignment vertical="center"/>
    </xf>
    <xf numFmtId="0" fontId="38" fillId="0" borderId="116" xfId="0" applyFont="1" applyFill="1" applyBorder="1" applyAlignment="1">
      <alignment vertical="center" wrapText="1"/>
    </xf>
    <xf numFmtId="0" fontId="92" fillId="0" borderId="116" xfId="0" applyFont="1" applyFill="1" applyBorder="1" applyAlignment="1">
      <alignment horizontal="left" vertical="center" wrapText="1"/>
    </xf>
    <xf numFmtId="0" fontId="38" fillId="0" borderId="117" xfId="0" applyFont="1" applyFill="1" applyBorder="1" applyAlignment="1">
      <alignment horizontal="center" vertical="center"/>
    </xf>
    <xf numFmtId="0" fontId="38" fillId="0" borderId="118" xfId="0" applyFont="1" applyFill="1" applyBorder="1" applyAlignment="1">
      <alignment horizontal="center" vertical="center"/>
    </xf>
    <xf numFmtId="0" fontId="43" fillId="0" borderId="118" xfId="0" applyFont="1" applyFill="1" applyBorder="1"/>
    <xf numFmtId="0" fontId="38" fillId="0" borderId="119" xfId="0" applyFont="1" applyFill="1" applyBorder="1" applyAlignment="1">
      <alignment vertical="center" wrapText="1"/>
    </xf>
    <xf numFmtId="0" fontId="38" fillId="0" borderId="38" xfId="0" applyFont="1" applyFill="1" applyBorder="1" applyAlignment="1">
      <alignment horizontal="left" vertical="center" wrapText="1"/>
    </xf>
    <xf numFmtId="0" fontId="38" fillId="0" borderId="26" xfId="0" applyFont="1" applyFill="1" applyBorder="1" applyAlignment="1">
      <alignment vertical="center" wrapText="1"/>
    </xf>
    <xf numFmtId="0" fontId="92" fillId="0" borderId="38" xfId="0" applyFont="1" applyFill="1" applyBorder="1" applyAlignment="1">
      <alignment horizontal="left" vertical="center" wrapText="1"/>
    </xf>
    <xf numFmtId="0" fontId="38" fillId="0" borderId="117" xfId="0" applyFont="1" applyFill="1" applyBorder="1" applyAlignment="1">
      <alignment vertical="center" wrapText="1"/>
    </xf>
    <xf numFmtId="0" fontId="92" fillId="0" borderId="117" xfId="0" applyFont="1" applyFill="1" applyBorder="1" applyAlignment="1">
      <alignment horizontal="left" vertical="center" wrapText="1"/>
    </xf>
    <xf numFmtId="0" fontId="0" fillId="0" borderId="117" xfId="0" applyFont="1" applyFill="1" applyBorder="1" applyAlignment="1">
      <alignment vertical="center" wrapText="1"/>
    </xf>
    <xf numFmtId="0" fontId="38" fillId="0" borderId="14" xfId="0" applyFont="1" applyFill="1" applyBorder="1" applyAlignment="1">
      <alignment vertical="center" wrapText="1"/>
    </xf>
    <xf numFmtId="0" fontId="92" fillId="0" borderId="19" xfId="0" applyFont="1" applyFill="1" applyBorder="1" applyAlignment="1">
      <alignment horizontal="left" vertical="center" wrapText="1"/>
    </xf>
    <xf numFmtId="0" fontId="0" fillId="0" borderId="13" xfId="0" applyFont="1" applyFill="1" applyBorder="1" applyAlignment="1">
      <alignment vertical="center" wrapText="1"/>
    </xf>
    <xf numFmtId="0" fontId="38" fillId="0" borderId="83" xfId="0" applyFont="1" applyFill="1" applyBorder="1" applyAlignment="1">
      <alignment vertical="center" wrapText="1"/>
    </xf>
    <xf numFmtId="0" fontId="38" fillId="0" borderId="39" xfId="0" applyFont="1" applyFill="1" applyBorder="1" applyAlignment="1">
      <alignment horizontal="left" vertical="center" wrapText="1"/>
    </xf>
    <xf numFmtId="0" fontId="38" fillId="0" borderId="39" xfId="0" applyFont="1" applyFill="1" applyBorder="1" applyAlignment="1">
      <alignment horizontal="center" vertical="center"/>
    </xf>
    <xf numFmtId="0" fontId="38" fillId="0" borderId="16" xfId="0" applyFont="1" applyFill="1" applyBorder="1" applyAlignment="1">
      <alignment vertical="center" wrapText="1"/>
    </xf>
    <xf numFmtId="0" fontId="92" fillId="0" borderId="35" xfId="0" applyFont="1" applyFill="1" applyBorder="1" applyAlignment="1">
      <alignment horizontal="left" vertical="center" wrapText="1"/>
    </xf>
    <xf numFmtId="0" fontId="38" fillId="0" borderId="35" xfId="0" applyFont="1" applyFill="1" applyBorder="1" applyAlignment="1">
      <alignment vertical="center" wrapText="1"/>
    </xf>
    <xf numFmtId="0" fontId="38" fillId="0" borderId="117" xfId="0" applyFont="1" applyFill="1" applyBorder="1" applyAlignment="1">
      <alignment horizontal="left" vertical="center" wrapText="1"/>
    </xf>
    <xf numFmtId="0" fontId="38" fillId="0" borderId="13" xfId="0" applyFont="1" applyFill="1" applyBorder="1" applyAlignment="1">
      <alignment vertical="center" wrapText="1"/>
    </xf>
    <xf numFmtId="0" fontId="92" fillId="0" borderId="13" xfId="0" applyFont="1" applyFill="1" applyBorder="1" applyAlignment="1">
      <alignment horizontal="left" vertical="center" wrapText="1"/>
    </xf>
    <xf numFmtId="0" fontId="38" fillId="25" borderId="36" xfId="0" applyFont="1" applyFill="1" applyBorder="1" applyAlignment="1">
      <alignment horizontal="center" vertical="center"/>
    </xf>
    <xf numFmtId="0" fontId="92" fillId="0" borderId="39" xfId="0" applyFont="1" applyFill="1" applyBorder="1" applyAlignment="1">
      <alignment vertical="center" wrapText="1"/>
    </xf>
    <xf numFmtId="0" fontId="38" fillId="0" borderId="39" xfId="0" applyFont="1" applyFill="1" applyBorder="1" applyAlignment="1">
      <alignment vertical="center" wrapText="1"/>
    </xf>
    <xf numFmtId="0" fontId="92" fillId="0" borderId="80" xfId="0" applyFont="1" applyFill="1" applyBorder="1" applyAlignment="1">
      <alignment vertical="center" wrapText="1"/>
    </xf>
    <xf numFmtId="0" fontId="38" fillId="0" borderId="120" xfId="0" applyFont="1" applyFill="1" applyBorder="1" applyAlignment="1">
      <alignment horizontal="left" vertical="center" wrapText="1"/>
    </xf>
    <xf numFmtId="0" fontId="92" fillId="0" borderId="120" xfId="0" applyFont="1" applyFill="1" applyBorder="1" applyAlignment="1">
      <alignment vertical="center" wrapText="1"/>
    </xf>
    <xf numFmtId="0" fontId="92" fillId="0" borderId="117" xfId="0" applyFont="1" applyFill="1" applyBorder="1" applyAlignment="1">
      <alignment vertical="center" wrapText="1"/>
    </xf>
    <xf numFmtId="0" fontId="92" fillId="0" borderId="13" xfId="0" applyFont="1" applyFill="1" applyBorder="1" applyAlignment="1">
      <alignment vertical="center" wrapText="1"/>
    </xf>
    <xf numFmtId="0" fontId="38" fillId="0" borderId="36" xfId="0" applyFont="1" applyFill="1" applyBorder="1" applyAlignment="1">
      <alignment horizontal="left" vertical="center" wrapText="1"/>
    </xf>
    <xf numFmtId="0" fontId="38" fillId="0" borderId="36" xfId="0" applyFont="1" applyFill="1" applyBorder="1" applyAlignment="1">
      <alignment vertical="center" wrapText="1"/>
    </xf>
    <xf numFmtId="0" fontId="92" fillId="0" borderId="36" xfId="0" applyFont="1" applyFill="1" applyBorder="1" applyAlignment="1">
      <alignment vertical="center" wrapText="1"/>
    </xf>
    <xf numFmtId="0" fontId="38" fillId="25" borderId="28" xfId="0" applyFont="1" applyFill="1" applyBorder="1" applyAlignment="1">
      <alignment horizontal="center" vertical="center"/>
    </xf>
    <xf numFmtId="0" fontId="38" fillId="0" borderId="38" xfId="0" applyFont="1" applyFill="1" applyBorder="1" applyAlignment="1">
      <alignment vertical="center" wrapText="1"/>
    </xf>
    <xf numFmtId="0" fontId="92" fillId="0" borderId="38" xfId="0" applyFont="1" applyFill="1" applyBorder="1" applyAlignment="1">
      <alignment vertical="center" wrapText="1"/>
    </xf>
    <xf numFmtId="0" fontId="38" fillId="0" borderId="31" xfId="0" applyFont="1" applyFill="1" applyBorder="1" applyAlignment="1">
      <alignment vertical="center" wrapText="1"/>
    </xf>
    <xf numFmtId="0" fontId="38" fillId="25" borderId="35" xfId="0" applyFont="1" applyFill="1" applyBorder="1" applyAlignment="1">
      <alignment horizontal="center" vertical="center"/>
    </xf>
    <xf numFmtId="0" fontId="38" fillId="0" borderId="38" xfId="42" applyFont="1" applyFill="1" applyBorder="1" applyAlignment="1">
      <alignment vertical="center" wrapText="1"/>
    </xf>
    <xf numFmtId="0" fontId="92" fillId="0" borderId="38" xfId="42" applyFont="1" applyFill="1" applyBorder="1" applyAlignment="1">
      <alignment horizontal="left" vertical="center" wrapText="1"/>
    </xf>
    <xf numFmtId="0" fontId="38" fillId="0" borderId="38" xfId="42" applyFont="1" applyFill="1" applyBorder="1" applyAlignment="1">
      <alignment horizontal="left" vertical="center" wrapText="1"/>
    </xf>
    <xf numFmtId="0" fontId="38" fillId="25" borderId="13" xfId="0" applyFont="1" applyFill="1" applyBorder="1" applyAlignment="1">
      <alignment horizontal="center" vertical="center"/>
    </xf>
    <xf numFmtId="0" fontId="38" fillId="0" borderId="120" xfId="42" applyFont="1" applyFill="1" applyBorder="1" applyAlignment="1">
      <alignment vertical="center" wrapText="1"/>
    </xf>
    <xf numFmtId="0" fontId="92" fillId="0" borderId="120" xfId="42" applyFont="1" applyFill="1" applyBorder="1" applyAlignment="1">
      <alignment horizontal="left" vertical="center" wrapText="1"/>
    </xf>
    <xf numFmtId="0" fontId="38" fillId="0" borderId="120" xfId="42" applyFont="1" applyFill="1" applyBorder="1" applyAlignment="1">
      <alignment horizontal="left" vertical="center" wrapText="1"/>
    </xf>
    <xf numFmtId="0" fontId="92" fillId="0" borderId="28" xfId="0" applyFont="1" applyFill="1" applyBorder="1" applyAlignment="1">
      <alignment vertical="center" wrapText="1"/>
    </xf>
    <xf numFmtId="0" fontId="38" fillId="0" borderId="28" xfId="0" applyFont="1" applyFill="1" applyBorder="1" applyAlignment="1">
      <alignment vertical="center" wrapText="1"/>
    </xf>
    <xf numFmtId="0" fontId="92" fillId="0" borderId="29" xfId="0" applyFont="1" applyFill="1" applyBorder="1" applyAlignment="1">
      <alignment vertical="center" wrapText="1"/>
    </xf>
    <xf numFmtId="0" fontId="38" fillId="0" borderId="29" xfId="0" applyFont="1" applyFill="1" applyBorder="1" applyAlignment="1">
      <alignment vertical="center" wrapText="1"/>
    </xf>
    <xf numFmtId="0" fontId="38" fillId="0" borderId="121" xfId="0" applyFont="1" applyFill="1" applyBorder="1" applyAlignment="1">
      <alignment vertical="center" wrapText="1"/>
    </xf>
    <xf numFmtId="0" fontId="92" fillId="0" borderId="122" xfId="0" applyFont="1" applyFill="1" applyBorder="1" applyAlignment="1">
      <alignment vertical="center" wrapText="1"/>
    </xf>
    <xf numFmtId="0" fontId="38" fillId="0" borderId="122" xfId="0" applyFont="1" applyFill="1" applyBorder="1" applyAlignment="1">
      <alignment vertical="center" wrapText="1"/>
    </xf>
    <xf numFmtId="0" fontId="38" fillId="0" borderId="120" xfId="0" applyFont="1" applyFill="1" applyBorder="1" applyAlignment="1">
      <alignment vertical="center" wrapText="1"/>
    </xf>
    <xf numFmtId="0" fontId="92" fillId="0" borderId="32" xfId="0" applyFont="1" applyFill="1" applyBorder="1" applyAlignment="1">
      <alignment vertical="center" wrapText="1"/>
    </xf>
    <xf numFmtId="0" fontId="38" fillId="0" borderId="32" xfId="0" applyFont="1" applyFill="1" applyBorder="1" applyAlignment="1">
      <alignment vertical="center" wrapText="1"/>
    </xf>
    <xf numFmtId="0" fontId="92" fillId="0" borderId="31" xfId="0" applyFont="1" applyFill="1" applyBorder="1" applyAlignment="1">
      <alignment vertical="center" wrapText="1"/>
    </xf>
    <xf numFmtId="0" fontId="92" fillId="0" borderId="19" xfId="0" applyFont="1" applyFill="1" applyBorder="1" applyAlignment="1">
      <alignment vertical="center" wrapText="1"/>
    </xf>
    <xf numFmtId="0" fontId="38" fillId="0" borderId="19" xfId="0" applyFont="1" applyFill="1" applyBorder="1" applyAlignment="1">
      <alignment vertical="center" wrapText="1"/>
    </xf>
    <xf numFmtId="0" fontId="92" fillId="0" borderId="116" xfId="0" applyFont="1" applyFill="1" applyBorder="1" applyAlignment="1">
      <alignment vertical="center" wrapText="1"/>
    </xf>
    <xf numFmtId="0" fontId="92" fillId="0" borderId="12" xfId="0" applyFont="1" applyFill="1" applyBorder="1" applyAlignment="1">
      <alignment vertical="center" wrapText="1"/>
    </xf>
    <xf numFmtId="0" fontId="43" fillId="0" borderId="80" xfId="0" applyFont="1" applyFill="1" applyBorder="1" applyAlignment="1">
      <alignment horizontal="left" vertical="center" wrapText="1"/>
    </xf>
    <xf numFmtId="0" fontId="45" fillId="0" borderId="80" xfId="0" applyFont="1" applyFill="1" applyBorder="1" applyAlignment="1">
      <alignment vertical="center" wrapText="1"/>
    </xf>
    <xf numFmtId="0" fontId="43" fillId="0" borderId="13" xfId="0" applyFont="1" applyFill="1" applyBorder="1" applyAlignment="1">
      <alignment horizontal="left" vertical="center" wrapText="1"/>
    </xf>
    <xf numFmtId="0" fontId="92" fillId="0" borderId="35" xfId="0" applyFont="1" applyFill="1" applyBorder="1" applyAlignment="1">
      <alignment vertical="center" wrapText="1"/>
    </xf>
    <xf numFmtId="0" fontId="43" fillId="0" borderId="80" xfId="0" applyFont="1" applyFill="1" applyBorder="1" applyAlignment="1">
      <alignment vertical="center" wrapText="1"/>
    </xf>
    <xf numFmtId="0" fontId="38" fillId="0" borderId="11" xfId="0" applyFont="1" applyFill="1" applyBorder="1" applyAlignment="1">
      <alignment horizontal="left" vertical="center" wrapText="1"/>
    </xf>
    <xf numFmtId="0" fontId="92" fillId="0" borderId="11" xfId="0" applyFont="1" applyFill="1" applyBorder="1" applyAlignment="1">
      <alignment horizontal="left" vertical="center" wrapText="1"/>
    </xf>
    <xf numFmtId="0" fontId="38" fillId="0" borderId="11" xfId="0" applyFont="1" applyFill="1" applyBorder="1" applyAlignment="1">
      <alignment vertical="center" wrapText="1"/>
    </xf>
    <xf numFmtId="0" fontId="92" fillId="0" borderId="11" xfId="0" applyFont="1" applyFill="1" applyBorder="1" applyAlignment="1">
      <alignment vertical="center" wrapText="1"/>
    </xf>
    <xf numFmtId="0" fontId="38" fillId="0" borderId="11" xfId="0" applyFont="1" applyFill="1" applyBorder="1" applyAlignment="1">
      <alignment vertical="center"/>
    </xf>
    <xf numFmtId="0" fontId="38" fillId="0" borderId="80" xfId="0" applyFont="1" applyFill="1" applyBorder="1" applyAlignment="1">
      <alignment vertical="center"/>
    </xf>
    <xf numFmtId="0" fontId="38" fillId="0" borderId="117" xfId="42" applyFont="1" applyFill="1" applyBorder="1" applyAlignment="1">
      <alignment vertical="center" wrapText="1"/>
    </xf>
    <xf numFmtId="0" fontId="38" fillId="0" borderId="13" xfId="42" applyFont="1" applyFill="1" applyBorder="1" applyAlignment="1">
      <alignment vertical="center" wrapText="1"/>
    </xf>
    <xf numFmtId="0" fontId="38" fillId="0" borderId="36" xfId="42" applyFont="1" applyFill="1" applyBorder="1" applyAlignment="1">
      <alignment vertical="center" wrapText="1"/>
    </xf>
    <xf numFmtId="0" fontId="38" fillId="0" borderId="36" xfId="0" applyFont="1" applyFill="1" applyBorder="1" applyAlignment="1">
      <alignment vertical="center"/>
    </xf>
    <xf numFmtId="0" fontId="38" fillId="0" borderId="36" xfId="0" applyFont="1" applyFill="1" applyBorder="1" applyAlignment="1">
      <alignment horizontal="left" vertical="center"/>
    </xf>
    <xf numFmtId="0" fontId="92" fillId="0" borderId="36" xfId="0" applyFont="1" applyFill="1" applyBorder="1" applyAlignment="1">
      <alignment horizontal="left" vertical="center" wrapText="1"/>
    </xf>
    <xf numFmtId="0" fontId="92" fillId="0" borderId="36" xfId="0" applyFont="1" applyFill="1" applyBorder="1" applyAlignment="1">
      <alignment horizontal="left" vertical="top" wrapText="1"/>
    </xf>
    <xf numFmtId="0" fontId="92" fillId="0" borderId="35" xfId="0" applyFont="1" applyFill="1" applyBorder="1" applyAlignment="1">
      <alignment horizontal="left" vertical="top" wrapText="1"/>
    </xf>
    <xf numFmtId="0" fontId="38" fillId="0" borderId="38" xfId="0" applyFont="1" applyFill="1" applyBorder="1"/>
    <xf numFmtId="0" fontId="92" fillId="0" borderId="38" xfId="0" applyFont="1" applyFill="1" applyBorder="1" applyAlignment="1">
      <alignment horizontal="left" vertical="top" wrapText="1"/>
    </xf>
    <xf numFmtId="0" fontId="38" fillId="0" borderId="121" xfId="0" applyFont="1" applyFill="1" applyBorder="1"/>
    <xf numFmtId="0" fontId="92" fillId="0" borderId="121" xfId="0" applyFont="1" applyFill="1" applyBorder="1" applyAlignment="1">
      <alignment horizontal="left" vertical="top" wrapText="1"/>
    </xf>
    <xf numFmtId="0" fontId="38" fillId="0" borderId="35" xfId="0" applyFont="1" applyFill="1" applyBorder="1"/>
    <xf numFmtId="0" fontId="38" fillId="0" borderId="120" xfId="0" applyFont="1" applyFill="1" applyBorder="1" applyAlignment="1">
      <alignment horizontal="left" vertical="top" wrapText="1"/>
    </xf>
    <xf numFmtId="0" fontId="38" fillId="0" borderId="0" xfId="0" applyFont="1" applyFill="1" applyAlignment="1">
      <alignment vertical="center"/>
    </xf>
    <xf numFmtId="0" fontId="38" fillId="0" borderId="0" xfId="0" applyFont="1" applyFill="1" applyAlignment="1">
      <alignment horizontal="center" vertical="center"/>
    </xf>
    <xf numFmtId="0" fontId="38" fillId="0" borderId="0" xfId="0" applyFont="1" applyFill="1" applyAlignment="1">
      <alignment horizontal="left" vertical="center"/>
    </xf>
    <xf numFmtId="0" fontId="38" fillId="0" borderId="0" xfId="0" applyFont="1" applyFill="1"/>
    <xf numFmtId="0" fontId="43" fillId="0" borderId="0" xfId="0" applyFont="1" applyFill="1" applyAlignment="1">
      <alignment horizontal="center" vertical="center"/>
    </xf>
    <xf numFmtId="0" fontId="38" fillId="0" borderId="80" xfId="0" applyFont="1" applyFill="1" applyBorder="1" applyAlignment="1">
      <alignment horizontal="center" vertical="center"/>
    </xf>
    <xf numFmtId="0" fontId="38" fillId="0" borderId="75" xfId="0" applyFont="1" applyFill="1" applyBorder="1" applyAlignment="1">
      <alignment horizontal="center" vertical="center"/>
    </xf>
    <xf numFmtId="0" fontId="66" fillId="26" borderId="39" xfId="48" applyFont="1" applyFill="1" applyBorder="1" applyAlignment="1">
      <alignment horizontal="left" vertical="center" wrapText="1"/>
    </xf>
    <xf numFmtId="0" fontId="24" fillId="0" borderId="28" xfId="0" applyFont="1" applyBorder="1" applyAlignment="1">
      <alignment horizontal="center" vertical="center"/>
    </xf>
    <xf numFmtId="0" fontId="24" fillId="0" borderId="11" xfId="0" applyFont="1" applyBorder="1" applyAlignment="1">
      <alignment horizontal="center" vertical="center"/>
    </xf>
    <xf numFmtId="0" fontId="24" fillId="24" borderId="28" xfId="0" applyFont="1" applyFill="1" applyBorder="1" applyAlignment="1">
      <alignment horizontal="center" vertical="center" wrapText="1"/>
    </xf>
    <xf numFmtId="0" fontId="24" fillId="24" borderId="17" xfId="0" applyFont="1" applyFill="1" applyBorder="1" applyAlignment="1">
      <alignment horizontal="center" vertical="center" wrapText="1"/>
    </xf>
    <xf numFmtId="0" fontId="24" fillId="24" borderId="11" xfId="0" applyFont="1" applyFill="1" applyBorder="1" applyAlignment="1">
      <alignment horizontal="center" vertical="center" wrapText="1"/>
    </xf>
    <xf numFmtId="0" fontId="28" fillId="24" borderId="28" xfId="0" applyFont="1" applyFill="1" applyBorder="1" applyAlignment="1">
      <alignment horizontal="left" vertical="center" wrapText="1"/>
    </xf>
    <xf numFmtId="0" fontId="28" fillId="24" borderId="17" xfId="0" applyFont="1" applyFill="1" applyBorder="1" applyAlignment="1">
      <alignment horizontal="left" vertical="center" wrapText="1"/>
    </xf>
    <xf numFmtId="0" fontId="28" fillId="24" borderId="11" xfId="0" applyFont="1" applyFill="1" applyBorder="1" applyAlignment="1">
      <alignment horizontal="left" vertical="center" wrapText="1"/>
    </xf>
    <xf numFmtId="0" fontId="24" fillId="24" borderId="28" xfId="0" applyFont="1" applyFill="1" applyBorder="1" applyAlignment="1">
      <alignment horizontal="center" vertical="center"/>
    </xf>
    <xf numFmtId="0" fontId="24" fillId="24" borderId="17" xfId="0" applyFont="1" applyFill="1" applyBorder="1" applyAlignment="1">
      <alignment horizontal="center" vertical="center"/>
    </xf>
    <xf numFmtId="0" fontId="24" fillId="24" borderId="11" xfId="0" applyFont="1" applyFill="1" applyBorder="1" applyAlignment="1">
      <alignment horizontal="center" vertical="center"/>
    </xf>
    <xf numFmtId="0" fontId="30" fillId="24" borderId="28" xfId="0" applyFont="1" applyFill="1" applyBorder="1" applyAlignment="1">
      <alignment horizontal="center" vertical="center" shrinkToFit="1"/>
    </xf>
    <xf numFmtId="0" fontId="30" fillId="24" borderId="17" xfId="0" applyFont="1" applyFill="1" applyBorder="1" applyAlignment="1">
      <alignment horizontal="center" vertical="center" shrinkToFit="1"/>
    </xf>
    <xf numFmtId="0" fontId="30" fillId="24" borderId="11" xfId="0" applyFont="1" applyFill="1" applyBorder="1" applyAlignment="1">
      <alignment horizontal="center" vertical="center" shrinkToFit="1"/>
    </xf>
    <xf numFmtId="0" fontId="28" fillId="24" borderId="83" xfId="0" applyFont="1" applyFill="1" applyBorder="1" applyAlignment="1">
      <alignment horizontal="left" vertical="center" wrapText="1"/>
    </xf>
    <xf numFmtId="0" fontId="28" fillId="24" borderId="74" xfId="0" applyFont="1" applyFill="1" applyBorder="1" applyAlignment="1">
      <alignment horizontal="left" vertical="center" wrapText="1"/>
    </xf>
    <xf numFmtId="0" fontId="28" fillId="24" borderId="75" xfId="0" applyFont="1" applyFill="1" applyBorder="1" applyAlignment="1">
      <alignment horizontal="left" vertical="center" wrapText="1"/>
    </xf>
    <xf numFmtId="0" fontId="28" fillId="24" borderId="32" xfId="0" applyFont="1" applyFill="1" applyBorder="1" applyAlignment="1">
      <alignment horizontal="left" vertical="center" wrapText="1"/>
    </xf>
    <xf numFmtId="0" fontId="28" fillId="24" borderId="33" xfId="0" applyFont="1" applyFill="1" applyBorder="1" applyAlignment="1">
      <alignment horizontal="left" vertical="center" wrapText="1"/>
    </xf>
    <xf numFmtId="0" fontId="28" fillId="24" borderId="34" xfId="0" applyFont="1" applyFill="1" applyBorder="1" applyAlignment="1">
      <alignment horizontal="left" vertical="center" wrapText="1"/>
    </xf>
    <xf numFmtId="0" fontId="30" fillId="24" borderId="124" xfId="0" applyFont="1" applyFill="1" applyBorder="1" applyAlignment="1">
      <alignment horizontal="center" vertical="center"/>
    </xf>
    <xf numFmtId="0" fontId="30" fillId="24" borderId="125" xfId="0" applyFont="1" applyFill="1" applyBorder="1" applyAlignment="1">
      <alignment horizontal="center" vertical="center"/>
    </xf>
    <xf numFmtId="0" fontId="30" fillId="24" borderId="46" xfId="0" applyFont="1" applyFill="1" applyBorder="1" applyAlignment="1">
      <alignment horizontal="center" vertical="center"/>
    </xf>
    <xf numFmtId="0" fontId="33" fillId="24" borderId="28" xfId="0" applyFont="1" applyFill="1" applyBorder="1" applyAlignment="1">
      <alignment horizontal="left" vertical="center" wrapText="1"/>
    </xf>
    <xf numFmtId="0" fontId="33" fillId="24" borderId="17" xfId="0" applyFont="1" applyFill="1" applyBorder="1" applyAlignment="1">
      <alignment horizontal="left" vertical="center" wrapText="1"/>
    </xf>
    <xf numFmtId="0" fontId="33" fillId="24" borderId="11" xfId="0" applyFont="1" applyFill="1" applyBorder="1" applyAlignment="1">
      <alignment horizontal="left" vertical="center" wrapText="1"/>
    </xf>
    <xf numFmtId="0" fontId="30" fillId="24" borderId="36" xfId="0" applyFont="1" applyFill="1" applyBorder="1" applyAlignment="1">
      <alignment horizontal="center" vertical="center"/>
    </xf>
    <xf numFmtId="0" fontId="24" fillId="0" borderId="28" xfId="0" quotePrefix="1" applyFont="1" applyBorder="1" applyAlignment="1">
      <alignment horizontal="center" vertical="center"/>
    </xf>
    <xf numFmtId="0" fontId="24" fillId="0" borderId="17" xfId="0" quotePrefix="1" applyFont="1" applyBorder="1" applyAlignment="1">
      <alignment horizontal="center" vertical="center"/>
    </xf>
    <xf numFmtId="0" fontId="24" fillId="0" borderId="11" xfId="0" quotePrefix="1" applyFont="1" applyBorder="1" applyAlignment="1">
      <alignment horizontal="center" vertical="center"/>
    </xf>
    <xf numFmtId="0" fontId="24" fillId="24" borderId="29" xfId="0" applyFont="1" applyFill="1" applyBorder="1" applyAlignment="1">
      <alignment horizontal="center" vertical="center" wrapText="1"/>
    </xf>
    <xf numFmtId="0" fontId="30" fillId="24" borderId="10" xfId="0" applyFont="1" applyFill="1" applyBorder="1" applyAlignment="1">
      <alignment horizontal="center" vertical="center"/>
    </xf>
    <xf numFmtId="0" fontId="30" fillId="24" borderId="30" xfId="0" applyFont="1" applyFill="1" applyBorder="1" applyAlignment="1">
      <alignment horizontal="center" vertical="center"/>
    </xf>
    <xf numFmtId="0" fontId="30" fillId="24" borderId="19" xfId="0" applyFont="1" applyFill="1" applyBorder="1" applyAlignment="1">
      <alignment horizontal="center" vertical="center"/>
    </xf>
    <xf numFmtId="0" fontId="30" fillId="24" borderId="14" xfId="0" applyFont="1" applyFill="1" applyBorder="1" applyAlignment="1">
      <alignment horizontal="center" vertical="center"/>
    </xf>
    <xf numFmtId="0" fontId="30" fillId="24" borderId="15" xfId="0" applyFont="1" applyFill="1" applyBorder="1" applyAlignment="1">
      <alignment horizontal="center" vertical="center"/>
    </xf>
    <xf numFmtId="0" fontId="24" fillId="24" borderId="107" xfId="0" applyFont="1" applyFill="1" applyBorder="1" applyAlignment="1">
      <alignment horizontal="center" vertical="center"/>
    </xf>
    <xf numFmtId="0" fontId="24" fillId="24" borderId="108" xfId="0" applyFont="1" applyFill="1" applyBorder="1" applyAlignment="1">
      <alignment horizontal="center" vertical="center"/>
    </xf>
    <xf numFmtId="0" fontId="24" fillId="24" borderId="48" xfId="0" applyFont="1" applyFill="1" applyBorder="1" applyAlignment="1">
      <alignment horizontal="center" vertical="center"/>
    </xf>
    <xf numFmtId="0" fontId="30" fillId="24" borderId="28" xfId="0" applyFont="1" applyFill="1" applyBorder="1" applyAlignment="1">
      <alignment horizontal="center" vertical="center"/>
    </xf>
    <xf numFmtId="0" fontId="30" fillId="24" borderId="17" xfId="0" applyFont="1" applyFill="1" applyBorder="1" applyAlignment="1">
      <alignment horizontal="center" vertical="center"/>
    </xf>
    <xf numFmtId="0" fontId="30" fillId="24" borderId="11" xfId="0" applyFont="1" applyFill="1" applyBorder="1" applyAlignment="1">
      <alignment horizontal="center" vertical="center"/>
    </xf>
    <xf numFmtId="0" fontId="24" fillId="0" borderId="14" xfId="0" applyFont="1" applyBorder="1" applyAlignment="1">
      <alignment horizontal="right" vertical="center"/>
    </xf>
    <xf numFmtId="0" fontId="24" fillId="0" borderId="10" xfId="0" applyFont="1" applyBorder="1" applyAlignment="1">
      <alignment vertical="center"/>
    </xf>
    <xf numFmtId="0" fontId="0" fillId="0" borderId="10" xfId="0" applyBorder="1" applyAlignment="1">
      <alignment vertical="center"/>
    </xf>
    <xf numFmtId="0" fontId="30" fillId="24" borderId="29" xfId="0" applyFont="1" applyFill="1"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0" fillId="24" borderId="28" xfId="0" applyFont="1" applyFill="1" applyBorder="1" applyAlignment="1">
      <alignment horizontal="left" vertical="center" wrapText="1"/>
    </xf>
    <xf numFmtId="0" fontId="39" fillId="0" borderId="17" xfId="0" applyFont="1" applyBorder="1" applyAlignment="1">
      <alignment horizontal="left" vertical="center" wrapText="1"/>
    </xf>
    <xf numFmtId="0" fontId="39" fillId="0" borderId="11" xfId="0" applyFont="1" applyBorder="1" applyAlignment="1">
      <alignment horizontal="left" vertical="center" wrapText="1"/>
    </xf>
    <xf numFmtId="0" fontId="36"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37" fillId="0" borderId="14" xfId="0" applyFont="1" applyBorder="1" applyAlignment="1">
      <alignment shrinkToFit="1"/>
    </xf>
    <xf numFmtId="0" fontId="24" fillId="0" borderId="19" xfId="0" applyFont="1" applyBorder="1" applyAlignment="1">
      <alignment vertical="center"/>
    </xf>
    <xf numFmtId="0" fontId="24" fillId="0" borderId="14" xfId="0" applyFont="1" applyBorder="1" applyAlignment="1">
      <alignment vertical="center"/>
    </xf>
    <xf numFmtId="0" fontId="24" fillId="0" borderId="15" xfId="0" applyFont="1" applyBorder="1" applyAlignment="1">
      <alignment vertical="center"/>
    </xf>
    <xf numFmtId="0" fontId="24" fillId="0" borderId="30" xfId="0" applyFont="1" applyBorder="1" applyAlignment="1">
      <alignment vertical="center"/>
    </xf>
    <xf numFmtId="0" fontId="24" fillId="0" borderId="29" xfId="0" applyFont="1" applyBorder="1" applyAlignment="1">
      <alignment vertical="center"/>
    </xf>
    <xf numFmtId="0" fontId="24" fillId="0" borderId="28" xfId="0" applyFont="1" applyBorder="1" applyAlignment="1">
      <alignment horizontal="left" vertical="center"/>
    </xf>
    <xf numFmtId="0" fontId="24" fillId="0" borderId="17" xfId="0" applyFont="1" applyBorder="1" applyAlignment="1">
      <alignment horizontal="left" vertical="center"/>
    </xf>
    <xf numFmtId="0" fontId="24" fillId="0" borderId="11" xfId="0" applyFont="1" applyBorder="1" applyAlignment="1">
      <alignment horizontal="left" vertical="center"/>
    </xf>
    <xf numFmtId="0" fontId="30" fillId="24" borderId="82" xfId="0" applyFont="1" applyFill="1" applyBorder="1" applyAlignment="1">
      <alignment horizontal="center" vertical="center" wrapText="1"/>
    </xf>
    <xf numFmtId="0" fontId="30" fillId="24" borderId="68" xfId="0" applyFont="1" applyFill="1" applyBorder="1" applyAlignment="1">
      <alignment horizontal="center" vertical="center" wrapText="1"/>
    </xf>
    <xf numFmtId="0" fontId="30" fillId="24" borderId="69" xfId="0" applyFont="1" applyFill="1" applyBorder="1" applyAlignment="1">
      <alignment horizontal="center" vertical="center" wrapText="1"/>
    </xf>
    <xf numFmtId="0" fontId="24" fillId="24" borderId="10" xfId="0" applyFont="1" applyFill="1" applyBorder="1" applyAlignment="1">
      <alignment horizontal="distributed" vertical="center"/>
    </xf>
    <xf numFmtId="0" fontId="24" fillId="24" borderId="0" xfId="0" applyFont="1" applyFill="1" applyBorder="1" applyAlignment="1">
      <alignment horizontal="distributed" vertical="center"/>
    </xf>
    <xf numFmtId="0" fontId="24" fillId="24" borderId="14" xfId="0" applyFont="1" applyFill="1" applyBorder="1" applyAlignment="1">
      <alignment horizontal="distributed" vertical="center"/>
    </xf>
    <xf numFmtId="0" fontId="24" fillId="0" borderId="17" xfId="0" applyFont="1" applyBorder="1" applyAlignment="1">
      <alignment horizontal="center" vertical="center"/>
    </xf>
    <xf numFmtId="0" fontId="24" fillId="24" borderId="73" xfId="0" applyFont="1" applyFill="1" applyBorder="1" applyAlignment="1">
      <alignment horizontal="center" vertical="center"/>
    </xf>
    <xf numFmtId="0" fontId="24" fillId="24" borderId="81" xfId="0" applyFont="1" applyFill="1" applyBorder="1" applyAlignment="1">
      <alignment horizontal="center" vertical="center"/>
    </xf>
    <xf numFmtId="0" fontId="24" fillId="24" borderId="58" xfId="0" applyFont="1" applyFill="1" applyBorder="1" applyAlignment="1">
      <alignment horizontal="center" vertical="center"/>
    </xf>
    <xf numFmtId="0" fontId="24" fillId="0" borderId="12" xfId="0" applyFont="1" applyBorder="1" applyAlignment="1">
      <alignment horizontal="left" vertical="center"/>
    </xf>
    <xf numFmtId="0" fontId="24" fillId="0" borderId="0" xfId="0" applyFont="1" applyBorder="1" applyAlignment="1">
      <alignment horizontal="left" vertical="center"/>
    </xf>
    <xf numFmtId="0" fontId="24" fillId="0" borderId="16" xfId="0" applyFont="1" applyBorder="1" applyAlignment="1">
      <alignment horizontal="left" vertical="center"/>
    </xf>
    <xf numFmtId="0" fontId="24" fillId="0" borderId="10" xfId="0" applyFont="1" applyFill="1" applyBorder="1" applyAlignment="1">
      <alignment horizontal="center" vertical="center"/>
    </xf>
    <xf numFmtId="0" fontId="24" fillId="0" borderId="14" xfId="0" applyFont="1" applyBorder="1" applyAlignment="1">
      <alignment horizontal="center" vertical="center"/>
    </xf>
    <xf numFmtId="0" fontId="29" fillId="0" borderId="14" xfId="0" applyFont="1" applyBorder="1" applyAlignment="1"/>
    <xf numFmtId="0" fontId="30" fillId="0" borderId="10" xfId="0" applyFont="1" applyFill="1" applyBorder="1" applyAlignment="1">
      <alignment horizontal="center" vertical="center"/>
    </xf>
    <xf numFmtId="0" fontId="38" fillId="25" borderId="39" xfId="0" applyFont="1" applyFill="1" applyBorder="1" applyAlignment="1">
      <alignment horizontal="center" vertical="center"/>
    </xf>
    <xf numFmtId="0" fontId="38" fillId="25" borderId="35" xfId="0" applyFont="1" applyFill="1" applyBorder="1" applyAlignment="1">
      <alignment horizontal="center" vertical="center"/>
    </xf>
    <xf numFmtId="0" fontId="38" fillId="25" borderId="13" xfId="0" applyFont="1" applyFill="1" applyBorder="1" applyAlignment="1">
      <alignment horizontal="center" vertical="center"/>
    </xf>
    <xf numFmtId="0" fontId="38" fillId="0" borderId="39" xfId="0" applyFont="1" applyFill="1" applyBorder="1" applyAlignment="1">
      <alignment vertical="center" wrapText="1"/>
    </xf>
    <xf numFmtId="0" fontId="38" fillId="0" borderId="35" xfId="0" applyFont="1" applyFill="1" applyBorder="1" applyAlignment="1">
      <alignment vertical="center" wrapText="1"/>
    </xf>
    <xf numFmtId="0" fontId="38" fillId="0" borderId="117" xfId="0" applyFont="1" applyFill="1" applyBorder="1" applyAlignment="1">
      <alignment vertical="center" wrapText="1"/>
    </xf>
    <xf numFmtId="0" fontId="38" fillId="0" borderId="39" xfId="0" applyFont="1" applyFill="1" applyBorder="1" applyAlignment="1">
      <alignment horizontal="left" vertical="center" wrapText="1"/>
    </xf>
    <xf numFmtId="0" fontId="38" fillId="0" borderId="35"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38" fillId="0" borderId="13"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0" fillId="0" borderId="117" xfId="0" applyFont="1" applyBorder="1"/>
    <xf numFmtId="0" fontId="92" fillId="0" borderId="36" xfId="0" applyFont="1" applyFill="1" applyBorder="1" applyAlignment="1">
      <alignment horizontal="left" vertical="center" wrapText="1"/>
    </xf>
    <xf numFmtId="0" fontId="92" fillId="0" borderId="39" xfId="0" applyFont="1" applyFill="1" applyBorder="1" applyAlignment="1">
      <alignment horizontal="left" vertical="center" wrapText="1"/>
    </xf>
    <xf numFmtId="0" fontId="92" fillId="0" borderId="35" xfId="0" applyFont="1" applyFill="1" applyBorder="1" applyAlignment="1">
      <alignment horizontal="left" vertical="center" wrapText="1"/>
    </xf>
    <xf numFmtId="0" fontId="38" fillId="0" borderId="13" xfId="0" applyFont="1" applyFill="1" applyBorder="1" applyAlignment="1">
      <alignment vertical="center" wrapText="1"/>
    </xf>
    <xf numFmtId="0" fontId="89" fillId="0" borderId="0" xfId="0" applyFont="1" applyFill="1" applyBorder="1" applyAlignment="1">
      <alignment horizontal="center" vertical="center"/>
    </xf>
    <xf numFmtId="0" fontId="39" fillId="25" borderId="39" xfId="0" applyFont="1" applyFill="1" applyBorder="1" applyAlignment="1">
      <alignment horizontal="center" vertical="center"/>
    </xf>
    <xf numFmtId="0" fontId="39" fillId="25" borderId="13" xfId="0" applyFont="1" applyFill="1" applyBorder="1" applyAlignment="1">
      <alignment horizontal="center" vertical="center"/>
    </xf>
    <xf numFmtId="0" fontId="38" fillId="0" borderId="39" xfId="0" applyFont="1" applyFill="1" applyBorder="1" applyAlignment="1">
      <alignment horizontal="left" vertical="center"/>
    </xf>
    <xf numFmtId="0" fontId="38" fillId="0" borderId="13" xfId="0" applyFont="1" applyFill="1" applyBorder="1" applyAlignment="1">
      <alignment horizontal="left" vertical="center"/>
    </xf>
    <xf numFmtId="0" fontId="38" fillId="0" borderId="117" xfId="0" applyFont="1" applyFill="1" applyBorder="1" applyAlignment="1">
      <alignment horizontal="left" vertical="center" wrapText="1"/>
    </xf>
    <xf numFmtId="0" fontId="38" fillId="25" borderId="112" xfId="0" applyFont="1" applyFill="1" applyBorder="1" applyAlignment="1">
      <alignment horizontal="distributed" vertical="center" justifyLastLine="1"/>
    </xf>
    <xf numFmtId="0" fontId="38" fillId="25" borderId="69" xfId="0" applyFont="1" applyFill="1" applyBorder="1" applyAlignment="1">
      <alignment horizontal="distributed" vertical="center" justifyLastLine="1"/>
    </xf>
    <xf numFmtId="0" fontId="38" fillId="25" borderId="84" xfId="0" applyFont="1" applyFill="1" applyBorder="1" applyAlignment="1">
      <alignment horizontal="distributed" vertical="center" justifyLastLine="1"/>
    </xf>
    <xf numFmtId="0" fontId="38" fillId="25" borderId="11" xfId="0" applyFont="1" applyFill="1" applyBorder="1" applyAlignment="1">
      <alignment horizontal="distributed" vertical="center" justifyLastLine="1"/>
    </xf>
    <xf numFmtId="0" fontId="38" fillId="25" borderId="64" xfId="0" applyFont="1" applyFill="1" applyBorder="1" applyAlignment="1">
      <alignment horizontal="distributed" vertical="center" justifyLastLine="1"/>
    </xf>
    <xf numFmtId="0" fontId="38" fillId="25" borderId="115" xfId="0" applyFont="1" applyFill="1" applyBorder="1" applyAlignment="1">
      <alignment horizontal="distributed" vertical="center" justifyLastLine="1"/>
    </xf>
    <xf numFmtId="0" fontId="39" fillId="25" borderId="29" xfId="0" applyFont="1" applyFill="1" applyBorder="1" applyAlignment="1">
      <alignment horizontal="center" vertical="center"/>
    </xf>
    <xf numFmtId="0" fontId="39" fillId="25" borderId="30" xfId="0" applyFont="1" applyFill="1" applyBorder="1" applyAlignment="1">
      <alignment horizontal="center" vertical="center"/>
    </xf>
    <xf numFmtId="0" fontId="39" fillId="25" borderId="19" xfId="0" applyFont="1" applyFill="1" applyBorder="1" applyAlignment="1">
      <alignment horizontal="center" vertical="center"/>
    </xf>
    <xf numFmtId="0" fontId="39" fillId="25" borderId="15" xfId="0" applyFont="1" applyFill="1" applyBorder="1" applyAlignment="1">
      <alignment horizontal="center" vertical="center"/>
    </xf>
    <xf numFmtId="0" fontId="0" fillId="0" borderId="35" xfId="0" applyFont="1" applyFill="1" applyBorder="1" applyAlignment="1">
      <alignment horizontal="left" vertical="center" wrapText="1"/>
    </xf>
    <xf numFmtId="0" fontId="39" fillId="25" borderId="39" xfId="0" applyFont="1" applyFill="1" applyBorder="1" applyAlignment="1">
      <alignment horizontal="center" vertical="center" shrinkToFit="1"/>
    </xf>
    <xf numFmtId="0" fontId="39" fillId="25" borderId="13" xfId="0" applyFont="1" applyFill="1" applyBorder="1" applyAlignment="1">
      <alignment horizontal="center" vertical="center" shrinkToFit="1"/>
    </xf>
    <xf numFmtId="0" fontId="42" fillId="0" borderId="82" xfId="0" applyFont="1" applyBorder="1" applyAlignment="1">
      <alignment horizontal="left" vertical="center"/>
    </xf>
    <xf numFmtId="0" fontId="0" fillId="0" borderId="68" xfId="0" applyFont="1" applyBorder="1" applyAlignment="1">
      <alignment horizontal="left" vertical="center"/>
    </xf>
    <xf numFmtId="0" fontId="0" fillId="0" borderId="113" xfId="0" applyFont="1" applyBorder="1" applyAlignment="1">
      <alignment horizontal="left" vertical="center"/>
    </xf>
    <xf numFmtId="0" fontId="42" fillId="0" borderId="28" xfId="0" applyFont="1" applyBorder="1" applyAlignment="1">
      <alignment horizontal="left" vertical="center"/>
    </xf>
    <xf numFmtId="0" fontId="0" fillId="0" borderId="17" xfId="0" applyFont="1" applyBorder="1" applyAlignment="1">
      <alignment horizontal="left" vertical="center"/>
    </xf>
    <xf numFmtId="0" fontId="0" fillId="0" borderId="114" xfId="0" applyFont="1" applyBorder="1" applyAlignment="1">
      <alignment horizontal="left" vertical="center"/>
    </xf>
    <xf numFmtId="0" fontId="90" fillId="0" borderId="28" xfId="0" applyFont="1" applyFill="1" applyBorder="1" applyAlignment="1">
      <alignment horizontal="left" vertical="center"/>
    </xf>
    <xf numFmtId="0" fontId="90" fillId="0" borderId="17" xfId="0" applyFont="1" applyFill="1" applyBorder="1" applyAlignment="1">
      <alignment horizontal="left" vertical="center"/>
    </xf>
    <xf numFmtId="0" fontId="0" fillId="0" borderId="11" xfId="0" applyFont="1" applyBorder="1" applyAlignment="1"/>
    <xf numFmtId="0" fontId="43" fillId="0" borderId="39" xfId="0" applyFont="1" applyFill="1" applyBorder="1" applyAlignment="1">
      <alignment horizontal="left" vertical="center" wrapText="1"/>
    </xf>
    <xf numFmtId="0" fontId="43" fillId="0" borderId="13" xfId="0" applyFont="1" applyFill="1" applyBorder="1" applyAlignment="1">
      <alignment horizontal="left" vertical="center" wrapText="1"/>
    </xf>
    <xf numFmtId="0" fontId="92" fillId="0" borderId="39" xfId="0" applyFont="1" applyFill="1" applyBorder="1" applyAlignment="1">
      <alignment vertical="center" wrapText="1"/>
    </xf>
    <xf numFmtId="0" fontId="92" fillId="0" borderId="35" xfId="0" applyFont="1" applyFill="1" applyBorder="1" applyAlignment="1">
      <alignment vertical="center"/>
    </xf>
    <xf numFmtId="0" fontId="92" fillId="0" borderId="13" xfId="0" applyFont="1" applyFill="1" applyBorder="1" applyAlignment="1">
      <alignment vertical="center"/>
    </xf>
    <xf numFmtId="0" fontId="38" fillId="0" borderId="39"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0" fillId="0" borderId="13" xfId="0" applyFont="1" applyBorder="1" applyAlignment="1">
      <alignment horizontal="center" vertical="center"/>
    </xf>
    <xf numFmtId="0" fontId="0" fillId="0" borderId="13" xfId="0" applyFont="1" applyBorder="1" applyAlignment="1">
      <alignment horizontal="left" vertical="center" wrapText="1"/>
    </xf>
    <xf numFmtId="0" fontId="42" fillId="0" borderId="73" xfId="0" applyFont="1" applyBorder="1" applyAlignment="1">
      <alignment horizontal="left" vertical="center"/>
    </xf>
    <xf numFmtId="0" fontId="0" fillId="0" borderId="81" xfId="0" applyFont="1" applyBorder="1" applyAlignment="1">
      <alignment horizontal="left" vertical="center"/>
    </xf>
    <xf numFmtId="0" fontId="0" fillId="0" borderId="126" xfId="0" applyFont="1" applyBorder="1" applyAlignment="1">
      <alignment horizontal="left" vertical="center"/>
    </xf>
    <xf numFmtId="0" fontId="40" fillId="25" borderId="28" xfId="0" applyFont="1" applyFill="1" applyBorder="1" applyAlignment="1">
      <alignment horizontal="center" vertical="center"/>
    </xf>
    <xf numFmtId="0" fontId="40" fillId="25" borderId="17" xfId="0" applyFont="1" applyFill="1" applyBorder="1" applyAlignment="1">
      <alignment horizontal="center" vertical="center"/>
    </xf>
    <xf numFmtId="0" fontId="40" fillId="25" borderId="11" xfId="0" applyFont="1" applyFill="1" applyBorder="1" applyAlignment="1">
      <alignment horizontal="center" vertical="center"/>
    </xf>
    <xf numFmtId="0" fontId="41" fillId="0" borderId="35" xfId="0" applyFont="1" applyFill="1" applyBorder="1" applyAlignment="1">
      <alignment horizontal="center" vertical="center"/>
    </xf>
    <xf numFmtId="0" fontId="41" fillId="0" borderId="35" xfId="0" applyFont="1" applyBorder="1" applyAlignment="1">
      <alignment horizontal="center" vertical="center"/>
    </xf>
    <xf numFmtId="0" fontId="43" fillId="0" borderId="117" xfId="0" applyFont="1" applyFill="1" applyBorder="1" applyAlignment="1">
      <alignment horizontal="left" vertical="center" wrapText="1"/>
    </xf>
    <xf numFmtId="0" fontId="43" fillId="25" borderId="39" xfId="42" applyFont="1" applyFill="1" applyBorder="1" applyAlignment="1">
      <alignment horizontal="center" vertical="center"/>
    </xf>
    <xf numFmtId="0" fontId="43" fillId="25" borderId="35" xfId="42" applyFont="1" applyFill="1" applyBorder="1" applyAlignment="1">
      <alignment horizontal="center" vertical="center"/>
    </xf>
    <xf numFmtId="0" fontId="0" fillId="0" borderId="35" xfId="0" applyFont="1" applyBorder="1" applyAlignment="1">
      <alignment horizontal="center" vertical="center"/>
    </xf>
    <xf numFmtId="0" fontId="43" fillId="0" borderId="39" xfId="42" applyFont="1" applyFill="1" applyBorder="1" applyAlignment="1">
      <alignment horizontal="left" vertical="center" wrapText="1"/>
    </xf>
    <xf numFmtId="0" fontId="0" fillId="0" borderId="35" xfId="0" applyFont="1" applyBorder="1" applyAlignment="1">
      <alignment horizontal="left" vertical="center" wrapText="1"/>
    </xf>
    <xf numFmtId="0" fontId="92" fillId="0" borderId="39" xfId="42" applyFont="1" applyFill="1" applyBorder="1" applyAlignment="1">
      <alignment horizontal="left" vertical="center" wrapText="1"/>
    </xf>
    <xf numFmtId="0" fontId="43" fillId="0" borderId="35" xfId="0" applyFont="1" applyFill="1" applyBorder="1" applyAlignment="1">
      <alignment horizontal="left" vertical="center" wrapText="1"/>
    </xf>
    <xf numFmtId="0" fontId="0" fillId="0" borderId="13" xfId="0" applyFont="1" applyFill="1" applyBorder="1" applyAlignment="1">
      <alignment vertical="center" wrapText="1"/>
    </xf>
    <xf numFmtId="0" fontId="38" fillId="25" borderId="39" xfId="42" applyFont="1" applyFill="1" applyBorder="1" applyAlignment="1">
      <alignment horizontal="center" vertical="center"/>
    </xf>
    <xf numFmtId="0" fontId="38" fillId="25" borderId="35" xfId="42" applyFont="1" applyFill="1" applyBorder="1" applyAlignment="1">
      <alignment horizontal="center" vertical="center"/>
    </xf>
    <xf numFmtId="0" fontId="38" fillId="25" borderId="13" xfId="42" applyFont="1" applyFill="1" applyBorder="1" applyAlignment="1">
      <alignment horizontal="center" vertical="center"/>
    </xf>
    <xf numFmtId="0" fontId="38" fillId="0" borderId="39" xfId="42" applyFont="1" applyFill="1" applyBorder="1" applyAlignment="1">
      <alignment horizontal="left" vertical="center" wrapText="1"/>
    </xf>
    <xf numFmtId="0" fontId="38" fillId="0" borderId="35" xfId="42" applyFont="1" applyFill="1" applyBorder="1" applyAlignment="1">
      <alignment horizontal="left" vertical="center" wrapText="1"/>
    </xf>
    <xf numFmtId="0" fontId="38" fillId="0" borderId="13" xfId="42" applyFont="1" applyFill="1" applyBorder="1" applyAlignment="1">
      <alignment horizontal="left" vertical="center" wrapText="1"/>
    </xf>
    <xf numFmtId="0" fontId="92" fillId="0" borderId="35" xfId="42" applyFont="1" applyFill="1" applyBorder="1" applyAlignment="1">
      <alignment horizontal="left" vertical="center" wrapText="1"/>
    </xf>
    <xf numFmtId="0" fontId="92" fillId="0" borderId="13" xfId="42" applyFont="1" applyFill="1" applyBorder="1" applyAlignment="1">
      <alignment horizontal="left" vertical="center" wrapText="1"/>
    </xf>
    <xf numFmtId="0" fontId="0" fillId="0" borderId="35" xfId="0" applyFont="1" applyBorder="1" applyAlignment="1">
      <alignment vertical="center" wrapText="1"/>
    </xf>
    <xf numFmtId="0" fontId="0" fillId="25" borderId="13" xfId="0" applyFont="1" applyFill="1" applyBorder="1" applyAlignment="1">
      <alignment horizontal="center" vertical="center"/>
    </xf>
    <xf numFmtId="0" fontId="30" fillId="0" borderId="84" xfId="0" applyFont="1" applyBorder="1" applyAlignment="1">
      <alignment horizontal="center" vertical="center"/>
    </xf>
    <xf numFmtId="0" fontId="30" fillId="0" borderId="11" xfId="0" applyFont="1" applyBorder="1" applyAlignment="1">
      <alignment horizontal="center" vertical="center"/>
    </xf>
    <xf numFmtId="0" fontId="30" fillId="0" borderId="28" xfId="0" applyFont="1" applyBorder="1" applyAlignment="1">
      <alignment horizontal="center" vertical="center"/>
    </xf>
    <xf numFmtId="0" fontId="30" fillId="0" borderId="17" xfId="0" applyFont="1" applyBorder="1" applyAlignment="1">
      <alignment horizontal="center" vertical="center"/>
    </xf>
    <xf numFmtId="0" fontId="30" fillId="25" borderId="28" xfId="0" applyFont="1" applyFill="1" applyBorder="1" applyAlignment="1">
      <alignment horizontal="center" vertical="center"/>
    </xf>
    <xf numFmtId="0" fontId="30" fillId="25" borderId="17" xfId="0" applyFont="1" applyFill="1" applyBorder="1" applyAlignment="1">
      <alignment horizontal="center" vertical="center"/>
    </xf>
    <xf numFmtId="0" fontId="30" fillId="25" borderId="11" xfId="0" applyFont="1" applyFill="1" applyBorder="1" applyAlignment="1">
      <alignment horizontal="center" vertical="center"/>
    </xf>
    <xf numFmtId="0" fontId="30" fillId="25" borderId="28" xfId="0" applyFont="1" applyFill="1" applyBorder="1" applyAlignment="1">
      <alignment horizontal="center" vertical="center" shrinkToFit="1"/>
    </xf>
    <xf numFmtId="0" fontId="30" fillId="25" borderId="11" xfId="0" applyFont="1" applyFill="1" applyBorder="1" applyAlignment="1">
      <alignment horizontal="center" vertical="center" shrinkToFit="1"/>
    </xf>
    <xf numFmtId="0" fontId="30" fillId="25" borderId="19" xfId="0" applyFont="1" applyFill="1" applyBorder="1" applyAlignment="1">
      <alignment horizontal="center" vertical="center" shrinkToFit="1"/>
    </xf>
    <xf numFmtId="0" fontId="30" fillId="25" borderId="14" xfId="0" applyFont="1" applyFill="1" applyBorder="1" applyAlignment="1">
      <alignment horizontal="center" vertical="center" shrinkToFit="1"/>
    </xf>
    <xf numFmtId="0" fontId="30" fillId="25" borderId="84" xfId="0" applyFont="1" applyFill="1" applyBorder="1" applyAlignment="1">
      <alignment horizontal="center" vertical="center"/>
    </xf>
    <xf numFmtId="0" fontId="30" fillId="0" borderId="17" xfId="0" applyFont="1" applyBorder="1" applyAlignment="1">
      <alignment vertical="center"/>
    </xf>
    <xf numFmtId="0" fontId="30" fillId="0" borderId="11" xfId="0" applyFont="1" applyBorder="1" applyAlignment="1">
      <alignment vertical="center"/>
    </xf>
    <xf numFmtId="0" fontId="30" fillId="0" borderId="28" xfId="0" applyFont="1" applyBorder="1" applyAlignment="1">
      <alignment vertical="center"/>
    </xf>
    <xf numFmtId="0" fontId="0" fillId="0" borderId="17" xfId="0" applyBorder="1" applyAlignment="1">
      <alignment vertical="center"/>
    </xf>
    <xf numFmtId="0" fontId="0" fillId="0" borderId="11" xfId="0" applyBorder="1" applyAlignment="1">
      <alignment vertical="center"/>
    </xf>
    <xf numFmtId="0" fontId="30" fillId="0" borderId="29" xfId="0" applyFont="1" applyBorder="1" applyAlignment="1">
      <alignment vertical="center"/>
    </xf>
    <xf numFmtId="0" fontId="30" fillId="0" borderId="10" xfId="0" applyFont="1" applyBorder="1" applyAlignment="1">
      <alignment vertical="center"/>
    </xf>
    <xf numFmtId="0" fontId="30" fillId="0" borderId="30" xfId="0" applyFont="1" applyBorder="1" applyAlignment="1">
      <alignment vertical="center"/>
    </xf>
    <xf numFmtId="0" fontId="30" fillId="0" borderId="19" xfId="0" applyFont="1" applyBorder="1" applyAlignment="1">
      <alignment vertical="center"/>
    </xf>
    <xf numFmtId="0" fontId="30" fillId="0" borderId="14" xfId="0" applyFont="1" applyBorder="1" applyAlignment="1">
      <alignment vertical="center"/>
    </xf>
    <xf numFmtId="0" fontId="30" fillId="0" borderId="15" xfId="0" applyFont="1" applyBorder="1" applyAlignment="1">
      <alignment vertical="center"/>
    </xf>
    <xf numFmtId="0" fontId="24" fillId="0" borderId="85" xfId="0" applyFont="1" applyBorder="1" applyAlignment="1">
      <alignment vertical="center"/>
    </xf>
    <xf numFmtId="0" fontId="30" fillId="0" borderId="86" xfId="0" applyFont="1" applyBorder="1" applyAlignment="1">
      <alignment vertical="center"/>
    </xf>
    <xf numFmtId="0" fontId="24" fillId="0" borderId="11" xfId="0" applyFont="1" applyBorder="1" applyAlignment="1">
      <alignment vertical="center"/>
    </xf>
    <xf numFmtId="0" fontId="31" fillId="0" borderId="0" xfId="0" applyFont="1" applyAlignment="1">
      <alignment horizontal="left" vertical="center"/>
    </xf>
    <xf numFmtId="0" fontId="0" fillId="0" borderId="17" xfId="0" applyBorder="1" applyAlignment="1">
      <alignment horizontal="center" vertical="center"/>
    </xf>
    <xf numFmtId="0" fontId="0" fillId="0" borderId="11" xfId="0" applyBorder="1" applyAlignment="1">
      <alignment horizontal="center" vertical="center"/>
    </xf>
    <xf numFmtId="0" fontId="30" fillId="25" borderId="17" xfId="0" applyFont="1" applyFill="1" applyBorder="1" applyAlignment="1">
      <alignment horizontal="center" vertical="center" shrinkToFit="1"/>
    </xf>
    <xf numFmtId="0" fontId="30" fillId="25" borderId="28" xfId="0" applyFont="1" applyFill="1" applyBorder="1" applyAlignment="1">
      <alignment horizontal="center" vertical="center" wrapText="1"/>
    </xf>
    <xf numFmtId="0" fontId="30" fillId="25" borderId="17" xfId="0" applyFont="1" applyFill="1" applyBorder="1" applyAlignment="1">
      <alignment horizontal="center" vertical="center" wrapText="1"/>
    </xf>
    <xf numFmtId="0" fontId="30" fillId="25" borderId="11" xfId="0" applyFont="1" applyFill="1" applyBorder="1" applyAlignment="1">
      <alignment horizontal="center" vertical="center" wrapText="1"/>
    </xf>
    <xf numFmtId="0" fontId="30" fillId="25" borderId="39" xfId="0" applyFont="1" applyFill="1" applyBorder="1" applyAlignment="1">
      <alignment horizontal="center" vertical="center" wrapText="1"/>
    </xf>
    <xf numFmtId="0" fontId="24" fillId="25" borderId="39" xfId="0" applyFont="1" applyFill="1" applyBorder="1" applyAlignment="1">
      <alignment horizontal="center" vertical="center" wrapText="1"/>
    </xf>
    <xf numFmtId="0" fontId="24" fillId="25" borderId="35" xfId="0" applyFont="1" applyFill="1" applyBorder="1" applyAlignment="1">
      <alignment horizontal="center" vertical="center" wrapText="1"/>
    </xf>
    <xf numFmtId="0" fontId="30" fillId="25" borderId="29" xfId="0" applyFont="1" applyFill="1" applyBorder="1" applyAlignment="1">
      <alignment horizontal="center" vertical="center" wrapText="1"/>
    </xf>
    <xf numFmtId="0" fontId="24" fillId="25" borderId="30" xfId="0" applyFont="1" applyFill="1" applyBorder="1" applyAlignment="1">
      <alignment vertical="center" wrapText="1"/>
    </xf>
    <xf numFmtId="0" fontId="24" fillId="25" borderId="19" xfId="0" applyFont="1" applyFill="1" applyBorder="1" applyAlignment="1">
      <alignment vertical="center" wrapText="1"/>
    </xf>
    <xf numFmtId="0" fontId="24" fillId="25" borderId="15" xfId="0" applyFont="1" applyFill="1" applyBorder="1" applyAlignment="1">
      <alignment vertical="center" wrapText="1"/>
    </xf>
    <xf numFmtId="0" fontId="30" fillId="25" borderId="39" xfId="0" applyFont="1" applyFill="1" applyBorder="1" applyAlignment="1">
      <alignment horizontal="center" vertical="center" textRotation="255"/>
    </xf>
    <xf numFmtId="0" fontId="30" fillId="25" borderId="35" xfId="0" applyFont="1" applyFill="1" applyBorder="1" applyAlignment="1">
      <alignment horizontal="center" vertical="center" textRotation="255"/>
    </xf>
    <xf numFmtId="0" fontId="30" fillId="25" borderId="13" xfId="0" applyFont="1" applyFill="1" applyBorder="1" applyAlignment="1">
      <alignment horizontal="center" vertical="center" textRotation="255"/>
    </xf>
    <xf numFmtId="0" fontId="30" fillId="25" borderId="28" xfId="0" applyFont="1" applyFill="1" applyBorder="1" applyAlignment="1">
      <alignment vertical="center" wrapText="1"/>
    </xf>
    <xf numFmtId="0" fontId="30" fillId="25" borderId="17" xfId="0" applyFont="1" applyFill="1" applyBorder="1" applyAlignment="1">
      <alignment vertical="center" wrapText="1"/>
    </xf>
    <xf numFmtId="0" fontId="30" fillId="25" borderId="11" xfId="0" applyFont="1" applyFill="1" applyBorder="1" applyAlignment="1">
      <alignment vertical="center" wrapText="1"/>
    </xf>
    <xf numFmtId="0" fontId="24" fillId="0" borderId="17" xfId="0" applyFont="1" applyBorder="1" applyAlignment="1">
      <alignment vertical="center"/>
    </xf>
    <xf numFmtId="0" fontId="30" fillId="25" borderId="14" xfId="0" applyFont="1" applyFill="1" applyBorder="1" applyAlignment="1">
      <alignment horizontal="center" vertical="center"/>
    </xf>
    <xf numFmtId="0" fontId="30" fillId="25" borderId="15" xfId="0" applyFont="1" applyFill="1" applyBorder="1" applyAlignment="1">
      <alignment horizontal="center" vertical="center"/>
    </xf>
    <xf numFmtId="0" fontId="33" fillId="25" borderId="10" xfId="0" applyFont="1" applyFill="1" applyBorder="1" applyAlignment="1">
      <alignment horizontal="center" vertical="center"/>
    </xf>
    <xf numFmtId="0" fontId="33" fillId="25" borderId="30" xfId="0" applyFont="1" applyFill="1" applyBorder="1" applyAlignment="1">
      <alignment horizontal="center" vertical="center"/>
    </xf>
    <xf numFmtId="0" fontId="24" fillId="25" borderId="17" xfId="0" applyFont="1" applyFill="1" applyBorder="1" applyAlignment="1">
      <alignment horizontal="center" vertical="center"/>
    </xf>
    <xf numFmtId="0" fontId="24" fillId="25" borderId="11" xfId="0" applyFont="1" applyFill="1" applyBorder="1" applyAlignment="1">
      <alignment horizontal="center" vertical="center"/>
    </xf>
    <xf numFmtId="0" fontId="30" fillId="0" borderId="28"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11" xfId="0" applyFont="1" applyBorder="1" applyAlignment="1">
      <alignment horizontal="center" vertical="center" shrinkToFit="1"/>
    </xf>
    <xf numFmtId="0" fontId="30" fillId="25" borderId="36" xfId="0" applyFont="1" applyFill="1" applyBorder="1" applyAlignment="1">
      <alignment horizontal="center" vertical="center"/>
    </xf>
    <xf numFmtId="0" fontId="30" fillId="0" borderId="36" xfId="0" applyFont="1" applyBorder="1" applyAlignment="1">
      <alignment horizontal="center" vertical="center"/>
    </xf>
    <xf numFmtId="0" fontId="30" fillId="0" borderId="88" xfId="0" applyFont="1" applyBorder="1" applyAlignment="1">
      <alignment horizontal="center" vertical="center"/>
    </xf>
    <xf numFmtId="0" fontId="30" fillId="0" borderId="10" xfId="0" applyFont="1" applyBorder="1" applyAlignment="1">
      <alignment horizontal="center" vertical="center"/>
    </xf>
    <xf numFmtId="0" fontId="30" fillId="25" borderId="35" xfId="0" applyFont="1" applyFill="1" applyBorder="1" applyAlignment="1">
      <alignment vertical="center"/>
    </xf>
    <xf numFmtId="0" fontId="30" fillId="25" borderId="19" xfId="0" applyFont="1" applyFill="1" applyBorder="1" applyAlignment="1">
      <alignment vertical="center"/>
    </xf>
    <xf numFmtId="0" fontId="25" fillId="0" borderId="0" xfId="0" applyFont="1" applyAlignment="1">
      <alignment vertical="center" wrapText="1"/>
    </xf>
    <xf numFmtId="0" fontId="29" fillId="0" borderId="0" xfId="0" applyFont="1" applyAlignment="1">
      <alignment vertical="center" wrapText="1"/>
    </xf>
    <xf numFmtId="6" fontId="30" fillId="25" borderId="28" xfId="40" applyFont="1" applyFill="1" applyBorder="1" applyAlignment="1">
      <alignment horizontal="center" vertical="center" wrapText="1"/>
    </xf>
    <xf numFmtId="6" fontId="30" fillId="25" borderId="17" xfId="40" applyFont="1" applyFill="1" applyBorder="1" applyAlignment="1">
      <alignment horizontal="center" vertical="center"/>
    </xf>
    <xf numFmtId="6" fontId="30" fillId="25" borderId="87" xfId="40" applyFont="1" applyFill="1" applyBorder="1" applyAlignment="1">
      <alignment horizontal="center" vertical="center"/>
    </xf>
    <xf numFmtId="0" fontId="25" fillId="25" borderId="29" xfId="0" applyFont="1" applyFill="1" applyBorder="1" applyAlignment="1">
      <alignment horizontal="center" vertical="center" wrapText="1"/>
    </xf>
    <xf numFmtId="0" fontId="25" fillId="25" borderId="10" xfId="0" applyFont="1" applyFill="1" applyBorder="1" applyAlignment="1">
      <alignment horizontal="center" vertical="center"/>
    </xf>
    <xf numFmtId="0" fontId="25" fillId="25" borderId="30" xfId="0" applyFont="1" applyFill="1" applyBorder="1" applyAlignment="1">
      <alignment horizontal="center" vertical="center"/>
    </xf>
    <xf numFmtId="0" fontId="25" fillId="25" borderId="19" xfId="0" applyFont="1" applyFill="1" applyBorder="1" applyAlignment="1">
      <alignment horizontal="center" vertical="center"/>
    </xf>
    <xf numFmtId="0" fontId="25" fillId="25" borderId="14" xfId="0" applyFont="1" applyFill="1" applyBorder="1" applyAlignment="1">
      <alignment horizontal="center" vertical="center"/>
    </xf>
    <xf numFmtId="0" fontId="25" fillId="25" borderId="15" xfId="0" applyFont="1" applyFill="1" applyBorder="1" applyAlignment="1">
      <alignment horizontal="center" vertical="center"/>
    </xf>
    <xf numFmtId="0" fontId="30" fillId="25" borderId="29" xfId="0" applyFont="1" applyFill="1" applyBorder="1" applyAlignment="1">
      <alignment horizontal="center" vertical="center"/>
    </xf>
    <xf numFmtId="0" fontId="24" fillId="25" borderId="10" xfId="0" applyFont="1" applyFill="1" applyBorder="1" applyAlignment="1">
      <alignment horizontal="center" vertical="center"/>
    </xf>
    <xf numFmtId="0" fontId="24" fillId="25" borderId="30" xfId="0" applyFont="1" applyFill="1" applyBorder="1" applyAlignment="1">
      <alignment horizontal="center" vertical="center"/>
    </xf>
    <xf numFmtId="0" fontId="24" fillId="25" borderId="19" xfId="0" applyFont="1" applyFill="1" applyBorder="1" applyAlignment="1">
      <alignment horizontal="center" vertical="center"/>
    </xf>
    <xf numFmtId="0" fontId="24" fillId="25" borderId="14" xfId="0" applyFont="1" applyFill="1" applyBorder="1" applyAlignment="1">
      <alignment horizontal="center" vertical="center"/>
    </xf>
    <xf numFmtId="0" fontId="24" fillId="25" borderId="15" xfId="0" applyFont="1" applyFill="1" applyBorder="1" applyAlignment="1">
      <alignment horizontal="center" vertical="center"/>
    </xf>
    <xf numFmtId="0" fontId="35" fillId="0" borderId="10" xfId="0" applyFont="1" applyBorder="1" applyAlignment="1">
      <alignment horizontal="left" vertical="center" wrapText="1"/>
    </xf>
    <xf numFmtId="0" fontId="36" fillId="0" borderId="10" xfId="0" applyFont="1" applyBorder="1" applyAlignment="1">
      <alignment horizontal="left" vertical="center" wrapText="1"/>
    </xf>
    <xf numFmtId="0" fontId="30" fillId="25" borderId="36" xfId="0" applyFont="1" applyFill="1" applyBorder="1" applyAlignment="1">
      <alignment vertical="center"/>
    </xf>
    <xf numFmtId="0" fontId="30" fillId="0" borderId="17" xfId="0" applyFont="1" applyBorder="1" applyAlignment="1">
      <alignment vertical="center" shrinkToFit="1"/>
    </xf>
    <xf numFmtId="0" fontId="24" fillId="25" borderId="36" xfId="0" applyFont="1" applyFill="1" applyBorder="1" applyAlignment="1">
      <alignment vertical="center"/>
    </xf>
    <xf numFmtId="0" fontId="30" fillId="25" borderId="14" xfId="0" applyFont="1" applyFill="1" applyBorder="1" applyAlignment="1">
      <alignment vertical="center"/>
    </xf>
    <xf numFmtId="0" fontId="30" fillId="25" borderId="15" xfId="0" applyFont="1" applyFill="1" applyBorder="1" applyAlignment="1">
      <alignment vertical="center"/>
    </xf>
    <xf numFmtId="0" fontId="30" fillId="0" borderId="14" xfId="0" applyFont="1" applyBorder="1" applyAlignment="1">
      <alignment vertical="center" shrinkToFit="1"/>
    </xf>
    <xf numFmtId="0" fontId="30" fillId="25" borderId="36" xfId="0" applyFont="1" applyFill="1" applyBorder="1" applyAlignment="1">
      <alignment horizontal="center" vertical="center" shrinkToFit="1"/>
    </xf>
    <xf numFmtId="0" fontId="30" fillId="25" borderId="28" xfId="0" applyFont="1" applyFill="1" applyBorder="1" applyAlignment="1">
      <alignment horizontal="left" vertical="center" wrapText="1"/>
    </xf>
    <xf numFmtId="0" fontId="30" fillId="25" borderId="17" xfId="0" applyFont="1" applyFill="1" applyBorder="1" applyAlignment="1">
      <alignment horizontal="left" vertical="center" wrapText="1"/>
    </xf>
    <xf numFmtId="0" fontId="30" fillId="25" borderId="11" xfId="0" applyFont="1" applyFill="1" applyBorder="1" applyAlignment="1">
      <alignment horizontal="left" vertical="center" wrapText="1"/>
    </xf>
    <xf numFmtId="0" fontId="30" fillId="25" borderId="36" xfId="0" applyFont="1" applyFill="1" applyBorder="1" applyAlignment="1">
      <alignment horizontal="center" vertical="center" wrapText="1"/>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50" xfId="0" applyFont="1" applyBorder="1" applyAlignment="1">
      <alignment vertical="center"/>
    </xf>
    <xf numFmtId="0" fontId="24" fillId="0" borderId="18" xfId="0" applyFont="1" applyBorder="1" applyAlignment="1">
      <alignment vertical="center"/>
    </xf>
    <xf numFmtId="0" fontId="24" fillId="25" borderId="10" xfId="0" applyFont="1" applyFill="1" applyBorder="1"/>
    <xf numFmtId="0" fontId="24" fillId="25" borderId="30" xfId="0" applyFont="1" applyFill="1" applyBorder="1"/>
    <xf numFmtId="0" fontId="24" fillId="25" borderId="12" xfId="0" applyFont="1" applyFill="1" applyBorder="1"/>
    <xf numFmtId="0" fontId="24" fillId="25" borderId="0" xfId="0" applyFont="1" applyFill="1" applyBorder="1"/>
    <xf numFmtId="0" fontId="24" fillId="25" borderId="16" xfId="0" applyFont="1" applyFill="1" applyBorder="1"/>
    <xf numFmtId="0" fontId="25" fillId="25" borderId="32" xfId="0" applyFont="1" applyFill="1" applyBorder="1" applyAlignment="1">
      <alignment horizontal="center" vertical="center" shrinkToFit="1"/>
    </xf>
    <xf numFmtId="0" fontId="25" fillId="25" borderId="33" xfId="0" applyFont="1" applyFill="1" applyBorder="1" applyAlignment="1">
      <alignment horizontal="center" vertical="center" shrinkToFit="1"/>
    </xf>
    <xf numFmtId="0" fontId="25" fillId="25" borderId="34" xfId="0" applyFont="1" applyFill="1" applyBorder="1" applyAlignment="1">
      <alignment horizontal="center" vertical="center" shrinkToFit="1"/>
    </xf>
    <xf numFmtId="0" fontId="25" fillId="25" borderId="31" xfId="0" applyFont="1" applyFill="1" applyBorder="1" applyAlignment="1">
      <alignment horizontal="center" vertical="center" shrinkToFit="1"/>
    </xf>
    <xf numFmtId="0" fontId="25" fillId="25" borderId="26" xfId="0" applyFont="1" applyFill="1" applyBorder="1" applyAlignment="1">
      <alignment horizontal="center" vertical="center" shrinkToFit="1"/>
    </xf>
    <xf numFmtId="0" fontId="25" fillId="25" borderId="27" xfId="0" applyFont="1" applyFill="1" applyBorder="1" applyAlignment="1">
      <alignment horizontal="center" vertical="center" shrinkToFit="1"/>
    </xf>
    <xf numFmtId="0" fontId="30" fillId="0" borderId="71" xfId="0" applyFont="1" applyBorder="1" applyAlignment="1">
      <alignment horizontal="center" vertical="center" shrinkToFit="1"/>
    </xf>
    <xf numFmtId="0" fontId="30" fillId="0" borderId="36" xfId="0" applyFont="1" applyBorder="1" applyAlignment="1">
      <alignment horizontal="center" vertical="center" shrinkToFit="1"/>
    </xf>
    <xf numFmtId="0" fontId="30" fillId="0" borderId="65" xfId="0" applyFont="1" applyBorder="1" applyAlignment="1">
      <alignment horizontal="center" vertical="center" shrinkToFit="1"/>
    </xf>
    <xf numFmtId="0" fontId="30" fillId="25" borderId="29" xfId="0" applyFont="1" applyFill="1" applyBorder="1" applyAlignment="1">
      <alignment horizontal="center" vertical="center" shrinkToFit="1"/>
    </xf>
    <xf numFmtId="0" fontId="30" fillId="25" borderId="10" xfId="0" applyFont="1" applyFill="1" applyBorder="1" applyAlignment="1">
      <alignment horizontal="center" vertical="center" shrinkToFit="1"/>
    </xf>
    <xf numFmtId="0" fontId="30" fillId="25" borderId="30" xfId="0" applyFont="1" applyFill="1" applyBorder="1" applyAlignment="1">
      <alignment horizontal="center" vertical="center" shrinkToFit="1"/>
    </xf>
    <xf numFmtId="0" fontId="30" fillId="25" borderId="12" xfId="0" applyFont="1" applyFill="1" applyBorder="1" applyAlignment="1">
      <alignment horizontal="center" vertical="center" shrinkToFit="1"/>
    </xf>
    <xf numFmtId="0" fontId="30" fillId="25" borderId="0" xfId="0" applyFont="1" applyFill="1" applyBorder="1" applyAlignment="1">
      <alignment horizontal="center" vertical="center" shrinkToFit="1"/>
    </xf>
    <xf numFmtId="0" fontId="30" fillId="25" borderId="16" xfId="0" applyFont="1" applyFill="1" applyBorder="1" applyAlignment="1">
      <alignment horizontal="center" vertical="center" shrinkToFit="1"/>
    </xf>
    <xf numFmtId="0" fontId="30" fillId="25" borderId="89" xfId="0" applyFont="1" applyFill="1" applyBorder="1" applyAlignment="1">
      <alignment vertical="center" shrinkToFit="1"/>
    </xf>
    <xf numFmtId="0" fontId="30" fillId="25" borderId="90" xfId="0" applyFont="1" applyFill="1" applyBorder="1" applyAlignment="1">
      <alignment vertical="center" shrinkToFit="1"/>
    </xf>
    <xf numFmtId="0" fontId="30" fillId="25" borderId="91" xfId="0" applyFont="1" applyFill="1" applyBorder="1" applyAlignment="1">
      <alignment vertical="center" shrinkToFit="1"/>
    </xf>
    <xf numFmtId="0" fontId="30" fillId="25" borderId="28" xfId="0" applyFont="1" applyFill="1" applyBorder="1" applyAlignment="1">
      <alignment vertical="center" shrinkToFit="1"/>
    </xf>
    <xf numFmtId="0" fontId="24" fillId="25" borderId="17" xfId="0" applyFont="1" applyFill="1" applyBorder="1" applyAlignment="1">
      <alignment vertical="center" shrinkToFit="1"/>
    </xf>
    <xf numFmtId="0" fontId="24" fillId="25" borderId="11" xfId="0" applyFont="1" applyFill="1" applyBorder="1" applyAlignment="1">
      <alignment vertical="center" shrinkToFit="1"/>
    </xf>
    <xf numFmtId="0" fontId="30" fillId="25" borderId="92" xfId="0" applyFont="1" applyFill="1" applyBorder="1" applyAlignment="1">
      <alignment vertical="center" textRotation="255" shrinkToFit="1"/>
    </xf>
    <xf numFmtId="0" fontId="24" fillId="25" borderId="35" xfId="0" applyFont="1" applyFill="1" applyBorder="1"/>
    <xf numFmtId="0" fontId="24" fillId="25" borderId="93" xfId="0" applyFont="1" applyFill="1" applyBorder="1"/>
    <xf numFmtId="0" fontId="30" fillId="0" borderId="0" xfId="0" applyFont="1" applyAlignment="1">
      <alignment vertical="center" wrapText="1"/>
    </xf>
    <xf numFmtId="0" fontId="30" fillId="0" borderId="31" xfId="0" applyFont="1" applyBorder="1" applyAlignment="1">
      <alignment horizontal="center" vertical="center"/>
    </xf>
    <xf numFmtId="0" fontId="25" fillId="25" borderId="31" xfId="0" applyFont="1" applyFill="1" applyBorder="1" applyAlignment="1">
      <alignment horizontal="center" vertical="center"/>
    </xf>
    <xf numFmtId="0" fontId="25" fillId="25" borderId="26" xfId="0" applyFont="1" applyFill="1" applyBorder="1" applyAlignment="1">
      <alignment horizontal="center" vertical="center"/>
    </xf>
    <xf numFmtId="0" fontId="25" fillId="25" borderId="27" xfId="0" applyFont="1" applyFill="1" applyBorder="1" applyAlignment="1">
      <alignment horizontal="center" vertical="center"/>
    </xf>
    <xf numFmtId="0" fontId="30" fillId="0" borderId="83" xfId="0" applyFont="1" applyBorder="1" applyAlignment="1">
      <alignment horizontal="center" vertical="center"/>
    </xf>
    <xf numFmtId="0" fontId="30" fillId="0" borderId="74" xfId="0" applyFont="1" applyBorder="1" applyAlignment="1">
      <alignment horizontal="center" vertical="center"/>
    </xf>
    <xf numFmtId="0" fontId="30" fillId="0" borderId="32" xfId="0" quotePrefix="1" applyFont="1" applyBorder="1" applyAlignment="1">
      <alignment horizontal="center" vertical="center" shrinkToFit="1"/>
    </xf>
    <xf numFmtId="0" fontId="30" fillId="0" borderId="33" xfId="0" quotePrefix="1" applyFont="1" applyBorder="1" applyAlignment="1">
      <alignment horizontal="center" vertical="center" shrinkToFit="1"/>
    </xf>
    <xf numFmtId="0" fontId="30" fillId="0" borderId="34" xfId="0" quotePrefix="1" applyFont="1" applyBorder="1" applyAlignment="1">
      <alignment horizontal="center" vertical="center" shrinkToFit="1"/>
    </xf>
    <xf numFmtId="0" fontId="30" fillId="0" borderId="75" xfId="0" applyFont="1" applyBorder="1" applyAlignment="1">
      <alignment horizontal="center" vertical="center"/>
    </xf>
    <xf numFmtId="0" fontId="30" fillId="0" borderId="86" xfId="0" applyFont="1" applyBorder="1" applyAlignment="1">
      <alignment horizontal="center" vertical="center"/>
    </xf>
    <xf numFmtId="0" fontId="30" fillId="0" borderId="32" xfId="0" applyFont="1" applyBorder="1" applyAlignment="1">
      <alignment horizontal="center" vertical="center" shrinkToFit="1"/>
    </xf>
    <xf numFmtId="0" fontId="30" fillId="0" borderId="33" xfId="0" applyFont="1" applyBorder="1" applyAlignment="1">
      <alignment horizontal="center" vertical="center" shrinkToFit="1"/>
    </xf>
    <xf numFmtId="0" fontId="30" fillId="0" borderId="34" xfId="0" applyFont="1" applyBorder="1" applyAlignment="1">
      <alignment horizontal="center" vertical="center" shrinkToFit="1"/>
    </xf>
    <xf numFmtId="0" fontId="25" fillId="25" borderId="32" xfId="0" applyFont="1" applyFill="1" applyBorder="1" applyAlignment="1">
      <alignment horizontal="center" vertical="center"/>
    </xf>
    <xf numFmtId="0" fontId="25" fillId="25" borderId="33" xfId="0" applyFont="1" applyFill="1" applyBorder="1" applyAlignment="1">
      <alignment horizontal="center" vertical="center"/>
    </xf>
    <xf numFmtId="0" fontId="25" fillId="25" borderId="34" xfId="0" applyFont="1" applyFill="1" applyBorder="1" applyAlignment="1">
      <alignment horizontal="center" vertical="center"/>
    </xf>
    <xf numFmtId="0" fontId="25" fillId="25" borderId="86" xfId="0" applyFont="1" applyFill="1" applyBorder="1" applyAlignment="1">
      <alignment horizontal="center" vertical="center" wrapText="1"/>
    </xf>
    <xf numFmtId="0" fontId="25" fillId="25" borderId="17" xfId="0" applyFont="1" applyFill="1" applyBorder="1" applyAlignment="1">
      <alignment horizontal="center" vertical="center" wrapText="1"/>
    </xf>
    <xf numFmtId="0" fontId="25" fillId="25" borderId="11" xfId="0" applyFont="1" applyFill="1" applyBorder="1" applyAlignment="1">
      <alignment horizontal="center" vertical="center" wrapText="1"/>
    </xf>
    <xf numFmtId="0" fontId="30" fillId="25" borderId="50" xfId="0" applyFont="1" applyFill="1" applyBorder="1" applyAlignment="1">
      <alignment horizontal="center" vertical="center" shrinkToFit="1"/>
    </xf>
    <xf numFmtId="0" fontId="30" fillId="25" borderId="18" xfId="0" applyFont="1" applyFill="1" applyBorder="1" applyAlignment="1">
      <alignment horizontal="center" vertical="center" shrinkToFit="1"/>
    </xf>
    <xf numFmtId="0" fontId="24" fillId="0" borderId="86" xfId="0" applyFont="1" applyBorder="1" applyAlignment="1">
      <alignment vertical="center"/>
    </xf>
    <xf numFmtId="0" fontId="24" fillId="25" borderId="39" xfId="0" applyFont="1" applyFill="1" applyBorder="1" applyAlignment="1">
      <alignment vertical="center" wrapText="1"/>
    </xf>
    <xf numFmtId="0" fontId="34" fillId="25" borderId="39" xfId="0" applyFont="1" applyFill="1" applyBorder="1" applyAlignment="1">
      <alignment horizontal="center" vertical="center" textRotation="255" wrapText="1"/>
    </xf>
    <xf numFmtId="0" fontId="34" fillId="25" borderId="35" xfId="0" applyFont="1" applyFill="1" applyBorder="1" applyAlignment="1">
      <alignment horizontal="center" vertical="center" textRotation="255" wrapText="1"/>
    </xf>
    <xf numFmtId="0" fontId="34" fillId="25" borderId="13" xfId="0" applyFont="1" applyFill="1" applyBorder="1" applyAlignment="1">
      <alignment horizontal="center" vertical="center" textRotation="255" wrapText="1"/>
    </xf>
    <xf numFmtId="0" fontId="25" fillId="25" borderId="86" xfId="0" applyFont="1" applyFill="1" applyBorder="1" applyAlignment="1">
      <alignment horizontal="center" vertical="center" wrapText="1" shrinkToFit="1"/>
    </xf>
    <xf numFmtId="0" fontId="25" fillId="25" borderId="17" xfId="0" applyFont="1" applyFill="1" applyBorder="1" applyAlignment="1">
      <alignment horizontal="center" vertical="center" wrapText="1" shrinkToFit="1"/>
    </xf>
    <xf numFmtId="0" fontId="25" fillId="25" borderId="85" xfId="0" applyFont="1" applyFill="1" applyBorder="1" applyAlignment="1">
      <alignment horizontal="center" vertical="center" wrapText="1" shrinkToFit="1"/>
    </xf>
    <xf numFmtId="0" fontId="30" fillId="0" borderId="93" xfId="0" applyFont="1" applyBorder="1" applyAlignment="1">
      <alignment horizontal="center" vertical="center" shrinkToFit="1"/>
    </xf>
    <xf numFmtId="0" fontId="24" fillId="25" borderId="90" xfId="0" applyFont="1" applyFill="1" applyBorder="1" applyAlignment="1">
      <alignment vertical="center" shrinkToFit="1"/>
    </xf>
    <xf numFmtId="0" fontId="24" fillId="25" borderId="91" xfId="0" applyFont="1" applyFill="1" applyBorder="1" applyAlignment="1">
      <alignment vertical="center" shrinkToFit="1"/>
    </xf>
    <xf numFmtId="0" fontId="30" fillId="25" borderId="97" xfId="0" applyFont="1" applyFill="1" applyBorder="1" applyAlignment="1">
      <alignment horizontal="center" vertical="center" shrinkToFit="1"/>
    </xf>
    <xf numFmtId="0" fontId="30" fillId="25" borderId="98" xfId="0" applyFont="1" applyFill="1" applyBorder="1" applyAlignment="1">
      <alignment horizontal="center" vertical="center" shrinkToFit="1"/>
    </xf>
    <xf numFmtId="0" fontId="30" fillId="25" borderId="99" xfId="0" applyFont="1" applyFill="1" applyBorder="1" applyAlignment="1">
      <alignment horizontal="center" vertical="center" shrinkToFit="1"/>
    </xf>
    <xf numFmtId="0" fontId="30" fillId="0" borderId="100" xfId="0" applyFont="1" applyBorder="1" applyAlignment="1">
      <alignment horizontal="right"/>
    </xf>
    <xf numFmtId="0" fontId="30" fillId="0" borderId="101" xfId="0" applyFont="1" applyBorder="1" applyAlignment="1">
      <alignment horizontal="right"/>
    </xf>
    <xf numFmtId="0" fontId="30" fillId="0" borderId="102" xfId="0" applyFont="1" applyBorder="1" applyAlignment="1">
      <alignment horizontal="right"/>
    </xf>
    <xf numFmtId="0" fontId="30" fillId="0" borderId="97" xfId="0" applyFont="1" applyBorder="1" applyAlignment="1">
      <alignment horizontal="right"/>
    </xf>
    <xf numFmtId="0" fontId="30" fillId="0" borderId="98" xfId="0" applyFont="1" applyBorder="1" applyAlignment="1">
      <alignment horizontal="right"/>
    </xf>
    <xf numFmtId="0" fontId="30" fillId="0" borderId="99" xfId="0" applyFont="1" applyBorder="1" applyAlignment="1">
      <alignment horizontal="right"/>
    </xf>
    <xf numFmtId="0" fontId="25" fillId="0" borderId="0" xfId="0" applyFont="1" applyBorder="1" applyAlignment="1">
      <alignment horizontal="left" vertical="top" wrapText="1"/>
    </xf>
    <xf numFmtId="0" fontId="26" fillId="0" borderId="0" xfId="0" applyFont="1" applyAlignment="1">
      <alignment horizontal="left" vertical="top" wrapText="1"/>
    </xf>
    <xf numFmtId="0" fontId="25" fillId="0" borderId="0" xfId="0" applyFont="1" applyBorder="1" applyAlignment="1">
      <alignment vertical="top" wrapText="1"/>
    </xf>
    <xf numFmtId="0" fontId="26" fillId="0" borderId="0" xfId="0" applyFont="1" applyAlignment="1">
      <alignment wrapText="1"/>
    </xf>
    <xf numFmtId="0" fontId="30" fillId="0" borderId="89" xfId="0" applyFont="1" applyBorder="1" applyAlignment="1">
      <alignment horizontal="center" vertical="center" shrinkToFit="1"/>
    </xf>
    <xf numFmtId="0" fontId="30" fillId="0" borderId="90" xfId="0" applyFont="1" applyBorder="1" applyAlignment="1">
      <alignment horizontal="center" vertical="center" shrinkToFit="1"/>
    </xf>
    <xf numFmtId="0" fontId="30" fillId="0" borderId="91" xfId="0" applyFont="1" applyBorder="1" applyAlignment="1">
      <alignment horizontal="center" vertical="center" shrinkToFit="1"/>
    </xf>
    <xf numFmtId="0" fontId="30" fillId="25" borderId="100" xfId="0" applyFont="1" applyFill="1" applyBorder="1" applyAlignment="1">
      <alignment horizontal="center" vertical="center" shrinkToFit="1"/>
    </xf>
    <xf numFmtId="0" fontId="30" fillId="25" borderId="101" xfId="0" applyFont="1" applyFill="1" applyBorder="1" applyAlignment="1">
      <alignment horizontal="center" vertical="center" shrinkToFit="1"/>
    </xf>
    <xf numFmtId="0" fontId="30" fillId="25" borderId="102" xfId="0" applyFont="1" applyFill="1" applyBorder="1" applyAlignment="1">
      <alignment horizontal="center" vertical="center" shrinkToFit="1"/>
    </xf>
    <xf numFmtId="0" fontId="30" fillId="25" borderId="94" xfId="0" applyFont="1" applyFill="1" applyBorder="1" applyAlignment="1">
      <alignment vertical="center" shrinkToFit="1"/>
    </xf>
    <xf numFmtId="0" fontId="24" fillId="25" borderId="95" xfId="0" applyFont="1" applyFill="1" applyBorder="1" applyAlignment="1">
      <alignment vertical="center" shrinkToFit="1"/>
    </xf>
    <xf numFmtId="0" fontId="24" fillId="25" borderId="96" xfId="0" applyFont="1" applyFill="1" applyBorder="1" applyAlignment="1">
      <alignment vertical="center" shrinkToFit="1"/>
    </xf>
    <xf numFmtId="0" fontId="25" fillId="25" borderId="83" xfId="0" applyFont="1" applyFill="1" applyBorder="1" applyAlignment="1">
      <alignment horizontal="center" vertical="center" shrinkToFit="1"/>
    </xf>
    <xf numFmtId="0" fontId="25" fillId="25" borderId="74" xfId="0" applyFont="1" applyFill="1" applyBorder="1" applyAlignment="1">
      <alignment horizontal="center" vertical="center" shrinkToFit="1"/>
    </xf>
    <xf numFmtId="0" fontId="25" fillId="25" borderId="75" xfId="0" applyFont="1" applyFill="1" applyBorder="1" applyAlignment="1">
      <alignment horizontal="center" vertical="center" shrinkToFit="1"/>
    </xf>
    <xf numFmtId="0" fontId="25" fillId="25" borderId="83" xfId="0" applyFont="1" applyFill="1" applyBorder="1" applyAlignment="1">
      <alignment horizontal="center" vertical="center"/>
    </xf>
    <xf numFmtId="0" fontId="25" fillId="25" borderId="74" xfId="0" applyFont="1" applyFill="1" applyBorder="1" applyAlignment="1">
      <alignment horizontal="center" vertical="center"/>
    </xf>
    <xf numFmtId="0" fontId="25" fillId="25" borderId="75" xfId="0" applyFont="1" applyFill="1" applyBorder="1" applyAlignment="1">
      <alignment horizontal="center" vertical="center"/>
    </xf>
    <xf numFmtId="0" fontId="30" fillId="25" borderId="39" xfId="0" applyFont="1" applyFill="1" applyBorder="1" applyAlignment="1">
      <alignment horizontal="center" vertical="center" textRotation="255" shrinkToFit="1"/>
    </xf>
    <xf numFmtId="0" fontId="30" fillId="25" borderId="35" xfId="0" applyFont="1" applyFill="1" applyBorder="1" applyAlignment="1">
      <alignment horizontal="center" vertical="center" textRotation="255" shrinkToFit="1"/>
    </xf>
    <xf numFmtId="0" fontId="30" fillId="25" borderId="13" xfId="0" applyFont="1" applyFill="1" applyBorder="1" applyAlignment="1">
      <alignment horizontal="center" vertical="center" textRotation="255" shrinkToFit="1"/>
    </xf>
    <xf numFmtId="0" fontId="30" fillId="25" borderId="92" xfId="0" applyFont="1" applyFill="1" applyBorder="1" applyAlignment="1">
      <alignment horizontal="center" vertical="center" textRotation="255" wrapText="1" shrinkToFit="1"/>
    </xf>
    <xf numFmtId="0" fontId="30" fillId="25" borderId="35" xfId="0" applyFont="1" applyFill="1" applyBorder="1" applyAlignment="1">
      <alignment horizontal="center" vertical="center" textRotation="255" wrapText="1" shrinkToFit="1"/>
    </xf>
    <xf numFmtId="0" fontId="30" fillId="25" borderId="93" xfId="0" applyFont="1" applyFill="1" applyBorder="1" applyAlignment="1">
      <alignment horizontal="center" vertical="center" textRotation="255" wrapText="1" shrinkToFit="1"/>
    </xf>
    <xf numFmtId="0" fontId="30" fillId="25" borderId="28" xfId="0" applyFont="1" applyFill="1" applyBorder="1" applyAlignment="1">
      <alignment horizontal="left" vertical="center" wrapText="1" shrinkToFit="1"/>
    </xf>
    <xf numFmtId="0" fontId="30" fillId="25" borderId="17" xfId="0" applyFont="1" applyFill="1" applyBorder="1" applyAlignment="1">
      <alignment horizontal="left" vertical="center" wrapText="1" shrinkToFit="1"/>
    </xf>
    <xf numFmtId="0" fontId="30" fillId="25" borderId="11" xfId="0" applyFont="1" applyFill="1" applyBorder="1" applyAlignment="1">
      <alignment horizontal="left" vertical="center" wrapText="1" shrinkToFit="1"/>
    </xf>
    <xf numFmtId="0" fontId="30" fillId="25" borderId="89" xfId="0" applyFont="1" applyFill="1" applyBorder="1" applyAlignment="1">
      <alignment horizontal="left" vertical="center" wrapText="1" shrinkToFit="1"/>
    </xf>
    <xf numFmtId="0" fontId="30" fillId="25" borderId="90" xfId="0" applyFont="1" applyFill="1" applyBorder="1" applyAlignment="1">
      <alignment horizontal="left" vertical="center" wrapText="1" shrinkToFit="1"/>
    </xf>
    <xf numFmtId="0" fontId="30" fillId="25" borderId="91" xfId="0" applyFont="1" applyFill="1" applyBorder="1" applyAlignment="1">
      <alignment horizontal="left" vertical="center" wrapText="1" shrinkToFit="1"/>
    </xf>
    <xf numFmtId="0" fontId="30" fillId="25" borderId="17" xfId="0" applyFont="1" applyFill="1" applyBorder="1" applyAlignment="1">
      <alignment vertical="center" shrinkToFit="1"/>
    </xf>
    <xf numFmtId="0" fontId="30" fillId="25" borderId="11" xfId="0" applyFont="1" applyFill="1" applyBorder="1" applyAlignment="1">
      <alignment vertical="center" shrinkToFit="1"/>
    </xf>
    <xf numFmtId="0" fontId="30" fillId="25" borderId="85" xfId="0" applyFont="1" applyFill="1" applyBorder="1" applyAlignment="1">
      <alignment horizontal="center" vertical="center"/>
    </xf>
    <xf numFmtId="0" fontId="30" fillId="0" borderId="107" xfId="0" applyFont="1" applyBorder="1" applyAlignment="1">
      <alignment horizontal="center" vertical="center"/>
    </xf>
    <xf numFmtId="0" fontId="30" fillId="0" borderId="108" xfId="0" applyFont="1" applyBorder="1" applyAlignment="1">
      <alignment horizontal="center" vertical="center"/>
    </xf>
    <xf numFmtId="0" fontId="30" fillId="0" borderId="48" xfId="0" applyFont="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28" borderId="28" xfId="0" applyFont="1" applyFill="1" applyBorder="1" applyAlignment="1">
      <alignment horizontal="center" vertical="center" shrinkToFit="1"/>
    </xf>
    <xf numFmtId="0" fontId="30" fillId="28" borderId="17" xfId="0" applyFont="1" applyFill="1" applyBorder="1" applyAlignment="1">
      <alignment horizontal="center" vertical="center" shrinkToFit="1"/>
    </xf>
    <xf numFmtId="0" fontId="30" fillId="28" borderId="11" xfId="0" applyFont="1" applyFill="1" applyBorder="1" applyAlignment="1">
      <alignment horizontal="center" vertical="center" shrinkToFit="1"/>
    </xf>
    <xf numFmtId="0" fontId="30" fillId="28" borderId="28" xfId="0" applyFont="1" applyFill="1" applyBorder="1" applyAlignment="1">
      <alignment horizontal="center" vertical="center"/>
    </xf>
    <xf numFmtId="0" fontId="30" fillId="28" borderId="17" xfId="0" applyFont="1" applyFill="1" applyBorder="1" applyAlignment="1">
      <alignment horizontal="center" vertical="center"/>
    </xf>
    <xf numFmtId="0" fontId="30" fillId="27" borderId="86" xfId="0" applyFont="1" applyFill="1" applyBorder="1" applyAlignment="1">
      <alignment horizontal="center" vertical="center"/>
    </xf>
    <xf numFmtId="0" fontId="30" fillId="27" borderId="17" xfId="0" applyFont="1" applyFill="1" applyBorder="1" applyAlignment="1">
      <alignment horizontal="center" vertical="center"/>
    </xf>
    <xf numFmtId="0" fontId="30" fillId="28" borderId="85" xfId="0" applyFont="1" applyFill="1" applyBorder="1" applyAlignment="1">
      <alignment horizontal="center" vertical="center"/>
    </xf>
    <xf numFmtId="0" fontId="30" fillId="0" borderId="14" xfId="0" applyFont="1" applyBorder="1" applyAlignment="1">
      <alignment horizontal="center"/>
    </xf>
    <xf numFmtId="0" fontId="30" fillId="0" borderId="103" xfId="0" applyFont="1" applyBorder="1" applyAlignment="1">
      <alignment horizontal="left" wrapText="1"/>
    </xf>
    <xf numFmtId="0" fontId="30" fillId="0" borderId="104" xfId="0" applyFont="1" applyBorder="1" applyAlignment="1">
      <alignment horizontal="left" wrapText="1"/>
    </xf>
    <xf numFmtId="0" fontId="30" fillId="0" borderId="54" xfId="0" applyFont="1" applyBorder="1" applyAlignment="1">
      <alignment horizontal="left" wrapText="1"/>
    </xf>
    <xf numFmtId="0" fontId="30" fillId="0" borderId="105" xfId="0" applyFont="1" applyBorder="1" applyAlignment="1">
      <alignment horizontal="left" wrapText="1"/>
    </xf>
    <xf numFmtId="0" fontId="30" fillId="0" borderId="106" xfId="0" applyFont="1" applyBorder="1" applyAlignment="1">
      <alignment horizontal="left" wrapText="1"/>
    </xf>
    <xf numFmtId="0" fontId="30" fillId="0" borderId="53" xfId="0" applyFont="1" applyBorder="1" applyAlignment="1">
      <alignment horizontal="left" wrapText="1"/>
    </xf>
    <xf numFmtId="0" fontId="24" fillId="24" borderId="29" xfId="0" applyFont="1" applyFill="1" applyBorder="1" applyAlignment="1">
      <alignment horizontal="center" vertical="center"/>
    </xf>
    <xf numFmtId="0" fontId="0" fillId="0" borderId="10" xfId="0" applyBorder="1" applyAlignment="1">
      <alignment horizontal="center" vertical="center"/>
    </xf>
    <xf numFmtId="0" fontId="0" fillId="0" borderId="30" xfId="0" applyBorder="1" applyAlignment="1">
      <alignment horizontal="center" vertical="center"/>
    </xf>
    <xf numFmtId="0" fontId="23" fillId="0" borderId="29" xfId="0" applyFont="1" applyBorder="1" applyAlignment="1">
      <alignment horizontal="center" vertical="center"/>
    </xf>
    <xf numFmtId="0" fontId="23" fillId="0" borderId="10" xfId="0" applyFont="1" applyBorder="1" applyAlignment="1">
      <alignment horizontal="center" vertical="center"/>
    </xf>
    <xf numFmtId="0" fontId="23" fillId="0" borderId="30" xfId="0" applyFont="1" applyBorder="1" applyAlignment="1">
      <alignment horizontal="center" vertical="center"/>
    </xf>
    <xf numFmtId="0" fontId="23" fillId="0" borderId="19"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5" fillId="0" borderId="0" xfId="0" applyFont="1" applyAlignment="1">
      <alignment horizontal="left" vertical="center" wrapText="1"/>
    </xf>
    <xf numFmtId="0" fontId="30" fillId="0" borderId="0" xfId="43" applyFont="1" applyAlignment="1">
      <alignment horizontal="left"/>
    </xf>
    <xf numFmtId="0" fontId="27" fillId="0" borderId="0" xfId="43" applyFont="1" applyAlignment="1"/>
    <xf numFmtId="0" fontId="30" fillId="0" borderId="28" xfId="43" applyFont="1" applyBorder="1" applyAlignment="1">
      <alignment horizontal="center" vertical="center"/>
    </xf>
    <xf numFmtId="0" fontId="30" fillId="0" borderId="17" xfId="43" applyFont="1" applyBorder="1" applyAlignment="1">
      <alignment horizontal="center" vertical="center"/>
    </xf>
    <xf numFmtId="0" fontId="30" fillId="0" borderId="11" xfId="43" applyFont="1" applyBorder="1" applyAlignment="1">
      <alignment horizontal="center" vertical="center"/>
    </xf>
    <xf numFmtId="0" fontId="24" fillId="24" borderId="28" xfId="0" applyFont="1" applyFill="1" applyBorder="1" applyAlignment="1">
      <alignment horizontal="center" vertical="center" shrinkToFit="1"/>
    </xf>
    <xf numFmtId="0" fontId="0" fillId="0" borderId="17" xfId="0" applyBorder="1" applyAlignment="1">
      <alignment horizontal="center" vertical="center" shrinkToFit="1"/>
    </xf>
    <xf numFmtId="0" fontId="0" fillId="0" borderId="11" xfId="0" applyBorder="1" applyAlignment="1">
      <alignment horizontal="center" vertical="center" shrinkToFit="1"/>
    </xf>
    <xf numFmtId="0" fontId="29" fillId="0" borderId="36" xfId="0" applyFont="1" applyBorder="1" applyAlignment="1">
      <alignment horizontal="center"/>
    </xf>
    <xf numFmtId="0" fontId="30" fillId="0" borderId="0" xfId="0" applyFont="1" applyAlignment="1">
      <alignment horizontal="left" vertical="center"/>
    </xf>
    <xf numFmtId="0" fontId="39" fillId="0" borderId="36" xfId="43" applyFont="1" applyBorder="1" applyAlignment="1">
      <alignment horizontal="center" vertical="center"/>
    </xf>
    <xf numFmtId="0" fontId="39" fillId="0" borderId="36" xfId="43" applyFont="1" applyBorder="1" applyAlignment="1">
      <alignment horizontal="center" vertical="center" wrapText="1"/>
    </xf>
    <xf numFmtId="0" fontId="40" fillId="0" borderId="36" xfId="45" applyFont="1" applyFill="1" applyBorder="1" applyAlignment="1">
      <alignment horizontal="center" vertical="center" wrapText="1"/>
    </xf>
    <xf numFmtId="0" fontId="29" fillId="0" borderId="36" xfId="0" applyFont="1" applyFill="1" applyBorder="1" applyAlignment="1">
      <alignment horizontal="center" vertical="center"/>
    </xf>
    <xf numFmtId="0" fontId="30" fillId="24" borderId="29" xfId="0" applyFont="1" applyFill="1" applyBorder="1" applyAlignment="1">
      <alignment horizontal="center" vertical="center" wrapText="1"/>
    </xf>
    <xf numFmtId="0" fontId="39" fillId="0" borderId="10" xfId="0" applyFont="1" applyBorder="1" applyAlignment="1">
      <alignment horizontal="center" vertical="center" wrapText="1"/>
    </xf>
    <xf numFmtId="0" fontId="39" fillId="0" borderId="30"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29" fillId="0" borderId="36" xfId="0" applyFont="1" applyBorder="1" applyAlignment="1">
      <alignment horizontal="center" vertical="center"/>
    </xf>
    <xf numFmtId="0" fontId="48" fillId="0" borderId="127" xfId="46" applyFont="1" applyFill="1" applyBorder="1" applyAlignment="1" applyProtection="1">
      <alignment horizontal="center" vertical="center"/>
    </xf>
    <xf numFmtId="0" fontId="48" fillId="0" borderId="131" xfId="46" applyFont="1" applyFill="1" applyBorder="1" applyAlignment="1" applyProtection="1">
      <alignment horizontal="center" vertical="center"/>
    </xf>
    <xf numFmtId="0" fontId="48" fillId="0" borderId="136" xfId="46" applyFont="1" applyFill="1" applyBorder="1" applyAlignment="1" applyProtection="1">
      <alignment horizontal="center" vertical="center"/>
    </xf>
    <xf numFmtId="0" fontId="48" fillId="0" borderId="101" xfId="46" applyFont="1" applyFill="1" applyBorder="1" applyAlignment="1" applyProtection="1">
      <alignment horizontal="center" vertical="center" wrapText="1"/>
    </xf>
    <xf numFmtId="0" fontId="48" fillId="0" borderId="128" xfId="46" applyFont="1" applyFill="1" applyBorder="1" applyAlignment="1" applyProtection="1">
      <alignment horizontal="center" vertical="center" wrapText="1"/>
    </xf>
    <xf numFmtId="0" fontId="48" fillId="0" borderId="0" xfId="46" applyFont="1" applyFill="1" applyBorder="1" applyAlignment="1" applyProtection="1">
      <alignment horizontal="center" vertical="center" wrapText="1"/>
    </xf>
    <xf numFmtId="0" fontId="48" fillId="0" borderId="16" xfId="46" applyFont="1" applyFill="1" applyBorder="1" applyAlignment="1" applyProtection="1">
      <alignment horizontal="center" vertical="center" wrapText="1"/>
    </xf>
    <xf numFmtId="0" fontId="48" fillId="0" borderId="98" xfId="46" applyFont="1" applyFill="1" applyBorder="1" applyAlignment="1" applyProtection="1">
      <alignment horizontal="center" vertical="center" wrapText="1"/>
    </xf>
    <xf numFmtId="0" fontId="48" fillId="0" borderId="137" xfId="46" applyFont="1" applyFill="1" applyBorder="1" applyAlignment="1" applyProtection="1">
      <alignment horizontal="center" vertical="center" wrapText="1"/>
    </xf>
    <xf numFmtId="0" fontId="48" fillId="0" borderId="129" xfId="46" applyFont="1" applyFill="1" applyBorder="1" applyAlignment="1" applyProtection="1">
      <alignment horizontal="center" vertical="center" wrapText="1"/>
    </xf>
    <xf numFmtId="0" fontId="48" fillId="0" borderId="12" xfId="46" applyFont="1" applyFill="1" applyBorder="1" applyAlignment="1" applyProtection="1">
      <alignment horizontal="center" vertical="center" wrapText="1"/>
    </xf>
    <xf numFmtId="0" fontId="48" fillId="0" borderId="138" xfId="46" applyFont="1" applyFill="1" applyBorder="1" applyAlignment="1" applyProtection="1">
      <alignment horizontal="center" vertical="center" wrapText="1"/>
    </xf>
    <xf numFmtId="0" fontId="48" fillId="0" borderId="102" xfId="46" applyFont="1" applyFill="1" applyBorder="1" applyAlignment="1" applyProtection="1">
      <alignment horizontal="center" vertical="center" wrapText="1"/>
    </xf>
    <xf numFmtId="0" fontId="48" fillId="0" borderId="132" xfId="46" applyFont="1" applyFill="1" applyBorder="1" applyAlignment="1" applyProtection="1">
      <alignment horizontal="center" vertical="center" wrapText="1"/>
    </xf>
    <xf numFmtId="0" fontId="48" fillId="0" borderId="99" xfId="46" applyFont="1" applyFill="1" applyBorder="1" applyAlignment="1" applyProtection="1">
      <alignment horizontal="center" vertical="center" wrapText="1"/>
    </xf>
    <xf numFmtId="0" fontId="48" fillId="0" borderId="100" xfId="46" quotePrefix="1" applyFont="1" applyFill="1" applyBorder="1" applyAlignment="1" applyProtection="1">
      <alignment horizontal="center" vertical="center"/>
    </xf>
    <xf numFmtId="0" fontId="48" fillId="0" borderId="101" xfId="46" applyFont="1" applyFill="1" applyBorder="1" applyAlignment="1" applyProtection="1">
      <alignment horizontal="center" vertical="center"/>
    </xf>
    <xf numFmtId="0" fontId="49" fillId="30" borderId="0" xfId="46" applyFont="1" applyFill="1" applyAlignment="1" applyProtection="1">
      <alignment horizontal="center" vertical="center"/>
      <protection locked="0"/>
    </xf>
    <xf numFmtId="0" fontId="49" fillId="31" borderId="0" xfId="46" applyFont="1" applyFill="1" applyAlignment="1" applyProtection="1">
      <alignment horizontal="center" vertical="center"/>
      <protection locked="0"/>
    </xf>
    <xf numFmtId="0" fontId="49" fillId="0" borderId="0" xfId="46" applyFont="1" applyFill="1" applyAlignment="1" applyProtection="1">
      <alignment horizontal="center" vertical="center"/>
    </xf>
    <xf numFmtId="0" fontId="48" fillId="30" borderId="36" xfId="46" applyFont="1" applyFill="1" applyBorder="1" applyAlignment="1" applyProtection="1">
      <alignment horizontal="center" vertical="center"/>
      <protection locked="0"/>
    </xf>
    <xf numFmtId="0" fontId="53" fillId="0" borderId="109" xfId="46" applyFont="1" applyFill="1" applyBorder="1" applyAlignment="1" applyProtection="1">
      <alignment horizontal="center" vertical="center" wrapText="1"/>
    </xf>
    <xf numFmtId="0" fontId="53" fillId="0" borderId="66" xfId="46" applyFont="1" applyFill="1" applyBorder="1" applyAlignment="1" applyProtection="1">
      <alignment horizontal="center" vertical="center" wrapText="1"/>
    </xf>
    <xf numFmtId="0" fontId="53" fillId="0" borderId="110" xfId="46" applyFont="1" applyFill="1" applyBorder="1" applyAlignment="1" applyProtection="1">
      <alignment horizontal="center" vertical="center" wrapText="1"/>
    </xf>
    <xf numFmtId="0" fontId="53" fillId="0" borderId="67" xfId="46" applyFont="1" applyFill="1" applyBorder="1" applyAlignment="1" applyProtection="1">
      <alignment horizontal="center" vertical="center" wrapText="1"/>
    </xf>
    <xf numFmtId="0" fontId="53" fillId="0" borderId="134" xfId="46" applyFont="1" applyFill="1" applyBorder="1" applyAlignment="1" applyProtection="1">
      <alignment horizontal="center" vertical="center" wrapText="1"/>
    </xf>
    <xf numFmtId="0" fontId="53" fillId="0" borderId="135" xfId="46" applyFont="1" applyFill="1" applyBorder="1" applyAlignment="1" applyProtection="1">
      <alignment horizontal="center" vertical="center" wrapText="1"/>
    </xf>
    <xf numFmtId="0" fontId="53" fillId="0" borderId="111" xfId="46" applyFont="1" applyFill="1" applyBorder="1" applyAlignment="1" applyProtection="1">
      <alignment horizontal="center" vertical="center" wrapText="1"/>
    </xf>
    <xf numFmtId="0" fontId="53" fillId="0" borderId="70" xfId="46" applyFont="1" applyFill="1" applyBorder="1" applyAlignment="1" applyProtection="1">
      <alignment horizontal="center" vertical="center" wrapText="1"/>
    </xf>
    <xf numFmtId="0" fontId="48" fillId="0" borderId="130" xfId="46" applyFont="1" applyFill="1" applyBorder="1" applyAlignment="1" applyProtection="1">
      <alignment horizontal="center" vertical="center" wrapText="1"/>
    </xf>
    <xf numFmtId="0" fontId="48" fillId="0" borderId="127" xfId="46" applyFont="1" applyFill="1" applyBorder="1" applyAlignment="1" applyProtection="1">
      <alignment horizontal="center" vertical="center" wrapText="1"/>
    </xf>
    <xf numFmtId="0" fontId="48" fillId="0" borderId="133" xfId="46" applyFont="1" applyFill="1" applyBorder="1" applyAlignment="1" applyProtection="1">
      <alignment horizontal="center" vertical="center"/>
    </xf>
    <xf numFmtId="0" fontId="48" fillId="0" borderId="17" xfId="46" applyFont="1" applyFill="1" applyBorder="1" applyAlignment="1" applyProtection="1">
      <alignment horizontal="center" vertical="center"/>
    </xf>
    <xf numFmtId="0" fontId="48" fillId="0" borderId="87" xfId="46" applyFont="1" applyFill="1" applyBorder="1" applyAlignment="1" applyProtection="1">
      <alignment horizontal="center" vertical="center"/>
    </xf>
    <xf numFmtId="0" fontId="48" fillId="31" borderId="28" xfId="46" applyFont="1" applyFill="1" applyBorder="1" applyAlignment="1" applyProtection="1">
      <alignment horizontal="center" vertical="center"/>
      <protection locked="0"/>
    </xf>
    <xf numFmtId="0" fontId="48" fillId="31" borderId="11" xfId="46" applyFont="1" applyFill="1" applyBorder="1" applyAlignment="1" applyProtection="1">
      <alignment horizontal="center" vertical="center"/>
      <protection locked="0"/>
    </xf>
    <xf numFmtId="0" fontId="48" fillId="27" borderId="28" xfId="46" applyNumberFormat="1" applyFont="1" applyFill="1" applyBorder="1" applyAlignment="1" applyProtection="1">
      <alignment horizontal="center" vertical="center"/>
    </xf>
    <xf numFmtId="0" fontId="48" fillId="27" borderId="11" xfId="46" applyNumberFormat="1" applyFont="1" applyFill="1" applyBorder="1" applyAlignment="1" applyProtection="1">
      <alignment horizontal="center" vertical="center"/>
    </xf>
    <xf numFmtId="0" fontId="48" fillId="31" borderId="140" xfId="46" applyFont="1" applyFill="1" applyBorder="1" applyAlignment="1" applyProtection="1">
      <alignment horizontal="left" vertical="center" wrapText="1"/>
      <protection locked="0"/>
    </xf>
    <xf numFmtId="0" fontId="48" fillId="31" borderId="95" xfId="46" applyFont="1" applyFill="1" applyBorder="1" applyAlignment="1" applyProtection="1">
      <alignment horizontal="left" vertical="center" wrapText="1"/>
      <protection locked="0"/>
    </xf>
    <xf numFmtId="0" fontId="48" fillId="31" borderId="141" xfId="46" applyFont="1" applyFill="1" applyBorder="1" applyAlignment="1" applyProtection="1">
      <alignment horizontal="left" vertical="center" wrapText="1"/>
      <protection locked="0"/>
    </xf>
    <xf numFmtId="0" fontId="53" fillId="30" borderId="133" xfId="46" applyFont="1" applyFill="1" applyBorder="1" applyAlignment="1" applyProtection="1">
      <alignment horizontal="center" vertical="center" wrapText="1"/>
      <protection locked="0"/>
    </xf>
    <xf numFmtId="0" fontId="53" fillId="30" borderId="11" xfId="46" applyFont="1" applyFill="1" applyBorder="1" applyAlignment="1" applyProtection="1">
      <alignment horizontal="center" vertical="center" wrapText="1"/>
      <protection locked="0"/>
    </xf>
    <xf numFmtId="0" fontId="48" fillId="30" borderId="28" xfId="46" applyFont="1" applyFill="1" applyBorder="1" applyAlignment="1" applyProtection="1">
      <alignment horizontal="center" vertical="center" wrapText="1"/>
      <protection locked="0"/>
    </xf>
    <xf numFmtId="0" fontId="48" fillId="30" borderId="11" xfId="46" applyFont="1" applyFill="1" applyBorder="1" applyAlignment="1" applyProtection="1">
      <alignment horizontal="center" vertical="center" wrapText="1"/>
      <protection locked="0"/>
    </xf>
    <xf numFmtId="0" fontId="48" fillId="30" borderId="28" xfId="46" applyFont="1" applyFill="1" applyBorder="1" applyAlignment="1" applyProtection="1">
      <alignment horizontal="center" vertical="center" shrinkToFit="1"/>
      <protection locked="0"/>
    </xf>
    <xf numFmtId="0" fontId="48" fillId="30" borderId="17" xfId="46" applyFont="1" applyFill="1" applyBorder="1" applyAlignment="1" applyProtection="1">
      <alignment horizontal="center" vertical="center" shrinkToFit="1"/>
      <protection locked="0"/>
    </xf>
    <xf numFmtId="0" fontId="48" fillId="30" borderId="11" xfId="46" applyFont="1" applyFill="1" applyBorder="1" applyAlignment="1" applyProtection="1">
      <alignment horizontal="center" vertical="center" shrinkToFit="1"/>
      <protection locked="0"/>
    </xf>
    <xf numFmtId="0" fontId="48" fillId="31" borderId="28" xfId="46" applyFont="1" applyFill="1" applyBorder="1" applyAlignment="1" applyProtection="1">
      <alignment horizontal="center" vertical="center" wrapText="1"/>
      <protection locked="0"/>
    </xf>
    <xf numFmtId="0" fontId="48" fillId="31" borderId="17" xfId="46" applyFont="1" applyFill="1" applyBorder="1" applyAlignment="1" applyProtection="1">
      <alignment horizontal="center" vertical="center" wrapText="1"/>
      <protection locked="0"/>
    </xf>
    <xf numFmtId="0" fontId="48" fillId="31" borderId="87" xfId="46" applyFont="1" applyFill="1" applyBorder="1" applyAlignment="1" applyProtection="1">
      <alignment horizontal="center" vertical="center" wrapText="1"/>
      <protection locked="0"/>
    </xf>
    <xf numFmtId="177" fontId="49" fillId="27" borderId="133" xfId="46" applyNumberFormat="1" applyFont="1" applyFill="1" applyBorder="1" applyAlignment="1" applyProtection="1">
      <alignment horizontal="center" vertical="center" wrapText="1"/>
    </xf>
    <xf numFmtId="177" fontId="49" fillId="27" borderId="87" xfId="46" applyNumberFormat="1" applyFont="1" applyFill="1" applyBorder="1" applyAlignment="1" applyProtection="1">
      <alignment horizontal="center" vertical="center" wrapText="1"/>
    </xf>
    <xf numFmtId="177" fontId="49" fillId="27" borderId="133" xfId="47" applyNumberFormat="1" applyFont="1" applyFill="1" applyBorder="1" applyAlignment="1" applyProtection="1">
      <alignment horizontal="center" vertical="center" wrapText="1"/>
    </xf>
    <xf numFmtId="177" fontId="49" fillId="27" borderId="87" xfId="47" applyNumberFormat="1" applyFont="1" applyFill="1" applyBorder="1" applyAlignment="1" applyProtection="1">
      <alignment horizontal="center" vertical="center" wrapText="1"/>
    </xf>
    <xf numFmtId="0" fontId="48" fillId="31" borderId="133" xfId="46" applyFont="1" applyFill="1" applyBorder="1" applyAlignment="1" applyProtection="1">
      <alignment horizontal="left" vertical="center" wrapText="1"/>
      <protection locked="0"/>
    </xf>
    <xf numFmtId="0" fontId="48" fillId="31" borderId="17" xfId="46" applyFont="1" applyFill="1" applyBorder="1" applyAlignment="1" applyProtection="1">
      <alignment horizontal="left" vertical="center" wrapText="1"/>
      <protection locked="0"/>
    </xf>
    <xf numFmtId="0" fontId="48" fillId="31" borderId="87" xfId="46" applyFont="1" applyFill="1" applyBorder="1" applyAlignment="1" applyProtection="1">
      <alignment horizontal="left" vertical="center" wrapText="1"/>
      <protection locked="0"/>
    </xf>
    <xf numFmtId="0" fontId="53" fillId="30" borderId="140" xfId="46" applyFont="1" applyFill="1" applyBorder="1" applyAlignment="1" applyProtection="1">
      <alignment horizontal="center" vertical="center" wrapText="1"/>
      <protection locked="0"/>
    </xf>
    <xf numFmtId="0" fontId="53" fillId="30" borderId="96" xfId="46" applyFont="1" applyFill="1" applyBorder="1" applyAlignment="1" applyProtection="1">
      <alignment horizontal="center" vertical="center" wrapText="1"/>
      <protection locked="0"/>
    </xf>
    <xf numFmtId="0" fontId="48" fillId="30" borderId="94" xfId="46" applyFont="1" applyFill="1" applyBorder="1" applyAlignment="1" applyProtection="1">
      <alignment horizontal="center" vertical="center" wrapText="1"/>
      <protection locked="0"/>
    </xf>
    <xf numFmtId="0" fontId="48" fillId="30" borderId="96" xfId="46" applyFont="1" applyFill="1" applyBorder="1" applyAlignment="1" applyProtection="1">
      <alignment horizontal="center" vertical="center" wrapText="1"/>
      <protection locked="0"/>
    </xf>
    <xf numFmtId="0" fontId="48" fillId="30" borderId="94" xfId="46" applyFont="1" applyFill="1" applyBorder="1" applyAlignment="1" applyProtection="1">
      <alignment horizontal="center" vertical="center" shrinkToFit="1"/>
      <protection locked="0"/>
    </xf>
    <xf numFmtId="0" fontId="48" fillId="30" borderId="95" xfId="46" applyFont="1" applyFill="1" applyBorder="1" applyAlignment="1" applyProtection="1">
      <alignment horizontal="center" vertical="center" shrinkToFit="1"/>
      <protection locked="0"/>
    </xf>
    <xf numFmtId="0" fontId="48" fillId="30" borderId="96" xfId="46" applyFont="1" applyFill="1" applyBorder="1" applyAlignment="1" applyProtection="1">
      <alignment horizontal="center" vertical="center" shrinkToFit="1"/>
      <protection locked="0"/>
    </xf>
    <xf numFmtId="0" fontId="48" fillId="31" borderId="94" xfId="46" applyFont="1" applyFill="1" applyBorder="1" applyAlignment="1" applyProtection="1">
      <alignment horizontal="center" vertical="center" wrapText="1"/>
      <protection locked="0"/>
    </xf>
    <xf numFmtId="0" fontId="48" fillId="31" borderId="95" xfId="46" applyFont="1" applyFill="1" applyBorder="1" applyAlignment="1" applyProtection="1">
      <alignment horizontal="center" vertical="center" wrapText="1"/>
      <protection locked="0"/>
    </xf>
    <xf numFmtId="0" fontId="48" fillId="31" borderId="141" xfId="46" applyFont="1" applyFill="1" applyBorder="1" applyAlignment="1" applyProtection="1">
      <alignment horizontal="center" vertical="center" wrapText="1"/>
      <protection locked="0"/>
    </xf>
    <xf numFmtId="177" fontId="49" fillId="27" borderId="140" xfId="46" applyNumberFormat="1" applyFont="1" applyFill="1" applyBorder="1" applyAlignment="1" applyProtection="1">
      <alignment horizontal="center" vertical="center" wrapText="1"/>
    </xf>
    <xf numFmtId="177" fontId="49" fillId="27" borderId="141" xfId="46" applyNumberFormat="1" applyFont="1" applyFill="1" applyBorder="1" applyAlignment="1" applyProtection="1">
      <alignment horizontal="center" vertical="center" wrapText="1"/>
    </xf>
    <xf numFmtId="177" fontId="49" fillId="27" borderId="140" xfId="47" applyNumberFormat="1" applyFont="1" applyFill="1" applyBorder="1" applyAlignment="1" applyProtection="1">
      <alignment horizontal="center" vertical="center" wrapText="1"/>
    </xf>
    <xf numFmtId="177" fontId="49" fillId="27" borderId="141" xfId="47" applyNumberFormat="1" applyFont="1" applyFill="1" applyBorder="1" applyAlignment="1" applyProtection="1">
      <alignment horizontal="center" vertical="center" wrapText="1"/>
    </xf>
    <xf numFmtId="0" fontId="53" fillId="30" borderId="149" xfId="46" applyFont="1" applyFill="1" applyBorder="1" applyAlignment="1" applyProtection="1">
      <alignment horizontal="center" vertical="center" wrapText="1"/>
      <protection locked="0"/>
    </xf>
    <xf numFmtId="0" fontId="53" fillId="30" borderId="91" xfId="46" applyFont="1" applyFill="1" applyBorder="1" applyAlignment="1" applyProtection="1">
      <alignment horizontal="center" vertical="center" wrapText="1"/>
      <protection locked="0"/>
    </xf>
    <xf numFmtId="0" fontId="48" fillId="30" borderId="89" xfId="46" applyFont="1" applyFill="1" applyBorder="1" applyAlignment="1" applyProtection="1">
      <alignment horizontal="center" vertical="center" wrapText="1"/>
      <protection locked="0"/>
    </xf>
    <xf numFmtId="0" fontId="48" fillId="30" borderId="91" xfId="46" applyFont="1" applyFill="1" applyBorder="1" applyAlignment="1" applyProtection="1">
      <alignment horizontal="center" vertical="center" wrapText="1"/>
      <protection locked="0"/>
    </xf>
    <xf numFmtId="0" fontId="48" fillId="30" borderId="89" xfId="46" applyFont="1" applyFill="1" applyBorder="1" applyAlignment="1" applyProtection="1">
      <alignment horizontal="center" vertical="center" shrinkToFit="1"/>
      <protection locked="0"/>
    </xf>
    <xf numFmtId="0" fontId="48" fillId="30" borderId="90" xfId="46" applyFont="1" applyFill="1" applyBorder="1" applyAlignment="1" applyProtection="1">
      <alignment horizontal="center" vertical="center" shrinkToFit="1"/>
      <protection locked="0"/>
    </xf>
    <xf numFmtId="0" fontId="48" fillId="30" borderId="91" xfId="46" applyFont="1" applyFill="1" applyBorder="1" applyAlignment="1" applyProtection="1">
      <alignment horizontal="center" vertical="center" shrinkToFit="1"/>
      <protection locked="0"/>
    </xf>
    <xf numFmtId="0" fontId="48" fillId="31" borderId="89" xfId="46" applyFont="1" applyFill="1" applyBorder="1" applyAlignment="1" applyProtection="1">
      <alignment horizontal="center" vertical="center" wrapText="1"/>
      <protection locked="0"/>
    </xf>
    <xf numFmtId="0" fontId="48" fillId="31" borderId="90" xfId="46" applyFont="1" applyFill="1" applyBorder="1" applyAlignment="1" applyProtection="1">
      <alignment horizontal="center" vertical="center" wrapText="1"/>
      <protection locked="0"/>
    </xf>
    <xf numFmtId="0" fontId="48" fillId="31" borderId="150" xfId="46" applyFont="1" applyFill="1" applyBorder="1" applyAlignment="1" applyProtection="1">
      <alignment horizontal="center" vertical="center" wrapText="1"/>
      <protection locked="0"/>
    </xf>
    <xf numFmtId="177" fontId="49" fillId="27" borderId="149" xfId="46" applyNumberFormat="1" applyFont="1" applyFill="1" applyBorder="1" applyAlignment="1" applyProtection="1">
      <alignment horizontal="center" vertical="center" wrapText="1"/>
    </xf>
    <xf numFmtId="177" fontId="49" fillId="27" borderId="150" xfId="46" applyNumberFormat="1" applyFont="1" applyFill="1" applyBorder="1" applyAlignment="1" applyProtection="1">
      <alignment horizontal="center" vertical="center" wrapText="1"/>
    </xf>
    <xf numFmtId="177" fontId="49" fillId="27" borderId="149" xfId="47" applyNumberFormat="1" applyFont="1" applyFill="1" applyBorder="1" applyAlignment="1" applyProtection="1">
      <alignment horizontal="center" vertical="center" wrapText="1"/>
    </xf>
    <xf numFmtId="177" fontId="49" fillId="27" borderId="150" xfId="47" applyNumberFormat="1" applyFont="1" applyFill="1" applyBorder="1" applyAlignment="1" applyProtection="1">
      <alignment horizontal="center" vertical="center" wrapText="1"/>
    </xf>
    <xf numFmtId="0" fontId="48" fillId="31" borderId="149" xfId="46" applyFont="1" applyFill="1" applyBorder="1" applyAlignment="1" applyProtection="1">
      <alignment horizontal="left" vertical="center" wrapText="1"/>
      <protection locked="0"/>
    </xf>
    <xf numFmtId="0" fontId="48" fillId="31" borderId="90" xfId="46" applyFont="1" applyFill="1" applyBorder="1" applyAlignment="1" applyProtection="1">
      <alignment horizontal="left" vertical="center" wrapText="1"/>
      <protection locked="0"/>
    </xf>
    <xf numFmtId="0" fontId="48" fillId="31" borderId="150" xfId="46" applyFont="1" applyFill="1" applyBorder="1" applyAlignment="1" applyProtection="1">
      <alignment horizontal="left" vertical="center" wrapText="1"/>
      <protection locked="0"/>
    </xf>
    <xf numFmtId="0" fontId="52" fillId="0" borderId="28" xfId="46" applyFont="1" applyFill="1" applyBorder="1" applyAlignment="1" applyProtection="1">
      <alignment horizontal="center" vertical="center"/>
    </xf>
    <xf numFmtId="0" fontId="52" fillId="0" borderId="17" xfId="46" applyFont="1" applyFill="1" applyBorder="1" applyAlignment="1" applyProtection="1">
      <alignment horizontal="center" vertical="center"/>
    </xf>
    <xf numFmtId="0" fontId="52" fillId="0" borderId="11" xfId="46" applyFont="1" applyFill="1" applyBorder="1" applyAlignment="1" applyProtection="1">
      <alignment horizontal="center" vertical="center"/>
    </xf>
    <xf numFmtId="179" fontId="52" fillId="0" borderId="28" xfId="46" applyNumberFormat="1" applyFont="1" applyFill="1" applyBorder="1" applyAlignment="1" applyProtection="1">
      <alignment horizontal="right" vertical="center"/>
    </xf>
    <xf numFmtId="179" fontId="52" fillId="0" borderId="11" xfId="46" applyNumberFormat="1" applyFont="1" applyFill="1" applyBorder="1" applyAlignment="1" applyProtection="1">
      <alignment horizontal="right" vertical="center"/>
    </xf>
    <xf numFmtId="179" fontId="52" fillId="0" borderId="28" xfId="47" applyNumberFormat="1" applyFont="1" applyFill="1" applyBorder="1" applyAlignment="1" applyProtection="1">
      <alignment horizontal="right" vertical="center"/>
    </xf>
    <xf numFmtId="179" fontId="52" fillId="0" borderId="11" xfId="47" applyNumberFormat="1" applyFont="1" applyFill="1" applyBorder="1" applyAlignment="1" applyProtection="1">
      <alignment horizontal="right" vertical="center"/>
    </xf>
    <xf numFmtId="179" fontId="52" fillId="31" borderId="28" xfId="46" applyNumberFormat="1" applyFont="1" applyFill="1" applyBorder="1" applyAlignment="1" applyProtection="1">
      <alignment horizontal="right" vertical="center"/>
      <protection locked="0"/>
    </xf>
    <xf numFmtId="179" fontId="52" fillId="31" borderId="11" xfId="46" applyNumberFormat="1" applyFont="1" applyFill="1" applyBorder="1" applyAlignment="1" applyProtection="1">
      <alignment horizontal="right" vertical="center"/>
      <protection locked="0"/>
    </xf>
    <xf numFmtId="0" fontId="52" fillId="0" borderId="0" xfId="46" applyFont="1" applyFill="1" applyBorder="1" applyAlignment="1" applyProtection="1">
      <alignment horizontal="center" vertical="center"/>
    </xf>
    <xf numFmtId="0" fontId="52" fillId="0" borderId="14" xfId="46" applyFont="1" applyFill="1" applyBorder="1" applyAlignment="1" applyProtection="1">
      <alignment horizontal="center" vertical="center"/>
    </xf>
    <xf numFmtId="0" fontId="53" fillId="0" borderId="0" xfId="46" applyFont="1" applyFill="1" applyBorder="1" applyAlignment="1" applyProtection="1">
      <alignment horizontal="center" vertical="center" wrapText="1"/>
    </xf>
    <xf numFmtId="179" fontId="52" fillId="31" borderId="28" xfId="47" applyNumberFormat="1" applyFont="1" applyFill="1" applyBorder="1" applyAlignment="1" applyProtection="1">
      <alignment horizontal="right" vertical="center"/>
      <protection locked="0"/>
    </xf>
    <xf numFmtId="179" fontId="52" fillId="31" borderId="11" xfId="47" applyNumberFormat="1" applyFont="1" applyFill="1" applyBorder="1" applyAlignment="1" applyProtection="1">
      <alignment horizontal="right" vertical="center"/>
      <protection locked="0"/>
    </xf>
    <xf numFmtId="180" fontId="52" fillId="27" borderId="0" xfId="46" applyNumberFormat="1" applyFont="1" applyFill="1" applyBorder="1" applyAlignment="1" applyProtection="1">
      <alignment horizontal="center" vertical="center"/>
    </xf>
    <xf numFmtId="0" fontId="52" fillId="27" borderId="0" xfId="46" applyFont="1" applyFill="1" applyBorder="1" applyAlignment="1" applyProtection="1">
      <alignment horizontal="center" vertical="center"/>
    </xf>
    <xf numFmtId="0" fontId="52" fillId="27" borderId="0" xfId="46" applyFont="1" applyFill="1" applyBorder="1" applyAlignment="1" applyProtection="1">
      <alignment horizontal="right" vertical="center"/>
    </xf>
    <xf numFmtId="176" fontId="52" fillId="0" borderId="28" xfId="46" applyNumberFormat="1" applyFont="1" applyFill="1" applyBorder="1" applyAlignment="1" applyProtection="1">
      <alignment horizontal="center" vertical="center"/>
    </xf>
    <xf numFmtId="176" fontId="52" fillId="0" borderId="17" xfId="46" applyNumberFormat="1" applyFont="1" applyFill="1" applyBorder="1" applyAlignment="1" applyProtection="1">
      <alignment horizontal="center" vertical="center"/>
    </xf>
    <xf numFmtId="176" fontId="52" fillId="0" borderId="11" xfId="46" applyNumberFormat="1" applyFont="1" applyFill="1" applyBorder="1" applyAlignment="1" applyProtection="1">
      <alignment horizontal="center" vertical="center"/>
    </xf>
    <xf numFmtId="181" fontId="52" fillId="27" borderId="28" xfId="46" applyNumberFormat="1" applyFont="1" applyFill="1" applyBorder="1" applyAlignment="1" applyProtection="1">
      <alignment horizontal="center" vertical="center"/>
    </xf>
    <xf numFmtId="181" fontId="52" fillId="27" borderId="17" xfId="46" applyNumberFormat="1" applyFont="1" applyFill="1" applyBorder="1" applyAlignment="1" applyProtection="1">
      <alignment horizontal="center" vertical="center"/>
    </xf>
    <xf numFmtId="181" fontId="52" fillId="27" borderId="11" xfId="46" applyNumberFormat="1" applyFont="1" applyFill="1" applyBorder="1" applyAlignment="1" applyProtection="1">
      <alignment horizontal="center" vertical="center"/>
    </xf>
    <xf numFmtId="0" fontId="52" fillId="31" borderId="28" xfId="46" applyFont="1" applyFill="1" applyBorder="1" applyAlignment="1" applyProtection="1">
      <alignment horizontal="center" vertical="center"/>
      <protection locked="0"/>
    </xf>
    <xf numFmtId="0" fontId="52" fillId="31" borderId="11" xfId="46" applyFont="1" applyFill="1" applyBorder="1" applyAlignment="1" applyProtection="1">
      <alignment horizontal="center" vertical="center"/>
      <protection locked="0"/>
    </xf>
    <xf numFmtId="179" fontId="52" fillId="0" borderId="28" xfId="46" applyNumberFormat="1" applyFont="1" applyFill="1" applyBorder="1" applyAlignment="1" applyProtection="1">
      <alignment horizontal="center" vertical="center"/>
    </xf>
    <xf numFmtId="179" fontId="52" fillId="0" borderId="17" xfId="46" applyNumberFormat="1" applyFont="1" applyFill="1" applyBorder="1" applyAlignment="1" applyProtection="1">
      <alignment horizontal="center" vertical="center"/>
    </xf>
    <xf numFmtId="179" fontId="52" fillId="0" borderId="11" xfId="46" applyNumberFormat="1" applyFont="1" applyFill="1" applyBorder="1" applyAlignment="1" applyProtection="1">
      <alignment horizontal="center" vertical="center"/>
    </xf>
    <xf numFmtId="0" fontId="53" fillId="27" borderId="0" xfId="46" applyFont="1" applyFill="1" applyAlignment="1">
      <alignment horizontal="left" vertical="center"/>
    </xf>
    <xf numFmtId="0" fontId="63" fillId="27" borderId="131" xfId="46" applyFont="1" applyFill="1" applyBorder="1" applyAlignment="1">
      <alignment horizontal="center" vertical="center"/>
    </xf>
    <xf numFmtId="0" fontId="63" fillId="27" borderId="136" xfId="46" applyFont="1" applyFill="1" applyBorder="1" applyAlignment="1">
      <alignment horizontal="center" vertical="center"/>
    </xf>
    <xf numFmtId="0" fontId="72" fillId="0" borderId="0" xfId="49" applyFont="1" applyFill="1" applyAlignment="1">
      <alignment horizontal="center" vertical="center"/>
    </xf>
    <xf numFmtId="0" fontId="73" fillId="0" borderId="0" xfId="49" applyFont="1" applyFill="1" applyAlignment="1">
      <alignment horizontal="center" vertical="center"/>
    </xf>
    <xf numFmtId="0" fontId="66" fillId="33" borderId="28" xfId="48" applyFont="1" applyFill="1" applyBorder="1" applyAlignment="1">
      <alignment horizontal="center" vertical="center" wrapText="1"/>
    </xf>
    <xf numFmtId="0" fontId="66" fillId="33" borderId="17" xfId="48" applyFont="1" applyFill="1" applyBorder="1" applyAlignment="1">
      <alignment horizontal="center" vertical="center" wrapText="1"/>
    </xf>
    <xf numFmtId="0" fontId="66" fillId="0" borderId="39" xfId="48" applyFont="1" applyBorder="1" applyAlignment="1">
      <alignment horizontal="left" vertical="center" wrapText="1" shrinkToFit="1"/>
    </xf>
    <xf numFmtId="0" fontId="66" fillId="0" borderId="35" xfId="48" applyFont="1" applyBorder="1" applyAlignment="1">
      <alignment horizontal="left" vertical="center" wrapText="1" shrinkToFit="1"/>
    </xf>
    <xf numFmtId="0" fontId="66" fillId="0" borderId="13" xfId="48" applyFont="1" applyBorder="1" applyAlignment="1">
      <alignment horizontal="left" vertical="center" wrapText="1" shrinkToFit="1"/>
    </xf>
    <xf numFmtId="0" fontId="66" fillId="0" borderId="39" xfId="48" applyFont="1" applyFill="1" applyBorder="1" applyAlignment="1">
      <alignment horizontal="left" vertical="center" wrapText="1"/>
    </xf>
    <xf numFmtId="0" fontId="2" fillId="0" borderId="13" xfId="0" applyFont="1" applyBorder="1" applyAlignment="1">
      <alignment horizontal="left" vertical="center" wrapText="1"/>
    </xf>
    <xf numFmtId="0" fontId="66" fillId="0" borderId="39" xfId="55" applyFont="1" applyFill="1" applyBorder="1" applyAlignment="1">
      <alignment horizontal="left" vertical="center" wrapText="1" shrinkToFit="1"/>
    </xf>
    <xf numFmtId="0" fontId="0" fillId="0" borderId="35" xfId="0" applyBorder="1" applyAlignment="1">
      <alignment horizontal="left" vertical="center" wrapText="1" shrinkToFit="1"/>
    </xf>
    <xf numFmtId="0" fontId="0" fillId="0" borderId="13" xfId="0" applyBorder="1" applyAlignment="1">
      <alignment horizontal="left" vertical="center" wrapText="1" shrinkToFit="1"/>
    </xf>
    <xf numFmtId="0" fontId="3" fillId="0" borderId="39" xfId="50" applyFont="1" applyFill="1" applyBorder="1" applyAlignment="1">
      <alignment horizontal="left" vertical="center" wrapText="1"/>
    </xf>
    <xf numFmtId="0" fontId="3" fillId="0" borderId="35" xfId="50" applyFont="1" applyFill="1" applyBorder="1" applyAlignment="1">
      <alignment horizontal="left" vertical="center" wrapText="1"/>
    </xf>
    <xf numFmtId="0" fontId="3" fillId="0" borderId="13" xfId="50" applyFont="1" applyFill="1" applyBorder="1" applyAlignment="1">
      <alignment horizontal="left" vertical="center" wrapText="1"/>
    </xf>
    <xf numFmtId="0" fontId="66" fillId="26" borderId="39" xfId="48" applyFont="1" applyFill="1" applyBorder="1" applyAlignment="1">
      <alignment horizontal="left" vertical="center" wrapText="1"/>
    </xf>
    <xf numFmtId="0" fontId="66" fillId="26" borderId="35" xfId="48" applyFont="1" applyFill="1" applyBorder="1" applyAlignment="1">
      <alignment horizontal="left" vertical="center" wrapText="1"/>
    </xf>
    <xf numFmtId="0" fontId="66" fillId="26" borderId="13" xfId="48" applyFont="1" applyFill="1" applyBorder="1" applyAlignment="1">
      <alignment horizontal="left" vertical="center" wrapText="1"/>
    </xf>
    <xf numFmtId="0" fontId="66" fillId="26" borderId="39" xfId="48" applyFont="1" applyFill="1" applyBorder="1" applyAlignment="1">
      <alignment horizontal="left" vertical="center" wrapText="1" shrinkToFit="1"/>
    </xf>
    <xf numFmtId="0" fontId="2" fillId="0" borderId="13" xfId="0" applyFont="1" applyBorder="1" applyAlignment="1">
      <alignment horizontal="left" vertical="center" wrapText="1" shrinkToFit="1"/>
    </xf>
    <xf numFmtId="0" fontId="66" fillId="26" borderId="13" xfId="48" applyFont="1" applyFill="1" applyBorder="1" applyAlignment="1">
      <alignment horizontal="left" vertical="center" wrapText="1" shrinkToFit="1"/>
    </xf>
    <xf numFmtId="0" fontId="66" fillId="26" borderId="35" xfId="48" applyFont="1" applyFill="1" applyBorder="1" applyAlignment="1">
      <alignment horizontal="left" vertical="center" wrapText="1" shrinkToFit="1"/>
    </xf>
    <xf numFmtId="0" fontId="66" fillId="26" borderId="39" xfId="48" applyFont="1" applyFill="1" applyBorder="1" applyAlignment="1">
      <alignment vertical="center" wrapText="1"/>
    </xf>
    <xf numFmtId="0" fontId="2" fillId="0" borderId="13" xfId="0" applyFont="1" applyBorder="1" applyAlignment="1">
      <alignment vertical="center" wrapText="1"/>
    </xf>
    <xf numFmtId="0" fontId="66" fillId="26" borderId="42" xfId="48" applyFont="1" applyFill="1" applyBorder="1" applyAlignment="1">
      <alignment vertical="center" wrapText="1"/>
    </xf>
    <xf numFmtId="0" fontId="66" fillId="0" borderId="39" xfId="49" applyFont="1" applyFill="1" applyBorder="1" applyAlignment="1">
      <alignment horizontal="left" vertical="center" wrapText="1"/>
    </xf>
    <xf numFmtId="0" fontId="2" fillId="0" borderId="35" xfId="0" applyFont="1" applyBorder="1" applyAlignment="1">
      <alignment horizontal="left" vertical="center" wrapText="1"/>
    </xf>
    <xf numFmtId="0" fontId="3" fillId="0" borderId="39" xfId="50" applyFont="1" applyBorder="1" applyAlignment="1">
      <alignment horizontal="left" vertical="center" wrapText="1" shrinkToFit="1"/>
    </xf>
    <xf numFmtId="0" fontId="3" fillId="0" borderId="13" xfId="50" applyFont="1" applyBorder="1" applyAlignment="1">
      <alignment horizontal="left" vertical="center" wrapText="1" shrinkToFit="1"/>
    </xf>
    <xf numFmtId="0" fontId="3" fillId="0" borderId="35" xfId="50" applyFont="1" applyBorder="1" applyAlignment="1">
      <alignment horizontal="left" vertical="center" wrapText="1" shrinkToFit="1"/>
    </xf>
    <xf numFmtId="0" fontId="3" fillId="0" borderId="39" xfId="50" applyFont="1" applyFill="1" applyBorder="1" applyAlignment="1">
      <alignment horizontal="left" vertical="center" wrapText="1" shrinkToFit="1"/>
    </xf>
    <xf numFmtId="0" fontId="3" fillId="0" borderId="35" xfId="50" applyFont="1" applyFill="1" applyBorder="1" applyAlignment="1">
      <alignment horizontal="left" vertical="center" wrapText="1" shrinkToFit="1"/>
    </xf>
    <xf numFmtId="0" fontId="3" fillId="0" borderId="13" xfId="50" applyFont="1" applyFill="1" applyBorder="1" applyAlignment="1">
      <alignment horizontal="left" vertical="center" wrapText="1" shrinkToFit="1"/>
    </xf>
    <xf numFmtId="0" fontId="1" fillId="35" borderId="0" xfId="52" applyFill="1" applyAlignment="1">
      <alignment horizontal="center" vertical="center"/>
    </xf>
    <xf numFmtId="0" fontId="81" fillId="27" borderId="0" xfId="52" applyFont="1" applyFill="1" applyAlignment="1">
      <alignment horizontal="center" vertical="center"/>
    </xf>
    <xf numFmtId="0" fontId="1" fillId="35" borderId="14" xfId="52" applyFill="1" applyBorder="1" applyAlignment="1">
      <alignment horizontal="center" vertical="center" shrinkToFit="1"/>
    </xf>
    <xf numFmtId="0" fontId="1" fillId="35" borderId="17" xfId="52" applyFill="1" applyBorder="1" applyAlignment="1">
      <alignment horizontal="center" vertical="center" shrinkToFit="1"/>
    </xf>
    <xf numFmtId="0" fontId="82" fillId="27" borderId="0" xfId="52" applyFont="1" applyFill="1" applyAlignment="1">
      <alignment horizontal="left" vertical="center"/>
    </xf>
    <xf numFmtId="0" fontId="1" fillId="35" borderId="36" xfId="52" applyFill="1" applyBorder="1" applyAlignment="1">
      <alignment horizontal="center" vertical="center"/>
    </xf>
    <xf numFmtId="0" fontId="1" fillId="27" borderId="36" xfId="52" applyFill="1" applyBorder="1" applyAlignment="1">
      <alignment horizontal="center" vertical="center"/>
    </xf>
    <xf numFmtId="0" fontId="1" fillId="35" borderId="36" xfId="52" applyFill="1" applyBorder="1" applyAlignment="1">
      <alignment horizontal="center" vertical="center" shrinkToFit="1"/>
    </xf>
    <xf numFmtId="0" fontId="1" fillId="27" borderId="14" xfId="52" applyFill="1" applyBorder="1" applyAlignment="1">
      <alignment horizontal="left" vertical="center"/>
    </xf>
    <xf numFmtId="0" fontId="1" fillId="27" borderId="28" xfId="52" applyFill="1" applyBorder="1" applyAlignment="1">
      <alignment horizontal="center" vertical="center"/>
    </xf>
    <xf numFmtId="0" fontId="1" fillId="27" borderId="17" xfId="52" applyFill="1" applyBorder="1" applyAlignment="1">
      <alignment horizontal="center" vertical="center"/>
    </xf>
    <xf numFmtId="0" fontId="1" fillId="27" borderId="11" xfId="52" applyFill="1" applyBorder="1" applyAlignment="1">
      <alignment horizontal="center" vertical="center"/>
    </xf>
    <xf numFmtId="0" fontId="1" fillId="27" borderId="36" xfId="52" applyFill="1" applyBorder="1" applyAlignment="1">
      <alignment horizontal="center" vertical="center" wrapText="1"/>
    </xf>
    <xf numFmtId="0" fontId="1" fillId="27" borderId="36" xfId="52" applyFill="1" applyBorder="1" applyAlignment="1">
      <alignment horizontal="center" vertical="top" wrapText="1"/>
    </xf>
    <xf numFmtId="0" fontId="1" fillId="27" borderId="28" xfId="52" applyFill="1" applyBorder="1" applyAlignment="1">
      <alignment horizontal="center" vertical="center" wrapText="1"/>
    </xf>
    <xf numFmtId="0" fontId="1" fillId="27" borderId="17" xfId="52" applyFill="1" applyBorder="1" applyAlignment="1">
      <alignment horizontal="center" vertical="center" wrapText="1"/>
    </xf>
    <xf numFmtId="0" fontId="1" fillId="27" borderId="11" xfId="52" applyFill="1" applyBorder="1" applyAlignment="1">
      <alignment horizontal="center" vertical="center" wrapText="1"/>
    </xf>
    <xf numFmtId="0" fontId="0" fillId="27" borderId="39" xfId="52" applyFont="1" applyFill="1" applyBorder="1" applyAlignment="1">
      <alignment horizontal="center" vertical="center" wrapText="1"/>
    </xf>
    <xf numFmtId="0" fontId="1" fillId="27" borderId="35" xfId="52" applyFill="1" applyBorder="1" applyAlignment="1">
      <alignment horizontal="center" vertical="center"/>
    </xf>
    <xf numFmtId="0" fontId="1" fillId="27" borderId="13" xfId="52" applyFill="1" applyBorder="1" applyAlignment="1">
      <alignment horizontal="center" vertical="center"/>
    </xf>
    <xf numFmtId="180" fontId="84" fillId="35" borderId="36" xfId="53" applyNumberFormat="1" applyFont="1" applyFill="1" applyBorder="1" applyAlignment="1">
      <alignment horizontal="center" vertical="center"/>
    </xf>
    <xf numFmtId="0" fontId="1" fillId="27" borderId="39" xfId="52" applyFill="1" applyBorder="1" applyAlignment="1">
      <alignment horizontal="center" vertical="center"/>
    </xf>
    <xf numFmtId="176" fontId="84" fillId="27" borderId="29" xfId="52" applyNumberFormat="1" applyFont="1" applyFill="1" applyBorder="1" applyAlignment="1">
      <alignment horizontal="center" vertical="center"/>
    </xf>
    <xf numFmtId="176" fontId="84" fillId="27" borderId="10" xfId="52" applyNumberFormat="1" applyFont="1" applyFill="1" applyBorder="1" applyAlignment="1">
      <alignment horizontal="center" vertical="center"/>
    </xf>
    <xf numFmtId="176" fontId="84" fillId="27" borderId="30" xfId="52" applyNumberFormat="1" applyFont="1" applyFill="1" applyBorder="1" applyAlignment="1">
      <alignment horizontal="center" vertical="center"/>
    </xf>
    <xf numFmtId="176" fontId="84" fillId="27" borderId="19" xfId="52" applyNumberFormat="1" applyFont="1" applyFill="1" applyBorder="1" applyAlignment="1">
      <alignment horizontal="center" vertical="center"/>
    </xf>
    <xf numFmtId="176" fontId="84" fillId="27" borderId="14" xfId="52" applyNumberFormat="1" applyFont="1" applyFill="1" applyBorder="1" applyAlignment="1">
      <alignment horizontal="center" vertical="center"/>
    </xf>
    <xf numFmtId="176" fontId="84" fillId="27" borderId="15" xfId="52" applyNumberFormat="1" applyFont="1" applyFill="1" applyBorder="1" applyAlignment="1">
      <alignment horizontal="center" vertical="center"/>
    </xf>
    <xf numFmtId="0" fontId="1" fillId="0" borderId="39" xfId="52" applyBorder="1" applyAlignment="1">
      <alignment horizontal="center" vertical="center"/>
    </xf>
    <xf numFmtId="0" fontId="1" fillId="0" borderId="35" xfId="52" applyBorder="1" applyAlignment="1">
      <alignment horizontal="center" vertical="center"/>
    </xf>
    <xf numFmtId="0" fontId="86" fillId="27" borderId="39" xfId="52" applyFont="1" applyFill="1" applyBorder="1" applyAlignment="1">
      <alignment horizontal="center" vertical="center" wrapText="1"/>
    </xf>
    <xf numFmtId="0" fontId="86" fillId="27" borderId="35" xfId="52" applyFont="1" applyFill="1" applyBorder="1" applyAlignment="1">
      <alignment horizontal="center" vertical="center" wrapText="1"/>
    </xf>
    <xf numFmtId="0" fontId="86" fillId="27" borderId="13" xfId="52" applyFont="1" applyFill="1" applyBorder="1" applyAlignment="1">
      <alignment horizontal="center" vertical="center" wrapText="1"/>
    </xf>
    <xf numFmtId="0" fontId="1" fillId="27" borderId="171" xfId="52" applyFill="1" applyBorder="1" applyAlignment="1">
      <alignment horizontal="center" vertical="center"/>
    </xf>
    <xf numFmtId="0" fontId="1" fillId="27" borderId="172" xfId="52" applyFill="1" applyBorder="1" applyAlignment="1">
      <alignment horizontal="center" vertical="center"/>
    </xf>
    <xf numFmtId="0" fontId="86" fillId="0" borderId="39" xfId="52" applyFont="1" applyBorder="1" applyAlignment="1">
      <alignment horizontal="left" vertical="center"/>
    </xf>
    <xf numFmtId="0" fontId="86" fillId="0" borderId="35" xfId="52" applyFont="1" applyBorder="1" applyAlignment="1">
      <alignment horizontal="left" vertical="center"/>
    </xf>
    <xf numFmtId="0" fontId="0" fillId="27" borderId="35" xfId="52" applyFont="1" applyFill="1" applyBorder="1" applyAlignment="1">
      <alignment horizontal="center" vertical="center" wrapText="1"/>
    </xf>
    <xf numFmtId="0" fontId="86" fillId="27" borderId="39" xfId="52" applyFont="1" applyFill="1" applyBorder="1" applyAlignment="1">
      <alignment horizontal="center" vertical="center"/>
    </xf>
    <xf numFmtId="0" fontId="86" fillId="27" borderId="13" xfId="52" applyFont="1" applyFill="1" applyBorder="1" applyAlignment="1">
      <alignment horizontal="center" vertical="center"/>
    </xf>
    <xf numFmtId="176" fontId="84" fillId="27" borderId="28" xfId="52" applyNumberFormat="1" applyFont="1" applyFill="1" applyBorder="1" applyAlignment="1">
      <alignment horizontal="center" vertical="center"/>
    </xf>
    <xf numFmtId="176" fontId="84" fillId="27" borderId="17" xfId="52" applyNumberFormat="1" applyFont="1" applyFill="1" applyBorder="1" applyAlignment="1">
      <alignment horizontal="center" vertical="center"/>
    </xf>
    <xf numFmtId="176" fontId="84" fillId="27" borderId="11" xfId="52" applyNumberFormat="1" applyFont="1" applyFill="1" applyBorder="1" applyAlignment="1">
      <alignment horizontal="center" vertical="center"/>
    </xf>
    <xf numFmtId="0" fontId="1" fillId="27" borderId="29" xfId="52" applyFill="1" applyBorder="1" applyAlignment="1">
      <alignment horizontal="center" vertical="center" wrapText="1"/>
    </xf>
    <xf numFmtId="0" fontId="1" fillId="27" borderId="10" xfId="52" applyFill="1" applyBorder="1" applyAlignment="1">
      <alignment horizontal="center" vertical="center" wrapText="1"/>
    </xf>
    <xf numFmtId="0" fontId="1" fillId="27" borderId="30" xfId="52" applyFill="1" applyBorder="1" applyAlignment="1">
      <alignment horizontal="center" vertical="center" wrapText="1"/>
    </xf>
    <xf numFmtId="183" fontId="84" fillId="36" borderId="29" xfId="54" applyNumberFormat="1" applyFont="1" applyFill="1" applyBorder="1" applyAlignment="1">
      <alignment horizontal="center" vertical="center"/>
    </xf>
    <xf numFmtId="183" fontId="84" fillId="36" borderId="10" xfId="54" applyNumberFormat="1" applyFont="1" applyFill="1" applyBorder="1" applyAlignment="1">
      <alignment horizontal="center" vertical="center"/>
    </xf>
    <xf numFmtId="183" fontId="84" fillId="36" borderId="30" xfId="54" applyNumberFormat="1" applyFont="1" applyFill="1" applyBorder="1" applyAlignment="1">
      <alignment horizontal="center" vertical="center"/>
    </xf>
    <xf numFmtId="183" fontId="84" fillId="36" borderId="19" xfId="54" applyNumberFormat="1" applyFont="1" applyFill="1" applyBorder="1" applyAlignment="1">
      <alignment horizontal="center" vertical="center"/>
    </xf>
    <xf numFmtId="183" fontId="84" fillId="36" borderId="14" xfId="54" applyNumberFormat="1" applyFont="1" applyFill="1" applyBorder="1" applyAlignment="1">
      <alignment horizontal="center" vertical="center"/>
    </xf>
    <xf numFmtId="183" fontId="84" fillId="36" borderId="15" xfId="54" applyNumberFormat="1" applyFont="1" applyFill="1" applyBorder="1" applyAlignment="1">
      <alignment horizontal="center" vertical="center"/>
    </xf>
    <xf numFmtId="0" fontId="1" fillId="27" borderId="19" xfId="52" applyFill="1" applyBorder="1" applyAlignment="1">
      <alignment horizontal="center" vertical="center"/>
    </xf>
    <xf numFmtId="0" fontId="1" fillId="27" borderId="14" xfId="52" applyFill="1" applyBorder="1" applyAlignment="1">
      <alignment horizontal="center" vertical="center"/>
    </xf>
    <xf numFmtId="0" fontId="1" fillId="27" borderId="15" xfId="52" applyFill="1" applyBorder="1" applyAlignment="1">
      <alignment horizontal="center" vertical="center"/>
    </xf>
    <xf numFmtId="0" fontId="1" fillId="27" borderId="0" xfId="52" applyFill="1" applyAlignment="1">
      <alignment horizontal="left" vertical="center"/>
    </xf>
    <xf numFmtId="0" fontId="1" fillId="27" borderId="0" xfId="52" applyFill="1" applyAlignment="1">
      <alignment horizontal="left" vertical="center" wrapText="1"/>
    </xf>
    <xf numFmtId="0" fontId="76" fillId="0" borderId="36" xfId="46" applyFont="1" applyBorder="1" applyAlignment="1">
      <alignment horizontal="left" vertical="center"/>
    </xf>
    <xf numFmtId="0" fontId="77" fillId="0" borderId="0" xfId="46" applyFont="1" applyAlignment="1">
      <alignment horizontal="center" vertical="center"/>
    </xf>
    <xf numFmtId="0" fontId="76" fillId="0" borderId="157" xfId="46" applyFont="1" applyBorder="1" applyAlignment="1">
      <alignment horizontal="center" vertical="center"/>
    </xf>
    <xf numFmtId="0" fontId="76" fillId="0" borderId="141" xfId="46" applyFont="1" applyBorder="1" applyAlignment="1">
      <alignment horizontal="center" vertical="center"/>
    </xf>
    <xf numFmtId="0" fontId="79" fillId="0" borderId="36" xfId="46" applyFont="1" applyFill="1" applyBorder="1" applyAlignment="1">
      <alignment horizontal="right" vertical="center"/>
    </xf>
    <xf numFmtId="0" fontId="79" fillId="0" borderId="28" xfId="46" applyFont="1" applyFill="1" applyBorder="1" applyAlignment="1">
      <alignment horizontal="right" vertical="center"/>
    </xf>
    <xf numFmtId="0" fontId="79" fillId="0" borderId="36" xfId="46" applyFont="1" applyBorder="1" applyAlignment="1">
      <alignment horizontal="right" vertical="center"/>
    </xf>
    <xf numFmtId="0" fontId="79" fillId="0" borderId="28" xfId="46" applyFont="1" applyBorder="1" applyAlignment="1">
      <alignment horizontal="right" vertical="center"/>
    </xf>
    <xf numFmtId="0" fontId="76" fillId="0" borderId="0" xfId="46" applyFont="1" applyBorder="1" applyAlignment="1">
      <alignment horizontal="right" vertical="center"/>
    </xf>
    <xf numFmtId="0" fontId="75" fillId="0" borderId="59" xfId="46" applyFont="1" applyBorder="1" applyAlignment="1">
      <alignment horizontal="center" vertical="center"/>
    </xf>
    <xf numFmtId="0" fontId="75" fillId="0" borderId="60" xfId="46" applyFont="1" applyBorder="1" applyAlignment="1">
      <alignment horizontal="center" vertical="center"/>
    </xf>
    <xf numFmtId="0" fontId="75" fillId="0" borderId="61" xfId="46" applyFont="1" applyBorder="1" applyAlignment="1">
      <alignment horizontal="center" vertical="center"/>
    </xf>
    <xf numFmtId="0" fontId="75" fillId="0" borderId="64" xfId="46" applyFont="1" applyBorder="1" applyAlignment="1">
      <alignment horizontal="center" vertical="center"/>
    </xf>
    <xf numFmtId="0" fontId="75" fillId="0" borderId="76" xfId="46" applyFont="1" applyBorder="1" applyAlignment="1">
      <alignment horizontal="center" vertical="center"/>
    </xf>
    <xf numFmtId="0" fontId="75" fillId="0" borderId="77" xfId="46" applyFont="1" applyBorder="1" applyAlignment="1">
      <alignment horizontal="center" vertical="center"/>
    </xf>
    <xf numFmtId="0" fontId="76" fillId="0" borderId="0" xfId="46" applyFont="1" applyBorder="1" applyAlignment="1">
      <alignment horizontal="center" vertical="center"/>
    </xf>
    <xf numFmtId="0" fontId="80" fillId="0" borderId="0" xfId="46" applyFont="1" applyBorder="1" applyAlignment="1">
      <alignment horizontal="center" vertical="center"/>
    </xf>
    <xf numFmtId="0" fontId="79" fillId="0" borderId="71" xfId="46" applyFont="1" applyFill="1" applyBorder="1" applyAlignment="1">
      <alignment horizontal="right" vertical="center"/>
    </xf>
    <xf numFmtId="0" fontId="79" fillId="0" borderId="89" xfId="46" applyFont="1" applyFill="1" applyBorder="1" applyAlignment="1">
      <alignment horizontal="right" vertical="center"/>
    </xf>
    <xf numFmtId="0" fontId="79" fillId="0" borderId="71" xfId="46" applyFont="1" applyBorder="1" applyAlignment="1">
      <alignment horizontal="right" vertical="center"/>
    </xf>
    <xf numFmtId="0" fontId="79" fillId="0" borderId="89" xfId="46" applyFont="1" applyBorder="1" applyAlignment="1">
      <alignment horizontal="right" vertical="center"/>
    </xf>
    <xf numFmtId="0" fontId="79" fillId="0" borderId="78" xfId="46" applyFont="1" applyBorder="1" applyAlignment="1">
      <alignment horizontal="right" vertical="center"/>
    </xf>
    <xf numFmtId="0" fontId="76" fillId="0" borderId="59" xfId="46" applyFont="1" applyBorder="1" applyAlignment="1">
      <alignment horizontal="center" vertical="center"/>
    </xf>
    <xf numFmtId="0" fontId="76" fillId="0" borderId="60" xfId="46" applyFont="1" applyBorder="1" applyAlignment="1">
      <alignment horizontal="center" vertical="center"/>
    </xf>
    <xf numFmtId="0" fontId="76" fillId="0" borderId="61" xfId="46" applyFont="1" applyBorder="1" applyAlignment="1">
      <alignment horizontal="center" vertical="center"/>
    </xf>
    <xf numFmtId="0" fontId="76" fillId="0" borderId="64" xfId="46" applyFont="1" applyBorder="1" applyAlignment="1">
      <alignment horizontal="center" vertical="center"/>
    </xf>
    <xf numFmtId="0" fontId="76" fillId="0" borderId="76" xfId="46" applyFont="1" applyBorder="1" applyAlignment="1">
      <alignment horizontal="center" vertical="center"/>
    </xf>
    <xf numFmtId="0" fontId="76" fillId="0" borderId="77" xfId="46" applyFont="1" applyBorder="1" applyAlignment="1">
      <alignment horizontal="center" vertical="center"/>
    </xf>
    <xf numFmtId="0" fontId="79" fillId="0" borderId="159" xfId="46" applyFont="1" applyBorder="1" applyAlignment="1">
      <alignment horizontal="right" vertical="center"/>
    </xf>
    <xf numFmtId="0" fontId="79" fillId="0" borderId="37" xfId="46" applyFont="1" applyBorder="1" applyAlignment="1">
      <alignment horizontal="left" vertical="center" wrapText="1"/>
    </xf>
    <xf numFmtId="0" fontId="79" fillId="0" borderId="0" xfId="46" applyFont="1" applyBorder="1" applyAlignment="1">
      <alignment horizontal="left" vertical="center" wrapText="1"/>
    </xf>
    <xf numFmtId="0" fontId="79" fillId="0" borderId="101" xfId="46" applyFont="1" applyBorder="1" applyAlignment="1">
      <alignment horizontal="right" vertical="center" wrapText="1"/>
    </xf>
    <xf numFmtId="0" fontId="79" fillId="0" borderId="91" xfId="46" applyFont="1" applyBorder="1" applyAlignment="1">
      <alignment horizontal="right" vertical="center"/>
    </xf>
    <xf numFmtId="0" fontId="76" fillId="0" borderId="0" xfId="46" applyFont="1" applyBorder="1" applyAlignment="1">
      <alignment horizontal="left" vertical="center" wrapText="1"/>
    </xf>
    <xf numFmtId="0" fontId="76" fillId="0" borderId="166" xfId="46" applyFont="1" applyBorder="1" applyAlignment="1">
      <alignment horizontal="left" vertical="center" wrapText="1"/>
    </xf>
    <xf numFmtId="0" fontId="76" fillId="0" borderId="168" xfId="46" applyFont="1" applyBorder="1" applyAlignment="1">
      <alignment horizontal="left" vertical="center" wrapText="1"/>
    </xf>
    <xf numFmtId="0" fontId="76" fillId="0" borderId="169" xfId="46" applyFont="1" applyBorder="1" applyAlignment="1">
      <alignment horizontal="left" vertical="center" wrapText="1"/>
    </xf>
    <xf numFmtId="0" fontId="76" fillId="0" borderId="0" xfId="46" applyFont="1" applyAlignment="1">
      <alignment horizontal="left" vertical="center"/>
    </xf>
    <xf numFmtId="0" fontId="76" fillId="0" borderId="0" xfId="46" applyFont="1" applyAlignment="1">
      <alignment horizontal="center" vertical="center"/>
    </xf>
    <xf numFmtId="0" fontId="0" fillId="0" borderId="0" xfId="0" applyAlignment="1">
      <alignment vertical="center"/>
    </xf>
    <xf numFmtId="0" fontId="25" fillId="37" borderId="29" xfId="0" applyFont="1" applyFill="1" applyBorder="1" applyAlignment="1">
      <alignment vertical="center" wrapText="1"/>
    </xf>
    <xf numFmtId="0" fontId="38" fillId="37" borderId="30" xfId="0" applyFont="1" applyFill="1" applyBorder="1" applyAlignment="1">
      <alignment vertical="center" wrapText="1"/>
    </xf>
    <xf numFmtId="0" fontId="38" fillId="37" borderId="19" xfId="0" applyFont="1" applyFill="1" applyBorder="1" applyAlignment="1">
      <alignment vertical="center" wrapText="1"/>
    </xf>
    <xf numFmtId="0" fontId="38" fillId="37" borderId="15" xfId="0" applyFont="1" applyFill="1" applyBorder="1" applyAlignment="1">
      <alignmen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54"/>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7"/>
    <cellStyle name="桁区切り 2 2" xfId="53"/>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 10" xfId="51"/>
    <cellStyle name="標準 2" xfId="45"/>
    <cellStyle name="標準 3" xfId="46"/>
    <cellStyle name="標準 3 2" xfId="52"/>
    <cellStyle name="標準 4" xfId="48"/>
    <cellStyle name="標準 5" xfId="50"/>
    <cellStyle name="標準 9" xfId="49"/>
    <cellStyle name="標準 9 2" xfId="55"/>
    <cellStyle name="標準_Book1" xfId="42"/>
    <cellStyle name="標準_チェックリスト（通所リハ）" xfId="43"/>
    <cellStyle name="良い" xfId="44" builtinId="26" customBuiltin="1"/>
  </cellStyles>
  <dxfs count="3">
    <dxf>
      <numFmt numFmtId="3" formatCode="#,##0"/>
    </dxf>
    <dxf>
      <numFmt numFmtId="3" formatCode="#,##0"/>
    </dxf>
    <dxf>
      <numFmt numFmtId="3" formatCode="#,##0"/>
    </dxf>
  </dxfs>
  <tableStyles count="0" defaultTableStyle="TableStyleMedium9" defaultPivotStyle="PivotStyleLight16"/>
  <colors>
    <mruColors>
      <color rgb="FFC8F1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5089525" y="774700"/>
          <a:ext cx="180975" cy="4159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171450" y="16843374"/>
          <a:ext cx="12576175" cy="21272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222750" y="1009650"/>
          <a:ext cx="9848850" cy="10668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_&#35370;&#21839;&#20171;&#35703;&#65288;4&#12539;5&#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ースシート"/>
      <sheetName val="１．点検シート（人員・設備・運営）"/>
      <sheetName val="２．点検リスト①"/>
      <sheetName val="２．点検リスト②"/>
      <sheetName val="２．点検リスト③"/>
      <sheetName val="２．点検リスト④"/>
      <sheetName val="３．勤務実績表"/>
      <sheetName val="記入方法"/>
      <sheetName val="プルダウン"/>
      <sheetName val="４．加算点検"/>
      <sheetName val="４．特定加算(人材要件)"/>
      <sheetName val="４．特定加算（Ⅰ又はⅢ）"/>
    </sheetNames>
    <sheetDataSet>
      <sheetData sheetId="0"/>
      <sheetData sheetId="1"/>
      <sheetData sheetId="2"/>
      <sheetData sheetId="3"/>
      <sheetData sheetId="4"/>
      <sheetData sheetId="5"/>
      <sheetData sheetId="6"/>
      <sheetData sheetId="7"/>
      <sheetData sheetId="8">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N55"/>
  <sheetViews>
    <sheetView showGridLines="0" tabSelected="1" view="pageBreakPreview" zoomScaleNormal="100" zoomScaleSheetLayoutView="100" workbookViewId="0">
      <selection activeCell="D5" sqref="D5:M5"/>
    </sheetView>
  </sheetViews>
  <sheetFormatPr defaultColWidth="9" defaultRowHeight="13" x14ac:dyDescent="0.2"/>
  <cols>
    <col min="1" max="1" width="2.6328125" style="92" customWidth="1"/>
    <col min="2" max="2" width="18.6328125" style="92" customWidth="1"/>
    <col min="3" max="3" width="2.6328125" style="92" customWidth="1"/>
    <col min="4" max="12" width="5.6328125" style="92" customWidth="1"/>
    <col min="13" max="13" width="8.453125" style="92" customWidth="1"/>
    <col min="14" max="16384" width="9" style="92"/>
  </cols>
  <sheetData>
    <row r="1" spans="1:13" ht="24.75" customHeight="1" x14ac:dyDescent="0.2">
      <c r="A1" s="833" t="s">
        <v>559</v>
      </c>
      <c r="B1" s="833"/>
      <c r="C1" s="833"/>
      <c r="D1" s="833"/>
      <c r="E1" s="833"/>
      <c r="F1" s="833"/>
      <c r="G1" s="833"/>
      <c r="H1" s="833"/>
      <c r="I1" s="833"/>
      <c r="J1" s="833"/>
      <c r="K1" s="833"/>
      <c r="L1" s="833"/>
      <c r="M1" s="833"/>
    </row>
    <row r="2" spans="1:13" s="93" customFormat="1" ht="19.5" customHeight="1" x14ac:dyDescent="0.2">
      <c r="A2" s="834" t="s">
        <v>363</v>
      </c>
      <c r="B2" s="834"/>
      <c r="C2" s="834"/>
      <c r="D2" s="834"/>
      <c r="E2" s="834"/>
      <c r="F2" s="834"/>
      <c r="G2" s="834"/>
      <c r="H2" s="834"/>
      <c r="I2" s="834"/>
      <c r="J2" s="834"/>
      <c r="K2" s="834"/>
      <c r="L2" s="834"/>
      <c r="M2" s="834"/>
    </row>
    <row r="3" spans="1:13" ht="11" customHeight="1" x14ac:dyDescent="0.2">
      <c r="A3" s="835"/>
      <c r="B3" s="835"/>
      <c r="C3" s="835"/>
      <c r="D3" s="835"/>
      <c r="E3" s="835"/>
      <c r="F3" s="835"/>
      <c r="G3" s="835"/>
      <c r="H3" s="835"/>
      <c r="I3" s="835"/>
      <c r="J3" s="835"/>
      <c r="K3" s="835"/>
      <c r="L3" s="835"/>
      <c r="M3" s="835"/>
    </row>
    <row r="4" spans="1:13" ht="17.25" customHeight="1" x14ac:dyDescent="0.3">
      <c r="A4" s="836" t="s">
        <v>364</v>
      </c>
      <c r="B4" s="836"/>
      <c r="C4" s="836"/>
      <c r="D4" s="836"/>
      <c r="E4" s="836"/>
      <c r="F4" s="836"/>
      <c r="G4" s="836"/>
      <c r="H4" s="836"/>
      <c r="I4" s="836"/>
      <c r="J4" s="836"/>
      <c r="K4" s="836"/>
      <c r="L4" s="836"/>
      <c r="M4" s="836"/>
    </row>
    <row r="5" spans="1:13" ht="24.75" customHeight="1" x14ac:dyDescent="0.2">
      <c r="A5" s="94"/>
      <c r="B5" s="262" t="s">
        <v>348</v>
      </c>
      <c r="C5" s="95"/>
      <c r="D5" s="842"/>
      <c r="E5" s="843"/>
      <c r="F5" s="843"/>
      <c r="G5" s="843"/>
      <c r="H5" s="843"/>
      <c r="I5" s="843"/>
      <c r="J5" s="843"/>
      <c r="K5" s="843"/>
      <c r="L5" s="843"/>
      <c r="M5" s="844"/>
    </row>
    <row r="6" spans="1:13" ht="17.25" customHeight="1" x14ac:dyDescent="0.2">
      <c r="A6" s="94"/>
      <c r="B6" s="848" t="s">
        <v>349</v>
      </c>
      <c r="C6" s="96"/>
      <c r="D6" s="841" t="s">
        <v>423</v>
      </c>
      <c r="E6" s="824"/>
      <c r="F6" s="824"/>
      <c r="G6" s="824"/>
      <c r="H6" s="824"/>
      <c r="I6" s="824"/>
      <c r="J6" s="824"/>
      <c r="K6" s="824"/>
      <c r="L6" s="824"/>
      <c r="M6" s="840"/>
    </row>
    <row r="7" spans="1:13" ht="18" customHeight="1" x14ac:dyDescent="0.2">
      <c r="A7" s="97"/>
      <c r="B7" s="849"/>
      <c r="C7" s="98"/>
      <c r="D7" s="837"/>
      <c r="E7" s="838"/>
      <c r="F7" s="838"/>
      <c r="G7" s="838"/>
      <c r="H7" s="838"/>
      <c r="I7" s="838"/>
      <c r="J7" s="838"/>
      <c r="K7" s="838"/>
      <c r="L7" s="838"/>
      <c r="M7" s="839"/>
    </row>
    <row r="8" spans="1:13" ht="21" customHeight="1" x14ac:dyDescent="0.2">
      <c r="A8" s="99"/>
      <c r="B8" s="850"/>
      <c r="C8" s="100"/>
      <c r="D8" s="789" t="s">
        <v>117</v>
      </c>
      <c r="E8" s="791"/>
      <c r="F8" s="781"/>
      <c r="G8" s="851"/>
      <c r="H8" s="782"/>
      <c r="I8" s="789" t="s">
        <v>350</v>
      </c>
      <c r="J8" s="791"/>
      <c r="K8" s="101"/>
      <c r="L8" s="101"/>
      <c r="M8" s="102"/>
    </row>
    <row r="9" spans="1:13" ht="21.75" customHeight="1" x14ac:dyDescent="0.2">
      <c r="A9" s="97"/>
      <c r="B9" s="103" t="s">
        <v>351</v>
      </c>
      <c r="C9" s="104"/>
      <c r="D9" s="855"/>
      <c r="E9" s="856"/>
      <c r="F9" s="856"/>
      <c r="G9" s="856"/>
      <c r="H9" s="856"/>
      <c r="I9" s="856"/>
      <c r="J9" s="856"/>
      <c r="K9" s="856"/>
      <c r="L9" s="856"/>
      <c r="M9" s="857"/>
    </row>
    <row r="10" spans="1:13" ht="21.75" customHeight="1" x14ac:dyDescent="0.2">
      <c r="A10" s="105"/>
      <c r="B10" s="106" t="s">
        <v>352</v>
      </c>
      <c r="C10" s="107"/>
      <c r="D10" s="789" t="s">
        <v>353</v>
      </c>
      <c r="E10" s="791"/>
      <c r="F10" s="781"/>
      <c r="G10" s="782"/>
      <c r="H10" s="789" t="s">
        <v>354</v>
      </c>
      <c r="I10" s="791"/>
      <c r="J10" s="781"/>
      <c r="K10" s="851"/>
      <c r="L10" s="851"/>
      <c r="M10" s="782"/>
    </row>
    <row r="11" spans="1:13" ht="21.75" customHeight="1" thickBot="1" x14ac:dyDescent="0.25">
      <c r="A11" s="852" t="s">
        <v>355</v>
      </c>
      <c r="B11" s="853"/>
      <c r="C11" s="854"/>
      <c r="D11" s="108" t="s">
        <v>424</v>
      </c>
      <c r="E11" s="109" t="s">
        <v>425</v>
      </c>
      <c r="F11" s="110"/>
      <c r="G11" s="110"/>
      <c r="H11" s="110"/>
      <c r="I11" s="110"/>
      <c r="J11" s="110"/>
      <c r="K11" s="110"/>
      <c r="L11" s="110"/>
      <c r="M11" s="111"/>
    </row>
    <row r="12" spans="1:13" ht="30" customHeight="1" thickTop="1" x14ac:dyDescent="0.2">
      <c r="A12" s="845" t="s">
        <v>356</v>
      </c>
      <c r="B12" s="846"/>
      <c r="C12" s="847"/>
      <c r="D12" s="194" t="s">
        <v>283</v>
      </c>
      <c r="E12" s="195" t="s">
        <v>561</v>
      </c>
      <c r="F12" s="186"/>
      <c r="G12" s="186"/>
      <c r="H12" s="186"/>
      <c r="I12" s="186"/>
      <c r="J12" s="186" t="s">
        <v>562</v>
      </c>
      <c r="K12" s="186" t="s">
        <v>27</v>
      </c>
      <c r="L12" s="196" t="s">
        <v>283</v>
      </c>
      <c r="M12" s="187" t="s">
        <v>563</v>
      </c>
    </row>
    <row r="13" spans="1:13" ht="21" customHeight="1" x14ac:dyDescent="0.2">
      <c r="A13" s="811" t="s">
        <v>511</v>
      </c>
      <c r="B13" s="812"/>
      <c r="C13" s="813"/>
      <c r="D13" s="783" t="s">
        <v>198</v>
      </c>
      <c r="E13" s="784"/>
      <c r="F13" s="784"/>
      <c r="G13" s="785"/>
      <c r="H13" s="808" t="s">
        <v>513</v>
      </c>
      <c r="I13" s="809"/>
      <c r="J13" s="809"/>
      <c r="K13" s="809"/>
      <c r="L13" s="809"/>
      <c r="M13" s="810"/>
    </row>
    <row r="14" spans="1:13" ht="21" customHeight="1" x14ac:dyDescent="0.2">
      <c r="A14" s="814"/>
      <c r="B14" s="815"/>
      <c r="C14" s="816"/>
      <c r="D14" s="783" t="s">
        <v>437</v>
      </c>
      <c r="E14" s="784"/>
      <c r="F14" s="784"/>
      <c r="G14" s="785"/>
      <c r="H14" s="808" t="s">
        <v>514</v>
      </c>
      <c r="I14" s="809"/>
      <c r="J14" s="809"/>
      <c r="K14" s="809"/>
      <c r="L14" s="809"/>
      <c r="M14" s="810"/>
    </row>
    <row r="15" spans="1:13" ht="9" customHeight="1" x14ac:dyDescent="0.2">
      <c r="A15" s="112"/>
      <c r="B15" s="113"/>
      <c r="C15" s="112"/>
      <c r="D15" s="114"/>
      <c r="E15" s="114"/>
      <c r="F15" s="57"/>
      <c r="G15" s="57"/>
      <c r="H15" s="57"/>
      <c r="I15" s="57"/>
      <c r="J15" s="57"/>
      <c r="K15" s="57"/>
      <c r="L15" s="57"/>
      <c r="M15" s="57"/>
    </row>
    <row r="16" spans="1:13" ht="15" customHeight="1" x14ac:dyDescent="0.2">
      <c r="A16" s="859" t="s">
        <v>1068</v>
      </c>
      <c r="B16" s="860"/>
      <c r="C16" s="860"/>
      <c r="D16" s="860"/>
      <c r="E16" s="860"/>
      <c r="F16" s="860"/>
      <c r="G16" s="860"/>
      <c r="H16" s="57"/>
      <c r="I16" s="57"/>
      <c r="J16" s="823" t="s">
        <v>515</v>
      </c>
      <c r="K16" s="823"/>
      <c r="L16" s="823"/>
      <c r="M16" s="823"/>
    </row>
    <row r="17" spans="1:13" ht="21.75" customHeight="1" x14ac:dyDescent="0.2">
      <c r="A17" s="804" t="s">
        <v>504</v>
      </c>
      <c r="B17" s="805"/>
      <c r="C17" s="806"/>
      <c r="D17" s="200" t="s">
        <v>283</v>
      </c>
      <c r="E17" s="115" t="s">
        <v>39</v>
      </c>
      <c r="F17" s="116"/>
      <c r="G17" s="116"/>
      <c r="H17" s="115" t="s">
        <v>27</v>
      </c>
      <c r="I17" s="116"/>
      <c r="J17" s="201" t="s">
        <v>283</v>
      </c>
      <c r="K17" s="116" t="s">
        <v>40</v>
      </c>
      <c r="L17" s="116"/>
      <c r="M17" s="117"/>
    </row>
    <row r="18" spans="1:13" ht="21.75" customHeight="1" x14ac:dyDescent="0.2">
      <c r="A18" s="820" t="s">
        <v>507</v>
      </c>
      <c r="B18" s="821"/>
      <c r="C18" s="822"/>
      <c r="D18" s="200" t="s">
        <v>283</v>
      </c>
      <c r="E18" s="192" t="s">
        <v>565</v>
      </c>
      <c r="F18" s="192"/>
      <c r="G18" s="192"/>
      <c r="H18" s="201" t="s">
        <v>283</v>
      </c>
      <c r="I18" s="192" t="s">
        <v>174</v>
      </c>
      <c r="J18" s="192" t="s">
        <v>27</v>
      </c>
      <c r="K18" s="201" t="s">
        <v>283</v>
      </c>
      <c r="L18" s="192" t="s">
        <v>566</v>
      </c>
      <c r="M18" s="193"/>
    </row>
    <row r="19" spans="1:13" ht="21.75" customHeight="1" x14ac:dyDescent="0.2">
      <c r="A19" s="789" t="s">
        <v>506</v>
      </c>
      <c r="B19" s="790"/>
      <c r="C19" s="791"/>
      <c r="D19" s="200" t="s">
        <v>283</v>
      </c>
      <c r="E19" s="192" t="s">
        <v>463</v>
      </c>
      <c r="F19" s="192"/>
      <c r="G19" s="192" t="s">
        <v>567</v>
      </c>
      <c r="H19" s="201" t="s">
        <v>283</v>
      </c>
      <c r="I19" s="192" t="s">
        <v>464</v>
      </c>
      <c r="J19" s="184" t="s">
        <v>27</v>
      </c>
      <c r="K19" s="201" t="s">
        <v>283</v>
      </c>
      <c r="L19" s="265" t="s">
        <v>566</v>
      </c>
      <c r="M19" s="193"/>
    </row>
    <row r="20" spans="1:13" ht="21.75" customHeight="1" x14ac:dyDescent="0.2">
      <c r="A20" s="807" t="s">
        <v>508</v>
      </c>
      <c r="B20" s="807"/>
      <c r="C20" s="807"/>
      <c r="D20" s="200" t="s">
        <v>283</v>
      </c>
      <c r="E20" s="184" t="s">
        <v>39</v>
      </c>
      <c r="F20" s="192"/>
      <c r="G20" s="192"/>
      <c r="H20" s="184" t="s">
        <v>27</v>
      </c>
      <c r="I20" s="192"/>
      <c r="J20" s="201" t="s">
        <v>283</v>
      </c>
      <c r="K20" s="192" t="s">
        <v>40</v>
      </c>
      <c r="L20" s="192"/>
      <c r="M20" s="193"/>
    </row>
    <row r="21" spans="1:13" ht="21.75" customHeight="1" x14ac:dyDescent="0.2">
      <c r="A21" s="118"/>
      <c r="B21" s="106" t="s">
        <v>195</v>
      </c>
      <c r="C21" s="119"/>
      <c r="D21" s="200" t="s">
        <v>283</v>
      </c>
      <c r="E21" s="184" t="s">
        <v>39</v>
      </c>
      <c r="F21" s="192"/>
      <c r="G21" s="192"/>
      <c r="H21" s="184" t="s">
        <v>27</v>
      </c>
      <c r="I21" s="192"/>
      <c r="J21" s="201" t="s">
        <v>283</v>
      </c>
      <c r="K21" s="192" t="s">
        <v>40</v>
      </c>
      <c r="L21" s="192"/>
      <c r="M21" s="193"/>
    </row>
    <row r="22" spans="1:13" ht="21.75" customHeight="1" x14ac:dyDescent="0.2">
      <c r="A22" s="795" t="s">
        <v>357</v>
      </c>
      <c r="B22" s="796"/>
      <c r="C22" s="797"/>
      <c r="D22" s="202" t="s">
        <v>283</v>
      </c>
      <c r="E22" s="120" t="s">
        <v>187</v>
      </c>
      <c r="F22" s="121"/>
      <c r="G22" s="121"/>
      <c r="H22" s="120" t="s">
        <v>426</v>
      </c>
      <c r="I22" s="121"/>
      <c r="J22" s="203" t="s">
        <v>283</v>
      </c>
      <c r="K22" s="121" t="s">
        <v>358</v>
      </c>
      <c r="L22" s="121"/>
      <c r="M22" s="122"/>
    </row>
    <row r="23" spans="1:13" ht="21.75" customHeight="1" x14ac:dyDescent="0.2">
      <c r="A23" s="798" t="s">
        <v>359</v>
      </c>
      <c r="B23" s="799"/>
      <c r="C23" s="800"/>
      <c r="D23" s="205" t="s">
        <v>283</v>
      </c>
      <c r="E23" s="206" t="s">
        <v>187</v>
      </c>
      <c r="F23" s="124"/>
      <c r="G23" s="124"/>
      <c r="H23" s="206" t="s">
        <v>426</v>
      </c>
      <c r="I23" s="124"/>
      <c r="J23" s="207" t="s">
        <v>283</v>
      </c>
      <c r="K23" s="124" t="s">
        <v>358</v>
      </c>
      <c r="L23" s="124"/>
      <c r="M23" s="125"/>
    </row>
    <row r="24" spans="1:13" ht="21.75" customHeight="1" x14ac:dyDescent="0.2">
      <c r="A24" s="786" t="s">
        <v>509</v>
      </c>
      <c r="B24" s="787"/>
      <c r="C24" s="788"/>
      <c r="D24" s="200" t="s">
        <v>283</v>
      </c>
      <c r="E24" s="147" t="s">
        <v>187</v>
      </c>
      <c r="F24" s="123"/>
      <c r="G24" s="123"/>
      <c r="H24" s="147" t="s">
        <v>27</v>
      </c>
      <c r="I24" s="123"/>
      <c r="J24" s="201" t="s">
        <v>283</v>
      </c>
      <c r="K24" s="123" t="s">
        <v>358</v>
      </c>
      <c r="L24" s="123"/>
      <c r="M24" s="125"/>
    </row>
    <row r="25" spans="1:13" ht="21.75" customHeight="1" x14ac:dyDescent="0.2">
      <c r="A25" s="789" t="s">
        <v>126</v>
      </c>
      <c r="B25" s="790"/>
      <c r="C25" s="791"/>
      <c r="D25" s="200" t="s">
        <v>283</v>
      </c>
      <c r="E25" s="265" t="s">
        <v>463</v>
      </c>
      <c r="F25" s="265"/>
      <c r="G25" s="265" t="s">
        <v>27</v>
      </c>
      <c r="H25" s="201" t="s">
        <v>283</v>
      </c>
      <c r="I25" s="265" t="s">
        <v>464</v>
      </c>
      <c r="J25" s="261" t="s">
        <v>27</v>
      </c>
      <c r="K25" s="201" t="s">
        <v>283</v>
      </c>
      <c r="L25" s="265" t="s">
        <v>40</v>
      </c>
      <c r="M25" s="266"/>
    </row>
    <row r="26" spans="1:13" ht="21.75" customHeight="1" x14ac:dyDescent="0.2">
      <c r="A26" s="126"/>
      <c r="B26" s="106" t="s">
        <v>503</v>
      </c>
      <c r="C26" s="127"/>
      <c r="D26" s="200" t="s">
        <v>283</v>
      </c>
      <c r="E26" s="192" t="s">
        <v>463</v>
      </c>
      <c r="F26" s="192"/>
      <c r="G26" s="192" t="s">
        <v>567</v>
      </c>
      <c r="H26" s="201" t="s">
        <v>283</v>
      </c>
      <c r="I26" s="192" t="s">
        <v>464</v>
      </c>
      <c r="J26" s="184" t="s">
        <v>27</v>
      </c>
      <c r="K26" s="201" t="s">
        <v>283</v>
      </c>
      <c r="L26" s="192" t="s">
        <v>40</v>
      </c>
      <c r="M26" s="193"/>
    </row>
    <row r="27" spans="1:13" ht="21.75" customHeight="1" x14ac:dyDescent="0.2">
      <c r="A27" s="789" t="s">
        <v>153</v>
      </c>
      <c r="B27" s="790"/>
      <c r="C27" s="791"/>
      <c r="D27" s="200" t="s">
        <v>283</v>
      </c>
      <c r="E27" s="184" t="s">
        <v>39</v>
      </c>
      <c r="F27" s="192"/>
      <c r="G27" s="192"/>
      <c r="H27" s="184" t="s">
        <v>27</v>
      </c>
      <c r="I27" s="192"/>
      <c r="J27" s="201" t="s">
        <v>283</v>
      </c>
      <c r="K27" s="192" t="s">
        <v>40</v>
      </c>
      <c r="L27" s="192"/>
      <c r="M27" s="193"/>
    </row>
    <row r="28" spans="1:13" ht="21.75" customHeight="1" x14ac:dyDescent="0.2">
      <c r="A28" s="789" t="s">
        <v>898</v>
      </c>
      <c r="B28" s="790"/>
      <c r="C28" s="791"/>
      <c r="D28" s="200" t="s">
        <v>283</v>
      </c>
      <c r="E28" s="261" t="s">
        <v>39</v>
      </c>
      <c r="F28" s="265"/>
      <c r="G28" s="265"/>
      <c r="H28" s="261" t="s">
        <v>27</v>
      </c>
      <c r="I28" s="265"/>
      <c r="J28" s="201" t="s">
        <v>283</v>
      </c>
      <c r="K28" s="265" t="s">
        <v>40</v>
      </c>
      <c r="L28" s="265"/>
      <c r="M28" s="266"/>
    </row>
    <row r="29" spans="1:13" ht="21.75" customHeight="1" x14ac:dyDescent="0.2">
      <c r="A29" s="789" t="s">
        <v>1075</v>
      </c>
      <c r="B29" s="790"/>
      <c r="C29" s="791"/>
      <c r="D29" s="200" t="s">
        <v>283</v>
      </c>
      <c r="E29" s="261" t="s">
        <v>39</v>
      </c>
      <c r="F29" s="265"/>
      <c r="G29" s="265"/>
      <c r="H29" s="261" t="s">
        <v>27</v>
      </c>
      <c r="I29" s="265"/>
      <c r="J29" s="201" t="s">
        <v>283</v>
      </c>
      <c r="K29" s="265" t="s">
        <v>40</v>
      </c>
      <c r="L29" s="265"/>
      <c r="M29" s="266"/>
    </row>
    <row r="30" spans="1:13" ht="21.75" customHeight="1" x14ac:dyDescent="0.2">
      <c r="A30" s="789" t="s">
        <v>500</v>
      </c>
      <c r="B30" s="790"/>
      <c r="C30" s="791"/>
      <c r="D30" s="200" t="s">
        <v>283</v>
      </c>
      <c r="E30" s="265" t="s">
        <v>463</v>
      </c>
      <c r="F30" s="265"/>
      <c r="G30" s="265" t="s">
        <v>27</v>
      </c>
      <c r="H30" s="201" t="s">
        <v>283</v>
      </c>
      <c r="I30" s="265" t="s">
        <v>464</v>
      </c>
      <c r="J30" s="261" t="s">
        <v>27</v>
      </c>
      <c r="K30" s="201" t="s">
        <v>283</v>
      </c>
      <c r="L30" s="265" t="s">
        <v>40</v>
      </c>
      <c r="M30" s="266"/>
    </row>
    <row r="31" spans="1:13" ht="21.75" customHeight="1" x14ac:dyDescent="0.2">
      <c r="A31" s="789" t="s">
        <v>501</v>
      </c>
      <c r="B31" s="790"/>
      <c r="C31" s="791"/>
      <c r="D31" s="200" t="s">
        <v>283</v>
      </c>
      <c r="E31" s="184" t="s">
        <v>39</v>
      </c>
      <c r="F31" s="192"/>
      <c r="G31" s="192"/>
      <c r="H31" s="184" t="s">
        <v>27</v>
      </c>
      <c r="I31" s="192"/>
      <c r="J31" s="201" t="s">
        <v>283</v>
      </c>
      <c r="K31" s="192" t="s">
        <v>40</v>
      </c>
      <c r="L31" s="192"/>
      <c r="M31" s="193"/>
    </row>
    <row r="32" spans="1:13" ht="21.75" customHeight="1" x14ac:dyDescent="0.2">
      <c r="A32" s="789" t="s">
        <v>911</v>
      </c>
      <c r="B32" s="790"/>
      <c r="C32" s="791"/>
      <c r="D32" s="200" t="s">
        <v>283</v>
      </c>
      <c r="E32" s="261" t="s">
        <v>39</v>
      </c>
      <c r="F32" s="265"/>
      <c r="G32" s="265"/>
      <c r="H32" s="261" t="s">
        <v>27</v>
      </c>
      <c r="I32" s="265"/>
      <c r="J32" s="201" t="s">
        <v>283</v>
      </c>
      <c r="K32" s="265" t="s">
        <v>40</v>
      </c>
      <c r="L32" s="265"/>
      <c r="M32" s="266"/>
    </row>
    <row r="33" spans="1:13" ht="21.75" customHeight="1" x14ac:dyDescent="0.2">
      <c r="A33" s="792" t="s">
        <v>505</v>
      </c>
      <c r="B33" s="793"/>
      <c r="C33" s="794"/>
      <c r="D33" s="200" t="s">
        <v>283</v>
      </c>
      <c r="E33" s="184" t="s">
        <v>39</v>
      </c>
      <c r="F33" s="192"/>
      <c r="G33" s="192"/>
      <c r="H33" s="184" t="s">
        <v>27</v>
      </c>
      <c r="I33" s="192"/>
      <c r="J33" s="201" t="s">
        <v>283</v>
      </c>
      <c r="K33" s="192" t="s">
        <v>40</v>
      </c>
      <c r="L33" s="192"/>
      <c r="M33" s="193"/>
    </row>
    <row r="34" spans="1:13" ht="21.75" customHeight="1" x14ac:dyDescent="0.2">
      <c r="A34" s="128"/>
      <c r="B34" s="129" t="s">
        <v>435</v>
      </c>
      <c r="C34" s="130"/>
      <c r="D34" s="200" t="s">
        <v>283</v>
      </c>
      <c r="E34" s="192" t="s">
        <v>463</v>
      </c>
      <c r="F34" s="192"/>
      <c r="G34" s="192" t="s">
        <v>567</v>
      </c>
      <c r="H34" s="201" t="s">
        <v>283</v>
      </c>
      <c r="I34" s="192" t="s">
        <v>464</v>
      </c>
      <c r="J34" s="184" t="s">
        <v>27</v>
      </c>
      <c r="K34" s="201" t="s">
        <v>283</v>
      </c>
      <c r="L34" s="192" t="s">
        <v>40</v>
      </c>
      <c r="M34" s="193"/>
    </row>
    <row r="35" spans="1:13" ht="14.5" customHeight="1" x14ac:dyDescent="0.2">
      <c r="A35" s="826" t="s">
        <v>197</v>
      </c>
      <c r="B35" s="812"/>
      <c r="C35" s="813"/>
      <c r="D35" s="211" t="s">
        <v>283</v>
      </c>
      <c r="E35" s="824" t="s">
        <v>568</v>
      </c>
      <c r="F35" s="825"/>
      <c r="G35" s="825"/>
      <c r="H35" s="212" t="s">
        <v>283</v>
      </c>
      <c r="I35" s="190" t="s">
        <v>569</v>
      </c>
      <c r="J35" s="112"/>
      <c r="K35" s="212"/>
      <c r="L35" s="190"/>
      <c r="M35" s="191"/>
    </row>
    <row r="36" spans="1:13" ht="20" customHeight="1" x14ac:dyDescent="0.2">
      <c r="A36" s="827"/>
      <c r="B36" s="828"/>
      <c r="C36" s="829"/>
      <c r="D36" s="213" t="s">
        <v>283</v>
      </c>
      <c r="E36" s="188" t="s">
        <v>570</v>
      </c>
      <c r="F36" s="112"/>
      <c r="G36" s="112"/>
      <c r="H36" s="214" t="s">
        <v>283</v>
      </c>
      <c r="I36" s="188" t="s">
        <v>571</v>
      </c>
      <c r="J36" s="188"/>
      <c r="K36" s="188" t="s">
        <v>567</v>
      </c>
      <c r="L36" s="210" t="s">
        <v>283</v>
      </c>
      <c r="M36" s="189" t="s">
        <v>572</v>
      </c>
    </row>
    <row r="37" spans="1:13" ht="21.75" customHeight="1" x14ac:dyDescent="0.2">
      <c r="A37" s="789" t="s">
        <v>502</v>
      </c>
      <c r="B37" s="790"/>
      <c r="C37" s="791"/>
      <c r="D37" s="200" t="s">
        <v>283</v>
      </c>
      <c r="E37" s="184" t="s">
        <v>39</v>
      </c>
      <c r="F37" s="192"/>
      <c r="G37" s="192"/>
      <c r="H37" s="184" t="s">
        <v>27</v>
      </c>
      <c r="I37" s="192"/>
      <c r="J37" s="201" t="s">
        <v>283</v>
      </c>
      <c r="K37" s="192" t="s">
        <v>40</v>
      </c>
      <c r="L37" s="192"/>
      <c r="M37" s="193"/>
    </row>
    <row r="38" spans="1:13" ht="24.5" customHeight="1" x14ac:dyDescent="0.2">
      <c r="A38" s="830" t="s">
        <v>1074</v>
      </c>
      <c r="B38" s="831"/>
      <c r="C38" s="832"/>
      <c r="D38" s="200" t="s">
        <v>283</v>
      </c>
      <c r="E38" s="261" t="s">
        <v>39</v>
      </c>
      <c r="F38" s="265"/>
      <c r="G38" s="265"/>
      <c r="H38" s="261" t="s">
        <v>27</v>
      </c>
      <c r="I38" s="265"/>
      <c r="J38" s="201" t="s">
        <v>283</v>
      </c>
      <c r="K38" s="265" t="s">
        <v>40</v>
      </c>
      <c r="L38" s="265"/>
      <c r="M38" s="266"/>
    </row>
    <row r="39" spans="1:13" ht="24.5" customHeight="1" x14ac:dyDescent="0.2">
      <c r="A39" s="830" t="s">
        <v>1076</v>
      </c>
      <c r="B39" s="831"/>
      <c r="C39" s="832"/>
      <c r="D39" s="200" t="s">
        <v>283</v>
      </c>
      <c r="E39" s="261" t="s">
        <v>39</v>
      </c>
      <c r="F39" s="265"/>
      <c r="G39" s="265"/>
      <c r="H39" s="261" t="s">
        <v>27</v>
      </c>
      <c r="I39" s="265"/>
      <c r="J39" s="201" t="s">
        <v>283</v>
      </c>
      <c r="K39" s="265" t="s">
        <v>40</v>
      </c>
      <c r="L39" s="265"/>
      <c r="M39" s="266"/>
    </row>
    <row r="40" spans="1:13" ht="21.75" customHeight="1" x14ac:dyDescent="0.2">
      <c r="A40" s="259"/>
      <c r="B40" s="267" t="s">
        <v>1071</v>
      </c>
      <c r="C40" s="260"/>
      <c r="D40" s="200" t="s">
        <v>283</v>
      </c>
      <c r="E40" s="623" t="s">
        <v>1072</v>
      </c>
      <c r="F40" s="263"/>
      <c r="G40" s="263"/>
      <c r="H40" s="276" t="s">
        <v>27</v>
      </c>
      <c r="I40" s="273"/>
      <c r="J40" s="201" t="s">
        <v>283</v>
      </c>
      <c r="K40" s="273" t="s">
        <v>1073</v>
      </c>
      <c r="L40" s="623"/>
      <c r="M40" s="264"/>
    </row>
    <row r="41" spans="1:13" ht="21.75" customHeight="1" x14ac:dyDescent="0.2">
      <c r="A41" s="817" t="s">
        <v>1069</v>
      </c>
      <c r="B41" s="818"/>
      <c r="C41" s="819"/>
      <c r="D41" s="215" t="s">
        <v>283</v>
      </c>
      <c r="E41" s="131" t="s">
        <v>39</v>
      </c>
      <c r="F41" s="216"/>
      <c r="G41" s="216"/>
      <c r="H41" s="131" t="s">
        <v>27</v>
      </c>
      <c r="I41" s="216"/>
      <c r="J41" s="217" t="s">
        <v>283</v>
      </c>
      <c r="K41" s="216" t="s">
        <v>40</v>
      </c>
      <c r="L41" s="216"/>
      <c r="M41" s="218"/>
    </row>
    <row r="42" spans="1:13" ht="21.75" customHeight="1" x14ac:dyDescent="0.2">
      <c r="A42" s="801" t="s">
        <v>1070</v>
      </c>
      <c r="B42" s="802"/>
      <c r="C42" s="803"/>
      <c r="D42" s="209" t="s">
        <v>283</v>
      </c>
      <c r="E42" s="185" t="s">
        <v>39</v>
      </c>
      <c r="F42" s="123"/>
      <c r="G42" s="123"/>
      <c r="H42" s="185" t="s">
        <v>27</v>
      </c>
      <c r="I42" s="123"/>
      <c r="J42" s="210" t="s">
        <v>283</v>
      </c>
      <c r="K42" s="123" t="s">
        <v>40</v>
      </c>
      <c r="L42" s="123"/>
      <c r="M42" s="125"/>
    </row>
    <row r="43" spans="1:13" ht="21.75" customHeight="1" x14ac:dyDescent="0.2">
      <c r="A43" s="789" t="s">
        <v>558</v>
      </c>
      <c r="B43" s="790"/>
      <c r="C43" s="791"/>
      <c r="D43" s="200" t="s">
        <v>283</v>
      </c>
      <c r="E43" s="184" t="s">
        <v>39</v>
      </c>
      <c r="F43" s="192"/>
      <c r="G43" s="192"/>
      <c r="H43" s="184" t="s">
        <v>27</v>
      </c>
      <c r="I43" s="192"/>
      <c r="J43" s="201" t="s">
        <v>283</v>
      </c>
      <c r="K43" s="192" t="s">
        <v>40</v>
      </c>
      <c r="L43" s="192"/>
      <c r="M43" s="193"/>
    </row>
    <row r="44" spans="1:13" ht="12.5" customHeight="1" x14ac:dyDescent="0.2">
      <c r="A44" s="23" t="s">
        <v>564</v>
      </c>
      <c r="B44" s="198"/>
      <c r="C44" s="199"/>
      <c r="D44" s="54"/>
      <c r="E44" s="197"/>
      <c r="F44" s="57"/>
      <c r="G44" s="57"/>
      <c r="H44" s="57"/>
      <c r="I44" s="57"/>
      <c r="J44" s="57"/>
      <c r="K44" s="57"/>
      <c r="L44" s="197"/>
      <c r="M44" s="57"/>
    </row>
    <row r="45" spans="1:13" ht="9" customHeight="1" x14ac:dyDescent="0.2"/>
    <row r="46" spans="1:13" ht="20.25" customHeight="1" x14ac:dyDescent="0.2">
      <c r="A46" s="118"/>
      <c r="B46" s="106" t="s">
        <v>360</v>
      </c>
      <c r="C46" s="132"/>
      <c r="D46" s="789" t="s">
        <v>353</v>
      </c>
      <c r="E46" s="791"/>
      <c r="F46" s="781"/>
      <c r="G46" s="782"/>
      <c r="H46" s="789" t="s">
        <v>361</v>
      </c>
      <c r="I46" s="791"/>
      <c r="J46" s="781"/>
      <c r="K46" s="851"/>
      <c r="L46" s="851"/>
      <c r="M46" s="782"/>
    </row>
    <row r="47" spans="1:13" ht="13.5" customHeight="1" thickBot="1" x14ac:dyDescent="0.25">
      <c r="A47" s="861"/>
      <c r="B47" s="861"/>
      <c r="C47" s="861"/>
      <c r="D47" s="858"/>
      <c r="E47" s="858"/>
      <c r="F47" s="858"/>
      <c r="G47" s="858"/>
      <c r="H47" s="858"/>
      <c r="I47" s="858"/>
      <c r="J47" s="858"/>
      <c r="K47" s="858"/>
      <c r="L47" s="858"/>
      <c r="M47" s="858"/>
    </row>
    <row r="48" spans="1:13" ht="8.25" customHeight="1" thickTop="1" x14ac:dyDescent="0.2">
      <c r="A48" s="133"/>
      <c r="B48" s="134"/>
      <c r="C48" s="134"/>
      <c r="D48" s="135"/>
      <c r="E48" s="135"/>
      <c r="F48" s="135"/>
      <c r="G48" s="135"/>
      <c r="H48" s="135"/>
      <c r="I48" s="135"/>
      <c r="J48" s="135"/>
      <c r="K48" s="135"/>
      <c r="L48" s="135"/>
      <c r="M48" s="136"/>
    </row>
    <row r="49" spans="1:14" ht="12.75" customHeight="1" x14ac:dyDescent="0.2">
      <c r="A49" s="137"/>
      <c r="B49" s="138" t="s">
        <v>427</v>
      </c>
      <c r="C49" s="112"/>
      <c r="D49" s="112"/>
      <c r="E49" s="112"/>
      <c r="F49" s="112"/>
      <c r="G49" s="112"/>
      <c r="H49" s="112"/>
      <c r="I49" s="112"/>
      <c r="J49" s="112"/>
      <c r="K49" s="112"/>
      <c r="L49" s="112"/>
      <c r="M49" s="139"/>
    </row>
    <row r="50" spans="1:14" ht="21" customHeight="1" x14ac:dyDescent="0.2">
      <c r="A50" s="140"/>
      <c r="B50" s="141" t="s">
        <v>362</v>
      </c>
      <c r="C50" s="142"/>
      <c r="D50" s="142"/>
      <c r="E50" s="142"/>
      <c r="F50" s="142"/>
      <c r="G50" s="142"/>
      <c r="H50" s="142"/>
      <c r="I50" s="142"/>
      <c r="J50" s="142"/>
      <c r="K50" s="142"/>
      <c r="L50" s="142"/>
      <c r="M50" s="143"/>
    </row>
    <row r="51" spans="1:14" ht="24.75" customHeight="1" x14ac:dyDescent="0.2">
      <c r="A51" s="144"/>
      <c r="B51" s="149" t="s">
        <v>512</v>
      </c>
      <c r="C51" s="142"/>
      <c r="D51" s="142"/>
      <c r="E51" s="142"/>
      <c r="F51" s="142"/>
      <c r="G51" s="142"/>
      <c r="H51" s="142"/>
      <c r="I51" s="142"/>
      <c r="J51" s="142"/>
      <c r="K51" s="142"/>
      <c r="L51" s="142"/>
      <c r="M51" s="143"/>
    </row>
    <row r="52" spans="1:14" ht="21" customHeight="1" x14ac:dyDescent="0.2">
      <c r="A52" s="144"/>
      <c r="B52" s="141" t="s">
        <v>1077</v>
      </c>
      <c r="C52" s="145"/>
      <c r="D52" s="145"/>
      <c r="E52" s="145"/>
      <c r="F52" s="145"/>
      <c r="G52" s="145"/>
      <c r="H52" s="145"/>
      <c r="I52" s="145"/>
      <c r="J52" s="145"/>
      <c r="K52" s="145"/>
      <c r="L52" s="145"/>
      <c r="M52" s="146"/>
    </row>
    <row r="53" spans="1:14" ht="21" customHeight="1" x14ac:dyDescent="0.2">
      <c r="A53" s="140" t="s">
        <v>365</v>
      </c>
      <c r="B53" s="141" t="s">
        <v>1078</v>
      </c>
      <c r="C53" s="145"/>
      <c r="D53" s="145"/>
      <c r="E53" s="145"/>
      <c r="F53" s="145"/>
      <c r="G53" s="145"/>
      <c r="H53" s="145"/>
      <c r="I53" s="145"/>
      <c r="J53" s="145"/>
      <c r="K53" s="145"/>
      <c r="L53" s="145"/>
      <c r="M53" s="146"/>
    </row>
    <row r="54" spans="1:14" ht="24.75" customHeight="1" thickBot="1" x14ac:dyDescent="0.25">
      <c r="A54" s="180"/>
      <c r="B54" s="181" t="s">
        <v>439</v>
      </c>
      <c r="C54" s="182"/>
      <c r="D54" s="182"/>
      <c r="E54" s="182"/>
      <c r="F54" s="182"/>
      <c r="G54" s="182"/>
      <c r="H54" s="182"/>
      <c r="I54" s="182"/>
      <c r="J54" s="182"/>
      <c r="K54" s="182"/>
      <c r="L54" s="182"/>
      <c r="M54" s="183"/>
      <c r="N54" s="112"/>
    </row>
    <row r="55" spans="1:14" ht="13.5" thickTop="1" x14ac:dyDescent="0.2"/>
  </sheetData>
  <mergeCells count="58">
    <mergeCell ref="J47:M47"/>
    <mergeCell ref="J46:M46"/>
    <mergeCell ref="H10:I10"/>
    <mergeCell ref="J10:M10"/>
    <mergeCell ref="D10:E10"/>
    <mergeCell ref="F10:G10"/>
    <mergeCell ref="H47:I47"/>
    <mergeCell ref="D46:E46"/>
    <mergeCell ref="H46:I46"/>
    <mergeCell ref="F47:G47"/>
    <mergeCell ref="A16:G16"/>
    <mergeCell ref="D14:G14"/>
    <mergeCell ref="A47:C47"/>
    <mergeCell ref="D47:E47"/>
    <mergeCell ref="A38:C38"/>
    <mergeCell ref="A28:C28"/>
    <mergeCell ref="A12:C12"/>
    <mergeCell ref="I8:J8"/>
    <mergeCell ref="B6:B8"/>
    <mergeCell ref="D8:E8"/>
    <mergeCell ref="F8:H8"/>
    <mergeCell ref="A11:C11"/>
    <mergeCell ref="D9:M9"/>
    <mergeCell ref="A1:M1"/>
    <mergeCell ref="A2:M2"/>
    <mergeCell ref="A3:M3"/>
    <mergeCell ref="A4:M4"/>
    <mergeCell ref="D7:M7"/>
    <mergeCell ref="G6:M6"/>
    <mergeCell ref="D6:F6"/>
    <mergeCell ref="D5:M5"/>
    <mergeCell ref="H13:M13"/>
    <mergeCell ref="H14:M14"/>
    <mergeCell ref="A13:C14"/>
    <mergeCell ref="A41:C41"/>
    <mergeCell ref="A18:C18"/>
    <mergeCell ref="J16:M16"/>
    <mergeCell ref="E35:G35"/>
    <mergeCell ref="A35:C36"/>
    <mergeCell ref="A29:C29"/>
    <mergeCell ref="A32:C32"/>
    <mergeCell ref="A39:C39"/>
    <mergeCell ref="F46:G46"/>
    <mergeCell ref="D13:G13"/>
    <mergeCell ref="A24:C24"/>
    <mergeCell ref="A27:C27"/>
    <mergeCell ref="A31:C31"/>
    <mergeCell ref="A33:C33"/>
    <mergeCell ref="A22:C22"/>
    <mergeCell ref="A23:C23"/>
    <mergeCell ref="A25:C25"/>
    <mergeCell ref="A30:C30"/>
    <mergeCell ref="A37:C37"/>
    <mergeCell ref="A42:C42"/>
    <mergeCell ref="A17:C17"/>
    <mergeCell ref="A19:C19"/>
    <mergeCell ref="A20:C20"/>
    <mergeCell ref="A43:C43"/>
  </mergeCells>
  <phoneticPr fontId="4"/>
  <dataValidations count="1">
    <dataValidation type="list" allowBlank="1" showInputMessage="1" showErrorMessage="1" sqref="D12 L12 H18:H19 J17 K18:K19 H34:H36 H25:H26 K25:K26 K34:K35 L36 J20:J24 K30 H30 J27:J29 J31:J33 D17:D43 J37:J43">
      <formula1>"□,■"</formula1>
    </dataValidation>
  </dataValidations>
  <printOptions horizontalCentered="1"/>
  <pageMargins left="0.78740157480314965" right="0.78740157480314965" top="0.39370078740157483" bottom="0.39370078740157483" header="0.31496062992125984" footer="0.31496062992125984"/>
  <pageSetup paperSize="9" scale="90" fitToHeight="0" orientation="portrait" r:id="rId1"/>
  <rowBreaks count="1" manualBreakCount="1">
    <brk id="4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94"/>
  <sheetViews>
    <sheetView view="pageBreakPreview" zoomScaleNormal="100" workbookViewId="0">
      <selection activeCell="D4" sqref="D4"/>
    </sheetView>
  </sheetViews>
  <sheetFormatPr defaultColWidth="9" defaultRowHeight="20.149999999999999" customHeight="1" x14ac:dyDescent="0.2"/>
  <cols>
    <col min="1" max="1" width="23.6328125" style="503" customWidth="1"/>
    <col min="2" max="2" width="56.26953125" style="503" customWidth="1"/>
    <col min="3" max="3" width="4.08984375" style="504" customWidth="1"/>
    <col min="4" max="4" width="15.6328125" style="505" customWidth="1"/>
    <col min="5" max="5" width="30.6328125" style="506" customWidth="1"/>
    <col min="6" max="6" width="3.08984375" style="502" customWidth="1"/>
    <col min="7" max="16384" width="9" style="502"/>
  </cols>
  <sheetData>
    <row r="1" spans="1:6" ht="30" customHeight="1" x14ac:dyDescent="0.2">
      <c r="A1" s="1316" t="s">
        <v>960</v>
      </c>
      <c r="B1" s="1317"/>
      <c r="C1" s="1317"/>
      <c r="D1" s="1317"/>
      <c r="E1" s="1317"/>
    </row>
    <row r="2" spans="1:6" ht="10" customHeight="1" x14ac:dyDescent="0.2"/>
    <row r="3" spans="1:6" ht="20.149999999999999" customHeight="1" x14ac:dyDescent="0.2">
      <c r="A3" s="424" t="s">
        <v>762</v>
      </c>
      <c r="B3" s="424" t="s">
        <v>763</v>
      </c>
      <c r="C3" s="1318" t="s">
        <v>764</v>
      </c>
      <c r="D3" s="1319"/>
      <c r="E3" s="425"/>
    </row>
    <row r="4" spans="1:6" s="509" customFormat="1" ht="22.5" customHeight="1" x14ac:dyDescent="0.2">
      <c r="A4" s="636" t="s">
        <v>186</v>
      </c>
      <c r="B4" s="636"/>
      <c r="C4" s="474" t="s">
        <v>283</v>
      </c>
      <c r="D4" s="507" t="s">
        <v>187</v>
      </c>
      <c r="E4" s="508"/>
    </row>
    <row r="5" spans="1:6" s="509" customFormat="1" ht="42.65" customHeight="1" x14ac:dyDescent="0.2">
      <c r="A5" s="510" t="s">
        <v>303</v>
      </c>
      <c r="B5" s="510"/>
      <c r="C5" s="474" t="s">
        <v>283</v>
      </c>
      <c r="D5" s="512" t="s">
        <v>187</v>
      </c>
      <c r="E5" s="511" t="s">
        <v>919</v>
      </c>
    </row>
    <row r="6" spans="1:6" s="419" customFormat="1" ht="43.5" customHeight="1" x14ac:dyDescent="0.2">
      <c r="A6" s="431" t="s">
        <v>962</v>
      </c>
      <c r="B6" s="431" t="s">
        <v>963</v>
      </c>
      <c r="C6" s="474" t="s">
        <v>283</v>
      </c>
      <c r="D6" s="432" t="s">
        <v>766</v>
      </c>
      <c r="E6" s="433"/>
    </row>
    <row r="7" spans="1:6" s="500" customFormat="1" ht="43.5" customHeight="1" x14ac:dyDescent="0.2">
      <c r="A7" s="1323" t="s">
        <v>883</v>
      </c>
      <c r="B7" s="647" t="s">
        <v>884</v>
      </c>
      <c r="C7" s="496" t="s">
        <v>283</v>
      </c>
      <c r="D7" s="436" t="s">
        <v>766</v>
      </c>
      <c r="E7" s="648" t="s">
        <v>886</v>
      </c>
    </row>
    <row r="8" spans="1:6" s="500" customFormat="1" ht="43.5" customHeight="1" x14ac:dyDescent="0.2">
      <c r="A8" s="1324"/>
      <c r="B8" s="431" t="s">
        <v>885</v>
      </c>
      <c r="C8" s="498" t="s">
        <v>283</v>
      </c>
      <c r="D8" s="463" t="s">
        <v>766</v>
      </c>
      <c r="E8" s="433"/>
    </row>
    <row r="9" spans="1:6" ht="43.5" customHeight="1" x14ac:dyDescent="0.2">
      <c r="A9" s="638" t="s">
        <v>920</v>
      </c>
      <c r="B9" s="638" t="s">
        <v>921</v>
      </c>
      <c r="C9" s="474" t="s">
        <v>283</v>
      </c>
      <c r="D9" s="512" t="s">
        <v>187</v>
      </c>
      <c r="E9" s="513"/>
    </row>
    <row r="10" spans="1:6" s="501" customFormat="1" ht="25" customHeight="1" x14ac:dyDescent="0.2">
      <c r="A10" s="1325" t="s">
        <v>1091</v>
      </c>
      <c r="B10" s="649" t="s">
        <v>887</v>
      </c>
      <c r="C10" s="475" t="s">
        <v>283</v>
      </c>
      <c r="D10" s="650" t="s">
        <v>187</v>
      </c>
      <c r="E10" s="651" t="s">
        <v>888</v>
      </c>
    </row>
    <row r="11" spans="1:6" s="501" customFormat="1" ht="25" customHeight="1" x14ac:dyDescent="0.2">
      <c r="A11" s="1326"/>
      <c r="B11" s="652" t="s">
        <v>889</v>
      </c>
      <c r="C11" s="477" t="s">
        <v>283</v>
      </c>
      <c r="D11" s="653" t="s">
        <v>187</v>
      </c>
      <c r="E11" s="646" t="s">
        <v>890</v>
      </c>
    </row>
    <row r="12" spans="1:6" s="501" customFormat="1" ht="25" customHeight="1" x14ac:dyDescent="0.2">
      <c r="A12" s="1326"/>
      <c r="B12" s="652" t="s">
        <v>891</v>
      </c>
      <c r="C12" s="477" t="s">
        <v>283</v>
      </c>
      <c r="D12" s="653" t="s">
        <v>187</v>
      </c>
      <c r="E12" s="646" t="s">
        <v>892</v>
      </c>
    </row>
    <row r="13" spans="1:6" s="501" customFormat="1" ht="25" customHeight="1" x14ac:dyDescent="0.2">
      <c r="A13" s="1327"/>
      <c r="B13" s="654" t="s">
        <v>893</v>
      </c>
      <c r="C13" s="476" t="s">
        <v>283</v>
      </c>
      <c r="D13" s="655" t="s">
        <v>187</v>
      </c>
      <c r="E13" s="656" t="s">
        <v>894</v>
      </c>
    </row>
    <row r="14" spans="1:6" s="509" customFormat="1" ht="22.5" customHeight="1" x14ac:dyDescent="0.2">
      <c r="A14" s="510" t="s">
        <v>188</v>
      </c>
      <c r="B14" s="510" t="s">
        <v>189</v>
      </c>
      <c r="C14" s="474" t="s">
        <v>283</v>
      </c>
      <c r="D14" s="514" t="s">
        <v>187</v>
      </c>
      <c r="E14" s="511" t="s">
        <v>190</v>
      </c>
      <c r="F14" s="515"/>
    </row>
    <row r="15" spans="1:6" s="509" customFormat="1" ht="22.5" customHeight="1" x14ac:dyDescent="0.2">
      <c r="A15" s="637" t="s">
        <v>192</v>
      </c>
      <c r="B15" s="637" t="s">
        <v>193</v>
      </c>
      <c r="C15" s="474" t="s">
        <v>283</v>
      </c>
      <c r="D15" s="516" t="s">
        <v>187</v>
      </c>
      <c r="E15" s="511" t="s">
        <v>190</v>
      </c>
      <c r="F15" s="515"/>
    </row>
    <row r="16" spans="1:6" s="509" customFormat="1" ht="22.5" customHeight="1" x14ac:dyDescent="0.2">
      <c r="A16" s="510" t="s">
        <v>191</v>
      </c>
      <c r="B16" s="510" t="s">
        <v>922</v>
      </c>
      <c r="C16" s="474" t="s">
        <v>283</v>
      </c>
      <c r="D16" s="514" t="s">
        <v>187</v>
      </c>
      <c r="E16" s="511" t="s">
        <v>190</v>
      </c>
      <c r="F16" s="515"/>
    </row>
    <row r="17" spans="1:5" s="509" customFormat="1" ht="24.75" customHeight="1" x14ac:dyDescent="0.2">
      <c r="A17" s="1328" t="s">
        <v>923</v>
      </c>
      <c r="B17" s="624" t="s">
        <v>924</v>
      </c>
      <c r="C17" s="475" t="s">
        <v>283</v>
      </c>
      <c r="D17" s="517" t="s">
        <v>187</v>
      </c>
      <c r="E17" s="518"/>
    </row>
    <row r="18" spans="1:5" s="509" customFormat="1" ht="24.75" customHeight="1" x14ac:dyDescent="0.2">
      <c r="A18" s="1329"/>
      <c r="B18" s="625" t="s">
        <v>925</v>
      </c>
      <c r="C18" s="477" t="s">
        <v>283</v>
      </c>
      <c r="D18" s="519" t="s">
        <v>39</v>
      </c>
      <c r="E18" s="520"/>
    </row>
    <row r="19" spans="1:5" s="509" customFormat="1" ht="22.5" customHeight="1" x14ac:dyDescent="0.2">
      <c r="A19" s="1329"/>
      <c r="B19" s="626" t="s">
        <v>926</v>
      </c>
      <c r="C19" s="495" t="s">
        <v>283</v>
      </c>
      <c r="D19" s="521" t="s">
        <v>187</v>
      </c>
      <c r="E19" s="522"/>
    </row>
    <row r="20" spans="1:5" s="509" customFormat="1" ht="22.5" customHeight="1" x14ac:dyDescent="0.2">
      <c r="A20" s="1328" t="s">
        <v>927</v>
      </c>
      <c r="B20" s="624" t="s">
        <v>924</v>
      </c>
      <c r="C20" s="475" t="s">
        <v>283</v>
      </c>
      <c r="D20" s="517" t="s">
        <v>187</v>
      </c>
      <c r="E20" s="518"/>
    </row>
    <row r="21" spans="1:5" s="509" customFormat="1" ht="26.25" customHeight="1" x14ac:dyDescent="0.2">
      <c r="A21" s="1329"/>
      <c r="B21" s="625" t="s">
        <v>925</v>
      </c>
      <c r="C21" s="477" t="s">
        <v>283</v>
      </c>
      <c r="D21" s="519" t="s">
        <v>39</v>
      </c>
      <c r="E21" s="522"/>
    </row>
    <row r="22" spans="1:5" s="509" customFormat="1" ht="26.25" customHeight="1" x14ac:dyDescent="0.2">
      <c r="A22" s="1330"/>
      <c r="B22" s="627" t="s">
        <v>928</v>
      </c>
      <c r="C22" s="495" t="s">
        <v>283</v>
      </c>
      <c r="D22" s="523" t="s">
        <v>187</v>
      </c>
      <c r="E22" s="513"/>
    </row>
    <row r="23" spans="1:5" ht="40" customHeight="1" x14ac:dyDescent="0.2">
      <c r="A23" s="510" t="s">
        <v>444</v>
      </c>
      <c r="B23" s="510" t="s">
        <v>929</v>
      </c>
      <c r="C23" s="474" t="s">
        <v>283</v>
      </c>
      <c r="D23" s="514" t="s">
        <v>187</v>
      </c>
      <c r="E23" s="518"/>
    </row>
    <row r="24" spans="1:5" ht="46.5" customHeight="1" x14ac:dyDescent="0.2">
      <c r="A24" s="1343" t="s">
        <v>930</v>
      </c>
      <c r="B24" s="628" t="s">
        <v>931</v>
      </c>
      <c r="C24" s="475" t="s">
        <v>283</v>
      </c>
      <c r="D24" s="524" t="s">
        <v>187</v>
      </c>
      <c r="E24" s="525" t="s">
        <v>930</v>
      </c>
    </row>
    <row r="25" spans="1:5" ht="34.5" customHeight="1" x14ac:dyDescent="0.2">
      <c r="A25" s="1345"/>
      <c r="B25" s="629" t="s">
        <v>932</v>
      </c>
      <c r="C25" s="477" t="s">
        <v>283</v>
      </c>
      <c r="D25" s="526" t="s">
        <v>187</v>
      </c>
      <c r="E25" s="527"/>
    </row>
    <row r="26" spans="1:5" ht="34.5" customHeight="1" x14ac:dyDescent="0.2">
      <c r="A26" s="1344"/>
      <c r="B26" s="630" t="s">
        <v>933</v>
      </c>
      <c r="C26" s="476" t="s">
        <v>283</v>
      </c>
      <c r="D26" s="528" t="s">
        <v>187</v>
      </c>
      <c r="E26" s="529"/>
    </row>
    <row r="27" spans="1:5" s="509" customFormat="1" ht="26.25" customHeight="1" x14ac:dyDescent="0.2">
      <c r="A27" s="510" t="s">
        <v>195</v>
      </c>
      <c r="B27" s="510" t="s">
        <v>934</v>
      </c>
      <c r="C27" s="474" t="s">
        <v>283</v>
      </c>
      <c r="D27" s="514" t="s">
        <v>187</v>
      </c>
      <c r="E27" s="511"/>
    </row>
    <row r="28" spans="1:5" s="509" customFormat="1" ht="31.5" customHeight="1" x14ac:dyDescent="0.2">
      <c r="A28" s="1343" t="s">
        <v>373</v>
      </c>
      <c r="B28" s="628" t="s">
        <v>934</v>
      </c>
      <c r="C28" s="475" t="s">
        <v>283</v>
      </c>
      <c r="D28" s="524" t="s">
        <v>187</v>
      </c>
      <c r="E28" s="530"/>
    </row>
    <row r="29" spans="1:5" s="509" customFormat="1" ht="26.25" customHeight="1" x14ac:dyDescent="0.2">
      <c r="A29" s="1344"/>
      <c r="B29" s="644" t="s">
        <v>935</v>
      </c>
      <c r="C29" s="495" t="s">
        <v>283</v>
      </c>
      <c r="D29" s="531" t="s">
        <v>187</v>
      </c>
      <c r="E29" s="532"/>
    </row>
    <row r="30" spans="1:5" s="509" customFormat="1" ht="32.25" customHeight="1" x14ac:dyDescent="0.2">
      <c r="A30" s="533" t="s">
        <v>196</v>
      </c>
      <c r="B30" s="533" t="s">
        <v>934</v>
      </c>
      <c r="C30" s="474" t="s">
        <v>283</v>
      </c>
      <c r="D30" s="514" t="s">
        <v>187</v>
      </c>
      <c r="E30" s="511"/>
    </row>
    <row r="31" spans="1:5" s="499" customFormat="1" ht="34.5" customHeight="1" x14ac:dyDescent="0.2">
      <c r="A31" s="1331" t="s">
        <v>863</v>
      </c>
      <c r="B31" s="479" t="s">
        <v>788</v>
      </c>
      <c r="C31" s="475" t="s">
        <v>283</v>
      </c>
      <c r="D31" s="436" t="s">
        <v>789</v>
      </c>
      <c r="E31" s="657"/>
    </row>
    <row r="32" spans="1:5" s="499" customFormat="1" ht="43" customHeight="1" x14ac:dyDescent="0.2">
      <c r="A32" s="1342"/>
      <c r="B32" s="658" t="s">
        <v>1086</v>
      </c>
      <c r="C32" s="498"/>
      <c r="D32" s="463"/>
      <c r="E32" s="659"/>
    </row>
    <row r="33" spans="1:5" s="499" customFormat="1" ht="47.5" customHeight="1" x14ac:dyDescent="0.2">
      <c r="A33" s="1342"/>
      <c r="B33" s="487" t="s">
        <v>865</v>
      </c>
      <c r="C33" s="477" t="s">
        <v>283</v>
      </c>
      <c r="D33" s="463" t="s">
        <v>789</v>
      </c>
      <c r="E33" s="660" t="s">
        <v>876</v>
      </c>
    </row>
    <row r="34" spans="1:5" s="499" customFormat="1" ht="37.5" customHeight="1" x14ac:dyDescent="0.2">
      <c r="A34" s="1342"/>
      <c r="B34" s="487" t="s">
        <v>866</v>
      </c>
      <c r="C34" s="477" t="s">
        <v>283</v>
      </c>
      <c r="D34" s="463" t="s">
        <v>789</v>
      </c>
      <c r="E34" s="659"/>
    </row>
    <row r="35" spans="1:5" s="499" customFormat="1" ht="34.5" customHeight="1" x14ac:dyDescent="0.2">
      <c r="A35" s="1342"/>
      <c r="B35" s="487" t="s">
        <v>864</v>
      </c>
      <c r="C35" s="477" t="s">
        <v>283</v>
      </c>
      <c r="D35" s="463" t="s">
        <v>789</v>
      </c>
      <c r="E35" s="660" t="s">
        <v>877</v>
      </c>
    </row>
    <row r="36" spans="1:5" s="499" customFormat="1" ht="63" customHeight="1" x14ac:dyDescent="0.2">
      <c r="A36" s="1342"/>
      <c r="B36" s="487" t="s">
        <v>867</v>
      </c>
      <c r="C36" s="477" t="s">
        <v>283</v>
      </c>
      <c r="D36" s="463" t="s">
        <v>789</v>
      </c>
      <c r="E36" s="660" t="s">
        <v>824</v>
      </c>
    </row>
    <row r="37" spans="1:5" s="499" customFormat="1" ht="20" customHeight="1" x14ac:dyDescent="0.2">
      <c r="A37" s="1342"/>
      <c r="B37" s="487" t="s">
        <v>868</v>
      </c>
      <c r="C37" s="477" t="s">
        <v>283</v>
      </c>
      <c r="D37" s="463" t="s">
        <v>789</v>
      </c>
      <c r="E37" s="439" t="s">
        <v>791</v>
      </c>
    </row>
    <row r="38" spans="1:5" s="499" customFormat="1" ht="35" customHeight="1" x14ac:dyDescent="0.2">
      <c r="A38" s="1332"/>
      <c r="B38" s="487" t="s">
        <v>869</v>
      </c>
      <c r="C38" s="498"/>
      <c r="D38" s="463"/>
      <c r="E38" s="659"/>
    </row>
    <row r="39" spans="1:5" s="499" customFormat="1" ht="20" customHeight="1" x14ac:dyDescent="0.2">
      <c r="A39" s="1342"/>
      <c r="B39" s="487" t="s">
        <v>871</v>
      </c>
      <c r="C39" s="477" t="s">
        <v>283</v>
      </c>
      <c r="D39" s="463" t="s">
        <v>789</v>
      </c>
      <c r="E39" s="660" t="s">
        <v>878</v>
      </c>
    </row>
    <row r="40" spans="1:5" s="499" customFormat="1" ht="20" customHeight="1" x14ac:dyDescent="0.2">
      <c r="A40" s="1342"/>
      <c r="B40" s="487" t="s">
        <v>870</v>
      </c>
      <c r="C40" s="477" t="s">
        <v>283</v>
      </c>
      <c r="D40" s="463" t="s">
        <v>789</v>
      </c>
      <c r="E40" s="660" t="s">
        <v>878</v>
      </c>
    </row>
    <row r="41" spans="1:5" s="499" customFormat="1" ht="20" customHeight="1" x14ac:dyDescent="0.2">
      <c r="A41" s="1342"/>
      <c r="B41" s="487" t="s">
        <v>872</v>
      </c>
      <c r="C41" s="477" t="s">
        <v>283</v>
      </c>
      <c r="D41" s="463" t="s">
        <v>789</v>
      </c>
      <c r="E41" s="660" t="s">
        <v>878</v>
      </c>
    </row>
    <row r="42" spans="1:5" s="499" customFormat="1" ht="20" customHeight="1" x14ac:dyDescent="0.2">
      <c r="A42" s="1342"/>
      <c r="B42" s="487" t="s">
        <v>873</v>
      </c>
      <c r="C42" s="477" t="s">
        <v>283</v>
      </c>
      <c r="D42" s="463" t="s">
        <v>789</v>
      </c>
      <c r="E42" s="659"/>
    </row>
    <row r="43" spans="1:5" s="499" customFormat="1" ht="20" customHeight="1" x14ac:dyDescent="0.2">
      <c r="A43" s="1342"/>
      <c r="B43" s="487" t="s">
        <v>874</v>
      </c>
      <c r="C43" s="477" t="s">
        <v>283</v>
      </c>
      <c r="D43" s="463" t="s">
        <v>789</v>
      </c>
      <c r="E43" s="659"/>
    </row>
    <row r="44" spans="1:5" s="499" customFormat="1" ht="25.5" customHeight="1" x14ac:dyDescent="0.2">
      <c r="A44" s="1342"/>
      <c r="B44" s="487" t="s">
        <v>875</v>
      </c>
      <c r="C44" s="477" t="s">
        <v>283</v>
      </c>
      <c r="D44" s="463" t="s">
        <v>789</v>
      </c>
      <c r="E44" s="659"/>
    </row>
    <row r="45" spans="1:5" s="499" customFormat="1" ht="24.5" customHeight="1" x14ac:dyDescent="0.2">
      <c r="A45" s="1342"/>
      <c r="B45" s="480" t="s">
        <v>790</v>
      </c>
      <c r="C45" s="477" t="s">
        <v>283</v>
      </c>
      <c r="D45" s="438" t="s">
        <v>789</v>
      </c>
      <c r="E45" s="439" t="s">
        <v>791</v>
      </c>
    </row>
    <row r="46" spans="1:5" s="499" customFormat="1" ht="24.5" customHeight="1" x14ac:dyDescent="0.2">
      <c r="A46" s="1342"/>
      <c r="B46" s="480" t="s">
        <v>792</v>
      </c>
      <c r="C46" s="477" t="s">
        <v>283</v>
      </c>
      <c r="D46" s="438" t="s">
        <v>793</v>
      </c>
      <c r="E46" s="439" t="s">
        <v>794</v>
      </c>
    </row>
    <row r="47" spans="1:5" s="499" customFormat="1" ht="24.5" customHeight="1" x14ac:dyDescent="0.2">
      <c r="A47" s="1342"/>
      <c r="B47" s="480" t="s">
        <v>795</v>
      </c>
      <c r="C47" s="477" t="s">
        <v>283</v>
      </c>
      <c r="D47" s="438" t="s">
        <v>796</v>
      </c>
      <c r="E47" s="439"/>
    </row>
    <row r="48" spans="1:5" s="499" customFormat="1" ht="24.5" customHeight="1" x14ac:dyDescent="0.2">
      <c r="A48" s="1324"/>
      <c r="B48" s="478" t="s">
        <v>797</v>
      </c>
      <c r="C48" s="476" t="s">
        <v>283</v>
      </c>
      <c r="D48" s="440" t="s">
        <v>796</v>
      </c>
      <c r="E48" s="441"/>
    </row>
    <row r="49" spans="1:5" s="499" customFormat="1" ht="34.5" customHeight="1" x14ac:dyDescent="0.2">
      <c r="A49" s="1331" t="s">
        <v>879</v>
      </c>
      <c r="B49" s="479" t="s">
        <v>788</v>
      </c>
      <c r="C49" s="475" t="s">
        <v>283</v>
      </c>
      <c r="D49" s="436" t="s">
        <v>789</v>
      </c>
      <c r="E49" s="657"/>
    </row>
    <row r="50" spans="1:5" s="499" customFormat="1" ht="23.5" customHeight="1" x14ac:dyDescent="0.2">
      <c r="A50" s="1332"/>
      <c r="B50" s="480" t="s">
        <v>790</v>
      </c>
      <c r="C50" s="477" t="s">
        <v>283</v>
      </c>
      <c r="D50" s="438" t="s">
        <v>789</v>
      </c>
      <c r="E50" s="439" t="s">
        <v>791</v>
      </c>
    </row>
    <row r="51" spans="1:5" s="499" customFormat="1" ht="23.5" customHeight="1" x14ac:dyDescent="0.2">
      <c r="A51" s="1332"/>
      <c r="B51" s="480" t="s">
        <v>792</v>
      </c>
      <c r="C51" s="477" t="s">
        <v>283</v>
      </c>
      <c r="D51" s="438" t="s">
        <v>793</v>
      </c>
      <c r="E51" s="439" t="s">
        <v>794</v>
      </c>
    </row>
    <row r="52" spans="1:5" s="499" customFormat="1" ht="23.5" customHeight="1" x14ac:dyDescent="0.2">
      <c r="A52" s="1332"/>
      <c r="B52" s="480" t="s">
        <v>795</v>
      </c>
      <c r="C52" s="477" t="s">
        <v>283</v>
      </c>
      <c r="D52" s="438" t="s">
        <v>796</v>
      </c>
      <c r="E52" s="439"/>
    </row>
    <row r="53" spans="1:5" s="499" customFormat="1" ht="23.5" customHeight="1" x14ac:dyDescent="0.2">
      <c r="A53" s="1333"/>
      <c r="B53" s="478" t="s">
        <v>797</v>
      </c>
      <c r="C53" s="476" t="s">
        <v>283</v>
      </c>
      <c r="D53" s="440" t="s">
        <v>796</v>
      </c>
      <c r="E53" s="441"/>
    </row>
    <row r="54" spans="1:5" s="509" customFormat="1" ht="59" customHeight="1" x14ac:dyDescent="0.2">
      <c r="A54" s="1328" t="s">
        <v>41</v>
      </c>
      <c r="B54" s="780" t="s">
        <v>1101</v>
      </c>
      <c r="C54" s="475" t="s">
        <v>283</v>
      </c>
      <c r="D54" s="535" t="s">
        <v>187</v>
      </c>
      <c r="E54" s="536" t="s">
        <v>42</v>
      </c>
    </row>
    <row r="55" spans="1:5" s="509" customFormat="1" ht="27.75" customHeight="1" x14ac:dyDescent="0.2">
      <c r="A55" s="1329"/>
      <c r="B55" s="626" t="s">
        <v>194</v>
      </c>
      <c r="C55" s="477" t="s">
        <v>283</v>
      </c>
      <c r="D55" s="521" t="s">
        <v>39</v>
      </c>
      <c r="E55" s="522" t="s">
        <v>304</v>
      </c>
    </row>
    <row r="56" spans="1:5" s="509" customFormat="1" ht="23.25" customHeight="1" x14ac:dyDescent="0.2">
      <c r="A56" s="1329"/>
      <c r="B56" s="631" t="s">
        <v>936</v>
      </c>
      <c r="C56" s="477" t="s">
        <v>283</v>
      </c>
      <c r="D56" s="537" t="s">
        <v>40</v>
      </c>
      <c r="E56" s="538"/>
    </row>
    <row r="57" spans="1:5" s="509" customFormat="1" ht="24.75" customHeight="1" x14ac:dyDescent="0.2">
      <c r="A57" s="1330"/>
      <c r="B57" s="627" t="s">
        <v>937</v>
      </c>
      <c r="C57" s="476" t="s">
        <v>283</v>
      </c>
      <c r="D57" s="523" t="s">
        <v>39</v>
      </c>
      <c r="E57" s="534"/>
    </row>
    <row r="58" spans="1:5" s="509" customFormat="1" ht="72" customHeight="1" x14ac:dyDescent="0.2">
      <c r="A58" s="1328" t="s">
        <v>43</v>
      </c>
      <c r="B58" s="636" t="s">
        <v>938</v>
      </c>
      <c r="C58" s="475" t="s">
        <v>283</v>
      </c>
      <c r="D58" s="517" t="s">
        <v>187</v>
      </c>
      <c r="E58" s="518" t="s">
        <v>42</v>
      </c>
    </row>
    <row r="59" spans="1:5" s="509" customFormat="1" ht="28.5" customHeight="1" x14ac:dyDescent="0.2">
      <c r="A59" s="1329"/>
      <c r="B59" s="626" t="s">
        <v>939</v>
      </c>
      <c r="C59" s="477" t="s">
        <v>283</v>
      </c>
      <c r="D59" s="521" t="s">
        <v>187</v>
      </c>
      <c r="E59" s="522" t="s">
        <v>42</v>
      </c>
    </row>
    <row r="60" spans="1:5" s="509" customFormat="1" ht="19.5" customHeight="1" x14ac:dyDescent="0.2">
      <c r="A60" s="1329"/>
      <c r="B60" s="626" t="s">
        <v>940</v>
      </c>
      <c r="C60" s="477" t="s">
        <v>283</v>
      </c>
      <c r="D60" s="521" t="s">
        <v>187</v>
      </c>
      <c r="E60" s="522" t="s">
        <v>42</v>
      </c>
    </row>
    <row r="61" spans="1:5" s="509" customFormat="1" ht="19.5" customHeight="1" x14ac:dyDescent="0.2">
      <c r="A61" s="1329"/>
      <c r="B61" s="626" t="s">
        <v>941</v>
      </c>
      <c r="C61" s="477" t="s">
        <v>283</v>
      </c>
      <c r="D61" s="521" t="s">
        <v>187</v>
      </c>
      <c r="E61" s="522" t="s">
        <v>42</v>
      </c>
    </row>
    <row r="62" spans="1:5" s="509" customFormat="1" ht="27.75" customHeight="1" x14ac:dyDescent="0.2">
      <c r="A62" s="1329"/>
      <c r="B62" s="626" t="s">
        <v>194</v>
      </c>
      <c r="C62" s="477" t="s">
        <v>283</v>
      </c>
      <c r="D62" s="521" t="s">
        <v>39</v>
      </c>
      <c r="E62" s="522" t="s">
        <v>45</v>
      </c>
    </row>
    <row r="63" spans="1:5" s="509" customFormat="1" ht="17.25" customHeight="1" x14ac:dyDescent="0.2">
      <c r="A63" s="1329"/>
      <c r="B63" s="631" t="s">
        <v>936</v>
      </c>
      <c r="C63" s="477" t="s">
        <v>283</v>
      </c>
      <c r="D63" s="537" t="s">
        <v>40</v>
      </c>
      <c r="E63" s="538"/>
    </row>
    <row r="64" spans="1:5" ht="30" customHeight="1" x14ac:dyDescent="0.2">
      <c r="A64" s="1330"/>
      <c r="B64" s="627" t="s">
        <v>937</v>
      </c>
      <c r="C64" s="495" t="s">
        <v>283</v>
      </c>
      <c r="D64" s="523" t="s">
        <v>39</v>
      </c>
      <c r="E64" s="534"/>
    </row>
    <row r="65" spans="1:5" s="499" customFormat="1" ht="30" customHeight="1" x14ac:dyDescent="0.2">
      <c r="A65" s="641"/>
      <c r="B65" s="641" t="s">
        <v>900</v>
      </c>
      <c r="C65" s="477" t="s">
        <v>283</v>
      </c>
      <c r="D65" s="460" t="s">
        <v>789</v>
      </c>
      <c r="E65" s="661" t="s">
        <v>899</v>
      </c>
    </row>
    <row r="66" spans="1:5" s="499" customFormat="1" ht="49" customHeight="1" x14ac:dyDescent="0.2">
      <c r="A66" s="641" t="s">
        <v>904</v>
      </c>
      <c r="B66" s="480" t="s">
        <v>917</v>
      </c>
      <c r="C66" s="477" t="s">
        <v>283</v>
      </c>
      <c r="D66" s="460" t="s">
        <v>789</v>
      </c>
      <c r="E66" s="439" t="s">
        <v>815</v>
      </c>
    </row>
    <row r="67" spans="1:5" s="499" customFormat="1" ht="71" customHeight="1" x14ac:dyDescent="0.2">
      <c r="A67" s="641"/>
      <c r="B67" s="478" t="s">
        <v>901</v>
      </c>
      <c r="C67" s="495" t="s">
        <v>283</v>
      </c>
      <c r="D67" s="440" t="s">
        <v>766</v>
      </c>
      <c r="E67" s="446" t="s">
        <v>805</v>
      </c>
    </row>
    <row r="68" spans="1:5" s="499" customFormat="1" ht="30" customHeight="1" x14ac:dyDescent="0.2">
      <c r="A68" s="641"/>
      <c r="B68" s="641" t="s">
        <v>902</v>
      </c>
      <c r="C68" s="497" t="s">
        <v>283</v>
      </c>
      <c r="D68" s="432" t="s">
        <v>789</v>
      </c>
      <c r="E68" s="661" t="s">
        <v>899</v>
      </c>
    </row>
    <row r="69" spans="1:5" s="499" customFormat="1" ht="53" customHeight="1" x14ac:dyDescent="0.2">
      <c r="A69" s="641"/>
      <c r="B69" s="480" t="s">
        <v>917</v>
      </c>
      <c r="C69" s="477" t="s">
        <v>283</v>
      </c>
      <c r="D69" s="460" t="s">
        <v>789</v>
      </c>
      <c r="E69" s="439" t="s">
        <v>815</v>
      </c>
    </row>
    <row r="70" spans="1:5" s="499" customFormat="1" ht="30" customHeight="1" x14ac:dyDescent="0.2">
      <c r="A70" s="641"/>
      <c r="B70" s="478" t="s">
        <v>903</v>
      </c>
      <c r="C70" s="477" t="s">
        <v>283</v>
      </c>
      <c r="D70" s="438" t="s">
        <v>766</v>
      </c>
      <c r="E70" s="454" t="s">
        <v>805</v>
      </c>
    </row>
    <row r="71" spans="1:5" s="499" customFormat="1" ht="49" customHeight="1" x14ac:dyDescent="0.2">
      <c r="A71" s="1334" t="s">
        <v>880</v>
      </c>
      <c r="B71" s="479" t="s">
        <v>896</v>
      </c>
      <c r="C71" s="496" t="s">
        <v>283</v>
      </c>
      <c r="D71" s="436" t="s">
        <v>766</v>
      </c>
      <c r="E71" s="437" t="s">
        <v>895</v>
      </c>
    </row>
    <row r="72" spans="1:5" s="499" customFormat="1" ht="20" customHeight="1" x14ac:dyDescent="0.2">
      <c r="A72" s="1335"/>
      <c r="B72" s="639" t="s">
        <v>830</v>
      </c>
      <c r="C72" s="476" t="s">
        <v>283</v>
      </c>
      <c r="D72" s="448" t="s">
        <v>766</v>
      </c>
      <c r="E72" s="446" t="s">
        <v>831</v>
      </c>
    </row>
    <row r="73" spans="1:5" s="499" customFormat="1" ht="44.5" customHeight="1" x14ac:dyDescent="0.2">
      <c r="A73" s="1320" t="s">
        <v>881</v>
      </c>
      <c r="B73" s="479" t="s">
        <v>897</v>
      </c>
      <c r="C73" s="496" t="s">
        <v>283</v>
      </c>
      <c r="D73" s="442" t="s">
        <v>766</v>
      </c>
      <c r="E73" s="1338" t="s">
        <v>831</v>
      </c>
    </row>
    <row r="74" spans="1:5" s="499" customFormat="1" ht="19.5" customHeight="1" x14ac:dyDescent="0.2">
      <c r="A74" s="1335"/>
      <c r="B74" s="639" t="s">
        <v>830</v>
      </c>
      <c r="C74" s="476" t="s">
        <v>283</v>
      </c>
      <c r="D74" s="448" t="s">
        <v>766</v>
      </c>
      <c r="E74" s="1339"/>
    </row>
    <row r="75" spans="1:5" s="509" customFormat="1" ht="26.25" customHeight="1" x14ac:dyDescent="0.2">
      <c r="A75" s="1328" t="s">
        <v>44</v>
      </c>
      <c r="B75" s="624" t="s">
        <v>961</v>
      </c>
      <c r="C75" s="496" t="s">
        <v>283</v>
      </c>
      <c r="D75" s="517" t="s">
        <v>39</v>
      </c>
      <c r="E75" s="518"/>
    </row>
    <row r="76" spans="1:5" s="509" customFormat="1" ht="26.25" customHeight="1" x14ac:dyDescent="0.2">
      <c r="A76" s="1329"/>
      <c r="B76" s="626" t="s">
        <v>942</v>
      </c>
      <c r="C76" s="477" t="s">
        <v>283</v>
      </c>
      <c r="D76" s="521" t="s">
        <v>39</v>
      </c>
      <c r="E76" s="522"/>
    </row>
    <row r="77" spans="1:5" s="509" customFormat="1" ht="26.25" customHeight="1" x14ac:dyDescent="0.2">
      <c r="A77" s="1329"/>
      <c r="B77" s="631" t="s">
        <v>943</v>
      </c>
      <c r="C77" s="497" t="s">
        <v>283</v>
      </c>
      <c r="D77" s="537" t="s">
        <v>187</v>
      </c>
      <c r="E77" s="538"/>
    </row>
    <row r="78" spans="1:5" ht="27" customHeight="1" x14ac:dyDescent="0.2">
      <c r="A78" s="1330"/>
      <c r="B78" s="632" t="s">
        <v>944</v>
      </c>
      <c r="C78" s="476" t="s">
        <v>283</v>
      </c>
      <c r="D78" s="523" t="s">
        <v>40</v>
      </c>
      <c r="E78" s="534"/>
    </row>
    <row r="79" spans="1:5" s="501" customFormat="1" ht="56.5" customHeight="1" x14ac:dyDescent="0.2">
      <c r="A79" s="1341" t="s">
        <v>912</v>
      </c>
      <c r="B79" s="645" t="s">
        <v>913</v>
      </c>
      <c r="C79" s="496" t="s">
        <v>283</v>
      </c>
      <c r="D79" s="662" t="s">
        <v>789</v>
      </c>
      <c r="E79" s="645" t="s">
        <v>914</v>
      </c>
    </row>
    <row r="80" spans="1:5" s="501" customFormat="1" ht="51" customHeight="1" x14ac:dyDescent="0.2">
      <c r="A80" s="1324"/>
      <c r="B80" s="663" t="s">
        <v>915</v>
      </c>
      <c r="C80" s="476" t="s">
        <v>283</v>
      </c>
      <c r="D80" s="664" t="s">
        <v>187</v>
      </c>
      <c r="E80" s="665" t="s">
        <v>916</v>
      </c>
    </row>
    <row r="81" spans="1:5" ht="48" customHeight="1" x14ac:dyDescent="0.2">
      <c r="A81" s="1343" t="s">
        <v>435</v>
      </c>
      <c r="B81" s="628" t="s">
        <v>945</v>
      </c>
      <c r="C81" s="496" t="s">
        <v>283</v>
      </c>
      <c r="D81" s="524" t="s">
        <v>187</v>
      </c>
      <c r="E81" s="539"/>
    </row>
    <row r="82" spans="1:5" ht="48" customHeight="1" x14ac:dyDescent="0.2">
      <c r="A82" s="1345"/>
      <c r="B82" s="629" t="s">
        <v>946</v>
      </c>
      <c r="C82" s="477" t="s">
        <v>283</v>
      </c>
      <c r="D82" s="526" t="s">
        <v>187</v>
      </c>
      <c r="E82" s="522"/>
    </row>
    <row r="83" spans="1:5" ht="43.5" customHeight="1" x14ac:dyDescent="0.2">
      <c r="A83" s="1345"/>
      <c r="B83" s="629" t="s">
        <v>947</v>
      </c>
      <c r="C83" s="477" t="s">
        <v>283</v>
      </c>
      <c r="D83" s="526" t="s">
        <v>187</v>
      </c>
      <c r="E83" s="539"/>
    </row>
    <row r="84" spans="1:5" ht="22.5" customHeight="1" x14ac:dyDescent="0.2">
      <c r="A84" s="1345"/>
      <c r="B84" s="633" t="s">
        <v>1090</v>
      </c>
      <c r="C84" s="477" t="s">
        <v>283</v>
      </c>
      <c r="D84" s="521" t="s">
        <v>39</v>
      </c>
      <c r="E84" s="522" t="s">
        <v>948</v>
      </c>
    </row>
    <row r="85" spans="1:5" ht="22.5" customHeight="1" x14ac:dyDescent="0.2">
      <c r="A85" s="1344"/>
      <c r="B85" s="634" t="s">
        <v>949</v>
      </c>
      <c r="C85" s="476" t="s">
        <v>283</v>
      </c>
      <c r="D85" s="523" t="s">
        <v>39</v>
      </c>
      <c r="E85" s="513" t="s">
        <v>950</v>
      </c>
    </row>
    <row r="86" spans="1:5" ht="22.5" customHeight="1" x14ac:dyDescent="0.2">
      <c r="A86" s="1346" t="s">
        <v>951</v>
      </c>
      <c r="B86" s="643" t="s">
        <v>952</v>
      </c>
      <c r="C86" s="496" t="s">
        <v>283</v>
      </c>
      <c r="D86" s="517" t="s">
        <v>187</v>
      </c>
      <c r="E86" s="518"/>
    </row>
    <row r="87" spans="1:5" ht="29.25" customHeight="1" x14ac:dyDescent="0.2">
      <c r="A87" s="1347"/>
      <c r="B87" s="633" t="s">
        <v>953</v>
      </c>
      <c r="C87" s="477" t="s">
        <v>283</v>
      </c>
      <c r="D87" s="521" t="s">
        <v>187</v>
      </c>
      <c r="E87" s="522"/>
    </row>
    <row r="88" spans="1:5" ht="22.5" customHeight="1" x14ac:dyDescent="0.2">
      <c r="A88" s="1347"/>
      <c r="B88" s="633" t="s">
        <v>954</v>
      </c>
      <c r="C88" s="477" t="s">
        <v>283</v>
      </c>
      <c r="D88" s="521" t="s">
        <v>187</v>
      </c>
      <c r="E88" s="540"/>
    </row>
    <row r="89" spans="1:5" ht="27" customHeight="1" x14ac:dyDescent="0.2">
      <c r="A89" s="1348"/>
      <c r="B89" s="634" t="s">
        <v>955</v>
      </c>
      <c r="C89" s="476" t="s">
        <v>283</v>
      </c>
      <c r="D89" s="523" t="s">
        <v>187</v>
      </c>
      <c r="E89" s="541"/>
    </row>
    <row r="90" spans="1:5" ht="22.5" customHeight="1" x14ac:dyDescent="0.2">
      <c r="A90" s="1346" t="s">
        <v>956</v>
      </c>
      <c r="B90" s="643" t="s">
        <v>952</v>
      </c>
      <c r="C90" s="496" t="s">
        <v>283</v>
      </c>
      <c r="D90" s="517" t="s">
        <v>187</v>
      </c>
      <c r="E90" s="530"/>
    </row>
    <row r="91" spans="1:5" ht="22.5" customHeight="1" x14ac:dyDescent="0.2">
      <c r="A91" s="1347"/>
      <c r="B91" s="633" t="s">
        <v>957</v>
      </c>
      <c r="C91" s="477" t="s">
        <v>283</v>
      </c>
      <c r="D91" s="521" t="s">
        <v>187</v>
      </c>
      <c r="E91" s="522"/>
    </row>
    <row r="92" spans="1:5" ht="22.5" customHeight="1" x14ac:dyDescent="0.2">
      <c r="A92" s="1347"/>
      <c r="B92" s="633" t="s">
        <v>954</v>
      </c>
      <c r="C92" s="477" t="s">
        <v>283</v>
      </c>
      <c r="D92" s="521" t="s">
        <v>187</v>
      </c>
      <c r="E92" s="522"/>
    </row>
    <row r="93" spans="1:5" ht="30" customHeight="1" x14ac:dyDescent="0.2">
      <c r="A93" s="1348"/>
      <c r="B93" s="634" t="s">
        <v>958</v>
      </c>
      <c r="C93" s="476" t="s">
        <v>283</v>
      </c>
      <c r="D93" s="523" t="s">
        <v>187</v>
      </c>
      <c r="E93" s="534"/>
    </row>
    <row r="94" spans="1:5" ht="9" customHeight="1" x14ac:dyDescent="0.2"/>
  </sheetData>
  <mergeCells count="21">
    <mergeCell ref="A31:A37"/>
    <mergeCell ref="A38:A48"/>
    <mergeCell ref="A49:A53"/>
    <mergeCell ref="A71:A72"/>
    <mergeCell ref="A73:A74"/>
    <mergeCell ref="E73:E74"/>
    <mergeCell ref="A90:A93"/>
    <mergeCell ref="A54:A57"/>
    <mergeCell ref="A58:A64"/>
    <mergeCell ref="A75:A78"/>
    <mergeCell ref="A81:A85"/>
    <mergeCell ref="A86:A89"/>
    <mergeCell ref="A79:A80"/>
    <mergeCell ref="A28:A29"/>
    <mergeCell ref="A7:A8"/>
    <mergeCell ref="A10:A13"/>
    <mergeCell ref="A1:E1"/>
    <mergeCell ref="C3:D3"/>
    <mergeCell ref="A17:A19"/>
    <mergeCell ref="A20:A22"/>
    <mergeCell ref="A24:A26"/>
  </mergeCells>
  <phoneticPr fontId="4"/>
  <dataValidations count="1">
    <dataValidation type="list" allowBlank="1" showInputMessage="1" showErrorMessage="1" sqref="C4:C93">
      <formula1>"□,■"</formula1>
    </dataValidation>
  </dataValidations>
  <printOptions horizontalCentered="1"/>
  <pageMargins left="0.59055118110236227" right="0.59055118110236227" top="0.59055118110236227" bottom="0.78740157480314965" header="0.39370078740157483" footer="0.59055118110236227"/>
  <pageSetup paperSize="9" scale="70" fitToHeight="0" orientation="portrait" horizontalDpi="300" verticalDpi="300" r:id="rId1"/>
  <headerFooter alignWithMargins="0"/>
  <rowBreaks count="2" manualBreakCount="2">
    <brk id="30" max="4" man="1"/>
    <brk id="64"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Z94"/>
  <sheetViews>
    <sheetView view="pageBreakPreview" zoomScale="79" zoomScaleNormal="100" zoomScaleSheetLayoutView="79" zoomScalePageLayoutView="87" workbookViewId="0">
      <selection activeCell="F8" sqref="F8:I8"/>
    </sheetView>
  </sheetViews>
  <sheetFormatPr defaultColWidth="9.81640625" defaultRowHeight="13" x14ac:dyDescent="0.2"/>
  <cols>
    <col min="1" max="1" width="1.7265625" style="575" customWidth="1"/>
    <col min="2" max="2" width="10.453125" style="575" customWidth="1"/>
    <col min="3" max="3" width="9.36328125" style="575" customWidth="1"/>
    <col min="4" max="4" width="6.08984375" style="575" customWidth="1"/>
    <col min="5" max="6" width="17" style="575" customWidth="1"/>
    <col min="7" max="7" width="6.08984375" style="575" customWidth="1"/>
    <col min="8" max="8" width="18.08984375" style="575" customWidth="1"/>
    <col min="9" max="9" width="6.08984375" style="575" customWidth="1"/>
    <col min="10" max="10" width="17" style="575" customWidth="1"/>
    <col min="11" max="11" width="6.08984375" style="575" customWidth="1"/>
    <col min="12" max="12" width="3.36328125" style="575" customWidth="1"/>
    <col min="13" max="18" width="5" style="575" customWidth="1"/>
    <col min="19" max="19" width="1.7265625" style="575" customWidth="1"/>
    <col min="20" max="21" width="9.81640625" style="575"/>
    <col min="22" max="22" width="20.1796875" style="575" bestFit="1" customWidth="1"/>
    <col min="23" max="23" width="32.6328125" style="575" bestFit="1" customWidth="1"/>
    <col min="24" max="24" width="33.1796875" style="575" bestFit="1" customWidth="1"/>
    <col min="25" max="25" width="29.453125" style="575" customWidth="1"/>
    <col min="26" max="26" width="29.36328125" style="575" customWidth="1"/>
    <col min="27" max="16384" width="9.81640625" style="575"/>
  </cols>
  <sheetData>
    <row r="1" spans="2:26" x14ac:dyDescent="0.2">
      <c r="B1" s="575" t="s">
        <v>987</v>
      </c>
      <c r="K1" s="576" t="s">
        <v>628</v>
      </c>
      <c r="L1" s="1349"/>
      <c r="M1" s="1349"/>
      <c r="N1" s="577" t="s">
        <v>630</v>
      </c>
      <c r="O1" s="578"/>
      <c r="P1" s="577" t="s">
        <v>631</v>
      </c>
      <c r="Q1" s="578"/>
      <c r="R1" s="577" t="s">
        <v>641</v>
      </c>
    </row>
    <row r="2" spans="2:26" ht="19" x14ac:dyDescent="0.2">
      <c r="B2" s="1350" t="s">
        <v>988</v>
      </c>
      <c r="C2" s="1350"/>
      <c r="D2" s="1350"/>
      <c r="E2" s="1350"/>
      <c r="F2" s="1350"/>
      <c r="G2" s="1350"/>
      <c r="H2" s="1350"/>
      <c r="I2" s="1350"/>
      <c r="J2" s="1350"/>
      <c r="K2" s="1350"/>
      <c r="L2" s="1350"/>
      <c r="M2" s="1350"/>
      <c r="N2" s="1350"/>
      <c r="O2" s="1350"/>
      <c r="P2" s="1350"/>
      <c r="Q2" s="1350"/>
      <c r="R2" s="1350"/>
    </row>
    <row r="3" spans="2:26" ht="7.5" customHeight="1" x14ac:dyDescent="0.2">
      <c r="B3" s="579"/>
      <c r="C3" s="579"/>
      <c r="D3" s="579"/>
      <c r="E3" s="579"/>
      <c r="F3" s="579"/>
      <c r="G3" s="579"/>
      <c r="H3" s="579"/>
      <c r="I3" s="579"/>
      <c r="J3" s="579"/>
      <c r="K3" s="579"/>
      <c r="L3" s="579"/>
      <c r="M3" s="579"/>
      <c r="N3" s="579"/>
      <c r="O3" s="579"/>
      <c r="P3" s="579"/>
      <c r="Q3" s="579"/>
      <c r="R3" s="579"/>
    </row>
    <row r="4" spans="2:26" ht="24.9" customHeight="1" x14ac:dyDescent="0.2">
      <c r="I4" s="576" t="s">
        <v>632</v>
      </c>
      <c r="J4" s="1351"/>
      <c r="K4" s="1351"/>
      <c r="L4" s="1351"/>
      <c r="M4" s="1351"/>
      <c r="N4" s="1351"/>
      <c r="O4" s="1351"/>
      <c r="P4" s="1351"/>
      <c r="Q4" s="1351"/>
      <c r="R4" s="1351"/>
    </row>
    <row r="5" spans="2:26" ht="24.9" customHeight="1" x14ac:dyDescent="0.2">
      <c r="I5" s="576" t="s">
        <v>989</v>
      </c>
      <c r="J5" s="1352"/>
      <c r="K5" s="1352"/>
      <c r="L5" s="1352"/>
      <c r="M5" s="1352"/>
      <c r="N5" s="1352"/>
      <c r="O5" s="1352"/>
      <c r="P5" s="1352"/>
      <c r="Q5" s="1352"/>
      <c r="R5" s="1352"/>
    </row>
    <row r="6" spans="2:26" ht="24.9" customHeight="1" x14ac:dyDescent="0.2">
      <c r="I6" s="576" t="s">
        <v>990</v>
      </c>
      <c r="J6" s="1352"/>
      <c r="K6" s="1352"/>
      <c r="L6" s="1352"/>
      <c r="M6" s="1352"/>
      <c r="N6" s="1352"/>
      <c r="O6" s="1352"/>
      <c r="P6" s="1352"/>
      <c r="Q6" s="1352"/>
      <c r="R6" s="1352"/>
    </row>
    <row r="7" spans="2:26" ht="9" customHeight="1" x14ac:dyDescent="0.2">
      <c r="I7" s="576"/>
      <c r="J7" s="580"/>
      <c r="K7" s="580"/>
      <c r="L7" s="580"/>
      <c r="M7" s="580"/>
      <c r="N7" s="580"/>
      <c r="O7" s="580"/>
      <c r="P7" s="580"/>
      <c r="Q7" s="580"/>
      <c r="R7" s="580"/>
    </row>
    <row r="8" spans="2:26" x14ac:dyDescent="0.2">
      <c r="B8" s="1353" t="s">
        <v>991</v>
      </c>
      <c r="C8" s="1353"/>
      <c r="D8" s="1353"/>
      <c r="E8" s="581"/>
      <c r="F8" s="1354" t="s">
        <v>1022</v>
      </c>
      <c r="G8" s="1354"/>
      <c r="H8" s="1354"/>
      <c r="I8" s="1354"/>
    </row>
    <row r="9" spans="2:26" hidden="1" x14ac:dyDescent="0.2">
      <c r="E9" s="581"/>
      <c r="F9" s="1355" t="str">
        <f>VLOOKUP(F8,W17:X27,2,FALSE)</f>
        <v>看護師等</v>
      </c>
      <c r="G9" s="1355"/>
      <c r="H9" s="1355"/>
      <c r="I9" s="1355"/>
    </row>
    <row r="10" spans="2:26" ht="9" customHeight="1" x14ac:dyDescent="0.2"/>
    <row r="11" spans="2:26" x14ac:dyDescent="0.2">
      <c r="B11" s="582" t="s">
        <v>993</v>
      </c>
      <c r="F11" s="1356" t="s">
        <v>994</v>
      </c>
      <c r="G11" s="1356"/>
      <c r="H11" s="1356"/>
      <c r="I11" s="1356"/>
      <c r="J11" s="576" t="s">
        <v>995</v>
      </c>
      <c r="K11" s="583"/>
    </row>
    <row r="12" spans="2:26" ht="9" customHeight="1" x14ac:dyDescent="0.2"/>
    <row r="13" spans="2:26" x14ac:dyDescent="0.2">
      <c r="B13" s="582" t="s">
        <v>996</v>
      </c>
    </row>
    <row r="14" spans="2:26" x14ac:dyDescent="0.2">
      <c r="B14" s="578" t="s">
        <v>283</v>
      </c>
      <c r="C14" s="1357" t="s">
        <v>997</v>
      </c>
      <c r="D14" s="1357"/>
      <c r="E14" s="1357"/>
      <c r="F14" s="1357"/>
      <c r="G14" s="1357"/>
      <c r="H14" s="1357"/>
      <c r="I14" s="1357"/>
      <c r="J14" s="1357"/>
      <c r="K14" s="1357"/>
      <c r="M14" s="1358" t="s">
        <v>998</v>
      </c>
      <c r="N14" s="1359"/>
      <c r="O14" s="1359"/>
      <c r="P14" s="1359"/>
      <c r="Q14" s="1359"/>
      <c r="R14" s="1360"/>
    </row>
    <row r="15" spans="2:26" ht="80.150000000000006" customHeight="1" x14ac:dyDescent="0.2">
      <c r="B15" s="584"/>
      <c r="C15" s="1361" t="s">
        <v>999</v>
      </c>
      <c r="D15" s="1361"/>
      <c r="E15" s="584"/>
      <c r="F15" s="1362" t="s">
        <v>1000</v>
      </c>
      <c r="G15" s="1362"/>
      <c r="H15" s="1362" t="s">
        <v>1001</v>
      </c>
      <c r="I15" s="1362"/>
      <c r="J15" s="1361" t="s">
        <v>1002</v>
      </c>
      <c r="K15" s="1361"/>
      <c r="M15" s="1363" t="str">
        <f>F8</f>
        <v>勤続年数７年以上の看護師等</v>
      </c>
      <c r="N15" s="1364"/>
      <c r="O15" s="1365"/>
      <c r="P15" s="1363" t="str">
        <f>F9</f>
        <v>看護師等</v>
      </c>
      <c r="Q15" s="1364"/>
      <c r="R15" s="1365"/>
    </row>
    <row r="16" spans="2:26" ht="26.15" customHeight="1" x14ac:dyDescent="0.2">
      <c r="B16" s="585" t="s">
        <v>1003</v>
      </c>
      <c r="C16" s="1369"/>
      <c r="D16" s="1370" t="s">
        <v>1004</v>
      </c>
      <c r="E16" s="586" t="str">
        <f>$F$8</f>
        <v>勤続年数７年以上の看護師等</v>
      </c>
      <c r="F16" s="587"/>
      <c r="G16" s="588" t="s">
        <v>1005</v>
      </c>
      <c r="H16" s="587"/>
      <c r="I16" s="588" t="s">
        <v>1004</v>
      </c>
      <c r="J16" s="587"/>
      <c r="K16" s="588" t="s">
        <v>1004</v>
      </c>
      <c r="M16" s="1371" t="str">
        <f>IF(C16="","",F16+ROUNDDOWN((H16+J16)/C16,1))</f>
        <v/>
      </c>
      <c r="N16" s="1372"/>
      <c r="O16" s="1373"/>
      <c r="P16" s="1371" t="str">
        <f>IF(C16="","",F17+ROUNDDOWN((H17+J17)/C16,1))</f>
        <v/>
      </c>
      <c r="Q16" s="1372"/>
      <c r="R16" s="1373"/>
      <c r="V16" s="589"/>
      <c r="W16" s="590" t="s">
        <v>1006</v>
      </c>
      <c r="X16" s="590" t="s">
        <v>1007</v>
      </c>
      <c r="Y16" s="591" t="s">
        <v>1008</v>
      </c>
      <c r="Z16" s="591" t="s">
        <v>1009</v>
      </c>
    </row>
    <row r="17" spans="2:26" ht="30" customHeight="1" x14ac:dyDescent="0.2">
      <c r="B17" s="592" t="s">
        <v>1010</v>
      </c>
      <c r="C17" s="1369"/>
      <c r="D17" s="1368"/>
      <c r="E17" s="593" t="str">
        <f>$F$9</f>
        <v>看護師等</v>
      </c>
      <c r="F17" s="594"/>
      <c r="G17" s="595" t="s">
        <v>1005</v>
      </c>
      <c r="H17" s="594"/>
      <c r="I17" s="595" t="s">
        <v>1004</v>
      </c>
      <c r="J17" s="594"/>
      <c r="K17" s="595" t="s">
        <v>1004</v>
      </c>
      <c r="M17" s="1374"/>
      <c r="N17" s="1375"/>
      <c r="O17" s="1376"/>
      <c r="P17" s="1374"/>
      <c r="Q17" s="1375"/>
      <c r="R17" s="1376"/>
      <c r="V17" s="1377" t="s">
        <v>1011</v>
      </c>
      <c r="W17" s="589" t="s">
        <v>992</v>
      </c>
      <c r="X17" s="589" t="s">
        <v>1012</v>
      </c>
      <c r="Y17" s="1379" t="s">
        <v>1013</v>
      </c>
      <c r="Z17" s="1366" t="s">
        <v>1014</v>
      </c>
    </row>
    <row r="18" spans="2:26" ht="30" customHeight="1" x14ac:dyDescent="0.2">
      <c r="B18" s="596"/>
      <c r="C18" s="1369"/>
      <c r="D18" s="1370" t="s">
        <v>1004</v>
      </c>
      <c r="E18" s="597" t="str">
        <f>$F$8</f>
        <v>勤続年数７年以上の看護師等</v>
      </c>
      <c r="F18" s="598"/>
      <c r="G18" s="599" t="s">
        <v>1005</v>
      </c>
      <c r="H18" s="587"/>
      <c r="I18" s="599" t="s">
        <v>1004</v>
      </c>
      <c r="J18" s="587"/>
      <c r="K18" s="599" t="s">
        <v>1004</v>
      </c>
      <c r="M18" s="1371" t="str">
        <f>IF(C18="","",F18+ROUNDDOWN((H18+J18)/C18,1))</f>
        <v/>
      </c>
      <c r="N18" s="1372"/>
      <c r="O18" s="1373"/>
      <c r="P18" s="1371" t="str">
        <f>IF(C18="","",F19+ROUNDDOWN((H19+J19)/C18,1))</f>
        <v/>
      </c>
      <c r="Q18" s="1372"/>
      <c r="R18" s="1373"/>
      <c r="V18" s="1378"/>
      <c r="W18" s="589" t="s">
        <v>1015</v>
      </c>
      <c r="X18" s="600" t="s">
        <v>1012</v>
      </c>
      <c r="Y18" s="1380"/>
      <c r="Z18" s="1367"/>
    </row>
    <row r="19" spans="2:26" ht="30" customHeight="1" x14ac:dyDescent="0.2">
      <c r="B19" s="592" t="s">
        <v>1016</v>
      </c>
      <c r="C19" s="1369"/>
      <c r="D19" s="1368"/>
      <c r="E19" s="593" t="str">
        <f>$F$9</f>
        <v>看護師等</v>
      </c>
      <c r="F19" s="594"/>
      <c r="G19" s="595" t="s">
        <v>1005</v>
      </c>
      <c r="H19" s="594"/>
      <c r="I19" s="595" t="s">
        <v>1004</v>
      </c>
      <c r="J19" s="594"/>
      <c r="K19" s="595" t="s">
        <v>1004</v>
      </c>
      <c r="M19" s="1374"/>
      <c r="N19" s="1375"/>
      <c r="O19" s="1376"/>
      <c r="P19" s="1374"/>
      <c r="Q19" s="1375"/>
      <c r="R19" s="1376"/>
      <c r="V19" s="1378"/>
      <c r="W19" s="589" t="s">
        <v>1017</v>
      </c>
      <c r="X19" s="589" t="s">
        <v>1018</v>
      </c>
      <c r="Y19" s="1381"/>
      <c r="Z19" s="1368"/>
    </row>
    <row r="20" spans="2:26" ht="30" customHeight="1" x14ac:dyDescent="0.2">
      <c r="B20" s="596"/>
      <c r="C20" s="1369"/>
      <c r="D20" s="1370" t="s">
        <v>1004</v>
      </c>
      <c r="E20" s="597" t="str">
        <f>$F$8</f>
        <v>勤続年数７年以上の看護師等</v>
      </c>
      <c r="F20" s="598"/>
      <c r="G20" s="599" t="s">
        <v>1005</v>
      </c>
      <c r="H20" s="587"/>
      <c r="I20" s="599" t="s">
        <v>1004</v>
      </c>
      <c r="J20" s="587"/>
      <c r="K20" s="599" t="s">
        <v>1004</v>
      </c>
      <c r="M20" s="1371" t="str">
        <f>IF(C20="","",F20+ROUNDDOWN((H20+J20)/C20,1))</f>
        <v/>
      </c>
      <c r="N20" s="1372"/>
      <c r="O20" s="1373"/>
      <c r="P20" s="1371" t="str">
        <f>IF(C20="","",F21+ROUNDDOWN((H21+J21)/C20,1))</f>
        <v/>
      </c>
      <c r="Q20" s="1372"/>
      <c r="R20" s="1373"/>
      <c r="V20" s="1378"/>
      <c r="W20" s="601" t="s">
        <v>1019</v>
      </c>
      <c r="X20" s="600" t="s">
        <v>1012</v>
      </c>
      <c r="Y20" s="602" t="s">
        <v>1020</v>
      </c>
      <c r="Z20" s="603"/>
    </row>
    <row r="21" spans="2:26" ht="26.15" customHeight="1" x14ac:dyDescent="0.2">
      <c r="B21" s="592" t="s">
        <v>1021</v>
      </c>
      <c r="C21" s="1369"/>
      <c r="D21" s="1368"/>
      <c r="E21" s="593" t="str">
        <f>$F$9</f>
        <v>看護師等</v>
      </c>
      <c r="F21" s="594"/>
      <c r="G21" s="595" t="s">
        <v>1005</v>
      </c>
      <c r="H21" s="594"/>
      <c r="I21" s="595" t="s">
        <v>1004</v>
      </c>
      <c r="J21" s="594"/>
      <c r="K21" s="595" t="s">
        <v>1004</v>
      </c>
      <c r="M21" s="1374"/>
      <c r="N21" s="1375"/>
      <c r="O21" s="1376"/>
      <c r="P21" s="1374"/>
      <c r="Q21" s="1375"/>
      <c r="R21" s="1376"/>
      <c r="V21" s="1378"/>
      <c r="W21" s="600" t="s">
        <v>1022</v>
      </c>
      <c r="X21" s="600" t="s">
        <v>1023</v>
      </c>
      <c r="Y21" s="1387" t="s">
        <v>1024</v>
      </c>
      <c r="Z21" s="1382"/>
    </row>
    <row r="22" spans="2:26" ht="26.15" customHeight="1" x14ac:dyDescent="0.2">
      <c r="B22" s="596"/>
      <c r="C22" s="1369"/>
      <c r="D22" s="1370" t="s">
        <v>1004</v>
      </c>
      <c r="E22" s="597" t="str">
        <f>$F$8</f>
        <v>勤続年数７年以上の看護師等</v>
      </c>
      <c r="F22" s="598"/>
      <c r="G22" s="599" t="s">
        <v>1005</v>
      </c>
      <c r="H22" s="587"/>
      <c r="I22" s="599" t="s">
        <v>1004</v>
      </c>
      <c r="J22" s="587"/>
      <c r="K22" s="599" t="s">
        <v>1004</v>
      </c>
      <c r="M22" s="1371" t="str">
        <f>IF(C22="","",F22+ROUNDDOWN((H22+J22)/C22,1))</f>
        <v/>
      </c>
      <c r="N22" s="1372"/>
      <c r="O22" s="1373"/>
      <c r="P22" s="1371" t="str">
        <f>IF(C22="","",F23+ROUNDDOWN((H23+J23)/C22,1))</f>
        <v/>
      </c>
      <c r="Q22" s="1372"/>
      <c r="R22" s="1373"/>
      <c r="V22" s="1378"/>
      <c r="W22" s="600" t="s">
        <v>1025</v>
      </c>
      <c r="X22" s="600" t="s">
        <v>1023</v>
      </c>
      <c r="Y22" s="1388"/>
      <c r="Z22" s="1383"/>
    </row>
    <row r="23" spans="2:26" ht="27.75" customHeight="1" x14ac:dyDescent="0.2">
      <c r="B23" s="592" t="s">
        <v>1026</v>
      </c>
      <c r="C23" s="1369"/>
      <c r="D23" s="1368"/>
      <c r="E23" s="593" t="str">
        <f>$F$9</f>
        <v>看護師等</v>
      </c>
      <c r="F23" s="594"/>
      <c r="G23" s="595" t="s">
        <v>1005</v>
      </c>
      <c r="H23" s="594"/>
      <c r="I23" s="595" t="s">
        <v>1004</v>
      </c>
      <c r="J23" s="594"/>
      <c r="K23" s="595" t="s">
        <v>1004</v>
      </c>
      <c r="M23" s="1374"/>
      <c r="N23" s="1375"/>
      <c r="O23" s="1376"/>
      <c r="P23" s="1374"/>
      <c r="Q23" s="1375"/>
      <c r="R23" s="1376"/>
      <c r="V23" s="1378"/>
      <c r="W23" s="1384" t="s">
        <v>1027</v>
      </c>
      <c r="X23" s="1384" t="s">
        <v>1028</v>
      </c>
      <c r="Y23" s="1379" t="s">
        <v>1029</v>
      </c>
      <c r="Z23" s="1366" t="s">
        <v>1030</v>
      </c>
    </row>
    <row r="24" spans="2:26" ht="26.15" customHeight="1" x14ac:dyDescent="0.2">
      <c r="B24" s="596"/>
      <c r="C24" s="1369"/>
      <c r="D24" s="1370" t="s">
        <v>1004</v>
      </c>
      <c r="E24" s="597" t="str">
        <f>$F$8</f>
        <v>勤続年数７年以上の看護師等</v>
      </c>
      <c r="F24" s="598"/>
      <c r="G24" s="599" t="s">
        <v>1005</v>
      </c>
      <c r="H24" s="587"/>
      <c r="I24" s="599" t="s">
        <v>1004</v>
      </c>
      <c r="J24" s="587"/>
      <c r="K24" s="599" t="s">
        <v>1004</v>
      </c>
      <c r="M24" s="1371" t="str">
        <f>IF(C24="","",F24+ROUNDDOWN((H24+J24)/C24,1))</f>
        <v/>
      </c>
      <c r="N24" s="1372"/>
      <c r="O24" s="1373"/>
      <c r="P24" s="1371" t="str">
        <f>IF(C24="","",F25+ROUNDDOWN((H25+J25)/C24,1))</f>
        <v/>
      </c>
      <c r="Q24" s="1372"/>
      <c r="R24" s="1373"/>
      <c r="V24" s="1378"/>
      <c r="W24" s="1385"/>
      <c r="X24" s="1385"/>
      <c r="Y24" s="1380"/>
      <c r="Z24" s="1386"/>
    </row>
    <row r="25" spans="2:26" ht="26.15" customHeight="1" x14ac:dyDescent="0.2">
      <c r="B25" s="592" t="s">
        <v>1031</v>
      </c>
      <c r="C25" s="1369"/>
      <c r="D25" s="1368"/>
      <c r="E25" s="593" t="str">
        <f>$F$9</f>
        <v>看護師等</v>
      </c>
      <c r="F25" s="594"/>
      <c r="G25" s="595" t="s">
        <v>1005</v>
      </c>
      <c r="H25" s="594"/>
      <c r="I25" s="595" t="s">
        <v>1004</v>
      </c>
      <c r="J25" s="594"/>
      <c r="K25" s="595" t="s">
        <v>1004</v>
      </c>
      <c r="M25" s="1374"/>
      <c r="N25" s="1375"/>
      <c r="O25" s="1376"/>
      <c r="P25" s="1374"/>
      <c r="Q25" s="1375"/>
      <c r="R25" s="1376"/>
      <c r="V25" s="1378"/>
      <c r="W25" s="1385"/>
      <c r="X25" s="1385"/>
      <c r="Y25" s="1380"/>
      <c r="Z25" s="1386"/>
    </row>
    <row r="26" spans="2:26" ht="26.15" customHeight="1" x14ac:dyDescent="0.2">
      <c r="B26" s="596"/>
      <c r="C26" s="1369"/>
      <c r="D26" s="1370" t="s">
        <v>1004</v>
      </c>
      <c r="E26" s="597" t="str">
        <f>$F$8</f>
        <v>勤続年数７年以上の看護師等</v>
      </c>
      <c r="F26" s="598"/>
      <c r="G26" s="599" t="s">
        <v>1005</v>
      </c>
      <c r="H26" s="587"/>
      <c r="I26" s="599" t="s">
        <v>1004</v>
      </c>
      <c r="J26" s="587"/>
      <c r="K26" s="599" t="s">
        <v>1004</v>
      </c>
      <c r="M26" s="1371" t="str">
        <f>IF(C26="","",F26+ROUNDDOWN((H26+J26)/C26,1))</f>
        <v/>
      </c>
      <c r="N26" s="1372"/>
      <c r="O26" s="1373"/>
      <c r="P26" s="1371" t="str">
        <f>IF(C26="","",F27+ROUNDDOWN((H27+J27)/C26,1))</f>
        <v/>
      </c>
      <c r="Q26" s="1372"/>
      <c r="R26" s="1373"/>
      <c r="V26" s="604"/>
      <c r="W26" s="605"/>
      <c r="X26" s="605"/>
      <c r="Y26" s="606"/>
      <c r="Z26" s="607"/>
    </row>
    <row r="27" spans="2:26" ht="26.15" customHeight="1" x14ac:dyDescent="0.2">
      <c r="B27" s="592" t="s">
        <v>1032</v>
      </c>
      <c r="C27" s="1369"/>
      <c r="D27" s="1368"/>
      <c r="E27" s="593" t="str">
        <f>$F$9</f>
        <v>看護師等</v>
      </c>
      <c r="F27" s="594"/>
      <c r="G27" s="595" t="s">
        <v>1005</v>
      </c>
      <c r="H27" s="594"/>
      <c r="I27" s="595" t="s">
        <v>1004</v>
      </c>
      <c r="J27" s="594"/>
      <c r="K27" s="595" t="s">
        <v>1004</v>
      </c>
      <c r="M27" s="1374"/>
      <c r="N27" s="1375"/>
      <c r="O27" s="1376"/>
      <c r="P27" s="1374"/>
      <c r="Q27" s="1375"/>
      <c r="R27" s="1376"/>
      <c r="V27" s="608"/>
      <c r="W27" s="609"/>
      <c r="X27" s="609"/>
      <c r="Y27" s="610"/>
    </row>
    <row r="28" spans="2:26" ht="26.15" customHeight="1" x14ac:dyDescent="0.2">
      <c r="B28" s="596"/>
      <c r="C28" s="1369"/>
      <c r="D28" s="1370" t="s">
        <v>1004</v>
      </c>
      <c r="E28" s="597" t="str">
        <f>$F$8</f>
        <v>勤続年数７年以上の看護師等</v>
      </c>
      <c r="F28" s="598"/>
      <c r="G28" s="599" t="s">
        <v>1005</v>
      </c>
      <c r="H28" s="587"/>
      <c r="I28" s="599" t="s">
        <v>1004</v>
      </c>
      <c r="J28" s="587"/>
      <c r="K28" s="599" t="s">
        <v>1004</v>
      </c>
      <c r="M28" s="1371" t="str">
        <f>IF(C28="","",F28+ROUNDDOWN((H28+J28)/C28,1))</f>
        <v/>
      </c>
      <c r="N28" s="1372"/>
      <c r="O28" s="1373"/>
      <c r="P28" s="1371" t="str">
        <f>IF(C28="","",F29+ROUNDDOWN((H29+J29)/C28,1))</f>
        <v/>
      </c>
      <c r="Q28" s="1372"/>
      <c r="R28" s="1373"/>
    </row>
    <row r="29" spans="2:26" ht="26.15" customHeight="1" x14ac:dyDescent="0.2">
      <c r="B29" s="592" t="s">
        <v>1033</v>
      </c>
      <c r="C29" s="1369"/>
      <c r="D29" s="1368"/>
      <c r="E29" s="593" t="str">
        <f>$F$9</f>
        <v>看護師等</v>
      </c>
      <c r="F29" s="594"/>
      <c r="G29" s="595" t="s">
        <v>1005</v>
      </c>
      <c r="H29" s="594"/>
      <c r="I29" s="595" t="s">
        <v>1004</v>
      </c>
      <c r="J29" s="594"/>
      <c r="K29" s="595" t="s">
        <v>1004</v>
      </c>
      <c r="M29" s="1374"/>
      <c r="N29" s="1375"/>
      <c r="O29" s="1376"/>
      <c r="P29" s="1374"/>
      <c r="Q29" s="1375"/>
      <c r="R29" s="1376"/>
    </row>
    <row r="30" spans="2:26" ht="26.15" customHeight="1" x14ac:dyDescent="0.2">
      <c r="B30" s="596"/>
      <c r="C30" s="1369"/>
      <c r="D30" s="1370" t="s">
        <v>1004</v>
      </c>
      <c r="E30" s="597" t="str">
        <f>$F$8</f>
        <v>勤続年数７年以上の看護師等</v>
      </c>
      <c r="F30" s="598"/>
      <c r="G30" s="599" t="s">
        <v>1005</v>
      </c>
      <c r="H30" s="587"/>
      <c r="I30" s="599" t="s">
        <v>1004</v>
      </c>
      <c r="J30" s="587"/>
      <c r="K30" s="599" t="s">
        <v>1004</v>
      </c>
      <c r="M30" s="1371" t="str">
        <f>IF(C30="","",F30+ROUNDDOWN((H30+J30)/C30,1))</f>
        <v/>
      </c>
      <c r="N30" s="1372"/>
      <c r="O30" s="1373"/>
      <c r="P30" s="1371" t="str">
        <f>IF(C30="","",F31+ROUNDDOWN((H31+J31)/C30,1))</f>
        <v/>
      </c>
      <c r="Q30" s="1372"/>
      <c r="R30" s="1373"/>
    </row>
    <row r="31" spans="2:26" ht="26.15" customHeight="1" x14ac:dyDescent="0.2">
      <c r="B31" s="592" t="s">
        <v>1034</v>
      </c>
      <c r="C31" s="1369"/>
      <c r="D31" s="1368"/>
      <c r="E31" s="593" t="str">
        <f>$F$9</f>
        <v>看護師等</v>
      </c>
      <c r="F31" s="594"/>
      <c r="G31" s="595" t="s">
        <v>1005</v>
      </c>
      <c r="H31" s="594"/>
      <c r="I31" s="595" t="s">
        <v>1004</v>
      </c>
      <c r="J31" s="594"/>
      <c r="K31" s="595" t="s">
        <v>1004</v>
      </c>
      <c r="M31" s="1374"/>
      <c r="N31" s="1375"/>
      <c r="O31" s="1376"/>
      <c r="P31" s="1374"/>
      <c r="Q31" s="1375"/>
      <c r="R31" s="1376"/>
    </row>
    <row r="32" spans="2:26" ht="26.15" customHeight="1" x14ac:dyDescent="0.2">
      <c r="B32" s="596"/>
      <c r="C32" s="1369"/>
      <c r="D32" s="1370" t="s">
        <v>1004</v>
      </c>
      <c r="E32" s="597" t="str">
        <f>$F$8</f>
        <v>勤続年数７年以上の看護師等</v>
      </c>
      <c r="F32" s="598"/>
      <c r="G32" s="599" t="s">
        <v>1005</v>
      </c>
      <c r="H32" s="587"/>
      <c r="I32" s="599" t="s">
        <v>1004</v>
      </c>
      <c r="J32" s="587"/>
      <c r="K32" s="599" t="s">
        <v>1004</v>
      </c>
      <c r="M32" s="1371" t="str">
        <f>IF(C32="","",F32+ROUNDDOWN((H32+J32)/C32,1))</f>
        <v/>
      </c>
      <c r="N32" s="1372"/>
      <c r="O32" s="1373"/>
      <c r="P32" s="1371" t="str">
        <f>IF(C32="","",F33+ROUNDDOWN((H33+J33)/C32,1))</f>
        <v/>
      </c>
      <c r="Q32" s="1372"/>
      <c r="R32" s="1373"/>
    </row>
    <row r="33" spans="2:18" ht="26.15" customHeight="1" x14ac:dyDescent="0.2">
      <c r="B33" s="592" t="s">
        <v>1035</v>
      </c>
      <c r="C33" s="1369"/>
      <c r="D33" s="1368"/>
      <c r="E33" s="593" t="str">
        <f>$F$9</f>
        <v>看護師等</v>
      </c>
      <c r="F33" s="594"/>
      <c r="G33" s="595" t="s">
        <v>1005</v>
      </c>
      <c r="H33" s="594"/>
      <c r="I33" s="595" t="s">
        <v>1004</v>
      </c>
      <c r="J33" s="594"/>
      <c r="K33" s="595" t="s">
        <v>1004</v>
      </c>
      <c r="M33" s="1374"/>
      <c r="N33" s="1375"/>
      <c r="O33" s="1376"/>
      <c r="P33" s="1374"/>
      <c r="Q33" s="1375"/>
      <c r="R33" s="1376"/>
    </row>
    <row r="34" spans="2:18" ht="26.15" customHeight="1" x14ac:dyDescent="0.2">
      <c r="B34" s="585" t="s">
        <v>1003</v>
      </c>
      <c r="C34" s="1369"/>
      <c r="D34" s="1370" t="s">
        <v>1004</v>
      </c>
      <c r="E34" s="597" t="str">
        <f>$F$8</f>
        <v>勤続年数７年以上の看護師等</v>
      </c>
      <c r="F34" s="598"/>
      <c r="G34" s="599" t="s">
        <v>1005</v>
      </c>
      <c r="H34" s="587"/>
      <c r="I34" s="599" t="s">
        <v>1004</v>
      </c>
      <c r="J34" s="587"/>
      <c r="K34" s="599" t="s">
        <v>1004</v>
      </c>
      <c r="M34" s="1371" t="str">
        <f>IF(C34="","",F34+ROUNDDOWN((H34+J34)/C34,1))</f>
        <v/>
      </c>
      <c r="N34" s="1372"/>
      <c r="O34" s="1373"/>
      <c r="P34" s="1371" t="str">
        <f>IF(C34="","",F35+ROUNDDOWN((H35+J35)/C34,1))</f>
        <v/>
      </c>
      <c r="Q34" s="1372"/>
      <c r="R34" s="1373"/>
    </row>
    <row r="35" spans="2:18" ht="26.15" customHeight="1" x14ac:dyDescent="0.2">
      <c r="B35" s="592" t="s">
        <v>1036</v>
      </c>
      <c r="C35" s="1369"/>
      <c r="D35" s="1368"/>
      <c r="E35" s="593" t="str">
        <f>$F$9</f>
        <v>看護師等</v>
      </c>
      <c r="F35" s="594"/>
      <c r="G35" s="595" t="s">
        <v>1005</v>
      </c>
      <c r="H35" s="594"/>
      <c r="I35" s="595" t="s">
        <v>1004</v>
      </c>
      <c r="J35" s="594"/>
      <c r="K35" s="595" t="s">
        <v>1004</v>
      </c>
      <c r="M35" s="1374"/>
      <c r="N35" s="1375"/>
      <c r="O35" s="1376"/>
      <c r="P35" s="1374"/>
      <c r="Q35" s="1375"/>
      <c r="R35" s="1376"/>
    </row>
    <row r="36" spans="2:18" ht="26.15" customHeight="1" x14ac:dyDescent="0.2">
      <c r="B36" s="596"/>
      <c r="C36" s="1369"/>
      <c r="D36" s="1370" t="s">
        <v>1004</v>
      </c>
      <c r="E36" s="597" t="str">
        <f>$F$8</f>
        <v>勤続年数７年以上の看護師等</v>
      </c>
      <c r="F36" s="598"/>
      <c r="G36" s="599" t="s">
        <v>1005</v>
      </c>
      <c r="H36" s="587"/>
      <c r="I36" s="599" t="s">
        <v>1004</v>
      </c>
      <c r="J36" s="587"/>
      <c r="K36" s="599" t="s">
        <v>1004</v>
      </c>
      <c r="M36" s="1371" t="str">
        <f>IF(C36="","",F36+ROUNDDOWN((H36+J36)/C36,1))</f>
        <v/>
      </c>
      <c r="N36" s="1372"/>
      <c r="O36" s="1373"/>
      <c r="P36" s="1371" t="str">
        <f>IF(C36="","",F37+ROUNDDOWN((H37+J37)/C36,1))</f>
        <v/>
      </c>
      <c r="Q36" s="1372"/>
      <c r="R36" s="1373"/>
    </row>
    <row r="37" spans="2:18" ht="26.15" customHeight="1" x14ac:dyDescent="0.2">
      <c r="B37" s="592" t="s">
        <v>1037</v>
      </c>
      <c r="C37" s="1369"/>
      <c r="D37" s="1368"/>
      <c r="E37" s="593" t="str">
        <f>$F$9</f>
        <v>看護師等</v>
      </c>
      <c r="F37" s="594"/>
      <c r="G37" s="595" t="s">
        <v>1005</v>
      </c>
      <c r="H37" s="594"/>
      <c r="I37" s="595" t="s">
        <v>1004</v>
      </c>
      <c r="J37" s="594"/>
      <c r="K37" s="595" t="s">
        <v>1004</v>
      </c>
      <c r="M37" s="1374"/>
      <c r="N37" s="1375"/>
      <c r="O37" s="1376"/>
      <c r="P37" s="1374"/>
      <c r="Q37" s="1375"/>
      <c r="R37" s="1376"/>
    </row>
    <row r="38" spans="2:18" ht="6.75" customHeight="1" x14ac:dyDescent="0.2">
      <c r="B38" s="577"/>
      <c r="C38" s="611"/>
      <c r="D38" s="577"/>
      <c r="E38" s="612"/>
      <c r="F38" s="613"/>
      <c r="H38" s="613"/>
      <c r="J38" s="613"/>
      <c r="M38" s="614"/>
      <c r="N38" s="614"/>
      <c r="O38" s="614"/>
      <c r="P38" s="614"/>
      <c r="Q38" s="614"/>
      <c r="R38" s="614"/>
    </row>
    <row r="39" spans="2:18" ht="20.149999999999999" customHeight="1" x14ac:dyDescent="0.2">
      <c r="H39" s="577"/>
      <c r="J39" s="1355" t="s">
        <v>675</v>
      </c>
      <c r="K39" s="1355"/>
      <c r="L39" s="1355"/>
      <c r="M39" s="1389" t="str">
        <f>IF(SUM(M16:O37)=0,"",SUM(M16:O37))</f>
        <v/>
      </c>
      <c r="N39" s="1390"/>
      <c r="O39" s="1391"/>
      <c r="P39" s="1389" t="str">
        <f>IF(SUM(P16:R37)=0,"",SUM(P16:R37))</f>
        <v/>
      </c>
      <c r="Q39" s="1390"/>
      <c r="R39" s="1391"/>
    </row>
    <row r="40" spans="2:18" ht="20.149999999999999" customHeight="1" x14ac:dyDescent="0.2">
      <c r="H40" s="577"/>
      <c r="J40" s="1355" t="s">
        <v>1038</v>
      </c>
      <c r="K40" s="1355"/>
      <c r="L40" s="1355"/>
      <c r="M40" s="1389" t="str">
        <f>IF(M39="","",ROUNDDOWN(M39/$K$11,1))</f>
        <v/>
      </c>
      <c r="N40" s="1390"/>
      <c r="O40" s="1391"/>
      <c r="P40" s="1389" t="str">
        <f>IF(P39="","",ROUNDDOWN(P39/$K$11,1))</f>
        <v/>
      </c>
      <c r="Q40" s="1390"/>
      <c r="R40" s="1391"/>
    </row>
    <row r="41" spans="2:18" ht="18.75" customHeight="1" x14ac:dyDescent="0.2">
      <c r="J41" s="1392" t="str">
        <f>$M$15</f>
        <v>勤続年数７年以上の看護師等</v>
      </c>
      <c r="K41" s="1393"/>
      <c r="L41" s="1393"/>
      <c r="M41" s="1393"/>
      <c r="N41" s="1393"/>
      <c r="O41" s="1394"/>
      <c r="P41" s="1395" t="str">
        <f>IF(M40="","",M40/P40)</f>
        <v/>
      </c>
      <c r="Q41" s="1396"/>
      <c r="R41" s="1397"/>
    </row>
    <row r="42" spans="2:18" ht="18.75" customHeight="1" x14ac:dyDescent="0.2">
      <c r="J42" s="1401" t="s">
        <v>1039</v>
      </c>
      <c r="K42" s="1402"/>
      <c r="L42" s="1402"/>
      <c r="M42" s="1402"/>
      <c r="N42" s="1402"/>
      <c r="O42" s="1403"/>
      <c r="P42" s="1398"/>
      <c r="Q42" s="1399"/>
      <c r="R42" s="1400"/>
    </row>
    <row r="43" spans="2:18" ht="18.75" customHeight="1" x14ac:dyDescent="0.2">
      <c r="J43" s="577"/>
      <c r="K43" s="577"/>
      <c r="L43" s="577"/>
      <c r="M43" s="577"/>
      <c r="N43" s="577"/>
      <c r="O43" s="577"/>
      <c r="P43" s="577"/>
      <c r="Q43" s="577"/>
      <c r="R43" s="615"/>
    </row>
    <row r="44" spans="2:18" ht="18.75" customHeight="1" x14ac:dyDescent="0.2">
      <c r="B44" s="578" t="s">
        <v>283</v>
      </c>
      <c r="C44" s="1357" t="s">
        <v>1040</v>
      </c>
      <c r="D44" s="1357"/>
      <c r="E44" s="1357"/>
      <c r="F44" s="1357"/>
      <c r="G44" s="1357"/>
      <c r="H44" s="1357"/>
      <c r="I44" s="1357"/>
      <c r="J44" s="1357"/>
      <c r="K44" s="1357"/>
      <c r="M44" s="1358" t="s">
        <v>998</v>
      </c>
      <c r="N44" s="1359"/>
      <c r="O44" s="1359"/>
      <c r="P44" s="1359"/>
      <c r="Q44" s="1359"/>
      <c r="R44" s="1360"/>
    </row>
    <row r="45" spans="2:18" ht="79.5" customHeight="1" x14ac:dyDescent="0.2">
      <c r="B45" s="584"/>
      <c r="C45" s="1361" t="s">
        <v>999</v>
      </c>
      <c r="D45" s="1361"/>
      <c r="E45" s="584"/>
      <c r="F45" s="1362" t="s">
        <v>1000</v>
      </c>
      <c r="G45" s="1362"/>
      <c r="H45" s="1362" t="s">
        <v>1001</v>
      </c>
      <c r="I45" s="1362"/>
      <c r="J45" s="1361" t="s">
        <v>1002</v>
      </c>
      <c r="K45" s="1361"/>
      <c r="M45" s="1363" t="str">
        <f>F8</f>
        <v>勤続年数７年以上の看護師等</v>
      </c>
      <c r="N45" s="1364"/>
      <c r="O45" s="1365"/>
      <c r="P45" s="1363" t="str">
        <f>F9</f>
        <v>看護師等</v>
      </c>
      <c r="Q45" s="1364"/>
      <c r="R45" s="1365"/>
    </row>
    <row r="46" spans="2:18" ht="25.5" customHeight="1" x14ac:dyDescent="0.2">
      <c r="B46" s="585" t="s">
        <v>1003</v>
      </c>
      <c r="C46" s="1369"/>
      <c r="D46" s="1370" t="s">
        <v>1004</v>
      </c>
      <c r="E46" s="616" t="str">
        <f>$F$8</f>
        <v>勤続年数７年以上の看護師等</v>
      </c>
      <c r="F46" s="587"/>
      <c r="G46" s="588" t="s">
        <v>1005</v>
      </c>
      <c r="H46" s="587"/>
      <c r="I46" s="588" t="s">
        <v>1004</v>
      </c>
      <c r="J46" s="587"/>
      <c r="K46" s="588" t="s">
        <v>1004</v>
      </c>
      <c r="M46" s="1371" t="str">
        <f>IF(C46="","",F46+ROUNDDOWN((H46+J46)/C46,1))</f>
        <v/>
      </c>
      <c r="N46" s="1372"/>
      <c r="O46" s="1373"/>
      <c r="P46" s="1371" t="str">
        <f>IF(C46="","",F47+ROUNDDOWN((H47+J47)/C46,1))</f>
        <v/>
      </c>
      <c r="Q46" s="1372"/>
      <c r="R46" s="1373"/>
    </row>
    <row r="47" spans="2:18" ht="25.5" customHeight="1" x14ac:dyDescent="0.2">
      <c r="B47" s="617" t="s">
        <v>1010</v>
      </c>
      <c r="C47" s="1369"/>
      <c r="D47" s="1368"/>
      <c r="E47" s="618" t="str">
        <f>$F$9</f>
        <v>看護師等</v>
      </c>
      <c r="F47" s="594"/>
      <c r="G47" s="595" t="s">
        <v>1005</v>
      </c>
      <c r="H47" s="594"/>
      <c r="I47" s="595" t="s">
        <v>1004</v>
      </c>
      <c r="J47" s="594"/>
      <c r="K47" s="595" t="s">
        <v>1004</v>
      </c>
      <c r="M47" s="1374"/>
      <c r="N47" s="1375"/>
      <c r="O47" s="1376"/>
      <c r="P47" s="1374"/>
      <c r="Q47" s="1375"/>
      <c r="R47" s="1376"/>
    </row>
    <row r="48" spans="2:18" ht="25.5" customHeight="1" x14ac:dyDescent="0.2">
      <c r="B48" s="619"/>
      <c r="C48" s="1369"/>
      <c r="D48" s="1370" t="s">
        <v>1004</v>
      </c>
      <c r="E48" s="620" t="str">
        <f>$F$8</f>
        <v>勤続年数７年以上の看護師等</v>
      </c>
      <c r="F48" s="598"/>
      <c r="G48" s="599" t="s">
        <v>1005</v>
      </c>
      <c r="H48" s="587"/>
      <c r="I48" s="599" t="s">
        <v>1004</v>
      </c>
      <c r="J48" s="587"/>
      <c r="K48" s="599" t="s">
        <v>1004</v>
      </c>
      <c r="M48" s="1371" t="str">
        <f>IF(C48="","",F48+ROUNDDOWN((H48+J48)/C48,1))</f>
        <v/>
      </c>
      <c r="N48" s="1372"/>
      <c r="O48" s="1373"/>
      <c r="P48" s="1371" t="str">
        <f>IF(C48="","",F49+ROUNDDOWN((H49+J49)/C48,1))</f>
        <v/>
      </c>
      <c r="Q48" s="1372"/>
      <c r="R48" s="1373"/>
    </row>
    <row r="49" spans="2:18" ht="25.5" customHeight="1" x14ac:dyDescent="0.2">
      <c r="B49" s="617" t="s">
        <v>1016</v>
      </c>
      <c r="C49" s="1369"/>
      <c r="D49" s="1368"/>
      <c r="E49" s="618" t="str">
        <f>$F$9</f>
        <v>看護師等</v>
      </c>
      <c r="F49" s="594"/>
      <c r="G49" s="595" t="s">
        <v>1005</v>
      </c>
      <c r="H49" s="594"/>
      <c r="I49" s="595" t="s">
        <v>1004</v>
      </c>
      <c r="J49" s="594"/>
      <c r="K49" s="595" t="s">
        <v>1004</v>
      </c>
      <c r="M49" s="1374"/>
      <c r="N49" s="1375"/>
      <c r="O49" s="1376"/>
      <c r="P49" s="1374"/>
      <c r="Q49" s="1375"/>
      <c r="R49" s="1376"/>
    </row>
    <row r="50" spans="2:18" ht="25.5" customHeight="1" x14ac:dyDescent="0.2">
      <c r="B50" s="619"/>
      <c r="C50" s="1369"/>
      <c r="D50" s="1370" t="s">
        <v>1004</v>
      </c>
      <c r="E50" s="620" t="str">
        <f>$F$8</f>
        <v>勤続年数７年以上の看護師等</v>
      </c>
      <c r="F50" s="598"/>
      <c r="G50" s="599" t="s">
        <v>1005</v>
      </c>
      <c r="H50" s="587"/>
      <c r="I50" s="599" t="s">
        <v>1004</v>
      </c>
      <c r="J50" s="587"/>
      <c r="K50" s="599" t="s">
        <v>1004</v>
      </c>
      <c r="M50" s="1371" t="str">
        <f>IF(C50="","",F50+ROUNDDOWN((H50+J50)/C50,1))</f>
        <v/>
      </c>
      <c r="N50" s="1372"/>
      <c r="O50" s="1373"/>
      <c r="P50" s="1371" t="str">
        <f>IF(C50="","",F51+ROUNDDOWN((H51+J51)/C50,1))</f>
        <v/>
      </c>
      <c r="Q50" s="1372"/>
      <c r="R50" s="1373"/>
    </row>
    <row r="51" spans="2:18" ht="25.5" customHeight="1" x14ac:dyDescent="0.2">
      <c r="B51" s="617" t="s">
        <v>1021</v>
      </c>
      <c r="C51" s="1369"/>
      <c r="D51" s="1368"/>
      <c r="E51" s="621" t="str">
        <f>$F$9</f>
        <v>看護師等</v>
      </c>
      <c r="F51" s="594"/>
      <c r="G51" s="595" t="s">
        <v>1005</v>
      </c>
      <c r="H51" s="594"/>
      <c r="I51" s="595" t="s">
        <v>1004</v>
      </c>
      <c r="J51" s="594"/>
      <c r="K51" s="595" t="s">
        <v>1004</v>
      </c>
      <c r="M51" s="1374"/>
      <c r="N51" s="1375"/>
      <c r="O51" s="1376"/>
      <c r="P51" s="1374"/>
      <c r="Q51" s="1375"/>
      <c r="R51" s="1376"/>
    </row>
    <row r="52" spans="2:18" ht="6.75" customHeight="1" x14ac:dyDescent="0.2">
      <c r="J52" s="577"/>
      <c r="K52" s="577"/>
      <c r="L52" s="577"/>
      <c r="M52" s="577"/>
      <c r="N52" s="577"/>
      <c r="O52" s="577"/>
      <c r="P52" s="577"/>
      <c r="Q52" s="577"/>
      <c r="R52" s="615"/>
    </row>
    <row r="53" spans="2:18" ht="20.149999999999999" customHeight="1" x14ac:dyDescent="0.2">
      <c r="J53" s="1355" t="s">
        <v>675</v>
      </c>
      <c r="K53" s="1355"/>
      <c r="L53" s="1355"/>
      <c r="M53" s="1389" t="str">
        <f>IF(SUM(M46:O51)=0,"",SUM(M46:O51))</f>
        <v/>
      </c>
      <c r="N53" s="1390"/>
      <c r="O53" s="1391"/>
      <c r="P53" s="1389" t="str">
        <f>IF(SUM(P46:R51)=0,"",SUM(P46:R51))</f>
        <v/>
      </c>
      <c r="Q53" s="1390"/>
      <c r="R53" s="1391"/>
    </row>
    <row r="54" spans="2:18" ht="20.149999999999999" customHeight="1" x14ac:dyDescent="0.2">
      <c r="J54" s="1355" t="s">
        <v>1038</v>
      </c>
      <c r="K54" s="1355"/>
      <c r="L54" s="1355"/>
      <c r="M54" s="1389" t="str">
        <f>IF(M53="","",ROUNDDOWN(M53/3,1))</f>
        <v/>
      </c>
      <c r="N54" s="1390"/>
      <c r="O54" s="1391"/>
      <c r="P54" s="1389" t="str">
        <f>IF(P53="","",ROUNDDOWN(P53/3,1))</f>
        <v/>
      </c>
      <c r="Q54" s="1390"/>
      <c r="R54" s="1391"/>
    </row>
    <row r="55" spans="2:18" ht="18.75" customHeight="1" x14ac:dyDescent="0.2">
      <c r="J55" s="1392" t="str">
        <f>$M$15</f>
        <v>勤続年数７年以上の看護師等</v>
      </c>
      <c r="K55" s="1393"/>
      <c r="L55" s="1393"/>
      <c r="M55" s="1393"/>
      <c r="N55" s="1393"/>
      <c r="O55" s="1394"/>
      <c r="P55" s="1395" t="str">
        <f>IF(M54="","",M54/P54)</f>
        <v/>
      </c>
      <c r="Q55" s="1396"/>
      <c r="R55" s="1397"/>
    </row>
    <row r="56" spans="2:18" ht="18.75" customHeight="1" x14ac:dyDescent="0.2">
      <c r="J56" s="1401" t="s">
        <v>1039</v>
      </c>
      <c r="K56" s="1402"/>
      <c r="L56" s="1402"/>
      <c r="M56" s="1402"/>
      <c r="N56" s="1402"/>
      <c r="O56" s="1403"/>
      <c r="P56" s="1398"/>
      <c r="Q56" s="1399"/>
      <c r="R56" s="1400"/>
    </row>
    <row r="57" spans="2:18" ht="18.75" customHeight="1" x14ac:dyDescent="0.2">
      <c r="J57" s="577"/>
      <c r="K57" s="577"/>
      <c r="L57" s="577"/>
      <c r="M57" s="577"/>
      <c r="N57" s="577"/>
      <c r="O57" s="577"/>
      <c r="P57" s="577"/>
      <c r="Q57" s="577"/>
      <c r="R57" s="615"/>
    </row>
    <row r="59" spans="2:18" x14ac:dyDescent="0.2">
      <c r="B59" s="575" t="s">
        <v>1041</v>
      </c>
    </row>
    <row r="60" spans="2:18" x14ac:dyDescent="0.2">
      <c r="B60" s="1404" t="s">
        <v>1042</v>
      </c>
      <c r="C60" s="1404"/>
      <c r="D60" s="1404"/>
      <c r="E60" s="1404"/>
      <c r="F60" s="1404"/>
      <c r="G60" s="1404"/>
      <c r="H60" s="1404"/>
      <c r="I60" s="1404"/>
      <c r="J60" s="1404"/>
      <c r="K60" s="1404"/>
      <c r="L60" s="1404"/>
      <c r="M60" s="1404"/>
      <c r="N60" s="1404"/>
      <c r="O60" s="1404"/>
      <c r="P60" s="1404"/>
      <c r="Q60" s="1404"/>
      <c r="R60" s="1404"/>
    </row>
    <row r="61" spans="2:18" x14ac:dyDescent="0.2">
      <c r="B61" s="1404" t="s">
        <v>1043</v>
      </c>
      <c r="C61" s="1404"/>
      <c r="D61" s="1404"/>
      <c r="E61" s="1404"/>
      <c r="F61" s="1404"/>
      <c r="G61" s="1404"/>
      <c r="H61" s="1404"/>
      <c r="I61" s="1404"/>
      <c r="J61" s="1404"/>
      <c r="K61" s="1404"/>
      <c r="L61" s="1404"/>
      <c r="M61" s="1404"/>
      <c r="N61" s="1404"/>
      <c r="O61" s="1404"/>
      <c r="P61" s="1404"/>
      <c r="Q61" s="1404"/>
      <c r="R61" s="1404"/>
    </row>
    <row r="62" spans="2:18" x14ac:dyDescent="0.2">
      <c r="B62" s="1404" t="s">
        <v>1044</v>
      </c>
      <c r="C62" s="1404"/>
      <c r="D62" s="1404"/>
      <c r="E62" s="1404"/>
      <c r="F62" s="1404"/>
      <c r="G62" s="1404"/>
      <c r="H62" s="1404"/>
      <c r="I62" s="1404"/>
      <c r="J62" s="1404"/>
      <c r="K62" s="1404"/>
      <c r="L62" s="1404"/>
      <c r="M62" s="1404"/>
      <c r="N62" s="1404"/>
      <c r="O62" s="1404"/>
      <c r="P62" s="1404"/>
      <c r="Q62" s="1404"/>
      <c r="R62" s="1404"/>
    </row>
    <row r="63" spans="2:18" x14ac:dyDescent="0.2">
      <c r="B63" s="622" t="s">
        <v>1045</v>
      </c>
      <c r="C63" s="622"/>
      <c r="D63" s="622"/>
      <c r="E63" s="622"/>
      <c r="F63" s="622"/>
      <c r="G63" s="622"/>
      <c r="H63" s="622"/>
      <c r="I63" s="622"/>
      <c r="J63" s="622"/>
      <c r="K63" s="622"/>
      <c r="L63" s="622"/>
      <c r="M63" s="622"/>
      <c r="N63" s="622"/>
      <c r="O63" s="622"/>
      <c r="P63" s="622"/>
      <c r="Q63" s="622"/>
      <c r="R63" s="622"/>
    </row>
    <row r="64" spans="2:18" x14ac:dyDescent="0.2">
      <c r="B64" s="1404" t="s">
        <v>1046</v>
      </c>
      <c r="C64" s="1404"/>
      <c r="D64" s="1404"/>
      <c r="E64" s="1404"/>
      <c r="F64" s="1404"/>
      <c r="G64" s="1404"/>
      <c r="H64" s="1404"/>
      <c r="I64" s="1404"/>
      <c r="J64" s="1404"/>
      <c r="K64" s="1404"/>
      <c r="L64" s="1404"/>
      <c r="M64" s="1404"/>
      <c r="N64" s="1404"/>
      <c r="O64" s="1404"/>
      <c r="P64" s="1404"/>
      <c r="Q64" s="1404"/>
      <c r="R64" s="1404"/>
    </row>
    <row r="65" spans="2:18" x14ac:dyDescent="0.2">
      <c r="B65" s="1404" t="s">
        <v>1047</v>
      </c>
      <c r="C65" s="1404"/>
      <c r="D65" s="1404"/>
      <c r="E65" s="1404"/>
      <c r="F65" s="1404"/>
      <c r="G65" s="1404"/>
      <c r="H65" s="1404"/>
      <c r="I65" s="1404"/>
      <c r="J65" s="1404"/>
      <c r="K65" s="1404"/>
      <c r="L65" s="1404"/>
      <c r="M65" s="1404"/>
      <c r="N65" s="1404"/>
      <c r="O65" s="1404"/>
      <c r="P65" s="1404"/>
      <c r="Q65" s="1404"/>
      <c r="R65" s="1404"/>
    </row>
    <row r="66" spans="2:18" x14ac:dyDescent="0.2">
      <c r="B66" s="1404" t="s">
        <v>1048</v>
      </c>
      <c r="C66" s="1404"/>
      <c r="D66" s="1404"/>
      <c r="E66" s="1404"/>
      <c r="F66" s="1404"/>
      <c r="G66" s="1404"/>
      <c r="H66" s="1404"/>
      <c r="I66" s="1404"/>
      <c r="J66" s="1404"/>
      <c r="K66" s="1404"/>
      <c r="L66" s="1404"/>
      <c r="M66" s="1404"/>
      <c r="N66" s="1404"/>
      <c r="O66" s="1404"/>
      <c r="P66" s="1404"/>
      <c r="Q66" s="1404"/>
      <c r="R66" s="1404"/>
    </row>
    <row r="67" spans="2:18" x14ac:dyDescent="0.2">
      <c r="B67" s="1404" t="s">
        <v>1049</v>
      </c>
      <c r="C67" s="1404"/>
      <c r="D67" s="1404"/>
      <c r="E67" s="1404"/>
      <c r="F67" s="1404"/>
      <c r="G67" s="1404"/>
      <c r="H67" s="1404"/>
      <c r="I67" s="1404"/>
      <c r="J67" s="1404"/>
      <c r="K67" s="1404"/>
      <c r="L67" s="1404"/>
      <c r="M67" s="1404"/>
      <c r="N67" s="1404"/>
      <c r="O67" s="1404"/>
      <c r="P67" s="1404"/>
      <c r="Q67" s="1404"/>
      <c r="R67" s="1404"/>
    </row>
    <row r="68" spans="2:18" x14ac:dyDescent="0.2">
      <c r="B68" s="1404" t="s">
        <v>1050</v>
      </c>
      <c r="C68" s="1404"/>
      <c r="D68" s="1404"/>
      <c r="E68" s="1404"/>
      <c r="F68" s="1404"/>
      <c r="G68" s="1404"/>
      <c r="H68" s="1404"/>
      <c r="I68" s="1404"/>
      <c r="J68" s="1404"/>
      <c r="K68" s="1404"/>
      <c r="L68" s="1404"/>
      <c r="M68" s="1404"/>
      <c r="N68" s="1404"/>
      <c r="O68" s="1404"/>
      <c r="P68" s="1404"/>
      <c r="Q68" s="1404"/>
      <c r="R68" s="1404"/>
    </row>
    <row r="69" spans="2:18" x14ac:dyDescent="0.2">
      <c r="B69" s="1404" t="s">
        <v>1051</v>
      </c>
      <c r="C69" s="1404"/>
      <c r="D69" s="1404"/>
      <c r="E69" s="1404"/>
      <c r="F69" s="1404"/>
      <c r="G69" s="1404"/>
      <c r="H69" s="1404"/>
      <c r="I69" s="1404"/>
      <c r="J69" s="1404"/>
      <c r="K69" s="1404"/>
      <c r="L69" s="1404"/>
      <c r="M69" s="1404"/>
      <c r="N69" s="1404"/>
      <c r="O69" s="1404"/>
      <c r="P69" s="1404"/>
      <c r="Q69" s="1404"/>
      <c r="R69" s="1404"/>
    </row>
    <row r="70" spans="2:18" x14ac:dyDescent="0.2">
      <c r="B70" s="1404" t="s">
        <v>1052</v>
      </c>
      <c r="C70" s="1404"/>
      <c r="D70" s="1404"/>
      <c r="E70" s="1404"/>
      <c r="F70" s="1404"/>
      <c r="G70" s="1404"/>
      <c r="H70" s="1404"/>
      <c r="I70" s="1404"/>
      <c r="J70" s="1404"/>
      <c r="K70" s="1404"/>
      <c r="L70" s="1404"/>
      <c r="M70" s="1404"/>
      <c r="N70" s="1404"/>
      <c r="O70" s="1404"/>
      <c r="P70" s="1404"/>
      <c r="Q70" s="1404"/>
      <c r="R70" s="1404"/>
    </row>
    <row r="71" spans="2:18" x14ac:dyDescent="0.2">
      <c r="B71" s="1404" t="s">
        <v>1053</v>
      </c>
      <c r="C71" s="1404"/>
      <c r="D71" s="1404"/>
      <c r="E71" s="1404"/>
      <c r="F71" s="1404"/>
      <c r="G71" s="1404"/>
      <c r="H71" s="1404"/>
      <c r="I71" s="1404"/>
      <c r="J71" s="1404"/>
      <c r="K71" s="1404"/>
      <c r="L71" s="1404"/>
      <c r="M71" s="1404"/>
      <c r="N71" s="1404"/>
      <c r="O71" s="1404"/>
      <c r="P71" s="1404"/>
      <c r="Q71" s="1404"/>
      <c r="R71" s="1404"/>
    </row>
    <row r="72" spans="2:18" x14ac:dyDescent="0.2">
      <c r="B72" s="1404" t="s">
        <v>1054</v>
      </c>
      <c r="C72" s="1404"/>
      <c r="D72" s="1404"/>
      <c r="E72" s="1404"/>
      <c r="F72" s="1404"/>
      <c r="G72" s="1404"/>
      <c r="H72" s="1404"/>
      <c r="I72" s="1404"/>
      <c r="J72" s="1404"/>
      <c r="K72" s="1404"/>
      <c r="L72" s="1404"/>
      <c r="M72" s="1404"/>
      <c r="N72" s="1404"/>
      <c r="O72" s="1404"/>
      <c r="P72" s="1404"/>
      <c r="Q72" s="1404"/>
      <c r="R72" s="1404"/>
    </row>
    <row r="73" spans="2:18" x14ac:dyDescent="0.2">
      <c r="B73" s="1404" t="s">
        <v>1055</v>
      </c>
      <c r="C73" s="1404"/>
      <c r="D73" s="1404"/>
      <c r="E73" s="1404"/>
      <c r="F73" s="1404"/>
      <c r="G73" s="1404"/>
      <c r="H73" s="1404"/>
      <c r="I73" s="1404"/>
      <c r="J73" s="1404"/>
      <c r="K73" s="1404"/>
      <c r="L73" s="1404"/>
      <c r="M73" s="1404"/>
      <c r="N73" s="1404"/>
      <c r="O73" s="1404"/>
      <c r="P73" s="1404"/>
      <c r="Q73" s="1404"/>
      <c r="R73" s="1404"/>
    </row>
    <row r="74" spans="2:18" x14ac:dyDescent="0.2">
      <c r="B74" s="1404" t="s">
        <v>1056</v>
      </c>
      <c r="C74" s="1404"/>
      <c r="D74" s="1404"/>
      <c r="E74" s="1404"/>
      <c r="F74" s="1404"/>
      <c r="G74" s="1404"/>
      <c r="H74" s="1404"/>
      <c r="I74" s="1404"/>
      <c r="J74" s="1404"/>
      <c r="K74" s="1404"/>
      <c r="L74" s="1404"/>
      <c r="M74" s="1404"/>
      <c r="N74" s="1404"/>
      <c r="O74" s="1404"/>
      <c r="P74" s="1404"/>
      <c r="Q74" s="1404"/>
      <c r="R74" s="1404"/>
    </row>
    <row r="75" spans="2:18" x14ac:dyDescent="0.2">
      <c r="B75" s="1404" t="s">
        <v>1057</v>
      </c>
      <c r="C75" s="1404"/>
      <c r="D75" s="1404"/>
      <c r="E75" s="1404"/>
      <c r="F75" s="1404"/>
      <c r="G75" s="1404"/>
      <c r="H75" s="1404"/>
      <c r="I75" s="1404"/>
      <c r="J75" s="1404"/>
      <c r="K75" s="1404"/>
      <c r="L75" s="1404"/>
      <c r="M75" s="1404"/>
      <c r="N75" s="1404"/>
      <c r="O75" s="1404"/>
      <c r="P75" s="1404"/>
      <c r="Q75" s="1404"/>
      <c r="R75" s="1404"/>
    </row>
    <row r="76" spans="2:18" x14ac:dyDescent="0.2">
      <c r="B76" s="1404" t="s">
        <v>1058</v>
      </c>
      <c r="C76" s="1404"/>
      <c r="D76" s="1404"/>
      <c r="E76" s="1404"/>
      <c r="F76" s="1404"/>
      <c r="G76" s="1404"/>
      <c r="H76" s="1404"/>
      <c r="I76" s="1404"/>
      <c r="J76" s="1404"/>
      <c r="K76" s="1404"/>
      <c r="L76" s="1404"/>
      <c r="M76" s="1404"/>
      <c r="N76" s="1404"/>
      <c r="O76" s="1404"/>
      <c r="P76" s="1404"/>
      <c r="Q76" s="1404"/>
      <c r="R76" s="1404"/>
    </row>
    <row r="77" spans="2:18" x14ac:dyDescent="0.2">
      <c r="B77" s="1404" t="s">
        <v>1059</v>
      </c>
      <c r="C77" s="1404"/>
      <c r="D77" s="1404"/>
      <c r="E77" s="1404"/>
      <c r="F77" s="1404"/>
      <c r="G77" s="1404"/>
      <c r="H77" s="1404"/>
      <c r="I77" s="1404"/>
      <c r="J77" s="1404"/>
      <c r="K77" s="1404"/>
      <c r="L77" s="1404"/>
      <c r="M77" s="1404"/>
      <c r="N77" s="1404"/>
      <c r="O77" s="1404"/>
      <c r="P77" s="1404"/>
      <c r="Q77" s="1404"/>
      <c r="R77" s="1404"/>
    </row>
    <row r="78" spans="2:18" x14ac:dyDescent="0.2">
      <c r="B78" s="1404" t="s">
        <v>1060</v>
      </c>
      <c r="C78" s="1404"/>
      <c r="D78" s="1404"/>
      <c r="E78" s="1404"/>
      <c r="F78" s="1404"/>
      <c r="G78" s="1404"/>
      <c r="H78" s="1404"/>
      <c r="I78" s="1404"/>
      <c r="J78" s="1404"/>
      <c r="K78" s="1404"/>
      <c r="L78" s="1404"/>
      <c r="M78" s="1404"/>
      <c r="N78" s="1404"/>
      <c r="O78" s="1404"/>
      <c r="P78" s="1404"/>
      <c r="Q78" s="1404"/>
      <c r="R78" s="1404"/>
    </row>
    <row r="79" spans="2:18" x14ac:dyDescent="0.2">
      <c r="B79" s="1404" t="s">
        <v>1061</v>
      </c>
      <c r="C79" s="1404"/>
      <c r="D79" s="1404"/>
      <c r="E79" s="1404"/>
      <c r="F79" s="1404"/>
      <c r="G79" s="1404"/>
      <c r="H79" s="1404"/>
      <c r="I79" s="1404"/>
      <c r="J79" s="1404"/>
      <c r="K79" s="1404"/>
      <c r="L79" s="1404"/>
      <c r="M79" s="1404"/>
      <c r="N79" s="1404"/>
      <c r="O79" s="1404"/>
      <c r="P79" s="1404"/>
      <c r="Q79" s="1404"/>
      <c r="R79" s="1404"/>
    </row>
    <row r="80" spans="2:18" x14ac:dyDescent="0.2">
      <c r="B80" s="1404" t="s">
        <v>1062</v>
      </c>
      <c r="C80" s="1404"/>
      <c r="D80" s="1404"/>
      <c r="E80" s="1404"/>
      <c r="F80" s="1404"/>
      <c r="G80" s="1404"/>
      <c r="H80" s="1404"/>
      <c r="I80" s="1404"/>
      <c r="J80" s="1404"/>
      <c r="K80" s="1404"/>
      <c r="L80" s="1404"/>
      <c r="M80" s="1404"/>
      <c r="N80" s="1404"/>
      <c r="O80" s="1404"/>
      <c r="P80" s="1404"/>
      <c r="Q80" s="1404"/>
      <c r="R80" s="1404"/>
    </row>
    <row r="81" spans="2:18" x14ac:dyDescent="0.2">
      <c r="B81" s="1404" t="s">
        <v>1063</v>
      </c>
      <c r="C81" s="1404"/>
      <c r="D81" s="1404"/>
      <c r="E81" s="1404"/>
      <c r="F81" s="1404"/>
      <c r="G81" s="1404"/>
      <c r="H81" s="1404"/>
      <c r="I81" s="1404"/>
      <c r="J81" s="1404"/>
      <c r="K81" s="1404"/>
      <c r="L81" s="1404"/>
      <c r="M81" s="1404"/>
      <c r="N81" s="1404"/>
      <c r="O81" s="1404"/>
      <c r="P81" s="1404"/>
      <c r="Q81" s="1404"/>
      <c r="R81" s="1404"/>
    </row>
    <row r="82" spans="2:18" x14ac:dyDescent="0.2">
      <c r="B82" s="1404" t="s">
        <v>1064</v>
      </c>
      <c r="C82" s="1404"/>
      <c r="D82" s="1404"/>
      <c r="E82" s="1404"/>
      <c r="F82" s="1404"/>
      <c r="G82" s="1404"/>
      <c r="H82" s="1404"/>
      <c r="I82" s="1404"/>
      <c r="J82" s="1404"/>
      <c r="K82" s="1404"/>
      <c r="L82" s="1404"/>
      <c r="M82" s="1404"/>
      <c r="N82" s="1404"/>
      <c r="O82" s="1404"/>
      <c r="P82" s="1404"/>
      <c r="Q82" s="1404"/>
      <c r="R82" s="1404"/>
    </row>
    <row r="83" spans="2:18" ht="18" customHeight="1" x14ac:dyDescent="0.2">
      <c r="B83" s="1405" t="s">
        <v>1065</v>
      </c>
      <c r="C83" s="1404"/>
      <c r="D83" s="1404"/>
      <c r="E83" s="1404"/>
      <c r="F83" s="1404"/>
      <c r="G83" s="1404"/>
      <c r="H83" s="1404"/>
      <c r="I83" s="1404"/>
      <c r="J83" s="1404"/>
      <c r="K83" s="1404"/>
      <c r="L83" s="1404"/>
      <c r="M83" s="1404"/>
      <c r="N83" s="1404"/>
      <c r="O83" s="1404"/>
      <c r="P83" s="1404"/>
      <c r="Q83" s="1404"/>
      <c r="R83" s="1404"/>
    </row>
    <row r="84" spans="2:18" x14ac:dyDescent="0.2">
      <c r="B84" s="1404" t="s">
        <v>1066</v>
      </c>
      <c r="C84" s="1404"/>
      <c r="D84" s="1404"/>
      <c r="E84" s="1404"/>
      <c r="F84" s="1404"/>
      <c r="G84" s="1404"/>
      <c r="H84" s="1404"/>
      <c r="I84" s="1404"/>
      <c r="J84" s="1404"/>
      <c r="K84" s="1404"/>
      <c r="L84" s="1404"/>
      <c r="M84" s="1404"/>
      <c r="N84" s="1404"/>
      <c r="O84" s="1404"/>
      <c r="P84" s="1404"/>
      <c r="Q84" s="1404"/>
      <c r="R84" s="1404"/>
    </row>
    <row r="85" spans="2:18" x14ac:dyDescent="0.2">
      <c r="B85" s="1404" t="s">
        <v>1067</v>
      </c>
      <c r="C85" s="1404"/>
      <c r="D85" s="1404"/>
      <c r="E85" s="1404"/>
      <c r="F85" s="1404"/>
      <c r="G85" s="1404"/>
      <c r="H85" s="1404"/>
      <c r="I85" s="1404"/>
      <c r="J85" s="1404"/>
      <c r="K85" s="1404"/>
      <c r="L85" s="1404"/>
      <c r="M85" s="1404"/>
      <c r="N85" s="1404"/>
      <c r="O85" s="1404"/>
      <c r="P85" s="1404"/>
      <c r="Q85" s="1404"/>
      <c r="R85" s="1404"/>
    </row>
    <row r="86" spans="2:18" x14ac:dyDescent="0.2">
      <c r="B86" s="1404"/>
      <c r="C86" s="1404"/>
      <c r="D86" s="1404"/>
      <c r="E86" s="1404"/>
      <c r="F86" s="1404"/>
      <c r="G86" s="1404"/>
      <c r="H86" s="1404"/>
      <c r="I86" s="1404"/>
      <c r="J86" s="1404"/>
      <c r="K86" s="1404"/>
      <c r="L86" s="1404"/>
      <c r="M86" s="1404"/>
      <c r="N86" s="1404"/>
      <c r="O86" s="1404"/>
      <c r="P86" s="1404"/>
      <c r="Q86" s="1404"/>
      <c r="R86" s="1404"/>
    </row>
    <row r="87" spans="2:18" x14ac:dyDescent="0.2">
      <c r="B87" s="1404"/>
      <c r="C87" s="1404"/>
      <c r="D87" s="1404"/>
      <c r="E87" s="1404"/>
      <c r="F87" s="1404"/>
      <c r="G87" s="1404"/>
      <c r="H87" s="1404"/>
      <c r="I87" s="1404"/>
      <c r="J87" s="1404"/>
      <c r="K87" s="1404"/>
      <c r="L87" s="1404"/>
      <c r="M87" s="1404"/>
      <c r="N87" s="1404"/>
      <c r="O87" s="1404"/>
      <c r="P87" s="1404"/>
      <c r="Q87" s="1404"/>
      <c r="R87" s="1404"/>
    </row>
    <row r="88" spans="2:18" x14ac:dyDescent="0.2">
      <c r="B88" s="1404"/>
      <c r="C88" s="1404"/>
      <c r="D88" s="1404"/>
      <c r="E88" s="1404"/>
      <c r="F88" s="1404"/>
      <c r="G88" s="1404"/>
      <c r="H88" s="1404"/>
      <c r="I88" s="1404"/>
      <c r="J88" s="1404"/>
      <c r="K88" s="1404"/>
      <c r="L88" s="1404"/>
      <c r="M88" s="1404"/>
      <c r="N88" s="1404"/>
      <c r="O88" s="1404"/>
      <c r="P88" s="1404"/>
      <c r="Q88" s="1404"/>
      <c r="R88" s="1404"/>
    </row>
    <row r="89" spans="2:18" x14ac:dyDescent="0.2">
      <c r="B89" s="1404"/>
      <c r="C89" s="1404"/>
      <c r="D89" s="1404"/>
      <c r="E89" s="1404"/>
      <c r="F89" s="1404"/>
      <c r="G89" s="1404"/>
      <c r="H89" s="1404"/>
      <c r="I89" s="1404"/>
      <c r="J89" s="1404"/>
      <c r="K89" s="1404"/>
      <c r="L89" s="1404"/>
      <c r="M89" s="1404"/>
      <c r="N89" s="1404"/>
      <c r="O89" s="1404"/>
      <c r="P89" s="1404"/>
      <c r="Q89" s="1404"/>
      <c r="R89" s="1404"/>
    </row>
    <row r="90" spans="2:18" x14ac:dyDescent="0.2">
      <c r="B90" s="1404"/>
      <c r="C90" s="1404"/>
      <c r="D90" s="1404"/>
      <c r="E90" s="1404"/>
      <c r="F90" s="1404"/>
      <c r="G90" s="1404"/>
      <c r="H90" s="1404"/>
      <c r="I90" s="1404"/>
      <c r="J90" s="1404"/>
      <c r="K90" s="1404"/>
      <c r="L90" s="1404"/>
      <c r="M90" s="1404"/>
      <c r="N90" s="1404"/>
      <c r="O90" s="1404"/>
      <c r="P90" s="1404"/>
      <c r="Q90" s="1404"/>
      <c r="R90" s="1404"/>
    </row>
    <row r="91" spans="2:18" x14ac:dyDescent="0.2">
      <c r="B91" s="1404"/>
      <c r="C91" s="1404"/>
      <c r="D91" s="1404"/>
      <c r="E91" s="1404"/>
      <c r="F91" s="1404"/>
      <c r="G91" s="1404"/>
      <c r="H91" s="1404"/>
      <c r="I91" s="1404"/>
      <c r="J91" s="1404"/>
      <c r="K91" s="1404"/>
      <c r="L91" s="1404"/>
      <c r="M91" s="1404"/>
      <c r="N91" s="1404"/>
      <c r="O91" s="1404"/>
      <c r="P91" s="1404"/>
      <c r="Q91" s="1404"/>
      <c r="R91" s="1404"/>
    </row>
    <row r="92" spans="2:18" x14ac:dyDescent="0.2">
      <c r="B92" s="1404"/>
      <c r="C92" s="1404"/>
      <c r="D92" s="1404"/>
      <c r="E92" s="1404"/>
      <c r="F92" s="1404"/>
      <c r="G92" s="1404"/>
      <c r="H92" s="1404"/>
      <c r="I92" s="1404"/>
      <c r="J92" s="1404"/>
      <c r="K92" s="1404"/>
      <c r="L92" s="1404"/>
      <c r="M92" s="1404"/>
      <c r="N92" s="1404"/>
      <c r="O92" s="1404"/>
      <c r="P92" s="1404"/>
      <c r="Q92" s="1404"/>
      <c r="R92" s="1404"/>
    </row>
    <row r="93" spans="2:18" x14ac:dyDescent="0.2">
      <c r="B93" s="1404"/>
      <c r="C93" s="1404"/>
      <c r="D93" s="1404"/>
      <c r="E93" s="1404"/>
      <c r="F93" s="1404"/>
      <c r="G93" s="1404"/>
      <c r="H93" s="1404"/>
      <c r="I93" s="1404"/>
      <c r="J93" s="1404"/>
      <c r="K93" s="1404"/>
      <c r="L93" s="1404"/>
      <c r="M93" s="1404"/>
      <c r="N93" s="1404"/>
      <c r="O93" s="1404"/>
      <c r="P93" s="1404"/>
      <c r="Q93" s="1404"/>
      <c r="R93" s="1404"/>
    </row>
    <row r="94" spans="2:18" x14ac:dyDescent="0.2">
      <c r="B94" s="1404"/>
      <c r="C94" s="1404"/>
      <c r="D94" s="1404"/>
      <c r="E94" s="1404"/>
      <c r="F94" s="1404"/>
      <c r="G94" s="1404"/>
      <c r="H94" s="1404"/>
      <c r="I94" s="1404"/>
      <c r="J94" s="1404"/>
      <c r="K94" s="1404"/>
      <c r="L94" s="1404"/>
      <c r="M94" s="1404"/>
      <c r="N94" s="1404"/>
      <c r="O94" s="1404"/>
      <c r="P94" s="1404"/>
      <c r="Q94" s="1404"/>
      <c r="R94" s="1404"/>
    </row>
  </sheetData>
  <mergeCells count="142">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J54:L54"/>
    <mergeCell ref="M54:O54"/>
    <mergeCell ref="P54:R54"/>
    <mergeCell ref="J41:O41"/>
    <mergeCell ref="P41:R42"/>
    <mergeCell ref="J42:O42"/>
    <mergeCell ref="C44:K44"/>
    <mergeCell ref="M44:R44"/>
    <mergeCell ref="C45:D45"/>
    <mergeCell ref="F45:G45"/>
    <mergeCell ref="H45:I45"/>
    <mergeCell ref="J45:K45"/>
    <mergeCell ref="M45:O45"/>
    <mergeCell ref="P45:R45"/>
    <mergeCell ref="J39:L39"/>
    <mergeCell ref="M39:O39"/>
    <mergeCell ref="P39:R39"/>
    <mergeCell ref="J40:L40"/>
    <mergeCell ref="M40:O40"/>
    <mergeCell ref="P40:R40"/>
    <mergeCell ref="C34:C35"/>
    <mergeCell ref="D34:D35"/>
    <mergeCell ref="M34:O35"/>
    <mergeCell ref="P34:R35"/>
    <mergeCell ref="C36:C37"/>
    <mergeCell ref="D36:D37"/>
    <mergeCell ref="M36:O37"/>
    <mergeCell ref="P36:R37"/>
    <mergeCell ref="C30:C31"/>
    <mergeCell ref="D30:D31"/>
    <mergeCell ref="M30:O31"/>
    <mergeCell ref="P30:R31"/>
    <mergeCell ref="C32:C33"/>
    <mergeCell ref="D32:D33"/>
    <mergeCell ref="M32:O33"/>
    <mergeCell ref="P32:R33"/>
    <mergeCell ref="C26:C27"/>
    <mergeCell ref="D26:D27"/>
    <mergeCell ref="M26:O27"/>
    <mergeCell ref="P26:R27"/>
    <mergeCell ref="C28:C29"/>
    <mergeCell ref="D28:D29"/>
    <mergeCell ref="M28:O29"/>
    <mergeCell ref="P28:R29"/>
    <mergeCell ref="D22:D23"/>
    <mergeCell ref="M22:O23"/>
    <mergeCell ref="P22:R23"/>
    <mergeCell ref="W23:W25"/>
    <mergeCell ref="X23:X25"/>
    <mergeCell ref="Y23:Y25"/>
    <mergeCell ref="Z23:Z25"/>
    <mergeCell ref="C24:C25"/>
    <mergeCell ref="C20:C21"/>
    <mergeCell ref="D20:D21"/>
    <mergeCell ref="M20:O21"/>
    <mergeCell ref="P20:R21"/>
    <mergeCell ref="Y21:Y22"/>
    <mergeCell ref="C14:K14"/>
    <mergeCell ref="M14:R14"/>
    <mergeCell ref="C15:D15"/>
    <mergeCell ref="F15:G15"/>
    <mergeCell ref="H15:I15"/>
    <mergeCell ref="J15:K15"/>
    <mergeCell ref="M15:O15"/>
    <mergeCell ref="P15:R15"/>
    <mergeCell ref="Z17:Z19"/>
    <mergeCell ref="C18:C19"/>
    <mergeCell ref="D18:D19"/>
    <mergeCell ref="M18:O19"/>
    <mergeCell ref="P18:R19"/>
    <mergeCell ref="C16:C17"/>
    <mergeCell ref="D16:D17"/>
    <mergeCell ref="M16:O17"/>
    <mergeCell ref="P16:R17"/>
    <mergeCell ref="V17:V25"/>
    <mergeCell ref="Y17:Y19"/>
    <mergeCell ref="D24:D25"/>
    <mergeCell ref="M24:O25"/>
    <mergeCell ref="P24:R25"/>
    <mergeCell ref="Z21:Z22"/>
    <mergeCell ref="C22:C23"/>
    <mergeCell ref="L1:M1"/>
    <mergeCell ref="B2:R2"/>
    <mergeCell ref="J4:R4"/>
    <mergeCell ref="J5:R5"/>
    <mergeCell ref="J6:R6"/>
    <mergeCell ref="B8:D8"/>
    <mergeCell ref="F8:I8"/>
    <mergeCell ref="F9:I9"/>
    <mergeCell ref="F11:I11"/>
  </mergeCells>
  <phoneticPr fontId="4"/>
  <dataValidations count="3">
    <dataValidation type="list" allowBlank="1" showInputMessage="1" showErrorMessage="1" sqref="F8:I8">
      <formula1>$W$17:$W$23</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3" orientation="portrait" r:id="rId1"/>
  <headerFooter alignWithMargins="0"/>
  <rowBreaks count="1" manualBreakCount="1">
    <brk id="56" max="1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35"/>
  <sheetViews>
    <sheetView view="pageBreakPreview" zoomScale="82" zoomScaleNormal="82" zoomScaleSheetLayoutView="82" workbookViewId="0">
      <selection activeCell="N12" sqref="N12:O12"/>
    </sheetView>
  </sheetViews>
  <sheetFormatPr defaultColWidth="9" defaultRowHeight="13" x14ac:dyDescent="0.2"/>
  <cols>
    <col min="1" max="2" width="2.453125" style="542" customWidth="1"/>
    <col min="3" max="3" width="35.08984375" style="542" customWidth="1"/>
    <col min="4" max="4" width="5.6328125" style="542" customWidth="1"/>
    <col min="5" max="5" width="3.453125" style="542" customWidth="1"/>
    <col min="6" max="6" width="5.6328125" style="542" customWidth="1"/>
    <col min="7" max="7" width="3.6328125" style="542" customWidth="1"/>
    <col min="8" max="8" width="5.6328125" style="542" customWidth="1"/>
    <col min="9" max="9" width="3.453125" style="542" customWidth="1"/>
    <col min="10" max="10" width="5.6328125" style="542" customWidth="1"/>
    <col min="11" max="11" width="3.6328125" style="542" customWidth="1"/>
    <col min="12" max="12" width="5.6328125" style="542" customWidth="1"/>
    <col min="13" max="13" width="3.6328125" style="542" customWidth="1"/>
    <col min="14" max="14" width="5.6328125" style="542" customWidth="1"/>
    <col min="15" max="15" width="3.6328125" style="542" customWidth="1"/>
    <col min="16" max="16" width="5.6328125" style="542" customWidth="1"/>
    <col min="17" max="17" width="3.6328125" style="542" customWidth="1"/>
    <col min="18" max="18" width="5.6328125" style="542" customWidth="1"/>
    <col min="19" max="19" width="3.6328125" style="542" customWidth="1"/>
    <col min="20" max="20" width="5.6328125" style="542" customWidth="1"/>
    <col min="21" max="21" width="3.6328125" style="542" customWidth="1"/>
    <col min="22" max="22" width="5.6328125" style="542" customWidth="1"/>
    <col min="23" max="23" width="3.6328125" style="542" customWidth="1"/>
    <col min="24" max="24" width="5.6328125" style="542" customWidth="1"/>
    <col min="25" max="25" width="3.6328125" style="542" customWidth="1"/>
    <col min="26" max="26" width="5.6328125" style="542" customWidth="1"/>
    <col min="27" max="27" width="3.6328125" style="542" customWidth="1"/>
    <col min="28" max="28" width="11.6328125" style="542" customWidth="1"/>
    <col min="29" max="29" width="3.90625" style="542" customWidth="1"/>
    <col min="30" max="30" width="3.36328125" style="542" customWidth="1"/>
    <col min="31" max="16384" width="9" style="542"/>
  </cols>
  <sheetData>
    <row r="1" spans="1:32" ht="18.75" customHeight="1" x14ac:dyDescent="0.2">
      <c r="A1" s="542" t="s">
        <v>964</v>
      </c>
    </row>
    <row r="3" spans="1:32" ht="21" customHeight="1" x14ac:dyDescent="0.2">
      <c r="C3" s="543" t="s">
        <v>965</v>
      </c>
      <c r="D3" s="1406"/>
      <c r="E3" s="1406"/>
      <c r="F3" s="1406"/>
      <c r="G3" s="1406"/>
      <c r="H3" s="1406"/>
      <c r="I3" s="1406"/>
      <c r="J3" s="1406"/>
      <c r="K3" s="1406"/>
      <c r="L3" s="1406"/>
      <c r="M3" s="1406"/>
      <c r="N3" s="1406"/>
    </row>
    <row r="4" spans="1:32" ht="21" customHeight="1" x14ac:dyDescent="0.2">
      <c r="C4" s="543" t="s">
        <v>966</v>
      </c>
      <c r="D4" s="1406"/>
      <c r="E4" s="1406"/>
      <c r="F4" s="1406"/>
      <c r="G4" s="1406"/>
      <c r="H4" s="1406"/>
      <c r="I4" s="1406"/>
      <c r="J4" s="1406"/>
      <c r="K4" s="1406"/>
      <c r="L4" s="1406"/>
      <c r="M4" s="1406"/>
      <c r="N4" s="1406"/>
    </row>
    <row r="5" spans="1:32" ht="21" customHeight="1" x14ac:dyDescent="0.2"/>
    <row r="6" spans="1:32" ht="13.5" customHeight="1" x14ac:dyDescent="0.2">
      <c r="A6" s="1407" t="s">
        <v>967</v>
      </c>
      <c r="B6" s="1407"/>
      <c r="C6" s="1407"/>
      <c r="D6" s="1407"/>
      <c r="E6" s="1407"/>
      <c r="F6" s="1407"/>
      <c r="G6" s="1407"/>
      <c r="H6" s="1407"/>
      <c r="I6" s="1407"/>
      <c r="J6" s="1407"/>
      <c r="K6" s="1407"/>
      <c r="L6" s="1407"/>
      <c r="M6" s="1407"/>
      <c r="N6" s="1407"/>
      <c r="O6" s="1407"/>
      <c r="P6" s="1407"/>
      <c r="Q6" s="1407"/>
      <c r="R6" s="1407"/>
      <c r="S6" s="1407"/>
      <c r="T6" s="1407"/>
      <c r="U6" s="1407"/>
      <c r="V6" s="1407"/>
      <c r="W6" s="1407"/>
      <c r="X6" s="1407"/>
      <c r="Y6" s="1407"/>
      <c r="Z6" s="1407"/>
      <c r="AA6" s="1407"/>
      <c r="AB6" s="1407"/>
      <c r="AC6" s="1407"/>
      <c r="AD6" s="1407"/>
      <c r="AE6" s="1407"/>
      <c r="AF6" s="1407"/>
    </row>
    <row r="7" spans="1:32" ht="13.5" customHeight="1" x14ac:dyDescent="0.2">
      <c r="A7" s="1407"/>
      <c r="B7" s="1407"/>
      <c r="C7" s="1407"/>
      <c r="D7" s="1407"/>
      <c r="E7" s="1407"/>
      <c r="F7" s="1407"/>
      <c r="G7" s="1407"/>
      <c r="H7" s="1407"/>
      <c r="I7" s="1407"/>
      <c r="J7" s="1407"/>
      <c r="K7" s="1407"/>
      <c r="L7" s="1407"/>
      <c r="M7" s="1407"/>
      <c r="N7" s="1407"/>
      <c r="O7" s="1407"/>
      <c r="P7" s="1407"/>
      <c r="Q7" s="1407"/>
      <c r="R7" s="1407"/>
      <c r="S7" s="1407"/>
      <c r="T7" s="1407"/>
      <c r="U7" s="1407"/>
      <c r="V7" s="1407"/>
      <c r="W7" s="1407"/>
      <c r="X7" s="1407"/>
      <c r="Y7" s="1407"/>
      <c r="Z7" s="1407"/>
      <c r="AA7" s="1407"/>
      <c r="AB7" s="1407"/>
      <c r="AC7" s="1407"/>
      <c r="AD7" s="1407"/>
      <c r="AE7" s="1407"/>
      <c r="AF7" s="1407"/>
    </row>
    <row r="9" spans="1:32" ht="18.75" customHeight="1" thickBot="1" x14ac:dyDescent="0.25">
      <c r="B9" s="544" t="s">
        <v>968</v>
      </c>
    </row>
    <row r="10" spans="1:32" ht="17.25" customHeight="1" thickBot="1" x14ac:dyDescent="0.25">
      <c r="C10" s="545"/>
      <c r="D10" s="546"/>
      <c r="E10" s="547" t="s">
        <v>969</v>
      </c>
      <c r="F10" s="546"/>
      <c r="G10" s="547" t="s">
        <v>969</v>
      </c>
      <c r="H10" s="546"/>
      <c r="I10" s="548" t="s">
        <v>969</v>
      </c>
      <c r="J10" s="549"/>
      <c r="K10" s="550" t="s">
        <v>969</v>
      </c>
      <c r="L10" s="549"/>
      <c r="M10" s="550" t="s">
        <v>969</v>
      </c>
      <c r="N10" s="549"/>
      <c r="O10" s="551" t="s">
        <v>969</v>
      </c>
      <c r="P10" s="1408" t="s">
        <v>675</v>
      </c>
      <c r="Q10" s="1409"/>
    </row>
    <row r="11" spans="1:32" ht="50.25" customHeight="1" thickTop="1" x14ac:dyDescent="0.2">
      <c r="C11" s="552" t="s">
        <v>970</v>
      </c>
      <c r="D11" s="1410"/>
      <c r="E11" s="1410"/>
      <c r="F11" s="1410"/>
      <c r="G11" s="1410"/>
      <c r="H11" s="1410"/>
      <c r="I11" s="1411"/>
      <c r="J11" s="1412"/>
      <c r="K11" s="1412"/>
      <c r="L11" s="1412"/>
      <c r="M11" s="1412"/>
      <c r="N11" s="1412"/>
      <c r="O11" s="1413"/>
      <c r="P11" s="553">
        <f>SUM(D11:O11)</f>
        <v>0</v>
      </c>
      <c r="Q11" s="554" t="s">
        <v>666</v>
      </c>
      <c r="R11" s="1414" t="s">
        <v>971</v>
      </c>
      <c r="S11" s="1414"/>
      <c r="T11" s="1415" t="e">
        <f>(P11/P12)*100</f>
        <v>#DIV/0!</v>
      </c>
      <c r="U11" s="1416"/>
      <c r="V11" s="1417"/>
      <c r="W11" s="1421" t="s">
        <v>972</v>
      </c>
      <c r="X11" s="1422">
        <v>50</v>
      </c>
    </row>
    <row r="12" spans="1:32" ht="50.25" customHeight="1" thickBot="1" x14ac:dyDescent="0.25">
      <c r="C12" s="555" t="s">
        <v>973</v>
      </c>
      <c r="D12" s="1423"/>
      <c r="E12" s="1423"/>
      <c r="F12" s="1423"/>
      <c r="G12" s="1423"/>
      <c r="H12" s="1423"/>
      <c r="I12" s="1424"/>
      <c r="J12" s="1425"/>
      <c r="K12" s="1425"/>
      <c r="L12" s="1425"/>
      <c r="M12" s="1425"/>
      <c r="N12" s="1425"/>
      <c r="O12" s="1426"/>
      <c r="P12" s="556">
        <f>SUM(D12:O12)</f>
        <v>0</v>
      </c>
      <c r="Q12" s="557" t="s">
        <v>668</v>
      </c>
      <c r="R12" s="1414"/>
      <c r="S12" s="1414"/>
      <c r="T12" s="1418"/>
      <c r="U12" s="1419"/>
      <c r="V12" s="1420"/>
      <c r="W12" s="1421"/>
      <c r="X12" s="1422"/>
    </row>
    <row r="13" spans="1:32" ht="29.25" customHeight="1" x14ac:dyDescent="0.2">
      <c r="D13" s="558"/>
      <c r="E13" s="558"/>
      <c r="F13" s="558"/>
      <c r="G13" s="558"/>
      <c r="H13" s="559"/>
      <c r="I13" s="559"/>
    </row>
    <row r="14" spans="1:32" ht="19.5" customHeight="1" thickBot="1" x14ac:dyDescent="0.25">
      <c r="B14" s="544" t="s">
        <v>974</v>
      </c>
      <c r="D14" s="558"/>
      <c r="E14" s="558"/>
      <c r="F14" s="558"/>
      <c r="G14" s="558"/>
      <c r="H14" s="558"/>
      <c r="I14" s="558"/>
    </row>
    <row r="15" spans="1:32" ht="13.5" thickBot="1" x14ac:dyDescent="0.25">
      <c r="C15" s="545"/>
      <c r="D15" s="546"/>
      <c r="E15" s="547" t="s">
        <v>969</v>
      </c>
      <c r="F15" s="546"/>
      <c r="G15" s="547" t="s">
        <v>969</v>
      </c>
      <c r="H15" s="546"/>
      <c r="I15" s="548" t="s">
        <v>969</v>
      </c>
      <c r="J15" s="549"/>
      <c r="K15" s="550" t="s">
        <v>969</v>
      </c>
      <c r="L15" s="549"/>
      <c r="M15" s="550" t="s">
        <v>969</v>
      </c>
      <c r="N15" s="549"/>
      <c r="O15" s="551" t="s">
        <v>969</v>
      </c>
      <c r="P15" s="1408" t="s">
        <v>675</v>
      </c>
      <c r="Q15" s="1409"/>
    </row>
    <row r="16" spans="1:32" ht="50.25" customHeight="1" thickTop="1" x14ac:dyDescent="0.2">
      <c r="C16" s="552" t="s">
        <v>975</v>
      </c>
      <c r="D16" s="1410"/>
      <c r="E16" s="1410"/>
      <c r="F16" s="1410"/>
      <c r="G16" s="1410"/>
      <c r="H16" s="1410"/>
      <c r="I16" s="1411"/>
      <c r="J16" s="1412"/>
      <c r="K16" s="1412"/>
      <c r="L16" s="1412"/>
      <c r="M16" s="1412"/>
      <c r="N16" s="1412"/>
      <c r="O16" s="1427"/>
      <c r="P16" s="560">
        <f>SUM(D16:O16)</f>
        <v>0</v>
      </c>
      <c r="Q16" s="554" t="s">
        <v>666</v>
      </c>
      <c r="R16" s="1414" t="s">
        <v>971</v>
      </c>
      <c r="S16" s="1414"/>
      <c r="T16" s="1428" t="e">
        <f>(P16/P17)*100</f>
        <v>#DIV/0!</v>
      </c>
      <c r="U16" s="1429"/>
      <c r="V16" s="1430"/>
      <c r="W16" s="1421" t="s">
        <v>972</v>
      </c>
      <c r="X16" s="1422">
        <v>20</v>
      </c>
    </row>
    <row r="17" spans="2:32" ht="50.25" customHeight="1" thickBot="1" x14ac:dyDescent="0.25">
      <c r="C17" s="555" t="s">
        <v>973</v>
      </c>
      <c r="D17" s="1423"/>
      <c r="E17" s="1423"/>
      <c r="F17" s="1423"/>
      <c r="G17" s="1423"/>
      <c r="H17" s="1423"/>
      <c r="I17" s="1424"/>
      <c r="J17" s="1425"/>
      <c r="K17" s="1425"/>
      <c r="L17" s="1425"/>
      <c r="M17" s="1425"/>
      <c r="N17" s="1425"/>
      <c r="O17" s="1434"/>
      <c r="P17" s="561">
        <f>SUM(D17:O17)</f>
        <v>0</v>
      </c>
      <c r="Q17" s="557" t="s">
        <v>668</v>
      </c>
      <c r="R17" s="1414"/>
      <c r="S17" s="1414"/>
      <c r="T17" s="1431"/>
      <c r="U17" s="1432"/>
      <c r="V17" s="1433"/>
      <c r="W17" s="1421"/>
      <c r="X17" s="1422"/>
    </row>
    <row r="20" spans="2:32" ht="19.5" customHeight="1" thickBot="1" x14ac:dyDescent="0.25">
      <c r="B20" s="544" t="s">
        <v>976</v>
      </c>
    </row>
    <row r="21" spans="2:32" x14ac:dyDescent="0.2">
      <c r="C21" s="545"/>
      <c r="D21" s="549"/>
      <c r="E21" s="550" t="s">
        <v>969</v>
      </c>
      <c r="F21" s="549"/>
      <c r="G21" s="550" t="s">
        <v>969</v>
      </c>
      <c r="H21" s="549"/>
      <c r="I21" s="550" t="s">
        <v>969</v>
      </c>
      <c r="J21" s="549"/>
      <c r="K21" s="550" t="s">
        <v>969</v>
      </c>
      <c r="L21" s="549"/>
      <c r="M21" s="550" t="s">
        <v>969</v>
      </c>
      <c r="N21" s="549"/>
      <c r="O21" s="550" t="s">
        <v>969</v>
      </c>
      <c r="P21" s="549"/>
      <c r="Q21" s="550" t="s">
        <v>969</v>
      </c>
      <c r="R21" s="549"/>
      <c r="S21" s="550" t="s">
        <v>969</v>
      </c>
      <c r="T21" s="549"/>
      <c r="U21" s="550" t="s">
        <v>969</v>
      </c>
      <c r="V21" s="549"/>
      <c r="W21" s="550" t="s">
        <v>969</v>
      </c>
      <c r="X21" s="549"/>
      <c r="Y21" s="550" t="s">
        <v>969</v>
      </c>
      <c r="Z21" s="549"/>
      <c r="AA21" s="551" t="s">
        <v>969</v>
      </c>
      <c r="AB21" s="562" t="s">
        <v>675</v>
      </c>
    </row>
    <row r="22" spans="2:32" ht="50.25" customHeight="1" thickBot="1" x14ac:dyDescent="0.25">
      <c r="C22" s="555" t="s">
        <v>977</v>
      </c>
      <c r="D22" s="1425"/>
      <c r="E22" s="1425"/>
      <c r="F22" s="1425"/>
      <c r="G22" s="1425"/>
      <c r="H22" s="1425"/>
      <c r="I22" s="1425"/>
      <c r="J22" s="1425"/>
      <c r="K22" s="1425"/>
      <c r="L22" s="1425"/>
      <c r="M22" s="1425"/>
      <c r="N22" s="1425"/>
      <c r="O22" s="1425"/>
      <c r="P22" s="1425"/>
      <c r="Q22" s="1425"/>
      <c r="R22" s="1425"/>
      <c r="S22" s="1425"/>
      <c r="T22" s="1425"/>
      <c r="U22" s="1425"/>
      <c r="V22" s="1425"/>
      <c r="W22" s="1425"/>
      <c r="X22" s="1425"/>
      <c r="Y22" s="1425"/>
      <c r="Z22" s="1425"/>
      <c r="AA22" s="1426"/>
      <c r="AB22" s="563">
        <f>SUM(D22:AA22)</f>
        <v>0</v>
      </c>
      <c r="AC22" s="1435" t="s">
        <v>978</v>
      </c>
      <c r="AD22" s="1436"/>
      <c r="AE22" s="1436"/>
      <c r="AF22" s="1436"/>
    </row>
    <row r="23" spans="2:32" ht="18" customHeight="1" x14ac:dyDescent="0.2">
      <c r="C23" s="564"/>
      <c r="D23" s="565"/>
      <c r="E23" s="565"/>
      <c r="F23" s="565"/>
      <c r="G23" s="565"/>
      <c r="H23" s="565"/>
      <c r="I23" s="565"/>
      <c r="J23" s="565"/>
      <c r="K23" s="565"/>
      <c r="L23" s="565"/>
      <c r="M23" s="565"/>
      <c r="N23" s="565"/>
      <c r="O23" s="565"/>
      <c r="P23" s="565"/>
      <c r="Q23" s="565"/>
      <c r="R23" s="565"/>
      <c r="S23" s="565"/>
      <c r="T23" s="565"/>
      <c r="U23" s="565"/>
      <c r="V23" s="565"/>
      <c r="W23" s="565"/>
      <c r="X23" s="565"/>
      <c r="Y23" s="1437"/>
      <c r="Z23" s="1437"/>
      <c r="AA23" s="1437"/>
      <c r="AB23" s="1437"/>
      <c r="AC23" s="566"/>
      <c r="AD23" s="567"/>
    </row>
    <row r="25" spans="2:32" ht="19.5" customHeight="1" thickBot="1" x14ac:dyDescent="0.25">
      <c r="B25" s="544" t="s">
        <v>979</v>
      </c>
    </row>
    <row r="26" spans="2:32" ht="13.5" customHeight="1" thickBot="1" x14ac:dyDescent="0.25">
      <c r="C26" s="545"/>
      <c r="D26" s="549"/>
      <c r="E26" s="550" t="s">
        <v>969</v>
      </c>
      <c r="F26" s="1408" t="s">
        <v>675</v>
      </c>
      <c r="G26" s="1409"/>
    </row>
    <row r="27" spans="2:32" ht="50" customHeight="1" thickTop="1" thickBot="1" x14ac:dyDescent="0.25">
      <c r="C27" s="555" t="s">
        <v>980</v>
      </c>
      <c r="D27" s="1426"/>
      <c r="E27" s="1438"/>
      <c r="F27" s="560">
        <f>D27</f>
        <v>0</v>
      </c>
      <c r="G27" s="554" t="s">
        <v>666</v>
      </c>
      <c r="H27" s="1414" t="s">
        <v>981</v>
      </c>
      <c r="I27" s="1414"/>
      <c r="J27" s="1428" t="e">
        <f>(F28/F27)*100</f>
        <v>#DIV/0!</v>
      </c>
      <c r="K27" s="1429"/>
      <c r="L27" s="1430"/>
      <c r="M27" s="1421" t="s">
        <v>972</v>
      </c>
      <c r="N27" s="1422">
        <v>60</v>
      </c>
    </row>
    <row r="28" spans="2:32" ht="50" customHeight="1" thickBot="1" x14ac:dyDescent="0.25">
      <c r="C28" s="555" t="s">
        <v>982</v>
      </c>
      <c r="D28" s="1426"/>
      <c r="E28" s="1438"/>
      <c r="F28" s="561">
        <f>D28</f>
        <v>0</v>
      </c>
      <c r="G28" s="557" t="s">
        <v>668</v>
      </c>
      <c r="H28" s="1414"/>
      <c r="I28" s="1414"/>
      <c r="J28" s="1431"/>
      <c r="K28" s="1432"/>
      <c r="L28" s="1433"/>
      <c r="M28" s="1421"/>
      <c r="N28" s="1422"/>
    </row>
    <row r="29" spans="2:32" ht="18.75" customHeight="1" x14ac:dyDescent="0.2">
      <c r="C29" s="564"/>
      <c r="D29" s="565"/>
      <c r="E29" s="565"/>
      <c r="F29" s="565"/>
      <c r="G29" s="565"/>
      <c r="H29" s="565"/>
      <c r="I29" s="565"/>
      <c r="J29" s="565"/>
      <c r="K29" s="565"/>
      <c r="L29" s="565"/>
      <c r="M29" s="565"/>
      <c r="N29" s="565"/>
      <c r="O29" s="565"/>
      <c r="P29" s="565"/>
      <c r="Q29" s="565"/>
      <c r="R29" s="565"/>
      <c r="S29" s="565"/>
      <c r="T29" s="565"/>
      <c r="U29" s="565"/>
      <c r="V29" s="565"/>
      <c r="W29" s="565"/>
      <c r="X29" s="565"/>
      <c r="Y29" s="565"/>
      <c r="Z29" s="565"/>
      <c r="AA29" s="565"/>
      <c r="AB29" s="568"/>
      <c r="AC29" s="569"/>
      <c r="AD29" s="569"/>
      <c r="AE29" s="569"/>
      <c r="AF29" s="569"/>
    </row>
    <row r="30" spans="2:32" ht="16.5" x14ac:dyDescent="0.2">
      <c r="B30" s="570" t="s">
        <v>983</v>
      </c>
      <c r="C30" s="571"/>
      <c r="D30" s="571"/>
      <c r="E30" s="571"/>
      <c r="F30" s="571"/>
      <c r="G30" s="571"/>
      <c r="H30" s="571"/>
      <c r="I30" s="571"/>
      <c r="J30" s="571"/>
      <c r="K30" s="571"/>
      <c r="L30" s="571"/>
      <c r="M30" s="571"/>
      <c r="N30" s="571"/>
      <c r="O30" s="571"/>
      <c r="P30" s="571"/>
      <c r="Q30" s="571"/>
      <c r="R30" s="571"/>
      <c r="S30" s="571"/>
      <c r="T30" s="571"/>
      <c r="U30" s="571"/>
      <c r="V30" s="571"/>
      <c r="W30" s="571"/>
      <c r="X30" s="571"/>
      <c r="Y30" s="571"/>
      <c r="Z30" s="571"/>
      <c r="AA30" s="571"/>
      <c r="AB30" s="571"/>
      <c r="AC30" s="571"/>
      <c r="AD30" s="572"/>
    </row>
    <row r="31" spans="2:32" ht="36" customHeight="1" x14ac:dyDescent="0.2">
      <c r="B31" s="573"/>
      <c r="C31" s="1439" t="s">
        <v>984</v>
      </c>
      <c r="D31" s="1439"/>
      <c r="E31" s="1439"/>
      <c r="F31" s="1439"/>
      <c r="G31" s="1439"/>
      <c r="H31" s="1439"/>
      <c r="I31" s="1439"/>
      <c r="J31" s="1439"/>
      <c r="K31" s="1439"/>
      <c r="L31" s="1439"/>
      <c r="M31" s="1439"/>
      <c r="N31" s="1439"/>
      <c r="O31" s="1439"/>
      <c r="P31" s="1439"/>
      <c r="Q31" s="1439"/>
      <c r="R31" s="1439"/>
      <c r="S31" s="1439"/>
      <c r="T31" s="1439"/>
      <c r="U31" s="1439"/>
      <c r="V31" s="1439"/>
      <c r="W31" s="1439"/>
      <c r="X31" s="1439"/>
      <c r="Y31" s="1439"/>
      <c r="Z31" s="1439"/>
      <c r="AA31" s="1439"/>
      <c r="AB31" s="1439"/>
      <c r="AC31" s="1439"/>
      <c r="AD31" s="1440"/>
    </row>
    <row r="32" spans="2:32" ht="36" customHeight="1" x14ac:dyDescent="0.2">
      <c r="B32" s="573"/>
      <c r="C32" s="1439" t="s">
        <v>985</v>
      </c>
      <c r="D32" s="1439"/>
      <c r="E32" s="1439"/>
      <c r="F32" s="1439"/>
      <c r="G32" s="1439"/>
      <c r="H32" s="1439"/>
      <c r="I32" s="1439"/>
      <c r="J32" s="1439"/>
      <c r="K32" s="1439"/>
      <c r="L32" s="1439"/>
      <c r="M32" s="1439"/>
      <c r="N32" s="1439"/>
      <c r="O32" s="1439"/>
      <c r="P32" s="1439"/>
      <c r="Q32" s="1439"/>
      <c r="R32" s="1439"/>
      <c r="S32" s="1439"/>
      <c r="T32" s="1439"/>
      <c r="U32" s="1439"/>
      <c r="V32" s="1439"/>
      <c r="W32" s="1439"/>
      <c r="X32" s="1439"/>
      <c r="Y32" s="1439"/>
      <c r="Z32" s="1439"/>
      <c r="AA32" s="1439"/>
      <c r="AB32" s="1439"/>
      <c r="AC32" s="1439"/>
      <c r="AD32" s="1440"/>
    </row>
    <row r="33" spans="2:30" ht="46" customHeight="1" x14ac:dyDescent="0.2">
      <c r="B33" s="574"/>
      <c r="C33" s="1441" t="s">
        <v>986</v>
      </c>
      <c r="D33" s="1441"/>
      <c r="E33" s="1441"/>
      <c r="F33" s="1441"/>
      <c r="G33" s="1441"/>
      <c r="H33" s="1441"/>
      <c r="I33" s="1441"/>
      <c r="J33" s="1441"/>
      <c r="K33" s="1441"/>
      <c r="L33" s="1441"/>
      <c r="M33" s="1441"/>
      <c r="N33" s="1441"/>
      <c r="O33" s="1441"/>
      <c r="P33" s="1441"/>
      <c r="Q33" s="1441"/>
      <c r="R33" s="1441"/>
      <c r="S33" s="1441"/>
      <c r="T33" s="1441"/>
      <c r="U33" s="1441"/>
      <c r="V33" s="1441"/>
      <c r="W33" s="1441"/>
      <c r="X33" s="1441"/>
      <c r="Y33" s="1441"/>
      <c r="Z33" s="1441"/>
      <c r="AA33" s="1441"/>
      <c r="AB33" s="1441"/>
      <c r="AC33" s="1441"/>
      <c r="AD33" s="1442"/>
    </row>
    <row r="34" spans="2:30" x14ac:dyDescent="0.2">
      <c r="C34" s="1443"/>
      <c r="D34" s="1443"/>
      <c r="E34" s="1443"/>
      <c r="F34" s="1443"/>
      <c r="G34" s="1443"/>
      <c r="H34" s="1443"/>
      <c r="I34" s="1443"/>
      <c r="J34" s="1443"/>
      <c r="K34" s="1443"/>
      <c r="L34" s="1443"/>
      <c r="M34" s="1443"/>
      <c r="N34" s="1443"/>
      <c r="O34" s="1443"/>
      <c r="P34" s="1443"/>
      <c r="Q34" s="1443"/>
      <c r="R34" s="1443"/>
      <c r="S34" s="1443"/>
      <c r="T34" s="1443"/>
      <c r="U34" s="1443"/>
      <c r="V34" s="1443"/>
      <c r="W34" s="1443"/>
      <c r="X34" s="1443"/>
      <c r="Y34" s="1443"/>
      <c r="Z34" s="1443"/>
      <c r="AA34" s="1443"/>
      <c r="AB34" s="1443"/>
      <c r="AC34" s="1443"/>
      <c r="AD34" s="1443"/>
    </row>
    <row r="35" spans="2:30" x14ac:dyDescent="0.2">
      <c r="C35" s="1444"/>
      <c r="D35" s="1444"/>
      <c r="E35" s="1444"/>
      <c r="F35" s="1444"/>
      <c r="G35" s="1444"/>
      <c r="H35" s="1444"/>
      <c r="I35" s="1444"/>
      <c r="J35" s="1444"/>
      <c r="K35" s="1444"/>
      <c r="L35" s="1444"/>
      <c r="M35" s="1444"/>
      <c r="N35" s="1444"/>
      <c r="O35" s="1444"/>
      <c r="P35" s="1444"/>
      <c r="Q35" s="1444"/>
      <c r="R35" s="1444"/>
      <c r="S35" s="1444"/>
      <c r="T35" s="1444"/>
      <c r="U35" s="1444"/>
      <c r="V35" s="1444"/>
      <c r="W35" s="1444"/>
      <c r="X35" s="1444"/>
      <c r="Y35" s="1444"/>
      <c r="Z35" s="1444"/>
      <c r="AA35" s="1444"/>
      <c r="AB35" s="1444"/>
      <c r="AC35" s="1444"/>
      <c r="AD35" s="1444"/>
    </row>
  </sheetData>
  <mergeCells count="63">
    <mergeCell ref="C31:AD31"/>
    <mergeCell ref="C32:AD32"/>
    <mergeCell ref="C33:AD33"/>
    <mergeCell ref="C34:AD34"/>
    <mergeCell ref="C35:AD35"/>
    <mergeCell ref="AC22:AF22"/>
    <mergeCell ref="Y23:AB23"/>
    <mergeCell ref="F26:G26"/>
    <mergeCell ref="D27:E27"/>
    <mergeCell ref="H27:I28"/>
    <mergeCell ref="J27:L28"/>
    <mergeCell ref="M27:M28"/>
    <mergeCell ref="N27:N28"/>
    <mergeCell ref="D28:E28"/>
    <mergeCell ref="P22:Q22"/>
    <mergeCell ref="R22:S22"/>
    <mergeCell ref="T22:U22"/>
    <mergeCell ref="V22:W22"/>
    <mergeCell ref="X22:Y22"/>
    <mergeCell ref="Z22:AA22"/>
    <mergeCell ref="D22:E22"/>
    <mergeCell ref="F22:G22"/>
    <mergeCell ref="H22:I22"/>
    <mergeCell ref="J22:K22"/>
    <mergeCell ref="L22:M22"/>
    <mergeCell ref="N22:O22"/>
    <mergeCell ref="D17:E17"/>
    <mergeCell ref="F17:G17"/>
    <mergeCell ref="H17:I17"/>
    <mergeCell ref="J17:K17"/>
    <mergeCell ref="L17:M17"/>
    <mergeCell ref="N16:O16"/>
    <mergeCell ref="R16:S17"/>
    <mergeCell ref="T16:V17"/>
    <mergeCell ref="W16:W17"/>
    <mergeCell ref="X16:X17"/>
    <mergeCell ref="N17:O17"/>
    <mergeCell ref="D16:E16"/>
    <mergeCell ref="F16:G16"/>
    <mergeCell ref="H16:I16"/>
    <mergeCell ref="J16:K16"/>
    <mergeCell ref="L16:M16"/>
    <mergeCell ref="H12:I12"/>
    <mergeCell ref="J12:K12"/>
    <mergeCell ref="L12:M12"/>
    <mergeCell ref="N12:O12"/>
    <mergeCell ref="P15:Q15"/>
    <mergeCell ref="D3:N3"/>
    <mergeCell ref="D4:N4"/>
    <mergeCell ref="A6:AF7"/>
    <mergeCell ref="P10:Q10"/>
    <mergeCell ref="D11:E11"/>
    <mergeCell ref="F11:G11"/>
    <mergeCell ref="H11:I11"/>
    <mergeCell ref="J11:K11"/>
    <mergeCell ref="L11:M11"/>
    <mergeCell ref="N11:O11"/>
    <mergeCell ref="R11:S12"/>
    <mergeCell ref="T11:V12"/>
    <mergeCell ref="W11:W12"/>
    <mergeCell ref="X11:X12"/>
    <mergeCell ref="D12:E12"/>
    <mergeCell ref="F12:G12"/>
  </mergeCells>
  <phoneticPr fontId="4"/>
  <pageMargins left="0.7" right="0.7" top="0.75" bottom="0.75" header="0.3" footer="0.3"/>
  <pageSetup paperSize="9" scale="4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148"/>
  <sheetViews>
    <sheetView showGridLines="0" view="pageBreakPreview" zoomScaleNormal="100" zoomScaleSheetLayoutView="100" workbookViewId="0">
      <selection activeCell="C2" sqref="C2:H2"/>
    </sheetView>
  </sheetViews>
  <sheetFormatPr defaultColWidth="9" defaultRowHeight="11" x14ac:dyDescent="0.2"/>
  <cols>
    <col min="1" max="1" width="3.36328125" style="777" customWidth="1"/>
    <col min="2" max="2" width="10.453125" style="777" customWidth="1"/>
    <col min="3" max="3" width="39.36328125" style="255" customWidth="1"/>
    <col min="4" max="4" width="10.26953125" style="255" customWidth="1"/>
    <col min="5" max="5" width="23.6328125" style="255" customWidth="1"/>
    <col min="6" max="8" width="4.6328125" style="235" customWidth="1"/>
    <col min="9" max="16384" width="9" style="1"/>
  </cols>
  <sheetData>
    <row r="1" spans="1:8" ht="30" customHeight="1" thickBot="1" x14ac:dyDescent="0.25">
      <c r="A1" s="878" t="s">
        <v>259</v>
      </c>
      <c r="B1" s="878"/>
      <c r="C1" s="878"/>
      <c r="D1" s="878"/>
      <c r="E1" s="878"/>
      <c r="F1" s="878"/>
      <c r="G1" s="878"/>
    </row>
    <row r="2" spans="1:8" ht="30" customHeight="1" thickTop="1" x14ac:dyDescent="0.2">
      <c r="A2" s="884" t="s">
        <v>260</v>
      </c>
      <c r="B2" s="885"/>
      <c r="C2" s="897"/>
      <c r="D2" s="898"/>
      <c r="E2" s="898"/>
      <c r="F2" s="898"/>
      <c r="G2" s="898"/>
      <c r="H2" s="899"/>
    </row>
    <row r="3" spans="1:8" ht="30" customHeight="1" x14ac:dyDescent="0.2">
      <c r="A3" s="886" t="s">
        <v>261</v>
      </c>
      <c r="B3" s="887"/>
      <c r="C3" s="900"/>
      <c r="D3" s="901"/>
      <c r="E3" s="901"/>
      <c r="F3" s="901"/>
      <c r="G3" s="901"/>
      <c r="H3" s="902"/>
    </row>
    <row r="4" spans="1:8" ht="30" customHeight="1" thickBot="1" x14ac:dyDescent="0.25">
      <c r="A4" s="888" t="s">
        <v>262</v>
      </c>
      <c r="B4" s="889"/>
      <c r="C4" s="915" t="s">
        <v>263</v>
      </c>
      <c r="D4" s="916"/>
      <c r="E4" s="916"/>
      <c r="F4" s="916"/>
      <c r="G4" s="916"/>
      <c r="H4" s="917"/>
    </row>
    <row r="5" spans="1:8" ht="15.4" customHeight="1" thickTop="1" x14ac:dyDescent="0.2">
      <c r="A5" s="890" t="s">
        <v>166</v>
      </c>
      <c r="B5" s="891"/>
      <c r="C5" s="879" t="s">
        <v>264</v>
      </c>
      <c r="D5" s="879" t="s">
        <v>265</v>
      </c>
      <c r="E5" s="895" t="s">
        <v>266</v>
      </c>
      <c r="F5" s="918" t="s">
        <v>167</v>
      </c>
      <c r="G5" s="919"/>
      <c r="H5" s="920"/>
    </row>
    <row r="6" spans="1:8" ht="15.4" customHeight="1" x14ac:dyDescent="0.2">
      <c r="A6" s="892"/>
      <c r="B6" s="893"/>
      <c r="C6" s="880"/>
      <c r="D6" s="880"/>
      <c r="E6" s="896"/>
      <c r="F6" s="219" t="s">
        <v>267</v>
      </c>
      <c r="G6" s="219" t="s">
        <v>268</v>
      </c>
      <c r="H6" s="220" t="s">
        <v>573</v>
      </c>
    </row>
    <row r="7" spans="1:8" ht="25" customHeight="1" x14ac:dyDescent="0.2">
      <c r="A7" s="903" t="s">
        <v>269</v>
      </c>
      <c r="B7" s="904"/>
      <c r="C7" s="904"/>
      <c r="D7" s="904"/>
      <c r="E7" s="904"/>
      <c r="F7" s="904"/>
      <c r="G7" s="904"/>
      <c r="H7" s="905"/>
    </row>
    <row r="8" spans="1:8" ht="69.400000000000006" customHeight="1" x14ac:dyDescent="0.2">
      <c r="A8" s="879">
        <v>1</v>
      </c>
      <c r="B8" s="668" t="s">
        <v>270</v>
      </c>
      <c r="C8" s="669" t="s">
        <v>436</v>
      </c>
      <c r="D8" s="670" t="s">
        <v>271</v>
      </c>
      <c r="E8" s="881" t="s">
        <v>272</v>
      </c>
      <c r="F8" s="202" t="s">
        <v>283</v>
      </c>
      <c r="G8" s="223" t="s">
        <v>283</v>
      </c>
      <c r="H8" s="223" t="s">
        <v>283</v>
      </c>
    </row>
    <row r="9" spans="1:8" ht="73.5" customHeight="1" x14ac:dyDescent="0.2">
      <c r="A9" s="880"/>
      <c r="B9" s="671" t="s">
        <v>273</v>
      </c>
      <c r="C9" s="672" t="s">
        <v>47</v>
      </c>
      <c r="D9" s="673" t="s">
        <v>274</v>
      </c>
      <c r="E9" s="882"/>
      <c r="F9" s="209" t="s">
        <v>283</v>
      </c>
      <c r="G9" s="222" t="s">
        <v>283</v>
      </c>
      <c r="H9" s="222" t="s">
        <v>283</v>
      </c>
    </row>
    <row r="10" spans="1:8" ht="25.5" customHeight="1" x14ac:dyDescent="0.2">
      <c r="A10" s="903" t="s">
        <v>275</v>
      </c>
      <c r="B10" s="904"/>
      <c r="C10" s="904"/>
      <c r="D10" s="904"/>
      <c r="E10" s="904"/>
      <c r="F10" s="904"/>
      <c r="G10" s="904"/>
      <c r="H10" s="905"/>
    </row>
    <row r="11" spans="1:8" ht="42" customHeight="1" x14ac:dyDescent="0.2">
      <c r="A11" s="862">
        <v>2</v>
      </c>
      <c r="B11" s="868" t="s">
        <v>276</v>
      </c>
      <c r="C11" s="674" t="s">
        <v>48</v>
      </c>
      <c r="D11" s="675" t="s">
        <v>277</v>
      </c>
      <c r="E11" s="868" t="s">
        <v>1092</v>
      </c>
      <c r="F11" s="202" t="s">
        <v>283</v>
      </c>
      <c r="G11" s="223" t="s">
        <v>283</v>
      </c>
      <c r="H11" s="223" t="s">
        <v>283</v>
      </c>
    </row>
    <row r="12" spans="1:8" ht="39" customHeight="1" x14ac:dyDescent="0.2">
      <c r="A12" s="863"/>
      <c r="B12" s="869"/>
      <c r="C12" s="676" t="s">
        <v>278</v>
      </c>
      <c r="D12" s="876" t="s">
        <v>279</v>
      </c>
      <c r="E12" s="894"/>
      <c r="F12" s="677"/>
      <c r="G12" s="678"/>
      <c r="H12" s="679"/>
    </row>
    <row r="13" spans="1:8" ht="40" customHeight="1" x14ac:dyDescent="0.2">
      <c r="A13" s="863"/>
      <c r="B13" s="869"/>
      <c r="C13" s="680" t="s">
        <v>1093</v>
      </c>
      <c r="D13" s="876"/>
      <c r="E13" s="894"/>
      <c r="F13" s="677"/>
      <c r="G13" s="678"/>
      <c r="H13" s="679"/>
    </row>
    <row r="14" spans="1:8" ht="36.5" customHeight="1" x14ac:dyDescent="0.2">
      <c r="A14" s="863"/>
      <c r="B14" s="869"/>
      <c r="C14" s="681" t="s">
        <v>1094</v>
      </c>
      <c r="D14" s="682"/>
      <c r="E14" s="683"/>
      <c r="F14" s="677"/>
      <c r="G14" s="678"/>
      <c r="H14" s="679"/>
    </row>
    <row r="15" spans="1:8" ht="36.5" customHeight="1" x14ac:dyDescent="0.2">
      <c r="A15" s="863"/>
      <c r="B15" s="869"/>
      <c r="C15" s="680" t="s">
        <v>1095</v>
      </c>
      <c r="D15" s="684"/>
      <c r="E15" s="685"/>
      <c r="F15" s="677"/>
      <c r="G15" s="678"/>
      <c r="H15" s="679"/>
    </row>
    <row r="16" spans="1:8" ht="43.5" customHeight="1" x14ac:dyDescent="0.2">
      <c r="A16" s="863"/>
      <c r="B16" s="869"/>
      <c r="C16" s="686" t="s">
        <v>1096</v>
      </c>
      <c r="D16" s="687"/>
      <c r="E16" s="680"/>
      <c r="F16" s="688"/>
      <c r="G16" s="689"/>
      <c r="H16" s="690"/>
    </row>
    <row r="17" spans="1:8" ht="55" customHeight="1" x14ac:dyDescent="0.2">
      <c r="A17" s="863"/>
      <c r="B17" s="883"/>
      <c r="C17" s="691" t="s">
        <v>49</v>
      </c>
      <c r="D17" s="687" t="s">
        <v>280</v>
      </c>
      <c r="E17" s="680"/>
      <c r="F17" s="204" t="s">
        <v>283</v>
      </c>
      <c r="G17" s="224" t="s">
        <v>283</v>
      </c>
      <c r="H17" s="224" t="s">
        <v>283</v>
      </c>
    </row>
    <row r="18" spans="1:8" ht="58" customHeight="1" x14ac:dyDescent="0.2">
      <c r="A18" s="863"/>
      <c r="B18" s="692" t="s">
        <v>281</v>
      </c>
      <c r="C18" s="693" t="s">
        <v>282</v>
      </c>
      <c r="D18" s="694" t="s">
        <v>280</v>
      </c>
      <c r="E18" s="695"/>
      <c r="F18" s="204" t="s">
        <v>283</v>
      </c>
      <c r="G18" s="224" t="s">
        <v>283</v>
      </c>
      <c r="H18" s="224" t="s">
        <v>283</v>
      </c>
    </row>
    <row r="19" spans="1:8" ht="86" customHeight="1" x14ac:dyDescent="0.2">
      <c r="A19" s="926"/>
      <c r="B19" s="866" t="s">
        <v>456</v>
      </c>
      <c r="C19" s="686" t="s">
        <v>458</v>
      </c>
      <c r="D19" s="696" t="s">
        <v>455</v>
      </c>
      <c r="E19" s="697"/>
      <c r="F19" s="204" t="s">
        <v>283</v>
      </c>
      <c r="G19" s="224" t="s">
        <v>283</v>
      </c>
      <c r="H19" s="224" t="s">
        <v>283</v>
      </c>
    </row>
    <row r="20" spans="1:8" ht="81.5" customHeight="1" x14ac:dyDescent="0.2">
      <c r="A20" s="913"/>
      <c r="B20" s="877"/>
      <c r="C20" s="698" t="s">
        <v>459</v>
      </c>
      <c r="D20" s="699" t="s">
        <v>457</v>
      </c>
      <c r="E20" s="700"/>
      <c r="F20" s="209" t="s">
        <v>283</v>
      </c>
      <c r="G20" s="222" t="s">
        <v>283</v>
      </c>
      <c r="H20" s="222" t="s">
        <v>283</v>
      </c>
    </row>
    <row r="21" spans="1:8" ht="50.25" customHeight="1" x14ac:dyDescent="0.2">
      <c r="A21" s="862">
        <v>3</v>
      </c>
      <c r="B21" s="868" t="s">
        <v>240</v>
      </c>
      <c r="C21" s="701" t="s">
        <v>36</v>
      </c>
      <c r="D21" s="675" t="s">
        <v>284</v>
      </c>
      <c r="E21" s="702"/>
      <c r="F21" s="703"/>
      <c r="G21" s="703"/>
      <c r="H21" s="703"/>
    </row>
    <row r="22" spans="1:8" ht="59.25" customHeight="1" x14ac:dyDescent="0.2">
      <c r="A22" s="863"/>
      <c r="B22" s="869"/>
      <c r="C22" s="704" t="s">
        <v>327</v>
      </c>
      <c r="D22" s="705" t="s">
        <v>285</v>
      </c>
      <c r="E22" s="680"/>
      <c r="F22" s="225" t="s">
        <v>283</v>
      </c>
      <c r="G22" s="225" t="s">
        <v>283</v>
      </c>
      <c r="H22" s="225" t="s">
        <v>283</v>
      </c>
    </row>
    <row r="23" spans="1:8" ht="19.75" customHeight="1" x14ac:dyDescent="0.2">
      <c r="A23" s="863"/>
      <c r="B23" s="869"/>
      <c r="C23" s="706" t="s">
        <v>286</v>
      </c>
      <c r="D23" s="705"/>
      <c r="E23" s="680"/>
      <c r="F23" s="677"/>
      <c r="G23" s="677"/>
      <c r="H23" s="677"/>
    </row>
    <row r="24" spans="1:8" ht="13.5" customHeight="1" x14ac:dyDescent="0.2">
      <c r="A24" s="863"/>
      <c r="B24" s="869"/>
      <c r="C24" s="706" t="s">
        <v>287</v>
      </c>
      <c r="D24" s="705"/>
      <c r="E24" s="680"/>
      <c r="F24" s="677"/>
      <c r="G24" s="677"/>
      <c r="H24" s="677"/>
    </row>
    <row r="25" spans="1:8" ht="22" x14ac:dyDescent="0.2">
      <c r="A25" s="863"/>
      <c r="B25" s="869"/>
      <c r="C25" s="706" t="s">
        <v>288</v>
      </c>
      <c r="D25" s="705"/>
      <c r="E25" s="680"/>
      <c r="F25" s="677"/>
      <c r="G25" s="677"/>
      <c r="H25" s="677"/>
    </row>
    <row r="26" spans="1:8" ht="15.4" customHeight="1" x14ac:dyDescent="0.2">
      <c r="A26" s="863"/>
      <c r="B26" s="869"/>
      <c r="C26" s="685" t="s">
        <v>428</v>
      </c>
      <c r="D26" s="705"/>
      <c r="E26" s="680"/>
      <c r="F26" s="677"/>
      <c r="G26" s="677"/>
      <c r="H26" s="677"/>
    </row>
    <row r="27" spans="1:8" ht="39.4" customHeight="1" x14ac:dyDescent="0.2">
      <c r="A27" s="863"/>
      <c r="B27" s="869"/>
      <c r="C27" s="706" t="s">
        <v>574</v>
      </c>
      <c r="D27" s="705"/>
      <c r="E27" s="680"/>
      <c r="F27" s="677"/>
      <c r="G27" s="677"/>
      <c r="H27" s="677"/>
    </row>
    <row r="28" spans="1:8" ht="45.4" customHeight="1" x14ac:dyDescent="0.2">
      <c r="A28" s="863"/>
      <c r="B28" s="869"/>
      <c r="C28" s="686" t="s">
        <v>289</v>
      </c>
      <c r="D28" s="696"/>
      <c r="E28" s="707"/>
      <c r="F28" s="688"/>
      <c r="G28" s="688"/>
      <c r="H28" s="688"/>
    </row>
    <row r="29" spans="1:8" ht="51.4" customHeight="1" x14ac:dyDescent="0.2">
      <c r="A29" s="864"/>
      <c r="B29" s="871"/>
      <c r="C29" s="708" t="s">
        <v>290</v>
      </c>
      <c r="D29" s="709" t="s">
        <v>291</v>
      </c>
      <c r="E29" s="236" t="s">
        <v>292</v>
      </c>
      <c r="F29" s="209" t="s">
        <v>283</v>
      </c>
      <c r="G29" s="222" t="s">
        <v>283</v>
      </c>
      <c r="H29" s="222" t="s">
        <v>283</v>
      </c>
    </row>
    <row r="30" spans="1:8" ht="25.5" customHeight="1" x14ac:dyDescent="0.2">
      <c r="A30" s="903" t="s">
        <v>293</v>
      </c>
      <c r="B30" s="904"/>
      <c r="C30" s="904"/>
      <c r="D30" s="904"/>
      <c r="E30" s="904"/>
      <c r="F30" s="904"/>
      <c r="G30" s="904"/>
      <c r="H30" s="905"/>
    </row>
    <row r="31" spans="1:8" ht="20.25" customHeight="1" x14ac:dyDescent="0.2">
      <c r="A31" s="862">
        <v>4</v>
      </c>
      <c r="B31" s="865" t="s">
        <v>294</v>
      </c>
      <c r="C31" s="872" t="s">
        <v>50</v>
      </c>
      <c r="D31" s="874" t="s">
        <v>397</v>
      </c>
      <c r="E31" s="872" t="s">
        <v>51</v>
      </c>
      <c r="F31" s="208"/>
      <c r="G31" s="226"/>
      <c r="H31" s="226"/>
    </row>
    <row r="32" spans="1:8" ht="76.5" customHeight="1" x14ac:dyDescent="0.2">
      <c r="A32" s="863"/>
      <c r="B32" s="866"/>
      <c r="C32" s="873"/>
      <c r="D32" s="875"/>
      <c r="E32" s="872"/>
      <c r="F32" s="204" t="s">
        <v>283</v>
      </c>
      <c r="G32" s="224" t="s">
        <v>283</v>
      </c>
      <c r="H32" s="224" t="s">
        <v>283</v>
      </c>
    </row>
    <row r="33" spans="1:8" ht="47.25" customHeight="1" x14ac:dyDescent="0.2">
      <c r="A33" s="863"/>
      <c r="B33" s="867"/>
      <c r="C33" s="692" t="s">
        <v>398</v>
      </c>
      <c r="D33" s="696"/>
      <c r="E33" s="872"/>
      <c r="F33" s="204" t="s">
        <v>283</v>
      </c>
      <c r="G33" s="224" t="s">
        <v>283</v>
      </c>
      <c r="H33" s="224" t="s">
        <v>283</v>
      </c>
    </row>
    <row r="34" spans="1:8" ht="55.5" customHeight="1" x14ac:dyDescent="0.2">
      <c r="A34" s="864"/>
      <c r="B34" s="708" t="s">
        <v>399</v>
      </c>
      <c r="C34" s="236" t="s">
        <v>429</v>
      </c>
      <c r="D34" s="709" t="s">
        <v>400</v>
      </c>
      <c r="E34" s="872"/>
      <c r="F34" s="209" t="s">
        <v>283</v>
      </c>
      <c r="G34" s="222" t="s">
        <v>283</v>
      </c>
      <c r="H34" s="222" t="s">
        <v>283</v>
      </c>
    </row>
    <row r="35" spans="1:8" ht="25.5" customHeight="1" x14ac:dyDescent="0.2">
      <c r="A35" s="903" t="s">
        <v>460</v>
      </c>
      <c r="B35" s="904"/>
      <c r="C35" s="904"/>
      <c r="D35" s="904"/>
      <c r="E35" s="904"/>
      <c r="F35" s="904"/>
      <c r="G35" s="904"/>
      <c r="H35" s="905"/>
    </row>
    <row r="36" spans="1:8" ht="99.4" customHeight="1" x14ac:dyDescent="0.2">
      <c r="A36" s="710">
        <v>5</v>
      </c>
      <c r="B36" s="680" t="s">
        <v>401</v>
      </c>
      <c r="C36" s="702" t="s">
        <v>52</v>
      </c>
      <c r="D36" s="711" t="s">
        <v>474</v>
      </c>
      <c r="E36" s="712" t="s">
        <v>1097</v>
      </c>
      <c r="F36" s="202" t="s">
        <v>283</v>
      </c>
      <c r="G36" s="223" t="s">
        <v>283</v>
      </c>
      <c r="H36" s="223" t="s">
        <v>283</v>
      </c>
    </row>
    <row r="37" spans="1:8" ht="60" customHeight="1" x14ac:dyDescent="0.2">
      <c r="A37" s="710">
        <v>6</v>
      </c>
      <c r="B37" s="702" t="s">
        <v>402</v>
      </c>
      <c r="C37" s="702" t="s">
        <v>403</v>
      </c>
      <c r="D37" s="711" t="s">
        <v>475</v>
      </c>
      <c r="E37" s="712"/>
      <c r="F37" s="202" t="s">
        <v>283</v>
      </c>
      <c r="G37" s="223" t="s">
        <v>283</v>
      </c>
      <c r="H37" s="223" t="s">
        <v>283</v>
      </c>
    </row>
    <row r="38" spans="1:8" ht="70" customHeight="1" x14ac:dyDescent="0.2">
      <c r="A38" s="710">
        <v>7</v>
      </c>
      <c r="B38" s="702" t="s">
        <v>404</v>
      </c>
      <c r="C38" s="702" t="s">
        <v>53</v>
      </c>
      <c r="D38" s="711" t="s">
        <v>405</v>
      </c>
      <c r="E38" s="712"/>
      <c r="F38" s="202" t="s">
        <v>283</v>
      </c>
      <c r="G38" s="223" t="s">
        <v>283</v>
      </c>
      <c r="H38" s="223" t="s">
        <v>283</v>
      </c>
    </row>
    <row r="39" spans="1:8" ht="60" customHeight="1" x14ac:dyDescent="0.2">
      <c r="A39" s="862">
        <v>8</v>
      </c>
      <c r="B39" s="868" t="s">
        <v>406</v>
      </c>
      <c r="C39" s="674" t="s">
        <v>54</v>
      </c>
      <c r="D39" s="713" t="s">
        <v>476</v>
      </c>
      <c r="E39" s="868" t="s">
        <v>407</v>
      </c>
      <c r="F39" s="202" t="s">
        <v>283</v>
      </c>
      <c r="G39" s="223" t="s">
        <v>283</v>
      </c>
      <c r="H39" s="223" t="s">
        <v>283</v>
      </c>
    </row>
    <row r="40" spans="1:8" ht="60" customHeight="1" x14ac:dyDescent="0.2">
      <c r="A40" s="864"/>
      <c r="B40" s="871"/>
      <c r="C40" s="714" t="s">
        <v>55</v>
      </c>
      <c r="D40" s="715" t="s">
        <v>477</v>
      </c>
      <c r="E40" s="871"/>
      <c r="F40" s="209" t="s">
        <v>283</v>
      </c>
      <c r="G40" s="222" t="s">
        <v>283</v>
      </c>
      <c r="H40" s="222" t="s">
        <v>283</v>
      </c>
    </row>
    <row r="41" spans="1:8" ht="55.5" customHeight="1" x14ac:dyDescent="0.2">
      <c r="A41" s="862">
        <v>9</v>
      </c>
      <c r="B41" s="865" t="s">
        <v>408</v>
      </c>
      <c r="C41" s="707" t="s">
        <v>56</v>
      </c>
      <c r="D41" s="716" t="s">
        <v>478</v>
      </c>
      <c r="E41" s="712" t="s">
        <v>407</v>
      </c>
      <c r="F41" s="202" t="s">
        <v>283</v>
      </c>
      <c r="G41" s="223" t="s">
        <v>283</v>
      </c>
      <c r="H41" s="223" t="s">
        <v>283</v>
      </c>
    </row>
    <row r="42" spans="1:8" ht="55.5" customHeight="1" x14ac:dyDescent="0.2">
      <c r="A42" s="864"/>
      <c r="B42" s="877"/>
      <c r="C42" s="236" t="s">
        <v>409</v>
      </c>
      <c r="D42" s="717" t="s">
        <v>479</v>
      </c>
      <c r="E42" s="708"/>
      <c r="F42" s="209" t="s">
        <v>283</v>
      </c>
      <c r="G42" s="222" t="s">
        <v>283</v>
      </c>
      <c r="H42" s="222" t="s">
        <v>283</v>
      </c>
    </row>
    <row r="43" spans="1:8" ht="54.75" customHeight="1" x14ac:dyDescent="0.2">
      <c r="A43" s="710">
        <v>10</v>
      </c>
      <c r="B43" s="718" t="s">
        <v>410</v>
      </c>
      <c r="C43" s="719" t="s">
        <v>411</v>
      </c>
      <c r="D43" s="720" t="s">
        <v>480</v>
      </c>
      <c r="E43" s="719" t="s">
        <v>1098</v>
      </c>
      <c r="F43" s="200" t="s">
        <v>283</v>
      </c>
      <c r="G43" s="221" t="s">
        <v>283</v>
      </c>
      <c r="H43" s="221" t="s">
        <v>283</v>
      </c>
    </row>
    <row r="44" spans="1:8" ht="60" customHeight="1" x14ac:dyDescent="0.2">
      <c r="A44" s="862">
        <v>11</v>
      </c>
      <c r="B44" s="868" t="s">
        <v>412</v>
      </c>
      <c r="C44" s="247" t="s">
        <v>473</v>
      </c>
      <c r="D44" s="711" t="s">
        <v>413</v>
      </c>
      <c r="E44" s="247" t="s">
        <v>1099</v>
      </c>
      <c r="F44" s="202" t="s">
        <v>283</v>
      </c>
      <c r="G44" s="223" t="s">
        <v>283</v>
      </c>
      <c r="H44" s="223" t="s">
        <v>283</v>
      </c>
    </row>
    <row r="45" spans="1:8" ht="74.25" customHeight="1" x14ac:dyDescent="0.2">
      <c r="A45" s="864"/>
      <c r="B45" s="871"/>
      <c r="C45" s="708" t="s">
        <v>57</v>
      </c>
      <c r="D45" s="715" t="s">
        <v>414</v>
      </c>
      <c r="E45" s="708" t="s">
        <v>575</v>
      </c>
      <c r="F45" s="209" t="s">
        <v>283</v>
      </c>
      <c r="G45" s="222" t="s">
        <v>283</v>
      </c>
      <c r="H45" s="222" t="s">
        <v>283</v>
      </c>
    </row>
    <row r="46" spans="1:8" ht="102.75" customHeight="1" x14ac:dyDescent="0.2">
      <c r="A46" s="721">
        <v>12</v>
      </c>
      <c r="B46" s="718" t="s">
        <v>415</v>
      </c>
      <c r="C46" s="719" t="s">
        <v>58</v>
      </c>
      <c r="D46" s="720" t="s">
        <v>481</v>
      </c>
      <c r="E46" s="719"/>
      <c r="F46" s="200" t="s">
        <v>283</v>
      </c>
      <c r="G46" s="221" t="s">
        <v>283</v>
      </c>
      <c r="H46" s="221" t="s">
        <v>283</v>
      </c>
    </row>
    <row r="47" spans="1:8" ht="60" customHeight="1" x14ac:dyDescent="0.2">
      <c r="A47" s="710">
        <v>13</v>
      </c>
      <c r="B47" s="718" t="s">
        <v>416</v>
      </c>
      <c r="C47" s="719" t="s">
        <v>59</v>
      </c>
      <c r="D47" s="720" t="s">
        <v>482</v>
      </c>
      <c r="E47" s="719" t="s">
        <v>328</v>
      </c>
      <c r="F47" s="200" t="s">
        <v>283</v>
      </c>
      <c r="G47" s="221" t="s">
        <v>283</v>
      </c>
      <c r="H47" s="221" t="s">
        <v>283</v>
      </c>
    </row>
    <row r="48" spans="1:8" ht="60" customHeight="1" x14ac:dyDescent="0.2">
      <c r="A48" s="710">
        <v>14</v>
      </c>
      <c r="B48" s="702" t="s">
        <v>417</v>
      </c>
      <c r="C48" s="712" t="s">
        <v>60</v>
      </c>
      <c r="D48" s="711" t="s">
        <v>483</v>
      </c>
      <c r="E48" s="712"/>
      <c r="F48" s="200" t="s">
        <v>283</v>
      </c>
      <c r="G48" s="221" t="s">
        <v>283</v>
      </c>
      <c r="H48" s="221" t="s">
        <v>283</v>
      </c>
    </row>
    <row r="49" spans="1:8" ht="60" customHeight="1" x14ac:dyDescent="0.2">
      <c r="A49" s="710">
        <v>15</v>
      </c>
      <c r="B49" s="702" t="s">
        <v>418</v>
      </c>
      <c r="C49" s="712" t="s">
        <v>61</v>
      </c>
      <c r="D49" s="711" t="s">
        <v>484</v>
      </c>
      <c r="E49" s="712" t="s">
        <v>419</v>
      </c>
      <c r="F49" s="200" t="s">
        <v>283</v>
      </c>
      <c r="G49" s="221" t="s">
        <v>283</v>
      </c>
      <c r="H49" s="221" t="s">
        <v>283</v>
      </c>
    </row>
    <row r="50" spans="1:8" ht="60" customHeight="1" x14ac:dyDescent="0.2">
      <c r="A50" s="862">
        <v>16</v>
      </c>
      <c r="B50" s="868" t="s">
        <v>420</v>
      </c>
      <c r="C50" s="247" t="s">
        <v>62</v>
      </c>
      <c r="D50" s="713" t="s">
        <v>485</v>
      </c>
      <c r="E50" s="868" t="s">
        <v>1100</v>
      </c>
      <c r="F50" s="202" t="s">
        <v>283</v>
      </c>
      <c r="G50" s="223" t="s">
        <v>283</v>
      </c>
      <c r="H50" s="223" t="s">
        <v>283</v>
      </c>
    </row>
    <row r="51" spans="1:8" ht="60" customHeight="1" x14ac:dyDescent="0.2">
      <c r="A51" s="864"/>
      <c r="B51" s="871"/>
      <c r="C51" s="708" t="s">
        <v>63</v>
      </c>
      <c r="D51" s="717" t="s">
        <v>486</v>
      </c>
      <c r="E51" s="871"/>
      <c r="F51" s="209" t="s">
        <v>283</v>
      </c>
      <c r="G51" s="222" t="s">
        <v>283</v>
      </c>
      <c r="H51" s="222" t="s">
        <v>283</v>
      </c>
    </row>
    <row r="52" spans="1:8" ht="47" customHeight="1" x14ac:dyDescent="0.2">
      <c r="A52" s="862">
        <v>17</v>
      </c>
      <c r="B52" s="865" t="s">
        <v>421</v>
      </c>
      <c r="C52" s="712" t="s">
        <v>64</v>
      </c>
      <c r="D52" s="711" t="s">
        <v>422</v>
      </c>
      <c r="E52" s="712"/>
      <c r="F52" s="202" t="s">
        <v>283</v>
      </c>
      <c r="G52" s="223" t="s">
        <v>283</v>
      </c>
      <c r="H52" s="223" t="s">
        <v>283</v>
      </c>
    </row>
    <row r="53" spans="1:8" ht="47" customHeight="1" x14ac:dyDescent="0.2">
      <c r="A53" s="863"/>
      <c r="B53" s="866"/>
      <c r="C53" s="722" t="s">
        <v>65</v>
      </c>
      <c r="D53" s="723" t="s">
        <v>29</v>
      </c>
      <c r="E53" s="724" t="s">
        <v>30</v>
      </c>
      <c r="F53" s="204" t="s">
        <v>283</v>
      </c>
      <c r="G53" s="224" t="s">
        <v>283</v>
      </c>
      <c r="H53" s="224" t="s">
        <v>283</v>
      </c>
    </row>
    <row r="54" spans="1:8" ht="50.5" customHeight="1" x14ac:dyDescent="0.2">
      <c r="A54" s="863"/>
      <c r="B54" s="866"/>
      <c r="C54" s="722" t="s">
        <v>66</v>
      </c>
      <c r="D54" s="723" t="s">
        <v>31</v>
      </c>
      <c r="E54" s="724" t="s">
        <v>32</v>
      </c>
      <c r="F54" s="204" t="s">
        <v>283</v>
      </c>
      <c r="G54" s="224" t="s">
        <v>283</v>
      </c>
      <c r="H54" s="224" t="s">
        <v>283</v>
      </c>
    </row>
    <row r="55" spans="1:8" ht="60" customHeight="1" x14ac:dyDescent="0.2">
      <c r="A55" s="863"/>
      <c r="B55" s="866"/>
      <c r="C55" s="722" t="s">
        <v>67</v>
      </c>
      <c r="D55" s="723" t="s">
        <v>33</v>
      </c>
      <c r="E55" s="724" t="s">
        <v>329</v>
      </c>
      <c r="F55" s="204" t="s">
        <v>283</v>
      </c>
      <c r="G55" s="224" t="s">
        <v>283</v>
      </c>
      <c r="H55" s="224" t="s">
        <v>283</v>
      </c>
    </row>
    <row r="56" spans="1:8" s="2" customFormat="1" ht="47.5" customHeight="1" x14ac:dyDescent="0.2">
      <c r="A56" s="725"/>
      <c r="B56" s="706"/>
      <c r="C56" s="726" t="s">
        <v>430</v>
      </c>
      <c r="D56" s="727" t="s">
        <v>34</v>
      </c>
      <c r="E56" s="728" t="s">
        <v>35</v>
      </c>
      <c r="F56" s="204" t="s">
        <v>283</v>
      </c>
      <c r="G56" s="224" t="s">
        <v>283</v>
      </c>
      <c r="H56" s="224" t="s">
        <v>283</v>
      </c>
    </row>
    <row r="57" spans="1:8" s="2" customFormat="1" ht="47.5" customHeight="1" x14ac:dyDescent="0.2">
      <c r="A57" s="729"/>
      <c r="B57" s="708"/>
      <c r="C57" s="730" t="s">
        <v>431</v>
      </c>
      <c r="D57" s="731" t="s">
        <v>46</v>
      </c>
      <c r="E57" s="732" t="s">
        <v>35</v>
      </c>
      <c r="F57" s="205" t="s">
        <v>283</v>
      </c>
      <c r="G57" s="227" t="s">
        <v>283</v>
      </c>
      <c r="H57" s="227" t="s">
        <v>283</v>
      </c>
    </row>
    <row r="58" spans="1:8" ht="69.400000000000006" customHeight="1" x14ac:dyDescent="0.2">
      <c r="A58" s="710">
        <v>18</v>
      </c>
      <c r="B58" s="718" t="s">
        <v>75</v>
      </c>
      <c r="C58" s="719" t="s">
        <v>68</v>
      </c>
      <c r="D58" s="733" t="s">
        <v>487</v>
      </c>
      <c r="E58" s="734" t="s">
        <v>76</v>
      </c>
      <c r="F58" s="200" t="s">
        <v>283</v>
      </c>
      <c r="G58" s="221" t="s">
        <v>283</v>
      </c>
      <c r="H58" s="221" t="s">
        <v>283</v>
      </c>
    </row>
    <row r="59" spans="1:8" ht="72" customHeight="1" x14ac:dyDescent="0.2">
      <c r="A59" s="862">
        <v>19</v>
      </c>
      <c r="B59" s="865" t="s">
        <v>432</v>
      </c>
      <c r="C59" s="712" t="s">
        <v>69</v>
      </c>
      <c r="D59" s="735" t="s">
        <v>77</v>
      </c>
      <c r="E59" s="736" t="s">
        <v>79</v>
      </c>
      <c r="F59" s="202" t="s">
        <v>283</v>
      </c>
      <c r="G59" s="223" t="s">
        <v>283</v>
      </c>
      <c r="H59" s="223" t="s">
        <v>283</v>
      </c>
    </row>
    <row r="60" spans="1:8" ht="44.5" customHeight="1" x14ac:dyDescent="0.2">
      <c r="A60" s="863"/>
      <c r="B60" s="866"/>
      <c r="C60" s="737" t="s">
        <v>70</v>
      </c>
      <c r="D60" s="738" t="s">
        <v>80</v>
      </c>
      <c r="E60" s="739"/>
      <c r="F60" s="204" t="s">
        <v>283</v>
      </c>
      <c r="G60" s="224" t="s">
        <v>283</v>
      </c>
      <c r="H60" s="224" t="s">
        <v>283</v>
      </c>
    </row>
    <row r="61" spans="1:8" ht="44.5" customHeight="1" x14ac:dyDescent="0.2">
      <c r="A61" s="864"/>
      <c r="B61" s="877"/>
      <c r="C61" s="740" t="s">
        <v>366</v>
      </c>
      <c r="D61" s="741" t="s">
        <v>367</v>
      </c>
      <c r="E61" s="742"/>
      <c r="F61" s="205" t="s">
        <v>283</v>
      </c>
      <c r="G61" s="227" t="s">
        <v>283</v>
      </c>
      <c r="H61" s="227" t="s">
        <v>283</v>
      </c>
    </row>
    <row r="62" spans="1:8" ht="78.5" customHeight="1" x14ac:dyDescent="0.2">
      <c r="A62" s="710">
        <v>20</v>
      </c>
      <c r="B62" s="712" t="s">
        <v>81</v>
      </c>
      <c r="C62" s="712" t="s">
        <v>71</v>
      </c>
      <c r="D62" s="735" t="s">
        <v>82</v>
      </c>
      <c r="E62" s="736"/>
      <c r="F62" s="200" t="s">
        <v>283</v>
      </c>
      <c r="G62" s="221" t="s">
        <v>283</v>
      </c>
      <c r="H62" s="221" t="s">
        <v>283</v>
      </c>
    </row>
    <row r="63" spans="1:8" ht="50.25" customHeight="1" x14ac:dyDescent="0.2">
      <c r="A63" s="862">
        <v>21</v>
      </c>
      <c r="B63" s="868" t="s">
        <v>433</v>
      </c>
      <c r="C63" s="247" t="s">
        <v>72</v>
      </c>
      <c r="D63" s="875" t="s">
        <v>83</v>
      </c>
      <c r="E63" s="736" t="s">
        <v>96</v>
      </c>
      <c r="F63" s="202" t="s">
        <v>283</v>
      </c>
      <c r="G63" s="223" t="s">
        <v>283</v>
      </c>
      <c r="H63" s="223" t="s">
        <v>283</v>
      </c>
    </row>
    <row r="64" spans="1:8" ht="50.25" customHeight="1" x14ac:dyDescent="0.2">
      <c r="A64" s="863"/>
      <c r="B64" s="869"/>
      <c r="C64" s="722" t="s">
        <v>434</v>
      </c>
      <c r="D64" s="876"/>
      <c r="E64" s="724"/>
      <c r="F64" s="204" t="s">
        <v>283</v>
      </c>
      <c r="G64" s="224" t="s">
        <v>283</v>
      </c>
      <c r="H64" s="224" t="s">
        <v>283</v>
      </c>
    </row>
    <row r="65" spans="1:10" ht="50.5" customHeight="1" x14ac:dyDescent="0.2">
      <c r="A65" s="863"/>
      <c r="B65" s="869"/>
      <c r="C65" s="277" t="s">
        <v>597</v>
      </c>
      <c r="D65" s="876"/>
      <c r="E65" s="277"/>
      <c r="F65" s="229" t="s">
        <v>283</v>
      </c>
      <c r="G65" s="230" t="s">
        <v>283</v>
      </c>
      <c r="H65" s="230" t="s">
        <v>283</v>
      </c>
      <c r="I65" s="235"/>
      <c r="J65" s="235"/>
    </row>
    <row r="66" spans="1:10" ht="50.5" customHeight="1" x14ac:dyDescent="0.2">
      <c r="A66" s="863"/>
      <c r="B66" s="869"/>
      <c r="C66" s="277" t="s">
        <v>598</v>
      </c>
      <c r="D66" s="876"/>
      <c r="E66" s="231" t="s">
        <v>599</v>
      </c>
      <c r="F66" s="229" t="s">
        <v>283</v>
      </c>
      <c r="G66" s="230" t="s">
        <v>283</v>
      </c>
      <c r="H66" s="230" t="s">
        <v>283</v>
      </c>
      <c r="I66" s="235"/>
      <c r="J66" s="235"/>
    </row>
    <row r="67" spans="1:10" ht="50.25" customHeight="1" x14ac:dyDescent="0.2">
      <c r="A67" s="863"/>
      <c r="B67" s="869"/>
      <c r="C67" s="695" t="s">
        <v>73</v>
      </c>
      <c r="D67" s="876"/>
      <c r="E67" s="686" t="s">
        <v>330</v>
      </c>
      <c r="F67" s="204" t="s">
        <v>283</v>
      </c>
      <c r="G67" s="224" t="s">
        <v>283</v>
      </c>
      <c r="H67" s="224" t="s">
        <v>283</v>
      </c>
    </row>
    <row r="68" spans="1:10" ht="50.25" customHeight="1" x14ac:dyDescent="0.2">
      <c r="A68" s="863"/>
      <c r="B68" s="869"/>
      <c r="C68" s="706" t="s">
        <v>0</v>
      </c>
      <c r="D68" s="876"/>
      <c r="E68" s="681" t="s">
        <v>84</v>
      </c>
      <c r="F68" s="204" t="s">
        <v>283</v>
      </c>
      <c r="G68" s="224" t="s">
        <v>283</v>
      </c>
      <c r="H68" s="224" t="s">
        <v>283</v>
      </c>
    </row>
    <row r="69" spans="1:10" ht="50" customHeight="1" x14ac:dyDescent="0.2">
      <c r="A69" s="941"/>
      <c r="B69" s="870"/>
      <c r="C69" s="740" t="s">
        <v>85</v>
      </c>
      <c r="D69" s="870"/>
      <c r="E69" s="740"/>
      <c r="F69" s="205" t="s">
        <v>283</v>
      </c>
      <c r="G69" s="227" t="s">
        <v>283</v>
      </c>
      <c r="H69" s="227" t="s">
        <v>283</v>
      </c>
    </row>
    <row r="70" spans="1:10" ht="82" customHeight="1" x14ac:dyDescent="0.2">
      <c r="A70" s="729">
        <v>22</v>
      </c>
      <c r="B70" s="680" t="s">
        <v>86</v>
      </c>
      <c r="C70" s="706" t="s">
        <v>74</v>
      </c>
      <c r="D70" s="705" t="s">
        <v>87</v>
      </c>
      <c r="E70" s="681" t="s">
        <v>88</v>
      </c>
      <c r="F70" s="200" t="s">
        <v>283</v>
      </c>
      <c r="G70" s="221" t="s">
        <v>283</v>
      </c>
      <c r="H70" s="221" t="s">
        <v>283</v>
      </c>
    </row>
    <row r="71" spans="1:10" ht="60" customHeight="1" x14ac:dyDescent="0.2">
      <c r="A71" s="862">
        <v>23</v>
      </c>
      <c r="B71" s="868" t="s">
        <v>89</v>
      </c>
      <c r="C71" s="712" t="s">
        <v>1</v>
      </c>
      <c r="D71" s="735" t="s">
        <v>90</v>
      </c>
      <c r="E71" s="736" t="s">
        <v>91</v>
      </c>
      <c r="F71" s="202" t="s">
        <v>283</v>
      </c>
      <c r="G71" s="223" t="s">
        <v>283</v>
      </c>
      <c r="H71" s="223" t="s">
        <v>283</v>
      </c>
    </row>
    <row r="72" spans="1:10" ht="60" customHeight="1" x14ac:dyDescent="0.2">
      <c r="A72" s="863"/>
      <c r="B72" s="869"/>
      <c r="C72" s="722" t="s">
        <v>2</v>
      </c>
      <c r="D72" s="743" t="s">
        <v>92</v>
      </c>
      <c r="E72" s="724"/>
      <c r="F72" s="204" t="s">
        <v>283</v>
      </c>
      <c r="G72" s="224" t="s">
        <v>283</v>
      </c>
      <c r="H72" s="224" t="s">
        <v>283</v>
      </c>
    </row>
    <row r="73" spans="1:10" ht="60" customHeight="1" x14ac:dyDescent="0.2">
      <c r="A73" s="864"/>
      <c r="B73" s="871"/>
      <c r="C73" s="708" t="s">
        <v>3</v>
      </c>
      <c r="D73" s="744" t="s">
        <v>93</v>
      </c>
      <c r="E73" s="745" t="s">
        <v>94</v>
      </c>
      <c r="F73" s="209" t="s">
        <v>283</v>
      </c>
      <c r="G73" s="222" t="s">
        <v>283</v>
      </c>
      <c r="H73" s="222" t="s">
        <v>283</v>
      </c>
    </row>
    <row r="74" spans="1:10" ht="66" customHeight="1" x14ac:dyDescent="0.2">
      <c r="A74" s="863">
        <v>24</v>
      </c>
      <c r="B74" s="869" t="s">
        <v>4</v>
      </c>
      <c r="C74" s="695" t="s">
        <v>469</v>
      </c>
      <c r="D74" s="746" t="s">
        <v>95</v>
      </c>
      <c r="E74" s="865" t="s">
        <v>600</v>
      </c>
      <c r="F74" s="204" t="s">
        <v>283</v>
      </c>
      <c r="G74" s="224" t="s">
        <v>283</v>
      </c>
      <c r="H74" s="224" t="s">
        <v>283</v>
      </c>
    </row>
    <row r="75" spans="1:10" ht="60" customHeight="1" x14ac:dyDescent="0.2">
      <c r="A75" s="863"/>
      <c r="B75" s="869"/>
      <c r="C75" s="722" t="s">
        <v>97</v>
      </c>
      <c r="D75" s="746" t="s">
        <v>98</v>
      </c>
      <c r="E75" s="940"/>
      <c r="F75" s="204" t="s">
        <v>283</v>
      </c>
      <c r="G75" s="224" t="s">
        <v>283</v>
      </c>
      <c r="H75" s="224" t="s">
        <v>283</v>
      </c>
    </row>
    <row r="76" spans="1:10" ht="90" customHeight="1" x14ac:dyDescent="0.2">
      <c r="A76" s="863"/>
      <c r="B76" s="869"/>
      <c r="C76" s="695" t="s">
        <v>510</v>
      </c>
      <c r="D76" s="746" t="s">
        <v>465</v>
      </c>
      <c r="E76" s="940"/>
      <c r="F76" s="204" t="s">
        <v>283</v>
      </c>
      <c r="G76" s="224" t="s">
        <v>283</v>
      </c>
      <c r="H76" s="224" t="s">
        <v>283</v>
      </c>
    </row>
    <row r="77" spans="1:10" ht="53.25" customHeight="1" x14ac:dyDescent="0.2">
      <c r="A77" s="863"/>
      <c r="B77" s="869"/>
      <c r="C77" s="722" t="s">
        <v>5</v>
      </c>
      <c r="D77" s="746" t="s">
        <v>99</v>
      </c>
      <c r="E77" s="706"/>
      <c r="F77" s="204" t="s">
        <v>283</v>
      </c>
      <c r="G77" s="224" t="s">
        <v>283</v>
      </c>
      <c r="H77" s="224" t="s">
        <v>283</v>
      </c>
    </row>
    <row r="78" spans="1:10" ht="56.25" customHeight="1" x14ac:dyDescent="0.2">
      <c r="A78" s="863"/>
      <c r="B78" s="869"/>
      <c r="C78" s="722" t="s">
        <v>311</v>
      </c>
      <c r="D78" s="746" t="s">
        <v>100</v>
      </c>
      <c r="E78" s="706"/>
      <c r="F78" s="204" t="s">
        <v>283</v>
      </c>
      <c r="G78" s="224" t="s">
        <v>283</v>
      </c>
      <c r="H78" s="224" t="s">
        <v>283</v>
      </c>
    </row>
    <row r="79" spans="1:10" ht="51.5" customHeight="1" x14ac:dyDescent="0.2">
      <c r="A79" s="863"/>
      <c r="B79" s="869"/>
      <c r="C79" s="737" t="s">
        <v>6</v>
      </c>
      <c r="D79" s="723" t="s">
        <v>101</v>
      </c>
      <c r="E79" s="681"/>
      <c r="F79" s="204" t="s">
        <v>283</v>
      </c>
      <c r="G79" s="224" t="s">
        <v>283</v>
      </c>
      <c r="H79" s="224" t="s">
        <v>283</v>
      </c>
    </row>
    <row r="80" spans="1:10" ht="66" customHeight="1" x14ac:dyDescent="0.2">
      <c r="A80" s="725"/>
      <c r="B80" s="680"/>
      <c r="C80" s="737" t="s">
        <v>471</v>
      </c>
      <c r="D80" s="747" t="s">
        <v>470</v>
      </c>
      <c r="E80" s="681"/>
      <c r="F80" s="204" t="s">
        <v>283</v>
      </c>
      <c r="G80" s="224" t="s">
        <v>283</v>
      </c>
      <c r="H80" s="224" t="s">
        <v>283</v>
      </c>
    </row>
    <row r="81" spans="1:8" ht="52.5" customHeight="1" x14ac:dyDescent="0.2">
      <c r="A81" s="725"/>
      <c r="B81" s="680"/>
      <c r="C81" s="737" t="s">
        <v>440</v>
      </c>
      <c r="D81" s="738" t="s">
        <v>466</v>
      </c>
      <c r="E81" s="706"/>
      <c r="F81" s="205" t="s">
        <v>283</v>
      </c>
      <c r="G81" s="227" t="s">
        <v>283</v>
      </c>
      <c r="H81" s="227" t="s">
        <v>283</v>
      </c>
    </row>
    <row r="82" spans="1:8" ht="52.5" customHeight="1" x14ac:dyDescent="0.2">
      <c r="A82" s="710">
        <v>25</v>
      </c>
      <c r="B82" s="718" t="s">
        <v>102</v>
      </c>
      <c r="C82" s="719" t="s">
        <v>103</v>
      </c>
      <c r="D82" s="720" t="s">
        <v>104</v>
      </c>
      <c r="E82" s="719" t="s">
        <v>331</v>
      </c>
      <c r="F82" s="200" t="s">
        <v>283</v>
      </c>
      <c r="G82" s="221" t="s">
        <v>283</v>
      </c>
      <c r="H82" s="221" t="s">
        <v>283</v>
      </c>
    </row>
    <row r="83" spans="1:8" ht="106" customHeight="1" x14ac:dyDescent="0.2">
      <c r="A83" s="710">
        <v>26</v>
      </c>
      <c r="B83" s="718" t="s">
        <v>105</v>
      </c>
      <c r="C83" s="719" t="s">
        <v>312</v>
      </c>
      <c r="D83" s="720" t="s">
        <v>488</v>
      </c>
      <c r="E83" s="719" t="s">
        <v>106</v>
      </c>
      <c r="F83" s="200" t="s">
        <v>283</v>
      </c>
      <c r="G83" s="221" t="s">
        <v>283</v>
      </c>
      <c r="H83" s="221" t="s">
        <v>283</v>
      </c>
    </row>
    <row r="84" spans="1:8" ht="76" customHeight="1" x14ac:dyDescent="0.2">
      <c r="A84" s="729">
        <v>27</v>
      </c>
      <c r="B84" s="702" t="s">
        <v>107</v>
      </c>
      <c r="C84" s="712" t="s">
        <v>313</v>
      </c>
      <c r="D84" s="720" t="s">
        <v>108</v>
      </c>
      <c r="E84" s="712" t="s">
        <v>601</v>
      </c>
      <c r="F84" s="200" t="s">
        <v>283</v>
      </c>
      <c r="G84" s="221" t="s">
        <v>283</v>
      </c>
      <c r="H84" s="221" t="s">
        <v>283</v>
      </c>
    </row>
    <row r="85" spans="1:8" ht="63.4" customHeight="1" x14ac:dyDescent="0.2">
      <c r="A85" s="710">
        <v>28</v>
      </c>
      <c r="B85" s="719" t="s">
        <v>109</v>
      </c>
      <c r="C85" s="719" t="s">
        <v>314</v>
      </c>
      <c r="D85" s="720" t="s">
        <v>489</v>
      </c>
      <c r="E85" s="719" t="s">
        <v>332</v>
      </c>
      <c r="F85" s="200" t="s">
        <v>283</v>
      </c>
      <c r="G85" s="221" t="s">
        <v>283</v>
      </c>
      <c r="H85" s="221" t="s">
        <v>283</v>
      </c>
    </row>
    <row r="86" spans="1:8" ht="143.15" customHeight="1" x14ac:dyDescent="0.2">
      <c r="A86" s="721">
        <v>29</v>
      </c>
      <c r="B86" s="718" t="s">
        <v>110</v>
      </c>
      <c r="C86" s="719" t="s">
        <v>519</v>
      </c>
      <c r="D86" s="720" t="s">
        <v>111</v>
      </c>
      <c r="E86" s="719" t="s">
        <v>528</v>
      </c>
      <c r="F86" s="200" t="s">
        <v>283</v>
      </c>
      <c r="G86" s="221" t="s">
        <v>283</v>
      </c>
      <c r="H86" s="221" t="s">
        <v>283</v>
      </c>
    </row>
    <row r="87" spans="1:8" ht="60" customHeight="1" x14ac:dyDescent="0.2">
      <c r="A87" s="862">
        <v>30</v>
      </c>
      <c r="B87" s="868" t="s">
        <v>112</v>
      </c>
      <c r="C87" s="712" t="s">
        <v>7</v>
      </c>
      <c r="D87" s="711" t="s">
        <v>520</v>
      </c>
      <c r="E87" s="712" t="s">
        <v>576</v>
      </c>
      <c r="F87" s="204" t="s">
        <v>283</v>
      </c>
      <c r="G87" s="224" t="s">
        <v>283</v>
      </c>
      <c r="H87" s="224" t="s">
        <v>283</v>
      </c>
    </row>
    <row r="88" spans="1:8" ht="60" customHeight="1" x14ac:dyDescent="0.2">
      <c r="A88" s="863"/>
      <c r="B88" s="869"/>
      <c r="C88" s="722" t="s">
        <v>113</v>
      </c>
      <c r="D88" s="723" t="s">
        <v>521</v>
      </c>
      <c r="E88" s="722" t="s">
        <v>577</v>
      </c>
      <c r="F88" s="204" t="s">
        <v>283</v>
      </c>
      <c r="G88" s="224" t="s">
        <v>283</v>
      </c>
      <c r="H88" s="224" t="s">
        <v>283</v>
      </c>
    </row>
    <row r="89" spans="1:8" ht="65" customHeight="1" x14ac:dyDescent="0.2">
      <c r="A89" s="863"/>
      <c r="B89" s="869"/>
      <c r="C89" s="722" t="s">
        <v>37</v>
      </c>
      <c r="D89" s="723" t="s">
        <v>522</v>
      </c>
      <c r="E89" s="722" t="s">
        <v>578</v>
      </c>
      <c r="F89" s="204" t="s">
        <v>283</v>
      </c>
      <c r="G89" s="224" t="s">
        <v>283</v>
      </c>
      <c r="H89" s="224" t="s">
        <v>283</v>
      </c>
    </row>
    <row r="90" spans="1:8" ht="65" customHeight="1" x14ac:dyDescent="0.2">
      <c r="A90" s="863"/>
      <c r="B90" s="869"/>
      <c r="C90" s="277" t="s">
        <v>526</v>
      </c>
      <c r="D90" s="723" t="s">
        <v>535</v>
      </c>
      <c r="E90" s="722" t="s">
        <v>560</v>
      </c>
      <c r="F90" s="204" t="s">
        <v>283</v>
      </c>
      <c r="G90" s="224" t="s">
        <v>283</v>
      </c>
      <c r="H90" s="224" t="s">
        <v>283</v>
      </c>
    </row>
    <row r="91" spans="1:8" ht="66.650000000000006" customHeight="1" x14ac:dyDescent="0.2">
      <c r="A91" s="864"/>
      <c r="B91" s="871"/>
      <c r="C91" s="234" t="s">
        <v>536</v>
      </c>
      <c r="D91" s="738" t="s">
        <v>537</v>
      </c>
      <c r="E91" s="708"/>
      <c r="F91" s="205" t="s">
        <v>283</v>
      </c>
      <c r="G91" s="227" t="s">
        <v>283</v>
      </c>
      <c r="H91" s="227" t="s">
        <v>283</v>
      </c>
    </row>
    <row r="92" spans="1:8" ht="42" customHeight="1" x14ac:dyDescent="0.2">
      <c r="A92" s="862">
        <v>31</v>
      </c>
      <c r="B92" s="865" t="s">
        <v>368</v>
      </c>
      <c r="C92" s="702" t="s">
        <v>369</v>
      </c>
      <c r="D92" s="711" t="s">
        <v>370</v>
      </c>
      <c r="E92" s="228" t="s">
        <v>580</v>
      </c>
      <c r="F92" s="204" t="s">
        <v>283</v>
      </c>
      <c r="G92" s="224" t="s">
        <v>283</v>
      </c>
      <c r="H92" s="224" t="s">
        <v>283</v>
      </c>
    </row>
    <row r="93" spans="1:8" ht="60" customHeight="1" x14ac:dyDescent="0.2">
      <c r="A93" s="864"/>
      <c r="B93" s="877"/>
      <c r="C93" s="714" t="s">
        <v>371</v>
      </c>
      <c r="D93" s="715" t="s">
        <v>372</v>
      </c>
      <c r="E93" s="742"/>
      <c r="F93" s="205" t="s">
        <v>283</v>
      </c>
      <c r="G93" s="227" t="s">
        <v>283</v>
      </c>
      <c r="H93" s="227" t="s">
        <v>283</v>
      </c>
    </row>
    <row r="94" spans="1:8" ht="63.65" customHeight="1" x14ac:dyDescent="0.2">
      <c r="A94" s="862">
        <v>32</v>
      </c>
      <c r="B94" s="906" t="s">
        <v>579</v>
      </c>
      <c r="C94" s="748" t="s">
        <v>538</v>
      </c>
      <c r="D94" s="749" t="s">
        <v>539</v>
      </c>
      <c r="E94" s="906" t="s">
        <v>525</v>
      </c>
      <c r="F94" s="202" t="s">
        <v>283</v>
      </c>
      <c r="G94" s="223" t="s">
        <v>283</v>
      </c>
      <c r="H94" s="223" t="s">
        <v>283</v>
      </c>
    </row>
    <row r="95" spans="1:8" ht="185.5" customHeight="1" x14ac:dyDescent="0.2">
      <c r="A95" s="913"/>
      <c r="B95" s="914"/>
      <c r="C95" s="750" t="s">
        <v>540</v>
      </c>
      <c r="D95" s="741" t="s">
        <v>541</v>
      </c>
      <c r="E95" s="907"/>
      <c r="F95" s="205" t="s">
        <v>283</v>
      </c>
      <c r="G95" s="227" t="s">
        <v>283</v>
      </c>
      <c r="H95" s="227" t="s">
        <v>283</v>
      </c>
    </row>
    <row r="96" spans="1:8" ht="52.5" customHeight="1" x14ac:dyDescent="0.2">
      <c r="A96" s="863">
        <v>32</v>
      </c>
      <c r="B96" s="930" t="s">
        <v>604</v>
      </c>
      <c r="C96" s="707" t="s">
        <v>523</v>
      </c>
      <c r="D96" s="716" t="s">
        <v>529</v>
      </c>
      <c r="E96" s="278" t="s">
        <v>581</v>
      </c>
      <c r="F96" s="204" t="s">
        <v>283</v>
      </c>
      <c r="G96" s="224" t="s">
        <v>283</v>
      </c>
      <c r="H96" s="224" t="s">
        <v>283</v>
      </c>
    </row>
    <row r="97" spans="1:10" ht="58" customHeight="1" x14ac:dyDescent="0.2">
      <c r="A97" s="913"/>
      <c r="B97" s="914"/>
      <c r="C97" s="680" t="s">
        <v>524</v>
      </c>
      <c r="D97" s="751" t="s">
        <v>530</v>
      </c>
      <c r="E97" s="681"/>
      <c r="F97" s="209" t="s">
        <v>283</v>
      </c>
      <c r="G97" s="227" t="s">
        <v>283</v>
      </c>
      <c r="H97" s="227" t="s">
        <v>283</v>
      </c>
    </row>
    <row r="98" spans="1:10" ht="60" customHeight="1" x14ac:dyDescent="0.2">
      <c r="A98" s="862">
        <v>33</v>
      </c>
      <c r="B98" s="868" t="s">
        <v>114</v>
      </c>
      <c r="C98" s="247" t="s">
        <v>115</v>
      </c>
      <c r="D98" s="713" t="s">
        <v>490</v>
      </c>
      <c r="E98" s="247" t="s">
        <v>374</v>
      </c>
      <c r="F98" s="202" t="s">
        <v>283</v>
      </c>
      <c r="G98" s="223" t="s">
        <v>283</v>
      </c>
      <c r="H98" s="223" t="s">
        <v>283</v>
      </c>
    </row>
    <row r="99" spans="1:10" ht="60" customHeight="1" x14ac:dyDescent="0.2">
      <c r="A99" s="863"/>
      <c r="B99" s="869"/>
      <c r="C99" s="722" t="s">
        <v>315</v>
      </c>
      <c r="D99" s="723" t="s">
        <v>491</v>
      </c>
      <c r="E99" s="722" t="s">
        <v>333</v>
      </c>
      <c r="F99" s="229" t="s">
        <v>283</v>
      </c>
      <c r="G99" s="230" t="s">
        <v>283</v>
      </c>
      <c r="H99" s="230" t="s">
        <v>283</v>
      </c>
    </row>
    <row r="100" spans="1:10" ht="200" customHeight="1" x14ac:dyDescent="0.2">
      <c r="A100" s="864"/>
      <c r="B100" s="871"/>
      <c r="C100" s="232" t="s">
        <v>582</v>
      </c>
      <c r="D100" s="717" t="s">
        <v>527</v>
      </c>
      <c r="E100" s="232" t="s">
        <v>583</v>
      </c>
      <c r="F100" s="209" t="s">
        <v>283</v>
      </c>
      <c r="G100" s="227" t="s">
        <v>283</v>
      </c>
      <c r="H100" s="227" t="s">
        <v>283</v>
      </c>
    </row>
    <row r="101" spans="1:10" ht="102" customHeight="1" x14ac:dyDescent="0.2">
      <c r="A101" s="862">
        <v>34</v>
      </c>
      <c r="B101" s="868" t="s">
        <v>375</v>
      </c>
      <c r="C101" s="752" t="s">
        <v>542</v>
      </c>
      <c r="D101" s="711" t="s">
        <v>543</v>
      </c>
      <c r="E101" s="701"/>
      <c r="F101" s="778" t="s">
        <v>283</v>
      </c>
      <c r="G101" s="779" t="s">
        <v>283</v>
      </c>
      <c r="H101" s="223" t="s">
        <v>283</v>
      </c>
    </row>
    <row r="102" spans="1:10" ht="45" customHeight="1" x14ac:dyDescent="0.2">
      <c r="A102" s="913"/>
      <c r="B102" s="914"/>
      <c r="C102" s="232" t="s">
        <v>584</v>
      </c>
      <c r="D102" s="233"/>
      <c r="E102" s="234" t="s">
        <v>585</v>
      </c>
      <c r="F102" s="209" t="s">
        <v>283</v>
      </c>
      <c r="G102" s="222" t="s">
        <v>283</v>
      </c>
      <c r="H102" s="222" t="s">
        <v>283</v>
      </c>
      <c r="I102" s="235"/>
      <c r="J102" s="235"/>
    </row>
    <row r="103" spans="1:10" ht="60" customHeight="1" x14ac:dyDescent="0.2">
      <c r="A103" s="862">
        <v>35</v>
      </c>
      <c r="B103" s="868" t="s">
        <v>376</v>
      </c>
      <c r="C103" s="712" t="s">
        <v>316</v>
      </c>
      <c r="D103" s="711" t="s">
        <v>492</v>
      </c>
      <c r="E103" s="906" t="s">
        <v>586</v>
      </c>
      <c r="F103" s="202" t="s">
        <v>283</v>
      </c>
      <c r="G103" s="223" t="s">
        <v>283</v>
      </c>
      <c r="H103" s="223" t="s">
        <v>283</v>
      </c>
    </row>
    <row r="104" spans="1:10" ht="60" customHeight="1" x14ac:dyDescent="0.2">
      <c r="A104" s="863"/>
      <c r="B104" s="869"/>
      <c r="C104" s="722" t="s">
        <v>317</v>
      </c>
      <c r="D104" s="723" t="s">
        <v>493</v>
      </c>
      <c r="E104" s="923"/>
      <c r="F104" s="204" t="s">
        <v>283</v>
      </c>
      <c r="G104" s="224" t="s">
        <v>283</v>
      </c>
      <c r="H104" s="224" t="s">
        <v>283</v>
      </c>
    </row>
    <row r="105" spans="1:10" ht="60" customHeight="1" x14ac:dyDescent="0.2">
      <c r="A105" s="864"/>
      <c r="B105" s="870"/>
      <c r="C105" s="236" t="s">
        <v>377</v>
      </c>
      <c r="D105" s="717" t="s">
        <v>494</v>
      </c>
      <c r="E105" s="236" t="s">
        <v>378</v>
      </c>
      <c r="F105" s="209" t="s">
        <v>283</v>
      </c>
      <c r="G105" s="227" t="s">
        <v>283</v>
      </c>
      <c r="H105" s="227" t="s">
        <v>283</v>
      </c>
    </row>
    <row r="106" spans="1:10" ht="42.75" customHeight="1" x14ac:dyDescent="0.2">
      <c r="A106" s="710">
        <v>36</v>
      </c>
      <c r="B106" s="718" t="s">
        <v>379</v>
      </c>
      <c r="C106" s="753" t="s">
        <v>380</v>
      </c>
      <c r="D106" s="754" t="s">
        <v>495</v>
      </c>
      <c r="E106" s="753" t="s">
        <v>334</v>
      </c>
      <c r="F106" s="200" t="s">
        <v>283</v>
      </c>
      <c r="G106" s="221" t="s">
        <v>283</v>
      </c>
      <c r="H106" s="221" t="s">
        <v>283</v>
      </c>
    </row>
    <row r="107" spans="1:10" ht="65.5" customHeight="1" x14ac:dyDescent="0.2">
      <c r="A107" s="710">
        <v>37</v>
      </c>
      <c r="B107" s="718" t="s">
        <v>381</v>
      </c>
      <c r="C107" s="755" t="s">
        <v>318</v>
      </c>
      <c r="D107" s="756" t="s">
        <v>496</v>
      </c>
      <c r="E107" s="757"/>
      <c r="F107" s="200" t="s">
        <v>283</v>
      </c>
      <c r="G107" s="221" t="s">
        <v>283</v>
      </c>
      <c r="H107" s="221" t="s">
        <v>283</v>
      </c>
    </row>
    <row r="108" spans="1:10" ht="58" customHeight="1" x14ac:dyDescent="0.2">
      <c r="A108" s="862">
        <v>38</v>
      </c>
      <c r="B108" s="868" t="s">
        <v>382</v>
      </c>
      <c r="C108" s="712" t="s">
        <v>319</v>
      </c>
      <c r="D108" s="908" t="s">
        <v>497</v>
      </c>
      <c r="E108" s="906" t="s">
        <v>587</v>
      </c>
      <c r="F108" s="237" t="s">
        <v>283</v>
      </c>
      <c r="G108" s="238" t="s">
        <v>283</v>
      </c>
      <c r="H108" s="238" t="s">
        <v>283</v>
      </c>
    </row>
    <row r="109" spans="1:10" s="2" customFormat="1" ht="41.25" customHeight="1" x14ac:dyDescent="0.2">
      <c r="A109" s="863"/>
      <c r="B109" s="894"/>
      <c r="C109" s="706" t="s">
        <v>383</v>
      </c>
      <c r="D109" s="909"/>
      <c r="E109" s="930"/>
      <c r="F109" s="239"/>
      <c r="G109" s="240"/>
      <c r="H109" s="240"/>
    </row>
    <row r="110" spans="1:10" ht="60" customHeight="1" x14ac:dyDescent="0.2">
      <c r="A110" s="864"/>
      <c r="B110" s="870"/>
      <c r="C110" s="740" t="s">
        <v>320</v>
      </c>
      <c r="D110" s="910"/>
      <c r="E110" s="930"/>
      <c r="F110" s="209" t="s">
        <v>283</v>
      </c>
      <c r="G110" s="227" t="s">
        <v>283</v>
      </c>
      <c r="H110" s="227" t="s">
        <v>283</v>
      </c>
    </row>
    <row r="111" spans="1:10" s="3" customFormat="1" ht="57.4" customHeight="1" x14ac:dyDescent="0.2">
      <c r="A111" s="862">
        <v>39</v>
      </c>
      <c r="B111" s="911" t="s">
        <v>384</v>
      </c>
      <c r="C111" s="247" t="s">
        <v>321</v>
      </c>
      <c r="D111" s="713" t="s">
        <v>533</v>
      </c>
      <c r="E111" s="758"/>
      <c r="F111" s="202" t="s">
        <v>283</v>
      </c>
      <c r="G111" s="223" t="s">
        <v>283</v>
      </c>
      <c r="H111" s="223" t="s">
        <v>283</v>
      </c>
    </row>
    <row r="112" spans="1:10" s="3" customFormat="1" ht="57.4" customHeight="1" x14ac:dyDescent="0.2">
      <c r="A112" s="864"/>
      <c r="B112" s="912"/>
      <c r="C112" s="708" t="s">
        <v>532</v>
      </c>
      <c r="D112" s="716" t="s">
        <v>534</v>
      </c>
      <c r="E112" s="685"/>
      <c r="F112" s="209" t="s">
        <v>283</v>
      </c>
      <c r="G112" s="227" t="s">
        <v>283</v>
      </c>
      <c r="H112" s="227" t="s">
        <v>283</v>
      </c>
    </row>
    <row r="113" spans="1:8" s="2" customFormat="1" ht="112.5" customHeight="1" x14ac:dyDescent="0.2">
      <c r="A113" s="932">
        <v>40</v>
      </c>
      <c r="B113" s="935" t="s">
        <v>385</v>
      </c>
      <c r="C113" s="759" t="s">
        <v>322</v>
      </c>
      <c r="D113" s="929" t="s">
        <v>498</v>
      </c>
      <c r="E113" s="666" t="s">
        <v>588</v>
      </c>
      <c r="F113" s="202" t="s">
        <v>283</v>
      </c>
      <c r="G113" s="223" t="s">
        <v>283</v>
      </c>
      <c r="H113" s="223" t="s">
        <v>283</v>
      </c>
    </row>
    <row r="114" spans="1:8" s="2" customFormat="1" ht="90.5" customHeight="1" x14ac:dyDescent="0.2">
      <c r="A114" s="933"/>
      <c r="B114" s="936"/>
      <c r="C114" s="726" t="s">
        <v>147</v>
      </c>
      <c r="D114" s="938"/>
      <c r="E114" s="241" t="s">
        <v>386</v>
      </c>
      <c r="F114" s="204" t="s">
        <v>283</v>
      </c>
      <c r="G114" s="224" t="s">
        <v>283</v>
      </c>
      <c r="H114" s="224" t="s">
        <v>283</v>
      </c>
    </row>
    <row r="115" spans="1:8" s="2" customFormat="1" ht="45" customHeight="1" x14ac:dyDescent="0.2">
      <c r="A115" s="934"/>
      <c r="B115" s="937"/>
      <c r="C115" s="760" t="s">
        <v>323</v>
      </c>
      <c r="D115" s="939"/>
      <c r="E115" s="242" t="s">
        <v>387</v>
      </c>
      <c r="F115" s="209" t="s">
        <v>283</v>
      </c>
      <c r="G115" s="227" t="s">
        <v>283</v>
      </c>
      <c r="H115" s="227" t="s">
        <v>283</v>
      </c>
    </row>
    <row r="116" spans="1:8" s="2" customFormat="1" ht="95.5" customHeight="1" x14ac:dyDescent="0.2">
      <c r="A116" s="924">
        <v>41</v>
      </c>
      <c r="B116" s="927" t="s">
        <v>589</v>
      </c>
      <c r="C116" s="243" t="s">
        <v>605</v>
      </c>
      <c r="D116" s="929" t="s">
        <v>531</v>
      </c>
      <c r="E116" s="247" t="s">
        <v>591</v>
      </c>
      <c r="F116" s="202" t="s">
        <v>283</v>
      </c>
      <c r="G116" s="223" t="s">
        <v>283</v>
      </c>
      <c r="H116" s="223" t="s">
        <v>283</v>
      </c>
    </row>
    <row r="117" spans="1:8" s="2" customFormat="1" ht="32.5" customHeight="1" x14ac:dyDescent="0.2">
      <c r="A117" s="925"/>
      <c r="B117" s="928"/>
      <c r="C117" s="244" t="s">
        <v>590</v>
      </c>
      <c r="D117" s="928"/>
      <c r="E117" s="248" t="s">
        <v>592</v>
      </c>
      <c r="F117" s="204" t="s">
        <v>283</v>
      </c>
      <c r="G117" s="224" t="s">
        <v>283</v>
      </c>
      <c r="H117" s="224" t="s">
        <v>283</v>
      </c>
    </row>
    <row r="118" spans="1:8" s="2" customFormat="1" ht="32.5" customHeight="1" x14ac:dyDescent="0.2">
      <c r="A118" s="926"/>
      <c r="B118" s="928"/>
      <c r="C118" s="245" t="s">
        <v>607</v>
      </c>
      <c r="D118" s="928"/>
      <c r="E118" s="241" t="s">
        <v>593</v>
      </c>
      <c r="F118" s="204" t="s">
        <v>283</v>
      </c>
      <c r="G118" s="224" t="s">
        <v>283</v>
      </c>
      <c r="H118" s="224" t="s">
        <v>283</v>
      </c>
    </row>
    <row r="119" spans="1:8" s="2" customFormat="1" ht="32.5" customHeight="1" x14ac:dyDescent="0.2">
      <c r="A119" s="913"/>
      <c r="B119" s="914"/>
      <c r="C119" s="246" t="s">
        <v>606</v>
      </c>
      <c r="D119" s="914"/>
      <c r="E119" s="279" t="s">
        <v>594</v>
      </c>
      <c r="F119" s="209" t="s">
        <v>283</v>
      </c>
      <c r="G119" s="227" t="s">
        <v>283</v>
      </c>
      <c r="H119" s="227" t="s">
        <v>283</v>
      </c>
    </row>
    <row r="120" spans="1:8" ht="52" customHeight="1" x14ac:dyDescent="0.2">
      <c r="A120" s="710">
        <v>42</v>
      </c>
      <c r="B120" s="718" t="s">
        <v>388</v>
      </c>
      <c r="C120" s="761" t="s">
        <v>324</v>
      </c>
      <c r="D120" s="720" t="s">
        <v>499</v>
      </c>
      <c r="E120" s="762" t="s">
        <v>389</v>
      </c>
      <c r="F120" s="200" t="s">
        <v>283</v>
      </c>
      <c r="G120" s="221" t="s">
        <v>283</v>
      </c>
      <c r="H120" s="221" t="s">
        <v>283</v>
      </c>
    </row>
    <row r="121" spans="1:8" ht="66.75" customHeight="1" x14ac:dyDescent="0.2">
      <c r="A121" s="862">
        <v>43</v>
      </c>
      <c r="B121" s="865" t="s">
        <v>390</v>
      </c>
      <c r="C121" s="247" t="s">
        <v>325</v>
      </c>
      <c r="D121" s="713" t="s">
        <v>391</v>
      </c>
      <c r="E121" s="247" t="s">
        <v>392</v>
      </c>
      <c r="F121" s="202" t="s">
        <v>283</v>
      </c>
      <c r="G121" s="223" t="s">
        <v>283</v>
      </c>
      <c r="H121" s="223" t="s">
        <v>283</v>
      </c>
    </row>
    <row r="122" spans="1:8" ht="161.25" customHeight="1" x14ac:dyDescent="0.2">
      <c r="A122" s="864"/>
      <c r="B122" s="931"/>
      <c r="C122" s="236" t="s">
        <v>602</v>
      </c>
      <c r="D122" s="717" t="s">
        <v>38</v>
      </c>
      <c r="E122" s="708" t="s">
        <v>603</v>
      </c>
      <c r="F122" s="209" t="s">
        <v>283</v>
      </c>
      <c r="G122" s="227" t="s">
        <v>283</v>
      </c>
      <c r="H122" s="227" t="s">
        <v>283</v>
      </c>
    </row>
    <row r="123" spans="1:8" ht="25" customHeight="1" x14ac:dyDescent="0.2">
      <c r="A123" s="903" t="s">
        <v>393</v>
      </c>
      <c r="B123" s="904"/>
      <c r="C123" s="904"/>
      <c r="D123" s="904"/>
      <c r="E123" s="904"/>
      <c r="F123" s="904"/>
      <c r="G123" s="904"/>
      <c r="H123" s="905"/>
    </row>
    <row r="124" spans="1:8" ht="64.5" customHeight="1" x14ac:dyDescent="0.2">
      <c r="A124" s="710">
        <v>44</v>
      </c>
      <c r="B124" s="763" t="s">
        <v>394</v>
      </c>
      <c r="C124" s="719" t="s">
        <v>326</v>
      </c>
      <c r="D124" s="720" t="s">
        <v>395</v>
      </c>
      <c r="E124" s="719" t="s">
        <v>396</v>
      </c>
      <c r="F124" s="200" t="s">
        <v>283</v>
      </c>
      <c r="G124" s="221" t="s">
        <v>283</v>
      </c>
      <c r="H124" s="221" t="s">
        <v>283</v>
      </c>
    </row>
    <row r="125" spans="1:8" ht="25.5" customHeight="1" x14ac:dyDescent="0.2">
      <c r="A125" s="903" t="s">
        <v>295</v>
      </c>
      <c r="B125" s="904"/>
      <c r="C125" s="904"/>
      <c r="D125" s="904"/>
      <c r="E125" s="904"/>
      <c r="F125" s="904"/>
      <c r="G125" s="904"/>
      <c r="H125" s="905"/>
    </row>
    <row r="126" spans="1:8" ht="80.25" customHeight="1" x14ac:dyDescent="0.2">
      <c r="A126" s="710">
        <v>45</v>
      </c>
      <c r="B126" s="719" t="s">
        <v>296</v>
      </c>
      <c r="C126" s="719" t="s">
        <v>335</v>
      </c>
      <c r="D126" s="764" t="s">
        <v>461</v>
      </c>
      <c r="E126" s="765"/>
      <c r="F126" s="200" t="s">
        <v>283</v>
      </c>
      <c r="G126" s="221" t="s">
        <v>283</v>
      </c>
      <c r="H126" s="221" t="s">
        <v>283</v>
      </c>
    </row>
    <row r="127" spans="1:8" ht="38.25" customHeight="1" x14ac:dyDescent="0.2">
      <c r="A127" s="862">
        <v>46</v>
      </c>
      <c r="B127" s="868" t="s">
        <v>336</v>
      </c>
      <c r="C127" s="680" t="s">
        <v>297</v>
      </c>
      <c r="D127" s="705" t="s">
        <v>298</v>
      </c>
      <c r="E127" s="766"/>
      <c r="F127" s="202" t="s">
        <v>283</v>
      </c>
      <c r="G127" s="223" t="s">
        <v>283</v>
      </c>
      <c r="H127" s="223" t="s">
        <v>283</v>
      </c>
    </row>
    <row r="128" spans="1:8" ht="30" customHeight="1" x14ac:dyDescent="0.2">
      <c r="A128" s="863"/>
      <c r="B128" s="869"/>
      <c r="C128" s="722" t="s">
        <v>337</v>
      </c>
      <c r="D128" s="767"/>
      <c r="E128" s="768"/>
      <c r="F128" s="204" t="s">
        <v>283</v>
      </c>
      <c r="G128" s="224" t="s">
        <v>283</v>
      </c>
      <c r="H128" s="224" t="s">
        <v>283</v>
      </c>
    </row>
    <row r="129" spans="1:8" ht="30" customHeight="1" x14ac:dyDescent="0.2">
      <c r="A129" s="863"/>
      <c r="B129" s="869"/>
      <c r="C129" s="737" t="s">
        <v>338</v>
      </c>
      <c r="D129" s="769"/>
      <c r="E129" s="770"/>
      <c r="F129" s="249"/>
      <c r="G129" s="249"/>
      <c r="H129" s="250"/>
    </row>
    <row r="130" spans="1:8" ht="39.75" customHeight="1" x14ac:dyDescent="0.2">
      <c r="A130" s="863"/>
      <c r="B130" s="869"/>
      <c r="C130" s="706" t="s">
        <v>339</v>
      </c>
      <c r="D130" s="771"/>
      <c r="E130" s="766"/>
      <c r="F130" s="921" t="s">
        <v>283</v>
      </c>
      <c r="G130" s="921" t="s">
        <v>283</v>
      </c>
      <c r="H130" s="921" t="s">
        <v>283</v>
      </c>
    </row>
    <row r="131" spans="1:8" ht="15" customHeight="1" x14ac:dyDescent="0.2">
      <c r="A131" s="863"/>
      <c r="B131" s="869"/>
      <c r="C131" s="706" t="s">
        <v>299</v>
      </c>
      <c r="D131" s="771"/>
      <c r="E131" s="766"/>
      <c r="F131" s="922"/>
      <c r="G131" s="922"/>
      <c r="H131" s="922"/>
    </row>
    <row r="132" spans="1:8" ht="15" customHeight="1" x14ac:dyDescent="0.2">
      <c r="A132" s="863"/>
      <c r="B132" s="869"/>
      <c r="C132" s="706" t="s">
        <v>300</v>
      </c>
      <c r="D132" s="771"/>
      <c r="E132" s="766"/>
      <c r="F132" s="922"/>
      <c r="G132" s="922"/>
      <c r="H132" s="922"/>
    </row>
    <row r="133" spans="1:8" ht="30" customHeight="1" x14ac:dyDescent="0.2">
      <c r="A133" s="863"/>
      <c r="B133" s="869"/>
      <c r="C133" s="706" t="s">
        <v>340</v>
      </c>
      <c r="D133" s="771"/>
      <c r="E133" s="766"/>
      <c r="F133" s="251"/>
      <c r="G133" s="251"/>
      <c r="H133" s="251"/>
    </row>
    <row r="134" spans="1:8" ht="15" customHeight="1" x14ac:dyDescent="0.2">
      <c r="A134" s="863"/>
      <c r="B134" s="869"/>
      <c r="C134" s="706" t="s">
        <v>301</v>
      </c>
      <c r="D134" s="771"/>
      <c r="E134" s="766"/>
      <c r="F134" s="251"/>
      <c r="G134" s="251"/>
      <c r="H134" s="251"/>
    </row>
    <row r="135" spans="1:8" ht="15" customHeight="1" x14ac:dyDescent="0.2">
      <c r="A135" s="863"/>
      <c r="B135" s="869"/>
      <c r="C135" s="706" t="s">
        <v>302</v>
      </c>
      <c r="D135" s="771"/>
      <c r="E135" s="766"/>
      <c r="F135" s="252"/>
      <c r="G135" s="251"/>
      <c r="H135" s="251"/>
    </row>
    <row r="136" spans="1:8" s="4" customFormat="1" ht="30" customHeight="1" x14ac:dyDescent="0.2">
      <c r="A136" s="864"/>
      <c r="B136" s="871"/>
      <c r="C136" s="714" t="s">
        <v>341</v>
      </c>
      <c r="D136" s="740"/>
      <c r="E136" s="772"/>
      <c r="F136" s="209" t="s">
        <v>283</v>
      </c>
      <c r="G136" s="227" t="s">
        <v>283</v>
      </c>
      <c r="H136" s="227" t="s">
        <v>283</v>
      </c>
    </row>
    <row r="137" spans="1:8" s="5" customFormat="1" ht="15" customHeight="1" x14ac:dyDescent="0.2">
      <c r="A137" s="773" t="s">
        <v>342</v>
      </c>
      <c r="B137" s="774"/>
      <c r="C137" s="773"/>
      <c r="D137" s="773"/>
      <c r="E137" s="773"/>
      <c r="F137" s="773"/>
      <c r="G137" s="773"/>
      <c r="H137" s="255"/>
    </row>
    <row r="138" spans="1:8" s="5" customFormat="1" ht="15" customHeight="1" x14ac:dyDescent="0.2">
      <c r="A138" s="773" t="s">
        <v>343</v>
      </c>
      <c r="B138" s="775"/>
      <c r="C138" s="773"/>
      <c r="D138" s="773"/>
      <c r="E138" s="773"/>
      <c r="F138" s="773"/>
      <c r="G138" s="773"/>
      <c r="H138" s="255"/>
    </row>
    <row r="139" spans="1:8" s="5" customFormat="1" ht="15" customHeight="1" x14ac:dyDescent="0.2">
      <c r="A139" s="773"/>
      <c r="B139" s="775" t="s">
        <v>344</v>
      </c>
      <c r="C139" s="773"/>
      <c r="D139" s="773"/>
      <c r="E139" s="773"/>
      <c r="F139" s="773"/>
      <c r="G139" s="773"/>
      <c r="H139" s="255"/>
    </row>
    <row r="140" spans="1:8" s="5" customFormat="1" ht="15" customHeight="1" x14ac:dyDescent="0.2">
      <c r="A140" s="773" t="s">
        <v>438</v>
      </c>
      <c r="B140" s="775"/>
      <c r="C140" s="773"/>
      <c r="D140" s="773"/>
      <c r="E140" s="773"/>
      <c r="F140" s="773"/>
      <c r="G140" s="773"/>
      <c r="H140" s="255"/>
    </row>
    <row r="141" spans="1:8" s="5" customFormat="1" ht="15" customHeight="1" x14ac:dyDescent="0.2">
      <c r="A141" s="773"/>
      <c r="B141" s="775" t="s">
        <v>345</v>
      </c>
      <c r="C141" s="773"/>
      <c r="D141" s="773"/>
      <c r="E141" s="773"/>
      <c r="F141" s="773"/>
      <c r="G141" s="773"/>
      <c r="H141" s="255"/>
    </row>
    <row r="142" spans="1:8" s="5" customFormat="1" ht="15" customHeight="1" x14ac:dyDescent="0.2">
      <c r="A142" s="773" t="s">
        <v>346</v>
      </c>
      <c r="B142" s="774"/>
      <c r="C142" s="773"/>
      <c r="D142" s="773"/>
      <c r="E142" s="773"/>
      <c r="F142" s="773"/>
      <c r="G142" s="773"/>
      <c r="H142" s="255"/>
    </row>
    <row r="143" spans="1:8" s="5" customFormat="1" ht="15" customHeight="1" x14ac:dyDescent="0.2">
      <c r="A143" s="773"/>
      <c r="B143" s="775" t="s">
        <v>347</v>
      </c>
      <c r="C143" s="773"/>
      <c r="D143" s="773"/>
      <c r="E143" s="773"/>
      <c r="F143" s="773"/>
      <c r="G143" s="773"/>
      <c r="H143" s="255"/>
    </row>
    <row r="144" spans="1:8" x14ac:dyDescent="0.2">
      <c r="A144" s="774"/>
      <c r="B144" s="774"/>
      <c r="C144" s="773"/>
      <c r="D144" s="773"/>
      <c r="E144" s="773"/>
      <c r="F144" s="776"/>
      <c r="G144" s="776"/>
    </row>
    <row r="145" spans="1:10" ht="12" customHeight="1" x14ac:dyDescent="0.2">
      <c r="A145" s="253" t="s">
        <v>78</v>
      </c>
      <c r="B145" s="254"/>
      <c r="C145" s="235"/>
      <c r="I145" s="235"/>
      <c r="J145" s="235"/>
    </row>
    <row r="146" spans="1:10" ht="12" customHeight="1" x14ac:dyDescent="0.2">
      <c r="A146" s="253" t="s">
        <v>595</v>
      </c>
      <c r="B146" s="254"/>
      <c r="C146" s="235"/>
      <c r="I146" s="235"/>
      <c r="J146" s="235"/>
    </row>
    <row r="147" spans="1:10" s="6" customFormat="1" ht="12" customHeight="1" x14ac:dyDescent="0.2">
      <c r="A147" s="256" t="s">
        <v>596</v>
      </c>
      <c r="B147" s="257"/>
      <c r="C147" s="258"/>
      <c r="D147" s="258"/>
      <c r="E147" s="258"/>
      <c r="F147" s="258"/>
      <c r="G147" s="258"/>
      <c r="H147" s="258"/>
      <c r="I147" s="258"/>
      <c r="J147" s="258"/>
    </row>
    <row r="148" spans="1:10" x14ac:dyDescent="0.2">
      <c r="A148" s="774"/>
      <c r="B148" s="774"/>
      <c r="C148" s="773"/>
      <c r="D148" s="773"/>
      <c r="E148" s="773"/>
      <c r="F148" s="776"/>
      <c r="G148" s="776"/>
    </row>
  </sheetData>
  <mergeCells count="89">
    <mergeCell ref="B96:B97"/>
    <mergeCell ref="A11:A20"/>
    <mergeCell ref="A35:H35"/>
    <mergeCell ref="E74:E76"/>
    <mergeCell ref="A94:A95"/>
    <mergeCell ref="B94:B95"/>
    <mergeCell ref="B21:B29"/>
    <mergeCell ref="A44:A45"/>
    <mergeCell ref="B44:B45"/>
    <mergeCell ref="A41:A42"/>
    <mergeCell ref="B41:B42"/>
    <mergeCell ref="A39:A40"/>
    <mergeCell ref="E50:E51"/>
    <mergeCell ref="A52:A55"/>
    <mergeCell ref="B52:B55"/>
    <mergeCell ref="A63:A69"/>
    <mergeCell ref="F130:F132"/>
    <mergeCell ref="G130:G132"/>
    <mergeCell ref="H130:H132"/>
    <mergeCell ref="E103:E104"/>
    <mergeCell ref="A116:A119"/>
    <mergeCell ref="B116:B119"/>
    <mergeCell ref="D116:D119"/>
    <mergeCell ref="A123:H123"/>
    <mergeCell ref="E108:E110"/>
    <mergeCell ref="A127:A136"/>
    <mergeCell ref="B127:B136"/>
    <mergeCell ref="A121:A122"/>
    <mergeCell ref="B121:B122"/>
    <mergeCell ref="A113:A115"/>
    <mergeCell ref="B113:B115"/>
    <mergeCell ref="D113:D115"/>
    <mergeCell ref="A71:A73"/>
    <mergeCell ref="B71:B73"/>
    <mergeCell ref="A74:A79"/>
    <mergeCell ref="B74:B79"/>
    <mergeCell ref="A87:A91"/>
    <mergeCell ref="B87:B91"/>
    <mergeCell ref="C4:H4"/>
    <mergeCell ref="F5:H5"/>
    <mergeCell ref="A7:H7"/>
    <mergeCell ref="A10:H10"/>
    <mergeCell ref="A30:H30"/>
    <mergeCell ref="A21:A29"/>
    <mergeCell ref="A125:H125"/>
    <mergeCell ref="A92:A93"/>
    <mergeCell ref="B92:B93"/>
    <mergeCell ref="A103:A105"/>
    <mergeCell ref="B103:B105"/>
    <mergeCell ref="A98:A100"/>
    <mergeCell ref="B98:B100"/>
    <mergeCell ref="E94:E95"/>
    <mergeCell ref="D108:D110"/>
    <mergeCell ref="A108:A110"/>
    <mergeCell ref="B108:B110"/>
    <mergeCell ref="A111:A112"/>
    <mergeCell ref="B111:B112"/>
    <mergeCell ref="A96:A97"/>
    <mergeCell ref="A101:A102"/>
    <mergeCell ref="B101:B102"/>
    <mergeCell ref="A1:G1"/>
    <mergeCell ref="B19:B20"/>
    <mergeCell ref="A8:A9"/>
    <mergeCell ref="E8:E9"/>
    <mergeCell ref="B11:B17"/>
    <mergeCell ref="C5:C6"/>
    <mergeCell ref="A2:B2"/>
    <mergeCell ref="A3:B3"/>
    <mergeCell ref="A4:B4"/>
    <mergeCell ref="A5:B6"/>
    <mergeCell ref="E11:E13"/>
    <mergeCell ref="D12:D13"/>
    <mergeCell ref="D5:D6"/>
    <mergeCell ref="E5:E6"/>
    <mergeCell ref="C2:H2"/>
    <mergeCell ref="C3:H3"/>
    <mergeCell ref="A31:A34"/>
    <mergeCell ref="B31:B33"/>
    <mergeCell ref="B63:B69"/>
    <mergeCell ref="E39:E40"/>
    <mergeCell ref="E31:E34"/>
    <mergeCell ref="C31:C32"/>
    <mergeCell ref="D31:D32"/>
    <mergeCell ref="B39:B40"/>
    <mergeCell ref="D63:D69"/>
    <mergeCell ref="A59:A61"/>
    <mergeCell ref="B59:B61"/>
    <mergeCell ref="A50:A51"/>
    <mergeCell ref="B50:B51"/>
  </mergeCells>
  <phoneticPr fontId="4"/>
  <dataValidations count="1">
    <dataValidation type="list" allowBlank="1" showInputMessage="1" showErrorMessage="1" sqref="F8:H9 F11:H11 F22:H22 F17:H20 F29:H29 F32:H34 F130:H132 F102:H108 F110:H122 F124:H124 F136:H136 F126:H128 F36:H100 H101">
      <formula1>"□,■"</formula1>
    </dataValidation>
  </dataValidations>
  <printOptions horizontalCentered="1"/>
  <pageMargins left="0.59055118110236227" right="0.59055118110236227" top="0.78740157480314965" bottom="0.59055118110236227" header="0.51181102362204722" footer="0.39370078740157483"/>
  <pageSetup paperSize="9" scale="91" orientation="portrait" verticalDpi="200" r:id="rId1"/>
  <headerFooter alignWithMargins="0"/>
  <rowBreaks count="2" manualBreakCount="2">
    <brk id="34" max="7" man="1"/>
    <brk id="7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34"/>
    <pageSetUpPr fitToPage="1"/>
  </sheetPr>
  <dimension ref="A1:Z458"/>
  <sheetViews>
    <sheetView showGridLines="0" view="pageBreakPreview" zoomScaleNormal="100" zoomScaleSheetLayoutView="100" workbookViewId="0">
      <selection activeCell="M12" sqref="M12:Z12"/>
    </sheetView>
  </sheetViews>
  <sheetFormatPr defaultColWidth="9" defaultRowHeight="12" x14ac:dyDescent="0.2"/>
  <cols>
    <col min="1" max="26" width="3.6328125" style="9" customWidth="1"/>
    <col min="27" max="16384" width="9" style="9"/>
  </cols>
  <sheetData>
    <row r="1" spans="1:26" ht="17.25" customHeight="1" x14ac:dyDescent="0.2">
      <c r="A1" s="968" t="s">
        <v>516</v>
      </c>
      <c r="B1" s="968"/>
      <c r="C1" s="968"/>
      <c r="D1" s="968"/>
      <c r="E1" s="968"/>
      <c r="F1" s="968"/>
      <c r="G1" s="968"/>
      <c r="H1" s="968"/>
      <c r="I1" s="968"/>
      <c r="J1" s="968"/>
      <c r="K1" s="968"/>
      <c r="L1" s="968"/>
      <c r="M1" s="968"/>
      <c r="N1" s="968"/>
      <c r="O1" s="968"/>
      <c r="P1" s="968"/>
      <c r="Q1" s="968"/>
      <c r="R1" s="968"/>
      <c r="S1" s="968"/>
      <c r="T1" s="968"/>
      <c r="U1" s="968"/>
      <c r="V1" s="968"/>
      <c r="W1" s="968"/>
      <c r="X1" s="968"/>
      <c r="Y1" s="968"/>
      <c r="Z1" s="968"/>
    </row>
    <row r="2" spans="1:26" ht="18" customHeight="1" x14ac:dyDescent="0.2">
      <c r="B2" s="1009" t="s">
        <v>202</v>
      </c>
      <c r="C2" s="1010"/>
      <c r="D2" s="1010"/>
      <c r="E2" s="1011"/>
      <c r="F2" s="68" t="s">
        <v>227</v>
      </c>
      <c r="G2" s="69" t="s">
        <v>228</v>
      </c>
      <c r="H2" s="69" t="s">
        <v>229</v>
      </c>
      <c r="I2" s="69" t="s">
        <v>230</v>
      </c>
      <c r="J2" s="69" t="s">
        <v>231</v>
      </c>
      <c r="K2" s="69" t="s">
        <v>185</v>
      </c>
      <c r="L2" s="69" t="s">
        <v>232</v>
      </c>
      <c r="M2" s="70" t="s">
        <v>233</v>
      </c>
      <c r="N2" s="1015" t="s">
        <v>234</v>
      </c>
      <c r="O2" s="1016"/>
      <c r="P2" s="1016"/>
      <c r="Q2" s="1016"/>
      <c r="R2" s="1017"/>
      <c r="S2" s="959"/>
      <c r="T2" s="960"/>
      <c r="U2" s="960"/>
      <c r="V2" s="960"/>
      <c r="W2" s="960"/>
      <c r="X2" s="960"/>
      <c r="Y2" s="960"/>
      <c r="Z2" s="961"/>
    </row>
    <row r="3" spans="1:26" ht="18" customHeight="1" x14ac:dyDescent="0.2">
      <c r="B3" s="1012"/>
      <c r="C3" s="1013"/>
      <c r="D3" s="1013"/>
      <c r="E3" s="1014"/>
      <c r="F3" s="11"/>
      <c r="G3" s="71"/>
      <c r="H3" s="71"/>
      <c r="I3" s="71"/>
      <c r="J3" s="71"/>
      <c r="K3" s="71"/>
      <c r="L3" s="71"/>
      <c r="M3" s="22"/>
      <c r="N3" s="1018"/>
      <c r="O3" s="1019"/>
      <c r="P3" s="1019"/>
      <c r="Q3" s="1019"/>
      <c r="R3" s="1020"/>
      <c r="S3" s="962"/>
      <c r="T3" s="963"/>
      <c r="U3" s="963"/>
      <c r="V3" s="963"/>
      <c r="W3" s="963"/>
      <c r="X3" s="963"/>
      <c r="Y3" s="963"/>
      <c r="Z3" s="964"/>
    </row>
    <row r="4" spans="1:26" ht="18" customHeight="1" x14ac:dyDescent="0.2">
      <c r="B4" s="1015" t="s">
        <v>235</v>
      </c>
      <c r="C4" s="1016"/>
      <c r="D4" s="1016"/>
      <c r="E4" s="1017"/>
      <c r="F4" s="946" t="s">
        <v>236</v>
      </c>
      <c r="G4" s="948"/>
      <c r="H4" s="956"/>
      <c r="I4" s="965"/>
      <c r="J4" s="72" t="s">
        <v>8</v>
      </c>
      <c r="K4" s="966"/>
      <c r="L4" s="967"/>
      <c r="M4" s="946" t="s">
        <v>237</v>
      </c>
      <c r="N4" s="948"/>
      <c r="O4" s="956"/>
      <c r="P4" s="965"/>
      <c r="Q4" s="72" t="s">
        <v>9</v>
      </c>
      <c r="R4" s="966"/>
      <c r="S4" s="967"/>
      <c r="T4" s="946" t="s">
        <v>238</v>
      </c>
      <c r="U4" s="948"/>
      <c r="V4" s="956"/>
      <c r="W4" s="965"/>
      <c r="X4" s="72" t="s">
        <v>10</v>
      </c>
      <c r="Y4" s="966"/>
      <c r="Z4" s="967"/>
    </row>
    <row r="5" spans="1:26" ht="18" customHeight="1" x14ac:dyDescent="0.2">
      <c r="B5" s="1018"/>
      <c r="C5" s="1019"/>
      <c r="D5" s="1019"/>
      <c r="E5" s="1020"/>
      <c r="F5" s="946" t="s">
        <v>239</v>
      </c>
      <c r="G5" s="947"/>
      <c r="H5" s="947"/>
      <c r="I5" s="947"/>
      <c r="J5" s="947"/>
      <c r="K5" s="947"/>
      <c r="L5" s="947"/>
      <c r="M5" s="947"/>
      <c r="N5" s="948"/>
      <c r="O5" s="956"/>
      <c r="P5" s="988"/>
      <c r="Q5" s="988"/>
      <c r="R5" s="988"/>
      <c r="S5" s="988"/>
      <c r="T5" s="988"/>
      <c r="U5" s="988"/>
      <c r="V5" s="988"/>
      <c r="W5" s="988"/>
      <c r="X5" s="988"/>
      <c r="Y5" s="988"/>
      <c r="Z5" s="967"/>
    </row>
    <row r="6" spans="1:26" ht="29.25" customHeight="1" x14ac:dyDescent="0.2">
      <c r="B6" s="972" t="s">
        <v>184</v>
      </c>
      <c r="C6" s="973"/>
      <c r="D6" s="973"/>
      <c r="E6" s="974"/>
      <c r="F6" s="944"/>
      <c r="G6" s="945"/>
      <c r="H6" s="945"/>
      <c r="I6" s="945"/>
      <c r="J6" s="945"/>
      <c r="K6" s="945"/>
      <c r="L6" s="945"/>
      <c r="M6" s="945"/>
      <c r="N6" s="945"/>
      <c r="O6" s="945"/>
      <c r="P6" s="945"/>
      <c r="Q6" s="945"/>
      <c r="R6" s="945"/>
      <c r="S6" s="945"/>
      <c r="T6" s="945"/>
      <c r="U6" s="945"/>
      <c r="V6" s="945"/>
      <c r="W6" s="945"/>
      <c r="X6" s="945"/>
      <c r="Y6" s="945"/>
      <c r="Z6" s="943"/>
    </row>
    <row r="7" spans="1:26" ht="9.75" customHeight="1" x14ac:dyDescent="0.2"/>
    <row r="8" spans="1:26" x14ac:dyDescent="0.2">
      <c r="A8" s="968" t="s">
        <v>517</v>
      </c>
      <c r="B8" s="968"/>
      <c r="C8" s="968"/>
      <c r="D8" s="968"/>
      <c r="E8" s="968"/>
      <c r="F8" s="968"/>
      <c r="G8" s="968"/>
      <c r="H8" s="968"/>
      <c r="I8" s="968"/>
      <c r="J8" s="968"/>
      <c r="K8" s="968"/>
      <c r="L8" s="968"/>
      <c r="M8" s="968"/>
      <c r="N8" s="968"/>
      <c r="O8" s="968"/>
      <c r="P8" s="968"/>
      <c r="Q8" s="968"/>
      <c r="R8" s="968"/>
      <c r="S8" s="968"/>
      <c r="T8" s="968"/>
      <c r="U8" s="968"/>
      <c r="V8" s="968"/>
      <c r="W8" s="968"/>
      <c r="X8" s="968"/>
      <c r="Y8" s="968"/>
      <c r="Z8" s="968"/>
    </row>
    <row r="9" spans="1:26" ht="18" customHeight="1" x14ac:dyDescent="0.2">
      <c r="A9" s="9" t="s">
        <v>138</v>
      </c>
    </row>
    <row r="10" spans="1:26" ht="15.75" customHeight="1" x14ac:dyDescent="0.2">
      <c r="B10" s="982" t="s">
        <v>240</v>
      </c>
      <c r="C10" s="991" t="s">
        <v>11</v>
      </c>
      <c r="D10" s="991"/>
      <c r="E10" s="992"/>
      <c r="F10" s="44"/>
      <c r="G10" s="73"/>
      <c r="H10" s="73"/>
      <c r="I10" s="73"/>
      <c r="J10" s="73"/>
      <c r="K10" s="978" t="s">
        <v>222</v>
      </c>
      <c r="L10" s="979"/>
      <c r="M10" s="74"/>
      <c r="N10" s="75"/>
      <c r="O10" s="75"/>
      <c r="P10" s="76"/>
      <c r="Q10" s="975" t="s">
        <v>223</v>
      </c>
      <c r="R10" s="976"/>
      <c r="S10" s="237" t="s">
        <v>283</v>
      </c>
      <c r="T10" s="283" t="s">
        <v>283</v>
      </c>
      <c r="U10" s="947" t="s">
        <v>206</v>
      </c>
      <c r="V10" s="993"/>
      <c r="W10" s="993"/>
      <c r="X10" s="993"/>
      <c r="Y10" s="993"/>
      <c r="Z10" s="994"/>
    </row>
    <row r="11" spans="1:26" ht="23.25" customHeight="1" x14ac:dyDescent="0.2">
      <c r="B11" s="983"/>
      <c r="C11" s="989" t="s">
        <v>241</v>
      </c>
      <c r="D11" s="989"/>
      <c r="E11" s="990"/>
      <c r="F11" s="77"/>
      <c r="G11" s="78"/>
      <c r="H11" s="78"/>
      <c r="I11" s="78"/>
      <c r="J11" s="78"/>
      <c r="K11" s="980"/>
      <c r="L11" s="981"/>
      <c r="M11" s="79"/>
      <c r="N11" s="80"/>
      <c r="O11" s="80"/>
      <c r="P11" s="81"/>
      <c r="Q11" s="977"/>
      <c r="R11" s="977"/>
      <c r="S11" s="282" t="s">
        <v>615</v>
      </c>
      <c r="T11" s="284" t="s">
        <v>616</v>
      </c>
      <c r="U11" s="960"/>
      <c r="V11" s="824"/>
      <c r="W11" s="824"/>
      <c r="X11" s="824"/>
      <c r="Y11" s="824"/>
      <c r="Z11" s="840"/>
    </row>
    <row r="12" spans="1:26" ht="27.75" customHeight="1" x14ac:dyDescent="0.2">
      <c r="B12" s="984"/>
      <c r="C12" s="985" t="s">
        <v>204</v>
      </c>
      <c r="D12" s="986"/>
      <c r="E12" s="986"/>
      <c r="F12" s="986"/>
      <c r="G12" s="986"/>
      <c r="H12" s="986"/>
      <c r="I12" s="986"/>
      <c r="J12" s="986"/>
      <c r="K12" s="986"/>
      <c r="L12" s="987"/>
      <c r="M12" s="956"/>
      <c r="N12" s="988"/>
      <c r="O12" s="988"/>
      <c r="P12" s="988"/>
      <c r="Q12" s="988"/>
      <c r="R12" s="988"/>
      <c r="S12" s="988"/>
      <c r="T12" s="988"/>
      <c r="U12" s="988"/>
      <c r="V12" s="988"/>
      <c r="W12" s="988"/>
      <c r="X12" s="988"/>
      <c r="Y12" s="988"/>
      <c r="Z12" s="967"/>
    </row>
    <row r="13" spans="1:26" ht="9.75" customHeight="1" x14ac:dyDescent="0.2"/>
    <row r="14" spans="1:26" ht="17.25" customHeight="1" x14ac:dyDescent="0.2">
      <c r="A14" s="9" t="s">
        <v>201</v>
      </c>
    </row>
    <row r="15" spans="1:26" ht="18" customHeight="1" x14ac:dyDescent="0.2">
      <c r="B15" s="982" t="s">
        <v>199</v>
      </c>
      <c r="C15" s="946" t="s">
        <v>225</v>
      </c>
      <c r="D15" s="969"/>
      <c r="E15" s="969"/>
      <c r="F15" s="969"/>
      <c r="G15" s="970"/>
      <c r="H15" s="946" t="s">
        <v>139</v>
      </c>
      <c r="I15" s="969"/>
      <c r="J15" s="970"/>
      <c r="K15" s="971" t="s">
        <v>226</v>
      </c>
      <c r="L15" s="969"/>
      <c r="M15" s="969"/>
      <c r="N15" s="969"/>
      <c r="O15" s="970"/>
      <c r="P15" s="949" t="s">
        <v>140</v>
      </c>
      <c r="Q15" s="971"/>
      <c r="R15" s="950"/>
      <c r="S15" s="949" t="s">
        <v>141</v>
      </c>
      <c r="T15" s="971"/>
      <c r="U15" s="971"/>
      <c r="V15" s="950"/>
      <c r="W15" s="949" t="s">
        <v>142</v>
      </c>
      <c r="X15" s="971"/>
      <c r="Y15" s="971"/>
      <c r="Z15" s="950"/>
    </row>
    <row r="16" spans="1:26" ht="18" customHeight="1" x14ac:dyDescent="0.2">
      <c r="B16" s="1002"/>
      <c r="C16" s="956"/>
      <c r="D16" s="957"/>
      <c r="E16" s="957"/>
      <c r="F16" s="957"/>
      <c r="G16" s="957"/>
      <c r="H16" s="956"/>
      <c r="I16" s="957"/>
      <c r="J16" s="958"/>
      <c r="K16" s="201" t="s">
        <v>283</v>
      </c>
      <c r="L16" s="286" t="s">
        <v>617</v>
      </c>
      <c r="M16" s="285" t="s">
        <v>618</v>
      </c>
      <c r="N16" s="286" t="s">
        <v>619</v>
      </c>
      <c r="O16" s="270"/>
      <c r="P16" s="944"/>
      <c r="Q16" s="954"/>
      <c r="R16" s="955"/>
      <c r="S16" s="201" t="s">
        <v>283</v>
      </c>
      <c r="T16" s="287" t="s">
        <v>620</v>
      </c>
      <c r="U16" s="285" t="s">
        <v>618</v>
      </c>
      <c r="V16" s="288" t="s">
        <v>621</v>
      </c>
      <c r="W16" s="956"/>
      <c r="X16" s="954"/>
      <c r="Y16" s="954"/>
      <c r="Z16" s="955"/>
    </row>
    <row r="17" spans="1:26" ht="18" customHeight="1" x14ac:dyDescent="0.2">
      <c r="B17" s="1002"/>
      <c r="C17" s="956"/>
      <c r="D17" s="957"/>
      <c r="E17" s="957"/>
      <c r="F17" s="957"/>
      <c r="G17" s="957"/>
      <c r="H17" s="956"/>
      <c r="I17" s="957"/>
      <c r="J17" s="958"/>
      <c r="K17" s="201" t="s">
        <v>283</v>
      </c>
      <c r="L17" s="286" t="s">
        <v>617</v>
      </c>
      <c r="M17" s="285" t="s">
        <v>618</v>
      </c>
      <c r="N17" s="286" t="s">
        <v>619</v>
      </c>
      <c r="O17" s="270"/>
      <c r="P17" s="944"/>
      <c r="Q17" s="954"/>
      <c r="R17" s="955"/>
      <c r="S17" s="201" t="s">
        <v>283</v>
      </c>
      <c r="T17" s="287" t="s">
        <v>620</v>
      </c>
      <c r="U17" s="285" t="s">
        <v>618</v>
      </c>
      <c r="V17" s="288" t="s">
        <v>621</v>
      </c>
      <c r="W17" s="956"/>
      <c r="X17" s="954"/>
      <c r="Y17" s="954"/>
      <c r="Z17" s="955"/>
    </row>
    <row r="18" spans="1:26" ht="18" customHeight="1" x14ac:dyDescent="0.2">
      <c r="B18" s="1002"/>
      <c r="C18" s="956"/>
      <c r="D18" s="957"/>
      <c r="E18" s="957"/>
      <c r="F18" s="957"/>
      <c r="G18" s="957"/>
      <c r="H18" s="956"/>
      <c r="I18" s="957"/>
      <c r="J18" s="958"/>
      <c r="K18" s="201" t="s">
        <v>283</v>
      </c>
      <c r="L18" s="286" t="s">
        <v>617</v>
      </c>
      <c r="M18" s="285" t="s">
        <v>618</v>
      </c>
      <c r="N18" s="286" t="s">
        <v>619</v>
      </c>
      <c r="O18" s="270"/>
      <c r="P18" s="944"/>
      <c r="Q18" s="954"/>
      <c r="R18" s="955"/>
      <c r="S18" s="201" t="s">
        <v>283</v>
      </c>
      <c r="T18" s="287" t="s">
        <v>620</v>
      </c>
      <c r="U18" s="285" t="s">
        <v>618</v>
      </c>
      <c r="V18" s="288" t="s">
        <v>621</v>
      </c>
      <c r="W18" s="956"/>
      <c r="X18" s="954"/>
      <c r="Y18" s="954"/>
      <c r="Z18" s="955"/>
    </row>
    <row r="19" spans="1:26" ht="18" customHeight="1" x14ac:dyDescent="0.2">
      <c r="B19" s="1002"/>
      <c r="C19" s="956"/>
      <c r="D19" s="957"/>
      <c r="E19" s="957"/>
      <c r="F19" s="957"/>
      <c r="G19" s="957"/>
      <c r="H19" s="956"/>
      <c r="I19" s="957"/>
      <c r="J19" s="958"/>
      <c r="K19" s="201" t="s">
        <v>283</v>
      </c>
      <c r="L19" s="286" t="s">
        <v>617</v>
      </c>
      <c r="M19" s="285" t="s">
        <v>618</v>
      </c>
      <c r="N19" s="286" t="s">
        <v>619</v>
      </c>
      <c r="O19" s="270"/>
      <c r="P19" s="944"/>
      <c r="Q19" s="954"/>
      <c r="R19" s="955"/>
      <c r="S19" s="201" t="s">
        <v>283</v>
      </c>
      <c r="T19" s="287" t="s">
        <v>620</v>
      </c>
      <c r="U19" s="285" t="s">
        <v>618</v>
      </c>
      <c r="V19" s="288" t="s">
        <v>621</v>
      </c>
      <c r="W19" s="956"/>
      <c r="X19" s="954"/>
      <c r="Y19" s="954"/>
      <c r="Z19" s="955"/>
    </row>
    <row r="20" spans="1:26" ht="18" customHeight="1" x14ac:dyDescent="0.2">
      <c r="B20" s="1002"/>
      <c r="C20" s="956"/>
      <c r="D20" s="957"/>
      <c r="E20" s="957"/>
      <c r="F20" s="957"/>
      <c r="G20" s="957"/>
      <c r="H20" s="956"/>
      <c r="I20" s="957"/>
      <c r="J20" s="958"/>
      <c r="K20" s="201" t="s">
        <v>283</v>
      </c>
      <c r="L20" s="286" t="s">
        <v>617</v>
      </c>
      <c r="M20" s="285" t="s">
        <v>618</v>
      </c>
      <c r="N20" s="286" t="s">
        <v>619</v>
      </c>
      <c r="O20" s="270"/>
      <c r="P20" s="944"/>
      <c r="Q20" s="954"/>
      <c r="R20" s="955"/>
      <c r="S20" s="201" t="s">
        <v>283</v>
      </c>
      <c r="T20" s="287" t="s">
        <v>620</v>
      </c>
      <c r="U20" s="285" t="s">
        <v>618</v>
      </c>
      <c r="V20" s="288" t="s">
        <v>621</v>
      </c>
      <c r="W20" s="956"/>
      <c r="X20" s="954"/>
      <c r="Y20" s="954"/>
      <c r="Z20" s="955"/>
    </row>
    <row r="21" spans="1:26" ht="18" customHeight="1" x14ac:dyDescent="0.2">
      <c r="B21" s="1002"/>
      <c r="C21" s="956"/>
      <c r="D21" s="957"/>
      <c r="E21" s="957"/>
      <c r="F21" s="957"/>
      <c r="G21" s="957"/>
      <c r="H21" s="956"/>
      <c r="I21" s="957"/>
      <c r="J21" s="958"/>
      <c r="K21" s="201" t="s">
        <v>283</v>
      </c>
      <c r="L21" s="286" t="s">
        <v>617</v>
      </c>
      <c r="M21" s="285" t="s">
        <v>618</v>
      </c>
      <c r="N21" s="286" t="s">
        <v>619</v>
      </c>
      <c r="O21" s="270"/>
      <c r="P21" s="944"/>
      <c r="Q21" s="954"/>
      <c r="R21" s="955"/>
      <c r="S21" s="201" t="s">
        <v>283</v>
      </c>
      <c r="T21" s="287" t="s">
        <v>620</v>
      </c>
      <c r="U21" s="285" t="s">
        <v>618</v>
      </c>
      <c r="V21" s="288" t="s">
        <v>621</v>
      </c>
      <c r="W21" s="956"/>
      <c r="X21" s="954"/>
      <c r="Y21" s="954"/>
      <c r="Z21" s="955"/>
    </row>
    <row r="22" spans="1:26" ht="18" customHeight="1" x14ac:dyDescent="0.2">
      <c r="B22" s="1002"/>
      <c r="C22" s="956"/>
      <c r="D22" s="957"/>
      <c r="E22" s="957"/>
      <c r="F22" s="957"/>
      <c r="G22" s="957"/>
      <c r="H22" s="956"/>
      <c r="I22" s="957"/>
      <c r="J22" s="958"/>
      <c r="K22" s="201" t="s">
        <v>283</v>
      </c>
      <c r="L22" s="286" t="s">
        <v>617</v>
      </c>
      <c r="M22" s="285" t="s">
        <v>618</v>
      </c>
      <c r="N22" s="286" t="s">
        <v>619</v>
      </c>
      <c r="O22" s="270"/>
      <c r="P22" s="944"/>
      <c r="Q22" s="954"/>
      <c r="R22" s="955"/>
      <c r="S22" s="201" t="s">
        <v>283</v>
      </c>
      <c r="T22" s="287" t="s">
        <v>620</v>
      </c>
      <c r="U22" s="285" t="s">
        <v>618</v>
      </c>
      <c r="V22" s="288" t="s">
        <v>621</v>
      </c>
      <c r="W22" s="956"/>
      <c r="X22" s="954"/>
      <c r="Y22" s="954"/>
      <c r="Z22" s="955"/>
    </row>
    <row r="23" spans="1:26" ht="18" customHeight="1" x14ac:dyDescent="0.2">
      <c r="B23" s="1002"/>
      <c r="C23" s="956"/>
      <c r="D23" s="957"/>
      <c r="E23" s="957"/>
      <c r="F23" s="957"/>
      <c r="G23" s="957"/>
      <c r="H23" s="956"/>
      <c r="I23" s="957"/>
      <c r="J23" s="958"/>
      <c r="K23" s="201" t="s">
        <v>283</v>
      </c>
      <c r="L23" s="286" t="s">
        <v>617</v>
      </c>
      <c r="M23" s="285" t="s">
        <v>618</v>
      </c>
      <c r="N23" s="286" t="s">
        <v>619</v>
      </c>
      <c r="O23" s="270"/>
      <c r="P23" s="944"/>
      <c r="Q23" s="954"/>
      <c r="R23" s="955"/>
      <c r="S23" s="201" t="s">
        <v>283</v>
      </c>
      <c r="T23" s="287" t="s">
        <v>620</v>
      </c>
      <c r="U23" s="285" t="s">
        <v>618</v>
      </c>
      <c r="V23" s="288" t="s">
        <v>621</v>
      </c>
      <c r="W23" s="956"/>
      <c r="X23" s="954"/>
      <c r="Y23" s="954"/>
      <c r="Z23" s="955"/>
    </row>
    <row r="24" spans="1:26" ht="18" customHeight="1" x14ac:dyDescent="0.2">
      <c r="B24" s="1002"/>
      <c r="C24" s="956"/>
      <c r="D24" s="957"/>
      <c r="E24" s="957"/>
      <c r="F24" s="957"/>
      <c r="G24" s="957"/>
      <c r="H24" s="956"/>
      <c r="I24" s="957"/>
      <c r="J24" s="958"/>
      <c r="K24" s="201" t="s">
        <v>283</v>
      </c>
      <c r="L24" s="286" t="s">
        <v>617</v>
      </c>
      <c r="M24" s="285" t="s">
        <v>618</v>
      </c>
      <c r="N24" s="286" t="s">
        <v>619</v>
      </c>
      <c r="O24" s="270"/>
      <c r="P24" s="944"/>
      <c r="Q24" s="954"/>
      <c r="R24" s="955"/>
      <c r="S24" s="201" t="s">
        <v>283</v>
      </c>
      <c r="T24" s="287" t="s">
        <v>620</v>
      </c>
      <c r="U24" s="285" t="s">
        <v>618</v>
      </c>
      <c r="V24" s="288" t="s">
        <v>621</v>
      </c>
      <c r="W24" s="956"/>
      <c r="X24" s="954"/>
      <c r="Y24" s="954"/>
      <c r="Z24" s="955"/>
    </row>
    <row r="25" spans="1:26" ht="18" customHeight="1" thickBot="1" x14ac:dyDescent="0.25">
      <c r="B25" s="1002"/>
      <c r="C25" s="956"/>
      <c r="D25" s="957"/>
      <c r="E25" s="957"/>
      <c r="F25" s="957"/>
      <c r="G25" s="957"/>
      <c r="H25" s="956"/>
      <c r="I25" s="957"/>
      <c r="J25" s="958"/>
      <c r="K25" s="201" t="s">
        <v>283</v>
      </c>
      <c r="L25" s="286" t="s">
        <v>617</v>
      </c>
      <c r="M25" s="285" t="s">
        <v>618</v>
      </c>
      <c r="N25" s="286" t="s">
        <v>619</v>
      </c>
      <c r="O25" s="270"/>
      <c r="P25" s="944"/>
      <c r="Q25" s="954"/>
      <c r="R25" s="955"/>
      <c r="S25" s="201" t="s">
        <v>283</v>
      </c>
      <c r="T25" s="287" t="s">
        <v>620</v>
      </c>
      <c r="U25" s="285" t="s">
        <v>618</v>
      </c>
      <c r="V25" s="288" t="s">
        <v>621</v>
      </c>
      <c r="W25" s="956"/>
      <c r="X25" s="954"/>
      <c r="Y25" s="954"/>
      <c r="Z25" s="955"/>
    </row>
    <row r="26" spans="1:26" ht="24.75" customHeight="1" thickBot="1" x14ac:dyDescent="0.25">
      <c r="B26" s="1003"/>
      <c r="C26" s="1006" t="s">
        <v>218</v>
      </c>
      <c r="D26" s="1007"/>
      <c r="E26" s="1007"/>
      <c r="F26" s="1007"/>
      <c r="G26" s="1007"/>
      <c r="H26" s="1007"/>
      <c r="I26" s="1007"/>
      <c r="J26" s="1007"/>
      <c r="K26" s="1007"/>
      <c r="L26" s="1007"/>
      <c r="M26" s="1007"/>
      <c r="N26" s="1007"/>
      <c r="O26" s="1008"/>
      <c r="P26" s="82"/>
      <c r="Q26" s="83"/>
      <c r="R26" s="84"/>
      <c r="S26" s="1000"/>
      <c r="T26" s="1001"/>
      <c r="U26" s="1001"/>
      <c r="V26" s="1001"/>
      <c r="W26" s="1001"/>
      <c r="X26" s="1001"/>
      <c r="Y26" s="1001"/>
      <c r="Z26" s="1001"/>
    </row>
    <row r="27" spans="1:26" s="32" customFormat="1" ht="12" customHeight="1" x14ac:dyDescent="0.2">
      <c r="B27" s="33" t="s">
        <v>176</v>
      </c>
      <c r="C27" s="1004" t="s">
        <v>254</v>
      </c>
      <c r="D27" s="1005"/>
      <c r="E27" s="1005"/>
      <c r="F27" s="1005"/>
      <c r="G27" s="1005"/>
      <c r="H27" s="1005"/>
      <c r="I27" s="1005"/>
      <c r="J27" s="1005"/>
      <c r="K27" s="1005"/>
      <c r="L27" s="1005"/>
      <c r="M27" s="1005"/>
      <c r="N27" s="1005"/>
      <c r="O27" s="1005"/>
      <c r="P27" s="1005"/>
      <c r="Q27" s="1005"/>
      <c r="R27" s="1005"/>
      <c r="S27" s="1005"/>
      <c r="T27" s="1005"/>
      <c r="U27" s="1005"/>
      <c r="V27" s="1005"/>
      <c r="W27" s="1005"/>
      <c r="X27" s="1005"/>
      <c r="Y27" s="1005"/>
      <c r="Z27" s="1005"/>
    </row>
    <row r="28" spans="1:26" s="32" customFormat="1" ht="12" customHeight="1" x14ac:dyDescent="0.2">
      <c r="A28" s="32" t="s">
        <v>12</v>
      </c>
      <c r="B28" s="33"/>
      <c r="C28" s="1005"/>
      <c r="D28" s="1005"/>
      <c r="E28" s="1005"/>
      <c r="F28" s="1005"/>
      <c r="G28" s="1005"/>
      <c r="H28" s="1005"/>
      <c r="I28" s="1005"/>
      <c r="J28" s="1005"/>
      <c r="K28" s="1005"/>
      <c r="L28" s="1005"/>
      <c r="M28" s="1005"/>
      <c r="N28" s="1005"/>
      <c r="O28" s="1005"/>
      <c r="P28" s="1005"/>
      <c r="Q28" s="1005"/>
      <c r="R28" s="1005"/>
      <c r="S28" s="1005"/>
      <c r="T28" s="1005"/>
      <c r="U28" s="1005"/>
      <c r="V28" s="1005"/>
      <c r="W28" s="1005"/>
      <c r="X28" s="1005"/>
      <c r="Y28" s="1005"/>
      <c r="Z28" s="1005"/>
    </row>
    <row r="29" spans="1:26" s="32" customFormat="1" ht="12" customHeight="1" x14ac:dyDescent="0.2">
      <c r="B29" s="31"/>
      <c r="C29" s="31" t="s">
        <v>13</v>
      </c>
    </row>
    <row r="30" spans="1:26" s="32" customFormat="1" ht="12" customHeight="1" x14ac:dyDescent="0.2">
      <c r="B30" s="85" t="s">
        <v>14</v>
      </c>
      <c r="C30" s="31" t="s">
        <v>200</v>
      </c>
    </row>
    <row r="31" spans="1:26" s="32" customFormat="1" ht="9.75" customHeight="1" x14ac:dyDescent="0.2"/>
    <row r="32" spans="1:26" x14ac:dyDescent="0.2">
      <c r="A32" s="86" t="s">
        <v>249</v>
      </c>
      <c r="B32" s="87"/>
      <c r="C32" s="87"/>
      <c r="D32" s="87"/>
      <c r="E32" s="87"/>
      <c r="F32" s="23"/>
      <c r="G32" s="23"/>
      <c r="H32" s="43"/>
      <c r="I32" s="43"/>
      <c r="J32" s="43"/>
      <c r="K32" s="43"/>
      <c r="L32" s="43"/>
      <c r="M32" s="22"/>
      <c r="N32" s="22"/>
      <c r="O32" s="43"/>
      <c r="P32" s="43"/>
      <c r="Q32" s="43"/>
      <c r="R32" s="43"/>
      <c r="S32" s="43"/>
      <c r="T32" s="43"/>
      <c r="U32" s="43"/>
      <c r="V32" s="43"/>
      <c r="W32" s="43"/>
      <c r="X32" s="43"/>
      <c r="Y32" s="22"/>
      <c r="Z32" s="22"/>
    </row>
    <row r="33" spans="1:26" ht="36" customHeight="1" x14ac:dyDescent="0.2">
      <c r="B33" s="998" t="s">
        <v>157</v>
      </c>
      <c r="C33" s="998"/>
      <c r="D33" s="998"/>
      <c r="E33" s="998"/>
      <c r="F33" s="944"/>
      <c r="G33" s="945"/>
      <c r="H33" s="945"/>
      <c r="I33" s="945"/>
      <c r="J33" s="945"/>
      <c r="K33" s="945"/>
      <c r="L33" s="945"/>
      <c r="M33" s="945"/>
      <c r="N33" s="945"/>
      <c r="O33" s="945"/>
      <c r="P33" s="945"/>
      <c r="Q33" s="945"/>
      <c r="R33" s="945"/>
      <c r="S33" s="945"/>
      <c r="T33" s="945"/>
      <c r="U33" s="945"/>
      <c r="V33" s="945"/>
      <c r="W33" s="945"/>
      <c r="X33" s="945"/>
      <c r="Y33" s="945"/>
      <c r="Z33" s="943"/>
    </row>
    <row r="34" spans="1:26" ht="16.5" customHeight="1" x14ac:dyDescent="0.2">
      <c r="B34" s="998" t="s">
        <v>117</v>
      </c>
      <c r="C34" s="998"/>
      <c r="D34" s="998"/>
      <c r="E34" s="998"/>
      <c r="F34" s="999"/>
      <c r="G34" s="999"/>
      <c r="H34" s="999"/>
      <c r="I34" s="999"/>
      <c r="J34" s="999"/>
      <c r="K34" s="999"/>
      <c r="L34" s="999"/>
      <c r="M34" s="999"/>
      <c r="N34" s="999"/>
      <c r="O34" s="995"/>
      <c r="P34" s="996"/>
      <c r="Q34" s="996"/>
      <c r="R34" s="996"/>
      <c r="S34" s="996"/>
      <c r="T34" s="996"/>
      <c r="U34" s="996"/>
      <c r="V34" s="996"/>
      <c r="W34" s="996"/>
      <c r="X34" s="996"/>
      <c r="Y34" s="996"/>
      <c r="Z34" s="997"/>
    </row>
    <row r="35" spans="1:26" ht="16.5" customHeight="1" x14ac:dyDescent="0.2">
      <c r="B35" s="998"/>
      <c r="C35" s="998"/>
      <c r="D35" s="998"/>
      <c r="E35" s="998"/>
      <c r="F35" s="999"/>
      <c r="G35" s="999"/>
      <c r="H35" s="999"/>
      <c r="I35" s="999"/>
      <c r="J35" s="999"/>
      <c r="K35" s="999"/>
      <c r="L35" s="999"/>
      <c r="M35" s="999"/>
      <c r="N35" s="999"/>
      <c r="O35" s="995"/>
      <c r="P35" s="996"/>
      <c r="Q35" s="996"/>
      <c r="R35" s="996"/>
      <c r="S35" s="996"/>
      <c r="T35" s="996"/>
      <c r="U35" s="996"/>
      <c r="V35" s="996"/>
      <c r="W35" s="996"/>
      <c r="X35" s="996"/>
      <c r="Y35" s="996"/>
      <c r="Z35" s="997"/>
    </row>
    <row r="36" spans="1:26" s="32" customFormat="1" ht="12" customHeight="1" x14ac:dyDescent="0.2">
      <c r="B36" s="54" t="s">
        <v>219</v>
      </c>
      <c r="C36" s="88"/>
      <c r="D36" s="88"/>
      <c r="E36" s="88"/>
      <c r="F36" s="88"/>
      <c r="G36" s="88"/>
      <c r="H36" s="89"/>
      <c r="I36" s="89"/>
      <c r="J36" s="89"/>
      <c r="K36" s="89"/>
      <c r="L36" s="89"/>
      <c r="M36" s="90"/>
      <c r="N36" s="90"/>
      <c r="O36" s="89"/>
      <c r="P36" s="89"/>
      <c r="Q36" s="89"/>
      <c r="R36" s="89"/>
      <c r="S36" s="89"/>
      <c r="T36" s="89"/>
      <c r="U36" s="89"/>
      <c r="V36" s="89"/>
      <c r="W36" s="89"/>
      <c r="X36" s="89"/>
      <c r="Y36" s="90"/>
      <c r="Z36" s="90"/>
    </row>
    <row r="37" spans="1:26" ht="18" customHeight="1" x14ac:dyDescent="0.2"/>
    <row r="38" spans="1:26" x14ac:dyDescent="0.2">
      <c r="A38" s="968" t="s">
        <v>518</v>
      </c>
      <c r="B38" s="968"/>
      <c r="C38" s="968"/>
      <c r="D38" s="968"/>
      <c r="E38" s="968"/>
      <c r="F38" s="968"/>
      <c r="G38" s="968"/>
      <c r="H38" s="968"/>
      <c r="I38" s="968"/>
      <c r="J38" s="968"/>
      <c r="K38" s="968"/>
      <c r="L38" s="968"/>
      <c r="M38" s="968"/>
      <c r="N38" s="968"/>
      <c r="O38" s="968"/>
      <c r="P38" s="968"/>
      <c r="Q38" s="968"/>
      <c r="R38" s="968"/>
      <c r="S38" s="968"/>
      <c r="T38" s="968"/>
      <c r="U38" s="968"/>
      <c r="V38" s="968"/>
      <c r="W38" s="968"/>
      <c r="X38" s="968"/>
      <c r="Y38" s="968"/>
      <c r="Z38" s="968"/>
    </row>
    <row r="39" spans="1:26" s="19" customFormat="1" ht="18" customHeight="1" x14ac:dyDescent="0.2">
      <c r="A39" s="19" t="s">
        <v>244</v>
      </c>
    </row>
    <row r="40" spans="1:26" ht="15" customHeight="1" x14ac:dyDescent="0.2">
      <c r="B40" s="946" t="s">
        <v>1104</v>
      </c>
      <c r="C40" s="947"/>
      <c r="D40" s="947"/>
      <c r="E40" s="947"/>
      <c r="F40" s="947"/>
      <c r="G40" s="947"/>
      <c r="H40" s="947"/>
      <c r="I40" s="947"/>
      <c r="J40" s="947"/>
      <c r="K40" s="947"/>
      <c r="L40" s="947"/>
      <c r="M40" s="947"/>
      <c r="N40" s="947"/>
      <c r="O40" s="947"/>
      <c r="P40" s="947"/>
      <c r="Q40" s="947"/>
      <c r="R40" s="947"/>
      <c r="S40" s="948"/>
      <c r="T40" s="1446" t="s">
        <v>1102</v>
      </c>
      <c r="U40" s="1447"/>
      <c r="V40" s="1445"/>
    </row>
    <row r="41" spans="1:26" ht="15" customHeight="1" x14ac:dyDescent="0.2">
      <c r="B41" s="949" t="s">
        <v>152</v>
      </c>
      <c r="C41" s="950"/>
      <c r="D41" s="949" t="s">
        <v>203</v>
      </c>
      <c r="E41" s="950"/>
      <c r="F41" s="949" t="s">
        <v>118</v>
      </c>
      <c r="G41" s="950"/>
      <c r="H41" s="949" t="s">
        <v>119</v>
      </c>
      <c r="I41" s="950"/>
      <c r="J41" s="949" t="s">
        <v>120</v>
      </c>
      <c r="K41" s="950"/>
      <c r="L41" s="949" t="s">
        <v>121</v>
      </c>
      <c r="M41" s="950"/>
      <c r="N41" s="949" t="s">
        <v>122</v>
      </c>
      <c r="O41" s="950"/>
      <c r="P41" s="951" t="s">
        <v>158</v>
      </c>
      <c r="Q41" s="952"/>
      <c r="R41" s="953" t="s">
        <v>133</v>
      </c>
      <c r="S41" s="948"/>
      <c r="T41" s="1448"/>
      <c r="U41" s="1449"/>
    </row>
    <row r="42" spans="1:26" ht="15" customHeight="1" x14ac:dyDescent="0.2">
      <c r="B42" s="944"/>
      <c r="C42" s="943"/>
      <c r="D42" s="944"/>
      <c r="E42" s="943"/>
      <c r="F42" s="944"/>
      <c r="G42" s="943"/>
      <c r="H42" s="944"/>
      <c r="I42" s="943"/>
      <c r="J42" s="944"/>
      <c r="K42" s="943"/>
      <c r="L42" s="944"/>
      <c r="M42" s="943"/>
      <c r="N42" s="944"/>
      <c r="O42" s="943"/>
      <c r="P42" s="944"/>
      <c r="Q42" s="945"/>
      <c r="R42" s="942"/>
      <c r="S42" s="943"/>
      <c r="T42" s="956"/>
      <c r="U42" s="958"/>
    </row>
    <row r="43" spans="1:26" ht="13.5" customHeight="1" x14ac:dyDescent="0.2">
      <c r="B43" s="91" t="s">
        <v>177</v>
      </c>
      <c r="C43" s="54" t="s">
        <v>1103</v>
      </c>
      <c r="D43" s="23"/>
      <c r="E43" s="23"/>
      <c r="F43" s="23"/>
      <c r="G43" s="23"/>
      <c r="H43" s="23"/>
      <c r="I43" s="23"/>
      <c r="J43" s="23"/>
      <c r="K43" s="23"/>
      <c r="L43" s="23"/>
      <c r="M43" s="23"/>
      <c r="N43" s="23"/>
      <c r="O43" s="23"/>
      <c r="P43" s="23"/>
      <c r="Q43" s="23"/>
      <c r="R43" s="23"/>
      <c r="S43" s="23"/>
      <c r="T43" s="23"/>
    </row>
    <row r="44" spans="1:26" ht="15" customHeight="1" x14ac:dyDescent="0.2"/>
    <row r="45" spans="1:26" ht="15" customHeight="1" x14ac:dyDescent="0.2"/>
    <row r="46" spans="1:26" ht="15" customHeight="1" x14ac:dyDescent="0.2"/>
    <row r="47" spans="1:26" ht="15" customHeight="1" x14ac:dyDescent="0.2"/>
    <row r="48" spans="1:2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sheetData>
  <mergeCells count="107">
    <mergeCell ref="T40:U41"/>
    <mergeCell ref="T42:U42"/>
    <mergeCell ref="A1:Z1"/>
    <mergeCell ref="A38:Z38"/>
    <mergeCell ref="O34:Z34"/>
    <mergeCell ref="B33:E33"/>
    <mergeCell ref="F34:N34"/>
    <mergeCell ref="B34:E35"/>
    <mergeCell ref="F35:N35"/>
    <mergeCell ref="O35:Z35"/>
    <mergeCell ref="S26:Z26"/>
    <mergeCell ref="P15:R15"/>
    <mergeCell ref="S15:V15"/>
    <mergeCell ref="P20:R20"/>
    <mergeCell ref="P21:R21"/>
    <mergeCell ref="W21:Z21"/>
    <mergeCell ref="W20:Z20"/>
    <mergeCell ref="B15:B26"/>
    <mergeCell ref="C27:Z28"/>
    <mergeCell ref="F33:Z33"/>
    <mergeCell ref="C26:O26"/>
    <mergeCell ref="B2:E3"/>
    <mergeCell ref="N2:R3"/>
    <mergeCell ref="B4:E5"/>
    <mergeCell ref="M4:N4"/>
    <mergeCell ref="F4:G4"/>
    <mergeCell ref="O5:Z5"/>
    <mergeCell ref="T4:U4"/>
    <mergeCell ref="F5:N5"/>
    <mergeCell ref="W15:Z15"/>
    <mergeCell ref="C10:E10"/>
    <mergeCell ref="U10:Z10"/>
    <mergeCell ref="P17:R17"/>
    <mergeCell ref="P16:R16"/>
    <mergeCell ref="W16:Z16"/>
    <mergeCell ref="U11:Z11"/>
    <mergeCell ref="C20:G20"/>
    <mergeCell ref="H20:J20"/>
    <mergeCell ref="C21:G21"/>
    <mergeCell ref="H21:J21"/>
    <mergeCell ref="C22:G22"/>
    <mergeCell ref="H22:J22"/>
    <mergeCell ref="B6:E6"/>
    <mergeCell ref="F6:Z6"/>
    <mergeCell ref="Q10:R11"/>
    <mergeCell ref="K10:L11"/>
    <mergeCell ref="B10:B12"/>
    <mergeCell ref="C12:L12"/>
    <mergeCell ref="M12:Z12"/>
    <mergeCell ref="C11:E11"/>
    <mergeCell ref="S2:Z3"/>
    <mergeCell ref="H4:I4"/>
    <mergeCell ref="K4:L4"/>
    <mergeCell ref="O4:P4"/>
    <mergeCell ref="R4:S4"/>
    <mergeCell ref="V4:W4"/>
    <mergeCell ref="Y4:Z4"/>
    <mergeCell ref="P19:R19"/>
    <mergeCell ref="W19:Z19"/>
    <mergeCell ref="W17:Z17"/>
    <mergeCell ref="P18:R18"/>
    <mergeCell ref="W18:Z18"/>
    <mergeCell ref="A8:Z8"/>
    <mergeCell ref="H18:J18"/>
    <mergeCell ref="C19:G19"/>
    <mergeCell ref="H19:J19"/>
    <mergeCell ref="C16:G16"/>
    <mergeCell ref="H16:J16"/>
    <mergeCell ref="C15:G15"/>
    <mergeCell ref="H15:J15"/>
    <mergeCell ref="K15:O15"/>
    <mergeCell ref="C17:G17"/>
    <mergeCell ref="H17:J17"/>
    <mergeCell ref="C18:G18"/>
    <mergeCell ref="P23:R23"/>
    <mergeCell ref="W23:Z23"/>
    <mergeCell ref="P22:R22"/>
    <mergeCell ref="W22:Z22"/>
    <mergeCell ref="C23:G23"/>
    <mergeCell ref="H23:J23"/>
    <mergeCell ref="P25:R25"/>
    <mergeCell ref="W25:Z25"/>
    <mergeCell ref="P24:R24"/>
    <mergeCell ref="W24:Z24"/>
    <mergeCell ref="C24:G24"/>
    <mergeCell ref="H24:J24"/>
    <mergeCell ref="C25:G25"/>
    <mergeCell ref="H25:J25"/>
    <mergeCell ref="B40:S40"/>
    <mergeCell ref="B41:C41"/>
    <mergeCell ref="D41:E41"/>
    <mergeCell ref="F41:G41"/>
    <mergeCell ref="H41:I41"/>
    <mergeCell ref="J41:K41"/>
    <mergeCell ref="L41:M41"/>
    <mergeCell ref="N41:O41"/>
    <mergeCell ref="P41:Q41"/>
    <mergeCell ref="R41:S41"/>
    <mergeCell ref="R42:S42"/>
    <mergeCell ref="J42:K42"/>
    <mergeCell ref="L42:M42"/>
    <mergeCell ref="N42:O42"/>
    <mergeCell ref="P42:Q42"/>
    <mergeCell ref="B42:C42"/>
    <mergeCell ref="D42:E42"/>
    <mergeCell ref="F42:G42"/>
    <mergeCell ref="H42:I42"/>
  </mergeCells>
  <phoneticPr fontId="4"/>
  <dataValidations count="1">
    <dataValidation type="list" allowBlank="1" showInputMessage="1" showErrorMessage="1" sqref="S10:T10 K16:K25 M16:M25 S16:S25 U16:U25">
      <formula1>"□,■"</formula1>
    </dataValidation>
  </dataValidations>
  <pageMargins left="0.59055118110236227" right="0.59055118110236227" top="0.78740157480314965" bottom="0.59055118110236227" header="0.31496062992125984" footer="0.39370078740157483"/>
  <pageSetup paperSize="9" scale="97"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AA259"/>
  <sheetViews>
    <sheetView showGridLines="0" view="pageBreakPreview" zoomScaleNormal="100" zoomScaleSheetLayoutView="100" workbookViewId="0">
      <selection activeCell="C3" sqref="C3:J3"/>
    </sheetView>
  </sheetViews>
  <sheetFormatPr defaultColWidth="9" defaultRowHeight="12" x14ac:dyDescent="0.2"/>
  <cols>
    <col min="1" max="5" width="4.36328125" style="9" customWidth="1"/>
    <col min="6" max="6" width="5.08984375" style="9" customWidth="1"/>
    <col min="7" max="23" width="4.36328125" style="9" customWidth="1"/>
    <col min="24" max="43" width="3.36328125" style="9" customWidth="1"/>
    <col min="44" max="16384" width="9" style="9"/>
  </cols>
  <sheetData>
    <row r="1" spans="1:27" s="19" customFormat="1" ht="18" customHeight="1" x14ac:dyDescent="0.2">
      <c r="A1" s="19" t="s">
        <v>245</v>
      </c>
      <c r="B1" s="21"/>
      <c r="C1" s="23"/>
      <c r="D1" s="23"/>
      <c r="E1" s="23"/>
      <c r="F1" s="23"/>
      <c r="G1" s="23"/>
      <c r="H1" s="23"/>
      <c r="I1" s="23"/>
      <c r="J1" s="23"/>
      <c r="K1" s="23"/>
      <c r="L1" s="23"/>
      <c r="M1" s="23"/>
      <c r="N1" s="23"/>
      <c r="O1" s="23"/>
      <c r="P1" s="23"/>
      <c r="Q1" s="23"/>
      <c r="R1" s="23"/>
      <c r="S1" s="23"/>
      <c r="T1" s="23"/>
      <c r="U1" s="23"/>
      <c r="V1" s="23"/>
      <c r="W1" s="23"/>
      <c r="X1" s="23"/>
      <c r="Y1" s="23"/>
    </row>
    <row r="2" spans="1:27" ht="15" customHeight="1" x14ac:dyDescent="0.2">
      <c r="B2" s="39"/>
      <c r="C2" s="946" t="s">
        <v>149</v>
      </c>
      <c r="D2" s="947"/>
      <c r="E2" s="947"/>
      <c r="F2" s="947"/>
      <c r="G2" s="947"/>
      <c r="H2" s="947"/>
      <c r="I2" s="947"/>
      <c r="J2" s="948"/>
      <c r="K2" s="40" t="s">
        <v>123</v>
      </c>
      <c r="L2" s="41"/>
      <c r="M2" s="42"/>
      <c r="N2" s="946" t="s">
        <v>149</v>
      </c>
      <c r="O2" s="947"/>
      <c r="P2" s="947"/>
      <c r="Q2" s="947"/>
      <c r="R2" s="948"/>
      <c r="S2" s="946" t="s">
        <v>151</v>
      </c>
      <c r="T2" s="947"/>
      <c r="U2" s="947"/>
      <c r="V2" s="947"/>
      <c r="W2" s="948"/>
      <c r="X2" s="43"/>
      <c r="Y2" s="22"/>
      <c r="Z2" s="22"/>
    </row>
    <row r="3" spans="1:27" ht="15" customHeight="1" x14ac:dyDescent="0.2">
      <c r="B3" s="1129" t="s">
        <v>155</v>
      </c>
      <c r="C3" s="1123" t="s">
        <v>205</v>
      </c>
      <c r="D3" s="1124"/>
      <c r="E3" s="1124"/>
      <c r="F3" s="1124"/>
      <c r="G3" s="1124"/>
      <c r="H3" s="1124"/>
      <c r="I3" s="1124"/>
      <c r="J3" s="1125"/>
      <c r="K3" s="44"/>
      <c r="L3" s="45"/>
      <c r="M3" s="46"/>
      <c r="N3" s="1126" t="s">
        <v>148</v>
      </c>
      <c r="O3" s="1127"/>
      <c r="P3" s="1127"/>
      <c r="Q3" s="1127"/>
      <c r="R3" s="1128"/>
      <c r="S3" s="1072"/>
      <c r="T3" s="1073"/>
      <c r="U3" s="1073"/>
      <c r="V3" s="1073" t="s">
        <v>15</v>
      </c>
      <c r="W3" s="1077"/>
      <c r="X3" s="23"/>
      <c r="Y3" s="23"/>
      <c r="Z3" s="23"/>
      <c r="AA3" s="23"/>
    </row>
    <row r="4" spans="1:27" ht="15" customHeight="1" x14ac:dyDescent="0.2">
      <c r="B4" s="1130"/>
      <c r="C4" s="1046" t="s">
        <v>154</v>
      </c>
      <c r="D4" s="1047"/>
      <c r="E4" s="1047"/>
      <c r="F4" s="1047"/>
      <c r="G4" s="1047"/>
      <c r="H4" s="1047"/>
      <c r="I4" s="1047"/>
      <c r="J4" s="1048"/>
      <c r="K4" s="47"/>
      <c r="L4" s="48"/>
      <c r="M4" s="49"/>
      <c r="N4" s="1069" t="s">
        <v>146</v>
      </c>
      <c r="O4" s="1070"/>
      <c r="P4" s="1070"/>
      <c r="Q4" s="1070"/>
      <c r="R4" s="1071"/>
      <c r="S4" s="1068"/>
      <c r="T4" s="1034"/>
      <c r="U4" s="1034"/>
      <c r="V4" s="1034" t="s">
        <v>16</v>
      </c>
      <c r="W4" s="1035"/>
      <c r="X4" s="23"/>
      <c r="Y4" s="23"/>
      <c r="Z4" s="23"/>
      <c r="AA4" s="23"/>
    </row>
    <row r="5" spans="1:27" ht="15" customHeight="1" x14ac:dyDescent="0.2">
      <c r="B5" s="1130"/>
      <c r="C5" s="1046" t="s">
        <v>124</v>
      </c>
      <c r="D5" s="1047"/>
      <c r="E5" s="1047"/>
      <c r="F5" s="1047"/>
      <c r="G5" s="1047"/>
      <c r="H5" s="1047"/>
      <c r="I5" s="1047"/>
      <c r="J5" s="1048"/>
      <c r="K5" s="47"/>
      <c r="L5" s="48"/>
      <c r="M5" s="49"/>
      <c r="N5" s="1069" t="s">
        <v>145</v>
      </c>
      <c r="O5" s="1070"/>
      <c r="P5" s="1070"/>
      <c r="Q5" s="1070"/>
      <c r="R5" s="1071"/>
      <c r="S5" s="1068"/>
      <c r="T5" s="1034"/>
      <c r="U5" s="1034"/>
      <c r="V5" s="1034" t="s">
        <v>17</v>
      </c>
      <c r="W5" s="1035"/>
      <c r="X5" s="23"/>
      <c r="Y5" s="23"/>
      <c r="Z5" s="23"/>
      <c r="AA5" s="23"/>
    </row>
    <row r="6" spans="1:27" ht="15" customHeight="1" x14ac:dyDescent="0.2">
      <c r="B6" s="1131"/>
      <c r="C6" s="1043" t="s">
        <v>125</v>
      </c>
      <c r="D6" s="1044"/>
      <c r="E6" s="1044"/>
      <c r="F6" s="1044"/>
      <c r="G6" s="1044"/>
      <c r="H6" s="1044"/>
      <c r="I6" s="1044"/>
      <c r="J6" s="1045"/>
      <c r="K6" s="50"/>
      <c r="L6" s="51"/>
      <c r="M6" s="52"/>
      <c r="N6" s="1082" t="s">
        <v>18</v>
      </c>
      <c r="O6" s="1083"/>
      <c r="P6" s="1083"/>
      <c r="Q6" s="1083"/>
      <c r="R6" s="1084"/>
      <c r="S6" s="1074"/>
      <c r="T6" s="1075"/>
      <c r="U6" s="1075"/>
      <c r="V6" s="1075"/>
      <c r="W6" s="1076"/>
      <c r="X6" s="23"/>
      <c r="Y6" s="23"/>
      <c r="Z6" s="23"/>
      <c r="AA6" s="23"/>
    </row>
    <row r="7" spans="1:27" ht="15" customHeight="1" x14ac:dyDescent="0.2">
      <c r="B7" s="1092" t="s">
        <v>156</v>
      </c>
      <c r="C7" s="1123" t="s">
        <v>205</v>
      </c>
      <c r="D7" s="1124"/>
      <c r="E7" s="1124"/>
      <c r="F7" s="1124"/>
      <c r="G7" s="1124"/>
      <c r="H7" s="1124"/>
      <c r="I7" s="1124"/>
      <c r="J7" s="1125"/>
      <c r="K7" s="44"/>
      <c r="L7" s="45"/>
      <c r="M7" s="46"/>
      <c r="N7" s="1126" t="s">
        <v>148</v>
      </c>
      <c r="O7" s="1127"/>
      <c r="P7" s="1127"/>
      <c r="Q7" s="1127"/>
      <c r="R7" s="1128"/>
      <c r="S7" s="1072"/>
      <c r="T7" s="1073"/>
      <c r="U7" s="1073"/>
      <c r="V7" s="1073" t="s">
        <v>15</v>
      </c>
      <c r="W7" s="1077"/>
      <c r="X7" s="23"/>
      <c r="Y7" s="23"/>
      <c r="Z7" s="23"/>
      <c r="AA7" s="23"/>
    </row>
    <row r="8" spans="1:27" ht="15" customHeight="1" x14ac:dyDescent="0.2">
      <c r="B8" s="1093"/>
      <c r="C8" s="1046" t="s">
        <v>154</v>
      </c>
      <c r="D8" s="1047"/>
      <c r="E8" s="1047"/>
      <c r="F8" s="1047"/>
      <c r="G8" s="1047"/>
      <c r="H8" s="1047"/>
      <c r="I8" s="1047"/>
      <c r="J8" s="1048"/>
      <c r="K8" s="47"/>
      <c r="L8" s="48"/>
      <c r="M8" s="49"/>
      <c r="N8" s="1069" t="s">
        <v>146</v>
      </c>
      <c r="O8" s="1070"/>
      <c r="P8" s="1070"/>
      <c r="Q8" s="1070"/>
      <c r="R8" s="1071"/>
      <c r="S8" s="1068"/>
      <c r="T8" s="1034"/>
      <c r="U8" s="1034"/>
      <c r="V8" s="1034" t="s">
        <v>16</v>
      </c>
      <c r="W8" s="1035"/>
      <c r="X8" s="23"/>
      <c r="Y8" s="23"/>
      <c r="Z8" s="23"/>
      <c r="AA8" s="23"/>
    </row>
    <row r="9" spans="1:27" ht="15" customHeight="1" x14ac:dyDescent="0.2">
      <c r="B9" s="1093"/>
      <c r="C9" s="1046" t="s">
        <v>124</v>
      </c>
      <c r="D9" s="1047"/>
      <c r="E9" s="1047"/>
      <c r="F9" s="1047"/>
      <c r="G9" s="1047"/>
      <c r="H9" s="1047"/>
      <c r="I9" s="1047"/>
      <c r="J9" s="1048"/>
      <c r="K9" s="47"/>
      <c r="L9" s="48"/>
      <c r="M9" s="49"/>
      <c r="N9" s="1069" t="s">
        <v>145</v>
      </c>
      <c r="O9" s="1070"/>
      <c r="P9" s="1070"/>
      <c r="Q9" s="1070"/>
      <c r="R9" s="1071"/>
      <c r="S9" s="1068"/>
      <c r="T9" s="1034"/>
      <c r="U9" s="1034"/>
      <c r="V9" s="1034" t="s">
        <v>17</v>
      </c>
      <c r="W9" s="1035"/>
      <c r="X9" s="23"/>
      <c r="Y9" s="23"/>
      <c r="Z9" s="23"/>
      <c r="AA9" s="23"/>
    </row>
    <row r="10" spans="1:27" ht="15" customHeight="1" x14ac:dyDescent="0.2">
      <c r="B10" s="1094"/>
      <c r="C10" s="1043" t="s">
        <v>125</v>
      </c>
      <c r="D10" s="1044"/>
      <c r="E10" s="1044"/>
      <c r="F10" s="1044"/>
      <c r="G10" s="1044"/>
      <c r="H10" s="1044"/>
      <c r="I10" s="1044"/>
      <c r="J10" s="1045"/>
      <c r="K10" s="50"/>
      <c r="L10" s="51"/>
      <c r="M10" s="52"/>
      <c r="N10" s="1082" t="s">
        <v>18</v>
      </c>
      <c r="O10" s="1083"/>
      <c r="P10" s="1083"/>
      <c r="Q10" s="1083"/>
      <c r="R10" s="1084"/>
      <c r="S10" s="1079"/>
      <c r="T10" s="1080"/>
      <c r="U10" s="1080"/>
      <c r="V10" s="1080"/>
      <c r="W10" s="1081"/>
      <c r="X10" s="23"/>
      <c r="Y10" s="23"/>
      <c r="Z10" s="23"/>
      <c r="AA10" s="23"/>
    </row>
    <row r="11" spans="1:27" s="31" customFormat="1" ht="12.75" customHeight="1" x14ac:dyDescent="0.2">
      <c r="B11" s="53" t="s">
        <v>176</v>
      </c>
      <c r="C11" s="54" t="s">
        <v>305</v>
      </c>
      <c r="D11" s="54"/>
      <c r="E11" s="54"/>
      <c r="F11" s="54"/>
      <c r="G11" s="54"/>
      <c r="H11" s="54"/>
      <c r="I11" s="54"/>
      <c r="J11" s="54"/>
      <c r="K11" s="54"/>
      <c r="L11" s="54"/>
      <c r="M11" s="54"/>
      <c r="N11" s="54"/>
      <c r="O11" s="54"/>
      <c r="P11" s="54"/>
      <c r="Q11" s="54"/>
      <c r="R11" s="54"/>
      <c r="S11" s="54"/>
      <c r="T11" s="54"/>
    </row>
    <row r="12" spans="1:27" s="31" customFormat="1" ht="12.75" customHeight="1" x14ac:dyDescent="0.2">
      <c r="B12" s="55" t="s">
        <v>19</v>
      </c>
      <c r="C12" s="54" t="s">
        <v>20</v>
      </c>
      <c r="D12" s="54"/>
      <c r="E12" s="54"/>
      <c r="F12" s="54"/>
      <c r="G12" s="54"/>
      <c r="H12" s="54"/>
      <c r="I12" s="54"/>
      <c r="J12" s="54"/>
      <c r="K12" s="54"/>
      <c r="L12" s="54"/>
      <c r="M12" s="54"/>
      <c r="N12" s="54"/>
      <c r="O12" s="54"/>
      <c r="P12" s="54"/>
      <c r="Q12" s="54"/>
      <c r="R12" s="54"/>
      <c r="S12" s="54"/>
      <c r="T12" s="54"/>
    </row>
    <row r="13" spans="1:27" ht="6" customHeight="1" x14ac:dyDescent="0.2">
      <c r="A13" s="23"/>
      <c r="B13" s="56"/>
      <c r="C13" s="56"/>
      <c r="D13" s="23"/>
      <c r="E13" s="57"/>
      <c r="F13" s="57"/>
      <c r="G13" s="57"/>
      <c r="H13" s="57"/>
      <c r="I13" s="57"/>
      <c r="J13" s="57"/>
      <c r="K13" s="57"/>
      <c r="L13" s="57"/>
      <c r="M13" s="57"/>
      <c r="N13" s="57"/>
      <c r="O13" s="57"/>
      <c r="P13" s="22"/>
      <c r="Q13" s="22"/>
      <c r="R13" s="22"/>
      <c r="S13" s="22"/>
      <c r="T13" s="22"/>
      <c r="U13" s="22"/>
      <c r="V13" s="22"/>
      <c r="W13" s="22"/>
      <c r="X13" s="23"/>
      <c r="Y13" s="23"/>
      <c r="Z13" s="23"/>
      <c r="AA13" s="23"/>
    </row>
    <row r="14" spans="1:27" s="19" customFormat="1" ht="18" customHeight="1" x14ac:dyDescent="0.2">
      <c r="A14" s="19" t="s">
        <v>212</v>
      </c>
    </row>
    <row r="15" spans="1:27" ht="16.5" customHeight="1" x14ac:dyDescent="0.2">
      <c r="B15" s="9" t="s">
        <v>213</v>
      </c>
    </row>
    <row r="16" spans="1:27" ht="27" customHeight="1" x14ac:dyDescent="0.2">
      <c r="B16" s="998"/>
      <c r="C16" s="998"/>
      <c r="D16" s="1088" t="s">
        <v>207</v>
      </c>
      <c r="E16" s="1089"/>
      <c r="F16" s="1089"/>
      <c r="G16" s="1089"/>
      <c r="H16" s="1089"/>
      <c r="I16" s="1089"/>
      <c r="J16" s="1089"/>
      <c r="K16" s="1089"/>
      <c r="L16" s="1089"/>
      <c r="M16" s="1089"/>
      <c r="N16" s="1089"/>
      <c r="O16" s="1089"/>
      <c r="P16" s="1095" t="s">
        <v>208</v>
      </c>
      <c r="Q16" s="1096"/>
      <c r="R16" s="1096"/>
      <c r="S16" s="1097"/>
      <c r="T16" s="1085" t="s">
        <v>209</v>
      </c>
      <c r="U16" s="1086"/>
      <c r="V16" s="1086"/>
      <c r="W16" s="1087"/>
      <c r="X16" s="23"/>
      <c r="Y16" s="23"/>
      <c r="Z16" s="23"/>
      <c r="AA16" s="23"/>
    </row>
    <row r="17" spans="1:27" ht="24.75" customHeight="1" x14ac:dyDescent="0.2">
      <c r="A17" s="23"/>
      <c r="B17" s="1033" t="s">
        <v>210</v>
      </c>
      <c r="C17" s="1033"/>
      <c r="D17" s="1036"/>
      <c r="E17" s="1037"/>
      <c r="F17" s="1037"/>
      <c r="G17" s="1037"/>
      <c r="H17" s="1037"/>
      <c r="I17" s="1037"/>
      <c r="J17" s="1037"/>
      <c r="K17" s="1037"/>
      <c r="L17" s="1037"/>
      <c r="M17" s="1037"/>
      <c r="N17" s="1037"/>
      <c r="O17" s="1090"/>
      <c r="P17" s="281" t="s">
        <v>283</v>
      </c>
      <c r="Q17" s="269" t="s">
        <v>614</v>
      </c>
      <c r="R17" s="201" t="s">
        <v>283</v>
      </c>
      <c r="S17" s="274" t="s">
        <v>613</v>
      </c>
      <c r="T17" s="1078"/>
      <c r="U17" s="945"/>
      <c r="V17" s="945"/>
      <c r="W17" s="943"/>
      <c r="X17" s="23"/>
      <c r="Y17" s="23"/>
      <c r="Z17" s="23"/>
      <c r="AA17" s="23"/>
    </row>
    <row r="18" spans="1:27" ht="24.75" customHeight="1" x14ac:dyDescent="0.2">
      <c r="A18" s="23"/>
      <c r="B18" s="1033" t="s">
        <v>21</v>
      </c>
      <c r="C18" s="1033"/>
      <c r="D18" s="1036"/>
      <c r="E18" s="1037"/>
      <c r="F18" s="1037"/>
      <c r="G18" s="1037"/>
      <c r="H18" s="1037"/>
      <c r="I18" s="1037"/>
      <c r="J18" s="1037"/>
      <c r="K18" s="1037"/>
      <c r="L18" s="1037"/>
      <c r="M18" s="1037"/>
      <c r="N18" s="1037"/>
      <c r="O18" s="1037"/>
      <c r="P18" s="281" t="s">
        <v>283</v>
      </c>
      <c r="Q18" s="269" t="s">
        <v>614</v>
      </c>
      <c r="R18" s="201" t="s">
        <v>283</v>
      </c>
      <c r="S18" s="274" t="s">
        <v>613</v>
      </c>
      <c r="T18" s="1078"/>
      <c r="U18" s="945"/>
      <c r="V18" s="945"/>
      <c r="W18" s="943"/>
      <c r="X18" s="23"/>
      <c r="Y18" s="23"/>
      <c r="Z18" s="23"/>
      <c r="AA18" s="23"/>
    </row>
    <row r="19" spans="1:27" ht="24.75" customHeight="1" x14ac:dyDescent="0.2">
      <c r="A19" s="23"/>
      <c r="B19" s="1033" t="s">
        <v>211</v>
      </c>
      <c r="C19" s="1033"/>
      <c r="D19" s="1036"/>
      <c r="E19" s="1037"/>
      <c r="F19" s="1037"/>
      <c r="G19" s="1037"/>
      <c r="H19" s="1037"/>
      <c r="I19" s="1037"/>
      <c r="J19" s="1037"/>
      <c r="K19" s="1037"/>
      <c r="L19" s="1037"/>
      <c r="M19" s="1037"/>
      <c r="N19" s="1037"/>
      <c r="O19" s="1037"/>
      <c r="P19" s="281" t="s">
        <v>283</v>
      </c>
      <c r="Q19" s="269" t="s">
        <v>614</v>
      </c>
      <c r="R19" s="201" t="s">
        <v>283</v>
      </c>
      <c r="S19" s="274" t="s">
        <v>613</v>
      </c>
      <c r="T19" s="1078"/>
      <c r="U19" s="945"/>
      <c r="V19" s="945"/>
      <c r="W19" s="943"/>
      <c r="X19" s="23"/>
      <c r="Y19" s="23"/>
      <c r="Z19" s="23"/>
      <c r="AA19" s="23"/>
    </row>
    <row r="20" spans="1:27" ht="6" customHeight="1" x14ac:dyDescent="0.2">
      <c r="A20" s="23"/>
      <c r="B20" s="56"/>
      <c r="C20" s="56"/>
      <c r="D20" s="23"/>
      <c r="E20" s="57"/>
      <c r="F20" s="57"/>
      <c r="G20" s="57"/>
      <c r="H20" s="57"/>
      <c r="I20" s="57"/>
      <c r="J20" s="57"/>
      <c r="K20" s="57"/>
      <c r="L20" s="57"/>
      <c r="M20" s="57"/>
      <c r="N20" s="57"/>
      <c r="O20" s="57"/>
      <c r="P20" s="22"/>
      <c r="Q20" s="22"/>
      <c r="R20" s="22"/>
      <c r="S20" s="22"/>
      <c r="T20" s="22"/>
      <c r="U20" s="22"/>
      <c r="V20" s="22"/>
      <c r="W20" s="22"/>
      <c r="X20" s="23"/>
      <c r="Y20" s="23"/>
      <c r="Z20" s="23"/>
      <c r="AA20" s="23"/>
    </row>
    <row r="21" spans="1:27" s="19" customFormat="1" ht="18" customHeight="1" x14ac:dyDescent="0.2">
      <c r="A21" s="19" t="s">
        <v>214</v>
      </c>
      <c r="B21" s="58"/>
      <c r="C21" s="59"/>
      <c r="D21" s="59"/>
      <c r="E21" s="59"/>
      <c r="F21" s="59"/>
      <c r="G21" s="20"/>
      <c r="H21" s="20"/>
      <c r="I21" s="59"/>
      <c r="J21" s="59"/>
      <c r="K21" s="59"/>
      <c r="L21" s="59"/>
      <c r="M21" s="59"/>
      <c r="N21" s="59"/>
      <c r="O21" s="59"/>
      <c r="P21" s="59"/>
      <c r="Q21" s="59"/>
      <c r="R21" s="59"/>
      <c r="S21" s="20"/>
      <c r="T21" s="20"/>
    </row>
    <row r="22" spans="1:27" ht="13.5" customHeight="1" x14ac:dyDescent="0.2">
      <c r="B22" s="1015" t="s">
        <v>178</v>
      </c>
      <c r="C22" s="1038"/>
      <c r="D22" s="1038"/>
      <c r="E22" s="1038"/>
      <c r="F22" s="1039"/>
      <c r="G22" s="1052" t="s">
        <v>170</v>
      </c>
      <c r="H22" s="1053"/>
      <c r="I22" s="1054"/>
      <c r="J22" s="1029" t="s">
        <v>171</v>
      </c>
      <c r="K22" s="1029"/>
      <c r="L22" s="1029"/>
      <c r="M22" s="1029"/>
      <c r="N22" s="1029"/>
      <c r="O22" s="1029"/>
      <c r="P22" s="1029"/>
      <c r="Q22" s="1029"/>
      <c r="R22" s="1029"/>
    </row>
    <row r="23" spans="1:27" ht="15" customHeight="1" thickBot="1" x14ac:dyDescent="0.25">
      <c r="B23" s="1040"/>
      <c r="C23" s="1041"/>
      <c r="D23" s="1041"/>
      <c r="E23" s="1041"/>
      <c r="F23" s="1042"/>
      <c r="G23" s="1055"/>
      <c r="H23" s="1056"/>
      <c r="I23" s="1057"/>
      <c r="J23" s="975" t="s">
        <v>172</v>
      </c>
      <c r="K23" s="1091"/>
      <c r="L23" s="1091"/>
      <c r="M23" s="975" t="s">
        <v>173</v>
      </c>
      <c r="N23" s="1091"/>
      <c r="O23" s="1091"/>
      <c r="P23" s="975" t="s">
        <v>174</v>
      </c>
      <c r="Q23" s="1091"/>
      <c r="R23" s="1091"/>
    </row>
    <row r="24" spans="1:27" ht="20.5" customHeight="1" x14ac:dyDescent="0.2">
      <c r="B24" s="1064" t="s">
        <v>467</v>
      </c>
      <c r="C24" s="1120" t="s">
        <v>168</v>
      </c>
      <c r="D24" s="1121"/>
      <c r="E24" s="1121"/>
      <c r="F24" s="1122"/>
      <c r="G24" s="1051"/>
      <c r="H24" s="1051"/>
      <c r="I24" s="1051"/>
      <c r="J24" s="1051"/>
      <c r="K24" s="1051"/>
      <c r="L24" s="1051"/>
      <c r="M24" s="1051"/>
      <c r="N24" s="1051"/>
      <c r="O24" s="1051"/>
      <c r="P24" s="1051"/>
      <c r="Q24" s="1051"/>
      <c r="R24" s="1051"/>
    </row>
    <row r="25" spans="1:27" ht="20.5" customHeight="1" x14ac:dyDescent="0.2">
      <c r="B25" s="1065"/>
      <c r="C25" s="1061" t="s">
        <v>169</v>
      </c>
      <c r="D25" s="1062"/>
      <c r="E25" s="1062"/>
      <c r="F25" s="1063"/>
      <c r="G25" s="1050"/>
      <c r="H25" s="1050"/>
      <c r="I25" s="1050"/>
      <c r="J25" s="1050"/>
      <c r="K25" s="1050"/>
      <c r="L25" s="1050"/>
      <c r="M25" s="1050"/>
      <c r="N25" s="1050"/>
      <c r="O25" s="1050"/>
      <c r="P25" s="1050"/>
      <c r="Q25" s="1050"/>
      <c r="R25" s="1050"/>
    </row>
    <row r="26" spans="1:27" ht="20.5" customHeight="1" x14ac:dyDescent="0.2">
      <c r="B26" s="1065"/>
      <c r="C26" s="1061" t="s">
        <v>242</v>
      </c>
      <c r="D26" s="1062"/>
      <c r="E26" s="1062"/>
      <c r="F26" s="1063"/>
      <c r="G26" s="1050"/>
      <c r="H26" s="1050"/>
      <c r="I26" s="1050"/>
      <c r="J26" s="1050"/>
      <c r="K26" s="1050"/>
      <c r="L26" s="1050"/>
      <c r="M26" s="1050"/>
      <c r="N26" s="1050"/>
      <c r="O26" s="1050"/>
      <c r="P26" s="1050"/>
      <c r="Q26" s="1050"/>
      <c r="R26" s="1050"/>
    </row>
    <row r="27" spans="1:27" ht="20.5" customHeight="1" thickBot="1" x14ac:dyDescent="0.25">
      <c r="B27" s="1066"/>
      <c r="C27" s="1058" t="s">
        <v>243</v>
      </c>
      <c r="D27" s="1059"/>
      <c r="E27" s="1059"/>
      <c r="F27" s="1060"/>
      <c r="G27" s="1049"/>
      <c r="H27" s="1049"/>
      <c r="I27" s="1049"/>
      <c r="J27" s="1049"/>
      <c r="K27" s="1049"/>
      <c r="L27" s="1049"/>
      <c r="M27" s="1049"/>
      <c r="N27" s="1049"/>
      <c r="O27" s="1049"/>
      <c r="P27" s="1049"/>
      <c r="Q27" s="1049"/>
      <c r="R27" s="1049"/>
    </row>
    <row r="28" spans="1:27" ht="20.5" customHeight="1" x14ac:dyDescent="0.2">
      <c r="B28" s="1132" t="s">
        <v>22</v>
      </c>
      <c r="C28" s="1061" t="s">
        <v>255</v>
      </c>
      <c r="D28" s="1141"/>
      <c r="E28" s="1141"/>
      <c r="F28" s="1142"/>
      <c r="G28" s="995"/>
      <c r="H28" s="996"/>
      <c r="I28" s="997"/>
      <c r="J28" s="995"/>
      <c r="K28" s="996"/>
      <c r="L28" s="997"/>
      <c r="M28" s="995"/>
      <c r="N28" s="996"/>
      <c r="O28" s="997"/>
      <c r="P28" s="995"/>
      <c r="Q28" s="996"/>
      <c r="R28" s="997"/>
    </row>
    <row r="29" spans="1:27" ht="20.5" customHeight="1" x14ac:dyDescent="0.2">
      <c r="B29" s="1133"/>
      <c r="C29" s="1135" t="s">
        <v>256</v>
      </c>
      <c r="D29" s="1136"/>
      <c r="E29" s="1136"/>
      <c r="F29" s="1137"/>
      <c r="G29" s="995"/>
      <c r="H29" s="996"/>
      <c r="I29" s="997"/>
      <c r="J29" s="995"/>
      <c r="K29" s="996"/>
      <c r="L29" s="997"/>
      <c r="M29" s="995"/>
      <c r="N29" s="996"/>
      <c r="O29" s="997"/>
      <c r="P29" s="995"/>
      <c r="Q29" s="996"/>
      <c r="R29" s="997"/>
    </row>
    <row r="30" spans="1:27" ht="20.5" customHeight="1" thickBot="1" x14ac:dyDescent="0.25">
      <c r="B30" s="1134"/>
      <c r="C30" s="1138" t="s">
        <v>257</v>
      </c>
      <c r="D30" s="1139"/>
      <c r="E30" s="1139"/>
      <c r="F30" s="1140"/>
      <c r="G30" s="1114"/>
      <c r="H30" s="1115"/>
      <c r="I30" s="1116"/>
      <c r="J30" s="1114"/>
      <c r="K30" s="1115"/>
      <c r="L30" s="1116"/>
      <c r="M30" s="1114"/>
      <c r="N30" s="1115"/>
      <c r="O30" s="1116"/>
      <c r="P30" s="1114"/>
      <c r="Q30" s="1115"/>
      <c r="R30" s="1116"/>
    </row>
    <row r="31" spans="1:27" ht="20.5" customHeight="1" x14ac:dyDescent="0.2">
      <c r="B31" s="1064" t="s">
        <v>175</v>
      </c>
      <c r="C31" s="1120" t="s">
        <v>168</v>
      </c>
      <c r="D31" s="1121"/>
      <c r="E31" s="1121"/>
      <c r="F31" s="1122"/>
      <c r="G31" s="1051"/>
      <c r="H31" s="1051"/>
      <c r="I31" s="1051"/>
      <c r="J31" s="1051"/>
      <c r="K31" s="1051"/>
      <c r="L31" s="1051"/>
      <c r="M31" s="1051"/>
      <c r="N31" s="1051"/>
      <c r="O31" s="1051"/>
      <c r="P31" s="1051"/>
      <c r="Q31" s="1051"/>
      <c r="R31" s="1051"/>
      <c r="T31" s="1117" t="s">
        <v>306</v>
      </c>
      <c r="U31" s="1118"/>
      <c r="V31" s="1118"/>
      <c r="W31" s="1119"/>
      <c r="X31" s="60"/>
    </row>
    <row r="32" spans="1:27" ht="20.5" customHeight="1" thickBot="1" x14ac:dyDescent="0.25">
      <c r="B32" s="1065"/>
      <c r="C32" s="1061" t="s">
        <v>169</v>
      </c>
      <c r="D32" s="1062"/>
      <c r="E32" s="1062"/>
      <c r="F32" s="1063"/>
      <c r="G32" s="1050"/>
      <c r="H32" s="1050"/>
      <c r="I32" s="1050"/>
      <c r="J32" s="1050"/>
      <c r="K32" s="1050"/>
      <c r="L32" s="1050"/>
      <c r="M32" s="1050"/>
      <c r="N32" s="1050"/>
      <c r="O32" s="1050"/>
      <c r="P32" s="1050"/>
      <c r="Q32" s="1050"/>
      <c r="R32" s="1050"/>
      <c r="T32" s="1101" t="s">
        <v>179</v>
      </c>
      <c r="U32" s="1102"/>
      <c r="V32" s="1102"/>
      <c r="W32" s="1103"/>
      <c r="X32" s="60"/>
    </row>
    <row r="33" spans="1:25" ht="20.5" customHeight="1" x14ac:dyDescent="0.2">
      <c r="B33" s="1065"/>
      <c r="C33" s="1061" t="s">
        <v>242</v>
      </c>
      <c r="D33" s="1062"/>
      <c r="E33" s="1062"/>
      <c r="F33" s="1063"/>
      <c r="G33" s="1050"/>
      <c r="H33" s="1050"/>
      <c r="I33" s="1050"/>
      <c r="J33" s="1050"/>
      <c r="K33" s="1050"/>
      <c r="L33" s="1050"/>
      <c r="M33" s="1050"/>
      <c r="N33" s="1050"/>
      <c r="O33" s="1050"/>
      <c r="P33" s="1050"/>
      <c r="Q33" s="1050"/>
      <c r="R33" s="1050"/>
      <c r="T33" s="1104" t="s">
        <v>180</v>
      </c>
      <c r="U33" s="1105"/>
      <c r="V33" s="1105"/>
      <c r="W33" s="1106"/>
      <c r="X33" s="61"/>
    </row>
    <row r="34" spans="1:25" ht="20.5" customHeight="1" thickBot="1" x14ac:dyDescent="0.25">
      <c r="B34" s="1066"/>
      <c r="C34" s="1058" t="s">
        <v>243</v>
      </c>
      <c r="D34" s="1099"/>
      <c r="E34" s="1099"/>
      <c r="F34" s="1100"/>
      <c r="G34" s="1098"/>
      <c r="H34" s="1098"/>
      <c r="I34" s="1098"/>
      <c r="J34" s="1098"/>
      <c r="K34" s="1098"/>
      <c r="L34" s="1098"/>
      <c r="M34" s="1098"/>
      <c r="N34" s="1098"/>
      <c r="O34" s="1098"/>
      <c r="P34" s="1098"/>
      <c r="Q34" s="1098"/>
      <c r="R34" s="1098"/>
      <c r="T34" s="1107"/>
      <c r="U34" s="1108"/>
      <c r="V34" s="1108"/>
      <c r="W34" s="1109"/>
      <c r="X34" s="61"/>
    </row>
    <row r="35" spans="1:25" s="31" customFormat="1" ht="24.75" customHeight="1" x14ac:dyDescent="0.2">
      <c r="B35" s="62" t="s">
        <v>176</v>
      </c>
      <c r="C35" s="1112" t="s">
        <v>307</v>
      </c>
      <c r="D35" s="1113"/>
      <c r="E35" s="1113"/>
      <c r="F35" s="1113"/>
      <c r="G35" s="1113"/>
      <c r="H35" s="1113"/>
      <c r="I35" s="1113"/>
      <c r="J35" s="1113"/>
      <c r="K35" s="1113"/>
      <c r="L35" s="1113"/>
      <c r="M35" s="1113"/>
      <c r="N35" s="1113"/>
      <c r="O35" s="1113"/>
      <c r="P35" s="1113"/>
      <c r="Q35" s="1113"/>
      <c r="R35" s="1113"/>
      <c r="S35" s="1113"/>
      <c r="T35" s="1113"/>
      <c r="U35" s="1113"/>
      <c r="V35" s="1113"/>
      <c r="W35" s="1113"/>
    </row>
    <row r="36" spans="1:25" s="31" customFormat="1" ht="24.75" customHeight="1" x14ac:dyDescent="0.2">
      <c r="B36" s="63" t="s">
        <v>23</v>
      </c>
      <c r="C36" s="1110" t="s">
        <v>468</v>
      </c>
      <c r="D36" s="1111"/>
      <c r="E36" s="1111"/>
      <c r="F36" s="1111"/>
      <c r="G36" s="1111"/>
      <c r="H36" s="1111"/>
      <c r="I36" s="1111"/>
      <c r="J36" s="1111"/>
      <c r="K36" s="1111"/>
      <c r="L36" s="1111"/>
      <c r="M36" s="1111"/>
      <c r="N36" s="1111"/>
      <c r="O36" s="1111"/>
      <c r="P36" s="1111"/>
      <c r="Q36" s="1111"/>
      <c r="R36" s="1111"/>
      <c r="S36" s="1111"/>
      <c r="T36" s="1111"/>
      <c r="U36" s="1111"/>
      <c r="V36" s="1111"/>
      <c r="W36" s="1111"/>
    </row>
    <row r="37" spans="1:25" s="31" customFormat="1" ht="6" customHeight="1" x14ac:dyDescent="0.2">
      <c r="B37" s="63"/>
      <c r="C37" s="64"/>
      <c r="D37" s="65"/>
      <c r="E37" s="65"/>
      <c r="F37" s="65"/>
      <c r="G37" s="65"/>
      <c r="H37" s="65"/>
      <c r="I37" s="65"/>
      <c r="J37" s="65"/>
      <c r="K37" s="65"/>
      <c r="L37" s="65"/>
      <c r="M37" s="65"/>
      <c r="N37" s="65"/>
      <c r="O37" s="65"/>
      <c r="P37" s="65"/>
      <c r="Q37" s="65"/>
      <c r="R37" s="65"/>
      <c r="S37" s="65"/>
      <c r="T37" s="65"/>
      <c r="U37" s="65"/>
      <c r="V37" s="65"/>
      <c r="W37" s="65"/>
      <c r="X37" s="65"/>
    </row>
    <row r="38" spans="1:25" s="31" customFormat="1" ht="18" customHeight="1" x14ac:dyDescent="0.2">
      <c r="A38" s="9" t="s">
        <v>215</v>
      </c>
      <c r="B38" s="63"/>
      <c r="C38" s="64"/>
      <c r="D38" s="65"/>
      <c r="E38" s="65"/>
      <c r="F38" s="65"/>
      <c r="G38" s="65"/>
      <c r="H38" s="65"/>
      <c r="I38" s="65"/>
      <c r="J38" s="65"/>
      <c r="K38" s="65"/>
      <c r="L38" s="65"/>
      <c r="M38" s="65"/>
      <c r="N38" s="65"/>
      <c r="O38" s="65"/>
      <c r="P38" s="65"/>
      <c r="Q38" s="65"/>
      <c r="R38" s="65"/>
      <c r="S38" s="65"/>
      <c r="T38" s="65"/>
      <c r="U38" s="65"/>
      <c r="V38" s="65"/>
      <c r="W38" s="65"/>
      <c r="X38" s="65"/>
    </row>
    <row r="39" spans="1:25" ht="27.75" customHeight="1" x14ac:dyDescent="0.2">
      <c r="B39" s="1067" t="s">
        <v>216</v>
      </c>
      <c r="C39" s="1067"/>
      <c r="D39" s="1067"/>
      <c r="E39" s="1067"/>
      <c r="F39" s="1067"/>
      <c r="G39" s="1067"/>
      <c r="H39" s="1067"/>
      <c r="I39" s="1067"/>
      <c r="J39" s="1067"/>
      <c r="K39" s="1067"/>
      <c r="L39" s="1067"/>
      <c r="M39" s="1067"/>
      <c r="N39" s="1067"/>
      <c r="O39" s="1067"/>
      <c r="P39" s="1067"/>
      <c r="Q39" s="1067"/>
      <c r="R39" s="1067"/>
      <c r="S39" s="1067"/>
      <c r="T39" s="1067"/>
      <c r="U39" s="1067"/>
      <c r="V39" s="1067"/>
      <c r="W39" s="1067"/>
    </row>
    <row r="40" spans="1:25" ht="15.75" customHeight="1" x14ac:dyDescent="0.2">
      <c r="B40" s="998"/>
      <c r="C40" s="998"/>
      <c r="D40" s="949" t="s">
        <v>207</v>
      </c>
      <c r="E40" s="971"/>
      <c r="F40" s="971"/>
      <c r="G40" s="971"/>
      <c r="H40" s="971"/>
      <c r="I40" s="971"/>
      <c r="J40" s="971"/>
      <c r="K40" s="971"/>
      <c r="L40" s="971"/>
      <c r="M40" s="971"/>
      <c r="N40" s="971"/>
      <c r="O40" s="971"/>
      <c r="P40" s="971"/>
      <c r="Q40" s="971"/>
      <c r="R40" s="971"/>
      <c r="S40" s="971"/>
      <c r="T40" s="971"/>
      <c r="U40" s="971"/>
      <c r="V40" s="971"/>
      <c r="W40" s="950"/>
    </row>
    <row r="41" spans="1:25" ht="24.75" customHeight="1" x14ac:dyDescent="0.2">
      <c r="A41" s="23"/>
      <c r="B41" s="1033" t="s">
        <v>210</v>
      </c>
      <c r="C41" s="1033"/>
      <c r="D41" s="66"/>
      <c r="E41" s="17"/>
      <c r="F41" s="17"/>
      <c r="G41" s="17"/>
      <c r="H41" s="17"/>
      <c r="I41" s="17"/>
      <c r="J41" s="17"/>
      <c r="K41" s="17"/>
      <c r="L41" s="17"/>
      <c r="M41" s="17"/>
      <c r="N41" s="17"/>
      <c r="O41" s="17"/>
      <c r="P41" s="17"/>
      <c r="Q41" s="17"/>
      <c r="R41" s="17"/>
      <c r="S41" s="17"/>
      <c r="T41" s="17"/>
      <c r="U41" s="17"/>
      <c r="V41" s="17"/>
      <c r="W41" s="18"/>
    </row>
    <row r="42" spans="1:25" ht="24.75" customHeight="1" x14ac:dyDescent="0.2">
      <c r="A42" s="23"/>
      <c r="B42" s="1033" t="s">
        <v>250</v>
      </c>
      <c r="C42" s="1033"/>
      <c r="D42" s="66"/>
      <c r="E42" s="17"/>
      <c r="F42" s="17"/>
      <c r="G42" s="17"/>
      <c r="H42" s="17"/>
      <c r="I42" s="17"/>
      <c r="J42" s="17"/>
      <c r="K42" s="17"/>
      <c r="L42" s="17"/>
      <c r="M42" s="17"/>
      <c r="N42" s="17"/>
      <c r="O42" s="17"/>
      <c r="P42" s="17"/>
      <c r="Q42" s="17"/>
      <c r="R42" s="17"/>
      <c r="S42" s="17"/>
      <c r="T42" s="17"/>
      <c r="U42" s="17"/>
      <c r="V42" s="17"/>
      <c r="W42" s="18"/>
    </row>
    <row r="43" spans="1:25" ht="6" customHeight="1" x14ac:dyDescent="0.2"/>
    <row r="44" spans="1:25" s="19" customFormat="1" ht="18" customHeight="1" x14ac:dyDescent="0.2">
      <c r="A44" s="19" t="s">
        <v>246</v>
      </c>
      <c r="B44" s="21"/>
      <c r="C44" s="21"/>
      <c r="D44" s="21"/>
      <c r="E44" s="21"/>
      <c r="F44" s="21"/>
      <c r="G44" s="21"/>
      <c r="H44" s="59"/>
      <c r="I44" s="59"/>
      <c r="J44" s="59"/>
      <c r="K44" s="59"/>
      <c r="L44" s="59"/>
      <c r="M44" s="20"/>
      <c r="N44" s="20"/>
      <c r="O44" s="59"/>
      <c r="P44" s="59"/>
      <c r="Q44" s="59"/>
      <c r="R44" s="59"/>
      <c r="S44" s="59"/>
      <c r="T44" s="59"/>
      <c r="U44" s="59"/>
      <c r="V44" s="59"/>
      <c r="W44" s="59"/>
      <c r="X44" s="20"/>
      <c r="Y44" s="20"/>
    </row>
    <row r="45" spans="1:25" ht="16.5" customHeight="1" x14ac:dyDescent="0.2">
      <c r="B45" s="998"/>
      <c r="C45" s="998"/>
      <c r="D45" s="998"/>
      <c r="E45" s="998"/>
      <c r="F45" s="998"/>
      <c r="G45" s="998"/>
      <c r="H45" s="998"/>
      <c r="I45" s="998"/>
      <c r="J45" s="1029" t="s">
        <v>164</v>
      </c>
      <c r="K45" s="1029"/>
      <c r="L45" s="1029"/>
      <c r="M45" s="1029"/>
      <c r="N45" s="1029"/>
      <c r="O45" s="1029"/>
      <c r="P45" s="1029"/>
      <c r="Q45" s="1029"/>
      <c r="R45" s="1029"/>
      <c r="S45" s="1029"/>
      <c r="T45" s="1029"/>
      <c r="U45" s="1029"/>
      <c r="V45" s="1029"/>
      <c r="W45" s="1029"/>
      <c r="X45" s="22"/>
      <c r="Y45" s="22"/>
    </row>
    <row r="46" spans="1:25" ht="15" customHeight="1" x14ac:dyDescent="0.2">
      <c r="B46" s="1003" t="s">
        <v>165</v>
      </c>
      <c r="C46" s="1026"/>
      <c r="D46" s="1026"/>
      <c r="E46" s="1026"/>
      <c r="F46" s="1026"/>
      <c r="G46" s="1026"/>
      <c r="H46" s="1026"/>
      <c r="I46" s="1027"/>
      <c r="J46" s="200" t="s">
        <v>283</v>
      </c>
      <c r="K46" s="1028" t="s">
        <v>161</v>
      </c>
      <c r="L46" s="1028"/>
      <c r="M46" s="1028"/>
      <c r="N46" s="1028"/>
      <c r="O46" s="201" t="s">
        <v>283</v>
      </c>
      <c r="P46" s="1028" t="s">
        <v>162</v>
      </c>
      <c r="Q46" s="1028"/>
      <c r="R46" s="1028"/>
      <c r="S46" s="1028"/>
      <c r="T46" s="201" t="s">
        <v>283</v>
      </c>
      <c r="U46" s="996" t="s">
        <v>163</v>
      </c>
      <c r="V46" s="996"/>
      <c r="W46" s="997"/>
      <c r="X46" s="22"/>
      <c r="Y46" s="22"/>
    </row>
    <row r="47" spans="1:25" ht="15" customHeight="1" x14ac:dyDescent="0.2">
      <c r="B47" s="1023" t="s">
        <v>127</v>
      </c>
      <c r="C47" s="1023"/>
      <c r="D47" s="1023"/>
      <c r="E47" s="1023"/>
      <c r="F47" s="1023"/>
      <c r="G47" s="1023"/>
      <c r="H47" s="1023"/>
      <c r="I47" s="1023"/>
      <c r="J47" s="200" t="s">
        <v>283</v>
      </c>
      <c r="K47" s="1024" t="s">
        <v>161</v>
      </c>
      <c r="L47" s="1024"/>
      <c r="M47" s="1024"/>
      <c r="N47" s="1024"/>
      <c r="O47" s="201" t="s">
        <v>283</v>
      </c>
      <c r="P47" s="1024" t="s">
        <v>162</v>
      </c>
      <c r="Q47" s="1024"/>
      <c r="R47" s="1024"/>
      <c r="S47" s="1024"/>
      <c r="T47" s="201" t="s">
        <v>283</v>
      </c>
      <c r="U47" s="996" t="s">
        <v>163</v>
      </c>
      <c r="V47" s="996"/>
      <c r="W47" s="997"/>
      <c r="X47" s="22"/>
      <c r="Y47" s="22"/>
    </row>
    <row r="48" spans="1:25" ht="15" customHeight="1" x14ac:dyDescent="0.2">
      <c r="B48" s="1023" t="s">
        <v>159</v>
      </c>
      <c r="C48" s="1025"/>
      <c r="D48" s="1025"/>
      <c r="E48" s="1025"/>
      <c r="F48" s="1025"/>
      <c r="G48" s="1025"/>
      <c r="H48" s="1025"/>
      <c r="I48" s="1025"/>
      <c r="J48" s="200" t="s">
        <v>283</v>
      </c>
      <c r="K48" s="1024" t="s">
        <v>161</v>
      </c>
      <c r="L48" s="1024"/>
      <c r="M48" s="1024"/>
      <c r="N48" s="1024"/>
      <c r="O48" s="201" t="s">
        <v>283</v>
      </c>
      <c r="P48" s="1024" t="s">
        <v>162</v>
      </c>
      <c r="Q48" s="1024"/>
      <c r="R48" s="1024"/>
      <c r="S48" s="1024"/>
      <c r="T48" s="201" t="s">
        <v>283</v>
      </c>
      <c r="U48" s="996" t="s">
        <v>163</v>
      </c>
      <c r="V48" s="996"/>
      <c r="W48" s="997"/>
      <c r="X48" s="22"/>
      <c r="Y48" s="22"/>
    </row>
    <row r="49" spans="1:27" ht="15" customHeight="1" x14ac:dyDescent="0.2">
      <c r="B49" s="1023" t="s">
        <v>160</v>
      </c>
      <c r="C49" s="1025"/>
      <c r="D49" s="1025"/>
      <c r="E49" s="1025"/>
      <c r="F49" s="1025"/>
      <c r="G49" s="1025"/>
      <c r="H49" s="1025"/>
      <c r="I49" s="1025"/>
      <c r="J49" s="200" t="s">
        <v>283</v>
      </c>
      <c r="K49" s="1024" t="s">
        <v>161</v>
      </c>
      <c r="L49" s="1024"/>
      <c r="M49" s="1024"/>
      <c r="N49" s="1024"/>
      <c r="O49" s="201" t="s">
        <v>283</v>
      </c>
      <c r="P49" s="1024" t="s">
        <v>162</v>
      </c>
      <c r="Q49" s="1024"/>
      <c r="R49" s="1024"/>
      <c r="S49" s="1024"/>
      <c r="T49" s="201" t="s">
        <v>283</v>
      </c>
      <c r="U49" s="996" t="s">
        <v>163</v>
      </c>
      <c r="V49" s="996"/>
      <c r="W49" s="997"/>
      <c r="X49" s="22"/>
      <c r="Y49" s="22"/>
    </row>
    <row r="50" spans="1:27" ht="31.5" customHeight="1" x14ac:dyDescent="0.2">
      <c r="B50" s="1030" t="s">
        <v>472</v>
      </c>
      <c r="C50" s="1031"/>
      <c r="D50" s="1031"/>
      <c r="E50" s="1031"/>
      <c r="F50" s="1031"/>
      <c r="G50" s="1031"/>
      <c r="H50" s="1031"/>
      <c r="I50" s="1032"/>
      <c r="J50" s="200" t="s">
        <v>283</v>
      </c>
      <c r="K50" s="1024" t="s">
        <v>161</v>
      </c>
      <c r="L50" s="1024"/>
      <c r="M50" s="1024"/>
      <c r="N50" s="1024"/>
      <c r="O50" s="201" t="s">
        <v>283</v>
      </c>
      <c r="P50" s="1024" t="s">
        <v>162</v>
      </c>
      <c r="Q50" s="1024"/>
      <c r="R50" s="1024"/>
      <c r="S50" s="1024"/>
      <c r="T50" s="201" t="s">
        <v>283</v>
      </c>
      <c r="U50" s="996" t="s">
        <v>163</v>
      </c>
      <c r="V50" s="996"/>
      <c r="W50" s="997"/>
      <c r="X50" s="22"/>
      <c r="Y50" s="22"/>
    </row>
    <row r="51" spans="1:27" ht="39" customHeight="1" x14ac:dyDescent="0.2">
      <c r="B51" s="1021" t="s">
        <v>462</v>
      </c>
      <c r="C51" s="1022"/>
      <c r="D51" s="1022"/>
      <c r="E51" s="1022"/>
      <c r="F51" s="1022"/>
      <c r="G51" s="1022"/>
      <c r="H51" s="1022"/>
      <c r="I51" s="1022"/>
      <c r="J51" s="1022"/>
      <c r="K51" s="1022"/>
      <c r="L51" s="1022"/>
      <c r="M51" s="1022"/>
      <c r="N51" s="1022"/>
      <c r="O51" s="1022"/>
      <c r="P51" s="1022"/>
      <c r="Q51" s="1022"/>
      <c r="R51" s="1022"/>
      <c r="S51" s="1022"/>
      <c r="T51" s="1022"/>
      <c r="U51" s="1022"/>
      <c r="V51" s="1022"/>
      <c r="W51" s="1022"/>
      <c r="X51" s="67"/>
      <c r="Y51" s="67"/>
      <c r="Z51" s="67"/>
      <c r="AA51" s="67"/>
    </row>
    <row r="52" spans="1:27" ht="18" customHeight="1" x14ac:dyDescent="0.2">
      <c r="B52" s="43"/>
      <c r="C52" s="43"/>
      <c r="D52" s="43"/>
      <c r="E52" s="43"/>
      <c r="F52" s="43"/>
      <c r="G52" s="22"/>
      <c r="H52" s="22"/>
      <c r="I52" s="43"/>
      <c r="J52" s="43"/>
      <c r="K52" s="43"/>
      <c r="L52" s="43"/>
      <c r="M52" s="43"/>
      <c r="N52" s="43"/>
      <c r="O52" s="43"/>
      <c r="P52" s="43"/>
      <c r="Q52" s="43"/>
      <c r="R52" s="43"/>
      <c r="S52" s="22"/>
      <c r="T52" s="22"/>
    </row>
    <row r="53" spans="1:27" s="10" customFormat="1" ht="21" customHeight="1" x14ac:dyDescent="0.2">
      <c r="A53" s="9"/>
      <c r="B53" s="22"/>
      <c r="C53" s="22"/>
      <c r="D53" s="22"/>
      <c r="E53" s="22"/>
      <c r="F53" s="22"/>
      <c r="G53" s="22"/>
      <c r="H53" s="22"/>
      <c r="I53" s="22"/>
      <c r="J53" s="23"/>
      <c r="K53" s="22"/>
      <c r="L53" s="22"/>
      <c r="M53" s="22"/>
      <c r="N53" s="22"/>
      <c r="O53" s="22"/>
      <c r="P53" s="22"/>
      <c r="Q53" s="22"/>
      <c r="R53" s="22"/>
      <c r="S53" s="22"/>
      <c r="T53" s="22"/>
      <c r="U53" s="23"/>
      <c r="V53" s="22"/>
      <c r="W53" s="22"/>
      <c r="X53" s="22"/>
      <c r="Y53" s="23"/>
    </row>
    <row r="54" spans="1:27" ht="18" customHeight="1" x14ac:dyDescent="0.2"/>
    <row r="55" spans="1:27" ht="18" customHeight="1" x14ac:dyDescent="0.2"/>
    <row r="56" spans="1:27" ht="18" customHeight="1" x14ac:dyDescent="0.2"/>
    <row r="57" spans="1:27" ht="18" customHeight="1" x14ac:dyDescent="0.2"/>
    <row r="58" spans="1:27" ht="18" customHeight="1" x14ac:dyDescent="0.2"/>
    <row r="59" spans="1:27" ht="18" customHeight="1" x14ac:dyDescent="0.2"/>
    <row r="60" spans="1:27" ht="18" customHeight="1" x14ac:dyDescent="0.2"/>
    <row r="61" spans="1:27" ht="18" customHeight="1" x14ac:dyDescent="0.2"/>
    <row r="62" spans="1:27" ht="18" customHeight="1" x14ac:dyDescent="0.2"/>
    <row r="63" spans="1:27" ht="18" customHeight="1" x14ac:dyDescent="0.2"/>
    <row r="64" spans="1:27"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sheetData>
  <mergeCells count="145">
    <mergeCell ref="P31:R31"/>
    <mergeCell ref="J31:L31"/>
    <mergeCell ref="M31:O31"/>
    <mergeCell ref="B28:B30"/>
    <mergeCell ref="C29:F29"/>
    <mergeCell ref="C30:F30"/>
    <mergeCell ref="G30:I30"/>
    <mergeCell ref="G28:I28"/>
    <mergeCell ref="D40:W40"/>
    <mergeCell ref="M32:O32"/>
    <mergeCell ref="M34:O34"/>
    <mergeCell ref="B31:B34"/>
    <mergeCell ref="J34:L34"/>
    <mergeCell ref="C28:F28"/>
    <mergeCell ref="G29:I29"/>
    <mergeCell ref="M29:O29"/>
    <mergeCell ref="J28:L28"/>
    <mergeCell ref="P29:R29"/>
    <mergeCell ref="J29:L29"/>
    <mergeCell ref="M28:O28"/>
    <mergeCell ref="J30:L30"/>
    <mergeCell ref="P30:R30"/>
    <mergeCell ref="P33:R33"/>
    <mergeCell ref="G33:I33"/>
    <mergeCell ref="M30:O30"/>
    <mergeCell ref="P28:R28"/>
    <mergeCell ref="G31:I31"/>
    <mergeCell ref="S2:W2"/>
    <mergeCell ref="V3:W3"/>
    <mergeCell ref="V4:W4"/>
    <mergeCell ref="V5:W5"/>
    <mergeCell ref="C2:J2"/>
    <mergeCell ref="N2:R2"/>
    <mergeCell ref="S3:U3"/>
    <mergeCell ref="T31:W31"/>
    <mergeCell ref="C31:F31"/>
    <mergeCell ref="C4:J4"/>
    <mergeCell ref="N5:R5"/>
    <mergeCell ref="N6:R6"/>
    <mergeCell ref="C3:J3"/>
    <mergeCell ref="N3:R3"/>
    <mergeCell ref="C24:F24"/>
    <mergeCell ref="B18:C18"/>
    <mergeCell ref="M23:O23"/>
    <mergeCell ref="N7:R7"/>
    <mergeCell ref="C7:J7"/>
    <mergeCell ref="B3:B6"/>
    <mergeCell ref="C6:J6"/>
    <mergeCell ref="J33:L33"/>
    <mergeCell ref="M33:O33"/>
    <mergeCell ref="P34:R34"/>
    <mergeCell ref="C34:F34"/>
    <mergeCell ref="G34:I34"/>
    <mergeCell ref="T32:W32"/>
    <mergeCell ref="C32:F32"/>
    <mergeCell ref="T33:W34"/>
    <mergeCell ref="C36:W36"/>
    <mergeCell ref="C35:W35"/>
    <mergeCell ref="P32:R32"/>
    <mergeCell ref="J32:L32"/>
    <mergeCell ref="G32:I32"/>
    <mergeCell ref="C5:J5"/>
    <mergeCell ref="D16:O16"/>
    <mergeCell ref="D17:O17"/>
    <mergeCell ref="M26:O26"/>
    <mergeCell ref="J23:L23"/>
    <mergeCell ref="B7:B10"/>
    <mergeCell ref="G24:I24"/>
    <mergeCell ref="P23:R23"/>
    <mergeCell ref="B17:C17"/>
    <mergeCell ref="G25:I25"/>
    <mergeCell ref="J25:L25"/>
    <mergeCell ref="C26:F26"/>
    <mergeCell ref="C8:J8"/>
    <mergeCell ref="B16:C16"/>
    <mergeCell ref="P16:S16"/>
    <mergeCell ref="J22:R22"/>
    <mergeCell ref="M25:O25"/>
    <mergeCell ref="P25:R25"/>
    <mergeCell ref="S4:U4"/>
    <mergeCell ref="S5:U5"/>
    <mergeCell ref="N4:R4"/>
    <mergeCell ref="S8:U8"/>
    <mergeCell ref="S7:U7"/>
    <mergeCell ref="S6:W6"/>
    <mergeCell ref="N8:R8"/>
    <mergeCell ref="V7:W7"/>
    <mergeCell ref="P26:R26"/>
    <mergeCell ref="T17:W17"/>
    <mergeCell ref="T18:W18"/>
    <mergeCell ref="T19:W19"/>
    <mergeCell ref="M24:O24"/>
    <mergeCell ref="P24:R24"/>
    <mergeCell ref="S9:U9"/>
    <mergeCell ref="N9:R9"/>
    <mergeCell ref="S10:W10"/>
    <mergeCell ref="N10:R10"/>
    <mergeCell ref="T16:W16"/>
    <mergeCell ref="B40:C40"/>
    <mergeCell ref="B42:C42"/>
    <mergeCell ref="V8:W8"/>
    <mergeCell ref="V9:W9"/>
    <mergeCell ref="B41:C41"/>
    <mergeCell ref="D19:O19"/>
    <mergeCell ref="D18:O18"/>
    <mergeCell ref="B22:F23"/>
    <mergeCell ref="C10:J10"/>
    <mergeCell ref="C9:J9"/>
    <mergeCell ref="G27:I27"/>
    <mergeCell ref="M27:O27"/>
    <mergeCell ref="P27:R27"/>
    <mergeCell ref="G26:I26"/>
    <mergeCell ref="J24:L24"/>
    <mergeCell ref="J27:L27"/>
    <mergeCell ref="G22:I23"/>
    <mergeCell ref="C27:F27"/>
    <mergeCell ref="C25:F25"/>
    <mergeCell ref="B19:C19"/>
    <mergeCell ref="J26:L26"/>
    <mergeCell ref="B24:B27"/>
    <mergeCell ref="B39:W39"/>
    <mergeCell ref="C33:F33"/>
    <mergeCell ref="B51:W51"/>
    <mergeCell ref="B47:I47"/>
    <mergeCell ref="U49:W49"/>
    <mergeCell ref="K49:N49"/>
    <mergeCell ref="K47:N47"/>
    <mergeCell ref="P47:S47"/>
    <mergeCell ref="B45:I45"/>
    <mergeCell ref="P49:S49"/>
    <mergeCell ref="B48:I48"/>
    <mergeCell ref="B49:I49"/>
    <mergeCell ref="K48:N48"/>
    <mergeCell ref="P48:S48"/>
    <mergeCell ref="B46:I46"/>
    <mergeCell ref="K46:N46"/>
    <mergeCell ref="P46:S46"/>
    <mergeCell ref="J45:W45"/>
    <mergeCell ref="U46:W46"/>
    <mergeCell ref="U47:W47"/>
    <mergeCell ref="U48:W48"/>
    <mergeCell ref="K50:N50"/>
    <mergeCell ref="P50:S50"/>
    <mergeCell ref="U50:W50"/>
    <mergeCell ref="B50:I50"/>
  </mergeCells>
  <phoneticPr fontId="4"/>
  <dataValidations count="1">
    <dataValidation type="list" allowBlank="1" showInputMessage="1" showErrorMessage="1" sqref="P17:P19 R17:R19 J46:J50 O46:O50 T46:T50">
      <formula1>"□,■"</formula1>
    </dataValidation>
  </dataValidations>
  <pageMargins left="0.59055118110236227" right="0.59055118110236227" top="0.78740157480314965" bottom="0.59055118110236227" header="0.31496062992125984" footer="0.39370078740157483"/>
  <pageSetup paperSize="9" scale="82"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34"/>
    <pageSetUpPr fitToPage="1"/>
  </sheetPr>
  <dimension ref="A1:AC82"/>
  <sheetViews>
    <sheetView showGridLines="0" view="pageBreakPreview" topLeftCell="A31" zoomScaleNormal="100" zoomScaleSheetLayoutView="100" workbookViewId="0">
      <selection activeCell="Z3" sqref="Z3"/>
    </sheetView>
  </sheetViews>
  <sheetFormatPr defaultColWidth="9" defaultRowHeight="12" x14ac:dyDescent="0.2"/>
  <cols>
    <col min="1" max="1" width="3.90625" style="10" customWidth="1"/>
    <col min="2" max="2" width="5" style="10" customWidth="1"/>
    <col min="3" max="7" width="3.90625" style="10" customWidth="1"/>
    <col min="8" max="8" width="4.6328125" style="10" customWidth="1"/>
    <col min="9" max="27" width="3.90625" style="10" customWidth="1"/>
    <col min="28" max="16384" width="9" style="10"/>
  </cols>
  <sheetData>
    <row r="1" spans="1:27" s="9" customFormat="1" ht="16.5" customHeight="1" x14ac:dyDescent="0.2">
      <c r="A1" s="8" t="s">
        <v>258</v>
      </c>
    </row>
    <row r="2" spans="1:27" s="9" customFormat="1" ht="15.75" customHeight="1" x14ac:dyDescent="0.2">
      <c r="A2" s="9" t="s">
        <v>181</v>
      </c>
    </row>
    <row r="3" spans="1:27" s="9" customFormat="1" ht="20.149999999999999" customHeight="1" x14ac:dyDescent="0.2">
      <c r="A3" s="9" t="s">
        <v>544</v>
      </c>
      <c r="M3" s="161"/>
    </row>
    <row r="4" spans="1:27" ht="21" customHeight="1" x14ac:dyDescent="0.2">
      <c r="B4" s="946" t="s">
        <v>155</v>
      </c>
      <c r="C4" s="947"/>
      <c r="D4" s="947"/>
      <c r="E4" s="948"/>
      <c r="F4" s="946" t="s">
        <v>309</v>
      </c>
      <c r="G4" s="947"/>
      <c r="H4" s="947"/>
      <c r="I4" s="1078"/>
      <c r="J4" s="945"/>
      <c r="K4" s="151" t="s">
        <v>128</v>
      </c>
      <c r="L4" s="946" t="s">
        <v>310</v>
      </c>
      <c r="M4" s="947"/>
      <c r="N4" s="1143"/>
      <c r="O4" s="1078"/>
      <c r="P4" s="945"/>
      <c r="Q4" s="151" t="s">
        <v>128</v>
      </c>
      <c r="R4" s="946" t="s">
        <v>308</v>
      </c>
      <c r="S4" s="947"/>
      <c r="T4" s="1143"/>
      <c r="U4" s="1078"/>
      <c r="V4" s="945"/>
      <c r="W4" s="151" t="s">
        <v>128</v>
      </c>
      <c r="X4" s="11"/>
    </row>
    <row r="5" spans="1:27" ht="21" customHeight="1" x14ac:dyDescent="0.2">
      <c r="B5" s="949" t="s">
        <v>156</v>
      </c>
      <c r="C5" s="971"/>
      <c r="D5" s="971"/>
      <c r="E5" s="950"/>
      <c r="F5" s="946" t="s">
        <v>309</v>
      </c>
      <c r="G5" s="947"/>
      <c r="H5" s="947"/>
      <c r="I5" s="1078"/>
      <c r="J5" s="945"/>
      <c r="K5" s="151" t="s">
        <v>128</v>
      </c>
      <c r="L5" s="946" t="s">
        <v>310</v>
      </c>
      <c r="M5" s="947"/>
      <c r="N5" s="1143"/>
      <c r="O5" s="1078"/>
      <c r="P5" s="945"/>
      <c r="Q5" s="151" t="s">
        <v>128</v>
      </c>
      <c r="R5" s="946" t="s">
        <v>308</v>
      </c>
      <c r="S5" s="947"/>
      <c r="T5" s="1143"/>
      <c r="U5" s="1078"/>
      <c r="V5" s="945"/>
      <c r="W5" s="151" t="s">
        <v>128</v>
      </c>
      <c r="X5" s="11"/>
    </row>
    <row r="6" spans="1:27" s="12" customFormat="1" ht="10" customHeight="1" x14ac:dyDescent="0.2">
      <c r="B6" s="13"/>
      <c r="C6" s="13"/>
      <c r="D6" s="13"/>
      <c r="E6" s="13"/>
      <c r="F6" s="14"/>
      <c r="G6" s="14"/>
      <c r="H6" s="14"/>
      <c r="I6" s="14"/>
      <c r="J6" s="14"/>
      <c r="K6" s="14"/>
      <c r="L6" s="14"/>
      <c r="M6" s="14"/>
      <c r="N6" s="14"/>
      <c r="O6" s="14"/>
      <c r="P6" s="14"/>
      <c r="Q6" s="14"/>
      <c r="R6" s="14"/>
      <c r="S6" s="14"/>
      <c r="T6" s="14"/>
      <c r="U6" s="14"/>
      <c r="V6" s="14"/>
      <c r="W6" s="14"/>
    </row>
    <row r="7" spans="1:27" s="9" customFormat="1" ht="20.149999999999999" customHeight="1" x14ac:dyDescent="0.2">
      <c r="A7" s="161" t="s">
        <v>545</v>
      </c>
      <c r="B7" s="161"/>
      <c r="C7" s="161"/>
      <c r="D7" s="161"/>
      <c r="E7" s="161"/>
      <c r="F7" s="161"/>
      <c r="G7" s="161"/>
      <c r="H7" s="161"/>
      <c r="I7" s="161"/>
      <c r="J7" s="161"/>
      <c r="K7" s="161"/>
      <c r="L7" s="161"/>
      <c r="M7" s="161"/>
      <c r="N7" s="161"/>
      <c r="O7" s="161"/>
      <c r="P7" s="161"/>
      <c r="Q7" s="161"/>
      <c r="R7" s="161"/>
    </row>
    <row r="8" spans="1:27" ht="21" customHeight="1" x14ac:dyDescent="0.2">
      <c r="B8" s="946" t="s">
        <v>155</v>
      </c>
      <c r="C8" s="947"/>
      <c r="D8" s="947"/>
      <c r="E8" s="948"/>
      <c r="F8" s="946" t="s">
        <v>309</v>
      </c>
      <c r="G8" s="947"/>
      <c r="H8" s="947"/>
      <c r="I8" s="1078"/>
      <c r="J8" s="945"/>
      <c r="K8" s="151" t="s">
        <v>128</v>
      </c>
      <c r="L8" s="946" t="s">
        <v>310</v>
      </c>
      <c r="M8" s="947"/>
      <c r="N8" s="1143"/>
      <c r="O8" s="1078"/>
      <c r="P8" s="945"/>
      <c r="Q8" s="151" t="s">
        <v>128</v>
      </c>
      <c r="R8" s="946" t="s">
        <v>308</v>
      </c>
      <c r="S8" s="947"/>
      <c r="T8" s="1143"/>
      <c r="U8" s="1078"/>
      <c r="V8" s="945"/>
      <c r="W8" s="151" t="s">
        <v>128</v>
      </c>
    </row>
    <row r="9" spans="1:27" s="165" customFormat="1" ht="21" customHeight="1" x14ac:dyDescent="0.2">
      <c r="A9" s="162"/>
      <c r="B9" s="1150" t="s">
        <v>156</v>
      </c>
      <c r="C9" s="1151"/>
      <c r="D9" s="1151"/>
      <c r="E9" s="1152"/>
      <c r="F9" s="1153" t="s">
        <v>309</v>
      </c>
      <c r="G9" s="1154"/>
      <c r="H9" s="1154"/>
      <c r="I9" s="1155"/>
      <c r="J9" s="1156"/>
      <c r="K9" s="163" t="s">
        <v>128</v>
      </c>
      <c r="L9" s="1153" t="s">
        <v>310</v>
      </c>
      <c r="M9" s="1154"/>
      <c r="N9" s="1157"/>
      <c r="O9" s="1155"/>
      <c r="P9" s="1156"/>
      <c r="Q9" s="163" t="s">
        <v>128</v>
      </c>
      <c r="R9" s="1153" t="s">
        <v>308</v>
      </c>
      <c r="S9" s="1154"/>
      <c r="T9" s="1157"/>
      <c r="U9" s="1155"/>
      <c r="V9" s="1156"/>
      <c r="W9" s="163" t="s">
        <v>128</v>
      </c>
      <c r="X9" s="164"/>
      <c r="Y9" s="162"/>
      <c r="Z9" s="162"/>
      <c r="AA9" s="162"/>
    </row>
    <row r="10" spans="1:27" s="12" customFormat="1" ht="10" customHeight="1" x14ac:dyDescent="0.2">
      <c r="B10" s="14"/>
      <c r="C10" s="14"/>
      <c r="D10" s="14"/>
      <c r="E10" s="14"/>
      <c r="F10" s="14"/>
      <c r="G10" s="14"/>
      <c r="H10" s="14"/>
      <c r="I10" s="14"/>
      <c r="J10" s="14"/>
      <c r="K10" s="14"/>
      <c r="L10" s="14"/>
      <c r="M10" s="14"/>
      <c r="N10" s="14"/>
      <c r="O10" s="14"/>
      <c r="P10" s="14"/>
      <c r="Q10" s="14"/>
      <c r="R10" s="14"/>
      <c r="S10" s="14"/>
      <c r="T10" s="14"/>
      <c r="U10" s="14"/>
      <c r="V10" s="14"/>
      <c r="W10" s="14"/>
    </row>
    <row r="11" spans="1:27" s="9" customFormat="1" ht="20.149999999999999" customHeight="1" x14ac:dyDescent="0.2">
      <c r="A11" s="9" t="s">
        <v>546</v>
      </c>
      <c r="O11" s="166"/>
    </row>
    <row r="12" spans="1:27" ht="21" customHeight="1" x14ac:dyDescent="0.2">
      <c r="B12" s="946" t="s">
        <v>155</v>
      </c>
      <c r="C12" s="947"/>
      <c r="D12" s="947"/>
      <c r="E12" s="948"/>
      <c r="F12" s="946" t="s">
        <v>309</v>
      </c>
      <c r="G12" s="947"/>
      <c r="H12" s="947"/>
      <c r="I12" s="1078"/>
      <c r="J12" s="945"/>
      <c r="K12" s="151" t="s">
        <v>128</v>
      </c>
      <c r="L12" s="946" t="s">
        <v>310</v>
      </c>
      <c r="M12" s="947"/>
      <c r="N12" s="1143"/>
      <c r="O12" s="1078"/>
      <c r="P12" s="945"/>
      <c r="Q12" s="151" t="s">
        <v>128</v>
      </c>
      <c r="R12" s="946" t="s">
        <v>308</v>
      </c>
      <c r="S12" s="947"/>
      <c r="T12" s="1143"/>
      <c r="U12" s="1078"/>
      <c r="V12" s="945"/>
      <c r="W12" s="151" t="s">
        <v>128</v>
      </c>
    </row>
    <row r="13" spans="1:27" ht="21" customHeight="1" x14ac:dyDescent="0.2">
      <c r="B13" s="949" t="s">
        <v>156</v>
      </c>
      <c r="C13" s="971"/>
      <c r="D13" s="971"/>
      <c r="E13" s="950"/>
      <c r="F13" s="946" t="s">
        <v>309</v>
      </c>
      <c r="G13" s="947"/>
      <c r="H13" s="947"/>
      <c r="I13" s="1078"/>
      <c r="J13" s="945"/>
      <c r="K13" s="151" t="s">
        <v>128</v>
      </c>
      <c r="L13" s="946" t="s">
        <v>310</v>
      </c>
      <c r="M13" s="947"/>
      <c r="N13" s="1143"/>
      <c r="O13" s="1078"/>
      <c r="P13" s="945"/>
      <c r="Q13" s="151" t="s">
        <v>128</v>
      </c>
      <c r="R13" s="946" t="s">
        <v>308</v>
      </c>
      <c r="S13" s="947"/>
      <c r="T13" s="1143"/>
      <c r="U13" s="1078"/>
      <c r="V13" s="945"/>
      <c r="W13" s="151" t="s">
        <v>128</v>
      </c>
    </row>
    <row r="14" spans="1:27" s="12" customFormat="1" ht="10" customHeight="1" x14ac:dyDescent="0.2">
      <c r="B14" s="13"/>
      <c r="C14" s="13"/>
      <c r="D14" s="13"/>
      <c r="E14" s="13"/>
      <c r="F14" s="14"/>
      <c r="G14" s="14"/>
      <c r="H14" s="14"/>
      <c r="I14" s="14"/>
      <c r="J14" s="14"/>
      <c r="K14" s="14"/>
      <c r="L14" s="14"/>
      <c r="M14" s="14"/>
      <c r="N14" s="14"/>
      <c r="O14" s="14"/>
      <c r="P14" s="14"/>
      <c r="Q14" s="14"/>
      <c r="R14" s="14"/>
      <c r="S14" s="14"/>
      <c r="T14" s="14"/>
      <c r="U14" s="14"/>
      <c r="V14" s="14"/>
      <c r="W14" s="14"/>
    </row>
    <row r="15" spans="1:27" s="9" customFormat="1" ht="20.149999999999999" customHeight="1" x14ac:dyDescent="0.2">
      <c r="A15" s="9" t="s">
        <v>547</v>
      </c>
      <c r="I15" s="166"/>
    </row>
    <row r="16" spans="1:27" ht="21" customHeight="1" x14ac:dyDescent="0.2">
      <c r="B16" s="946" t="s">
        <v>155</v>
      </c>
      <c r="C16" s="947"/>
      <c r="D16" s="947"/>
      <c r="E16" s="948"/>
      <c r="F16" s="946" t="s">
        <v>309</v>
      </c>
      <c r="G16" s="947"/>
      <c r="H16" s="947"/>
      <c r="I16" s="1078"/>
      <c r="J16" s="945"/>
      <c r="K16" s="151" t="s">
        <v>128</v>
      </c>
      <c r="L16" s="946" t="s">
        <v>310</v>
      </c>
      <c r="M16" s="947"/>
      <c r="N16" s="1143"/>
      <c r="O16" s="1078"/>
      <c r="P16" s="945"/>
      <c r="Q16" s="151" t="s">
        <v>128</v>
      </c>
      <c r="R16" s="946" t="s">
        <v>308</v>
      </c>
      <c r="S16" s="947"/>
      <c r="T16" s="1143"/>
      <c r="U16" s="1078"/>
      <c r="V16" s="945"/>
      <c r="W16" s="151" t="s">
        <v>128</v>
      </c>
    </row>
    <row r="17" spans="1:27" ht="21" customHeight="1" x14ac:dyDescent="0.2">
      <c r="B17" s="949" t="s">
        <v>156</v>
      </c>
      <c r="C17" s="971"/>
      <c r="D17" s="971"/>
      <c r="E17" s="950"/>
      <c r="F17" s="946" t="s">
        <v>309</v>
      </c>
      <c r="G17" s="947"/>
      <c r="H17" s="947"/>
      <c r="I17" s="1078"/>
      <c r="J17" s="945"/>
      <c r="K17" s="151" t="s">
        <v>128</v>
      </c>
      <c r="L17" s="946" t="s">
        <v>310</v>
      </c>
      <c r="M17" s="947"/>
      <c r="N17" s="1143"/>
      <c r="O17" s="1078"/>
      <c r="P17" s="945"/>
      <c r="Q17" s="151" t="s">
        <v>128</v>
      </c>
      <c r="R17" s="946" t="s">
        <v>308</v>
      </c>
      <c r="S17" s="947"/>
      <c r="T17" s="1143"/>
      <c r="U17" s="1078"/>
      <c r="V17" s="945"/>
      <c r="W17" s="151" t="s">
        <v>128</v>
      </c>
    </row>
    <row r="18" spans="1:27" ht="10" customHeight="1" x14ac:dyDescent="0.2">
      <c r="B18" s="157"/>
      <c r="C18" s="15"/>
      <c r="D18" s="15"/>
      <c r="E18" s="15"/>
      <c r="F18" s="15"/>
      <c r="G18" s="15"/>
      <c r="H18" s="15"/>
      <c r="I18" s="15"/>
      <c r="J18" s="15"/>
      <c r="K18" s="15"/>
      <c r="L18" s="15"/>
      <c r="M18" s="15"/>
      <c r="N18" s="15"/>
      <c r="O18" s="15"/>
      <c r="P18" s="15"/>
      <c r="Q18" s="15"/>
      <c r="R18" s="15"/>
      <c r="S18" s="15"/>
    </row>
    <row r="19" spans="1:27" s="9" customFormat="1" ht="20.149999999999999" customHeight="1" x14ac:dyDescent="0.2">
      <c r="A19" s="157" t="s">
        <v>24</v>
      </c>
      <c r="C19" s="15"/>
      <c r="D19" s="15"/>
      <c r="E19" s="15"/>
      <c r="F19" s="15"/>
      <c r="G19" s="15"/>
      <c r="H19" s="15"/>
      <c r="I19" s="15"/>
      <c r="J19" s="15"/>
      <c r="K19" s="15"/>
      <c r="L19" s="15"/>
      <c r="M19" s="15"/>
      <c r="N19" s="15"/>
      <c r="O19" s="15"/>
      <c r="P19" s="15"/>
      <c r="Q19" s="15"/>
      <c r="R19" s="15"/>
      <c r="S19" s="15"/>
    </row>
    <row r="20" spans="1:27" ht="24" customHeight="1" x14ac:dyDescent="0.2">
      <c r="A20" s="157"/>
      <c r="B20" s="946" t="s">
        <v>116</v>
      </c>
      <c r="C20" s="947"/>
      <c r="D20" s="947"/>
      <c r="E20" s="948"/>
      <c r="F20" s="16" t="s">
        <v>25</v>
      </c>
      <c r="G20" s="152"/>
      <c r="H20" s="152"/>
      <c r="I20" s="152"/>
      <c r="J20" s="152"/>
      <c r="K20" s="152"/>
      <c r="L20" s="152"/>
      <c r="M20" s="152"/>
      <c r="N20" s="153"/>
      <c r="O20" s="16" t="s">
        <v>26</v>
      </c>
      <c r="P20" s="150"/>
      <c r="Q20" s="150"/>
      <c r="R20" s="150"/>
      <c r="S20" s="150"/>
      <c r="T20" s="150"/>
      <c r="U20" s="150"/>
      <c r="V20" s="150"/>
      <c r="W20" s="151"/>
    </row>
    <row r="21" spans="1:27" s="19" customFormat="1" ht="21" customHeight="1" x14ac:dyDescent="0.2">
      <c r="A21" s="19" t="s">
        <v>548</v>
      </c>
      <c r="B21" s="20"/>
      <c r="C21" s="20"/>
      <c r="D21" s="20"/>
      <c r="E21" s="20"/>
      <c r="F21" s="20"/>
      <c r="G21" s="167"/>
      <c r="H21" s="20"/>
      <c r="I21" s="20"/>
      <c r="J21" s="21"/>
      <c r="K21" s="20"/>
      <c r="L21" s="20"/>
      <c r="M21" s="20"/>
      <c r="N21" s="20"/>
      <c r="O21" s="21"/>
      <c r="P21" s="20"/>
      <c r="Q21" s="20"/>
      <c r="R21" s="20"/>
      <c r="S21" s="20"/>
      <c r="T21" s="1158"/>
      <c r="U21" s="1158"/>
      <c r="V21" s="1158"/>
      <c r="W21" s="1158"/>
      <c r="X21" s="1158"/>
      <c r="Y21" s="1158"/>
      <c r="Z21" s="1158"/>
      <c r="AA21" s="1158"/>
    </row>
    <row r="22" spans="1:27" ht="18" customHeight="1" x14ac:dyDescent="0.2">
      <c r="A22" s="9"/>
      <c r="B22" s="946" t="s">
        <v>134</v>
      </c>
      <c r="C22" s="947"/>
      <c r="D22" s="947"/>
      <c r="E22" s="947"/>
      <c r="F22" s="947"/>
      <c r="G22" s="947"/>
      <c r="H22" s="948"/>
      <c r="I22" s="946" t="s">
        <v>135</v>
      </c>
      <c r="J22" s="947"/>
      <c r="K22" s="947"/>
      <c r="L22" s="947"/>
      <c r="M22" s="947"/>
      <c r="N22" s="947"/>
      <c r="O22" s="947"/>
      <c r="P22" s="947"/>
      <c r="Q22" s="947"/>
      <c r="R22" s="947"/>
      <c r="S22" s="947"/>
      <c r="T22" s="947"/>
      <c r="U22" s="947"/>
      <c r="V22" s="948"/>
      <c r="W22" s="946" t="s">
        <v>136</v>
      </c>
      <c r="X22" s="947"/>
      <c r="Y22" s="947"/>
      <c r="Z22" s="947"/>
      <c r="AA22" s="948"/>
    </row>
    <row r="23" spans="1:27" ht="18" customHeight="1" x14ac:dyDescent="0.2">
      <c r="A23" s="9"/>
      <c r="B23" s="1144" t="s">
        <v>143</v>
      </c>
      <c r="C23" s="1145"/>
      <c r="D23" s="1145"/>
      <c r="E23" s="1145"/>
      <c r="F23" s="1145"/>
      <c r="G23" s="1145"/>
      <c r="H23" s="1146"/>
      <c r="I23" s="1144" t="s">
        <v>217</v>
      </c>
      <c r="J23" s="1145"/>
      <c r="K23" s="1145"/>
      <c r="L23" s="1145"/>
      <c r="M23" s="1145"/>
      <c r="N23" s="1145"/>
      <c r="O23" s="1145"/>
      <c r="P23" s="1145"/>
      <c r="Q23" s="1145"/>
      <c r="R23" s="1145"/>
      <c r="S23" s="1145"/>
      <c r="T23" s="1145"/>
      <c r="U23" s="1145"/>
      <c r="V23" s="1146"/>
      <c r="W23" s="11"/>
      <c r="X23" s="22"/>
      <c r="Y23" s="22"/>
      <c r="Z23" s="23"/>
      <c r="AA23" s="24" t="s">
        <v>137</v>
      </c>
    </row>
    <row r="24" spans="1:27" ht="18" customHeight="1" x14ac:dyDescent="0.2">
      <c r="A24" s="9"/>
      <c r="B24" s="1147"/>
      <c r="C24" s="1148"/>
      <c r="D24" s="1148"/>
      <c r="E24" s="1148"/>
      <c r="F24" s="1148"/>
      <c r="G24" s="1148"/>
      <c r="H24" s="1149"/>
      <c r="I24" s="159"/>
      <c r="J24" s="25"/>
      <c r="K24" s="159"/>
      <c r="L24" s="159"/>
      <c r="M24" s="159"/>
      <c r="N24" s="159"/>
      <c r="O24" s="25"/>
      <c r="P24" s="159"/>
      <c r="Q24" s="159"/>
      <c r="R24" s="159"/>
      <c r="S24" s="159"/>
      <c r="T24" s="159"/>
      <c r="U24" s="25"/>
      <c r="V24" s="159"/>
      <c r="W24" s="158"/>
      <c r="X24" s="159"/>
      <c r="Y24" s="159"/>
      <c r="Z24" s="25"/>
      <c r="AA24" s="26" t="s">
        <v>137</v>
      </c>
    </row>
    <row r="25" spans="1:27" ht="18" customHeight="1" x14ac:dyDescent="0.2">
      <c r="A25" s="9"/>
      <c r="B25" s="1147"/>
      <c r="C25" s="1148"/>
      <c r="D25" s="1148"/>
      <c r="E25" s="1148"/>
      <c r="F25" s="1148"/>
      <c r="G25" s="1148"/>
      <c r="H25" s="1149"/>
      <c r="I25" s="159"/>
      <c r="J25" s="25"/>
      <c r="K25" s="159"/>
      <c r="L25" s="159"/>
      <c r="M25" s="159"/>
      <c r="N25" s="159"/>
      <c r="O25" s="25"/>
      <c r="P25" s="159"/>
      <c r="Q25" s="159"/>
      <c r="R25" s="159"/>
      <c r="S25" s="159"/>
      <c r="T25" s="159"/>
      <c r="U25" s="25"/>
      <c r="V25" s="159"/>
      <c r="W25" s="158"/>
      <c r="X25" s="159"/>
      <c r="Y25" s="159"/>
      <c r="Z25" s="25"/>
      <c r="AA25" s="26" t="s">
        <v>137</v>
      </c>
    </row>
    <row r="26" spans="1:27" ht="15" customHeight="1" x14ac:dyDescent="0.2">
      <c r="A26" s="9"/>
      <c r="B26" s="1159" t="s">
        <v>247</v>
      </c>
      <c r="C26" s="1160"/>
      <c r="D26" s="1160"/>
      <c r="E26" s="1160"/>
      <c r="F26" s="1160"/>
      <c r="G26" s="1160"/>
      <c r="H26" s="1160"/>
      <c r="I26" s="1160"/>
      <c r="J26" s="1160"/>
      <c r="K26" s="1160"/>
      <c r="L26" s="1160"/>
      <c r="M26" s="1160"/>
      <c r="N26" s="1160"/>
      <c r="O26" s="1160"/>
      <c r="P26" s="1160"/>
      <c r="Q26" s="1160"/>
      <c r="R26" s="1160"/>
      <c r="S26" s="1160"/>
      <c r="T26" s="1160"/>
      <c r="U26" s="1160"/>
      <c r="V26" s="1160"/>
      <c r="W26" s="1160"/>
      <c r="X26" s="1160"/>
      <c r="Y26" s="1160"/>
      <c r="Z26" s="1160"/>
      <c r="AA26" s="1161"/>
    </row>
    <row r="27" spans="1:27" ht="15" customHeight="1" x14ac:dyDescent="0.2">
      <c r="A27" s="9"/>
      <c r="B27" s="1162"/>
      <c r="C27" s="1163"/>
      <c r="D27" s="1163"/>
      <c r="E27" s="1163"/>
      <c r="F27" s="1163"/>
      <c r="G27" s="1163"/>
      <c r="H27" s="1163"/>
      <c r="I27" s="1163"/>
      <c r="J27" s="1163"/>
      <c r="K27" s="1163"/>
      <c r="L27" s="1163"/>
      <c r="M27" s="1163"/>
      <c r="N27" s="1163"/>
      <c r="O27" s="1163"/>
      <c r="P27" s="1163"/>
      <c r="Q27" s="1163"/>
      <c r="R27" s="1163"/>
      <c r="S27" s="1163"/>
      <c r="T27" s="1163"/>
      <c r="U27" s="1163"/>
      <c r="V27" s="1163"/>
      <c r="W27" s="1163"/>
      <c r="X27" s="1163"/>
      <c r="Y27" s="1163"/>
      <c r="Z27" s="1163"/>
      <c r="AA27" s="1164"/>
    </row>
    <row r="28" spans="1:27" ht="18" customHeight="1" x14ac:dyDescent="0.2">
      <c r="A28" s="9"/>
      <c r="B28" s="158"/>
      <c r="C28" s="159"/>
      <c r="D28" s="159"/>
      <c r="E28" s="159"/>
      <c r="F28" s="159"/>
      <c r="G28" s="159"/>
      <c r="H28" s="160"/>
      <c r="I28" s="159"/>
      <c r="J28" s="25"/>
      <c r="K28" s="159"/>
      <c r="L28" s="159"/>
      <c r="M28" s="159"/>
      <c r="N28" s="159"/>
      <c r="O28" s="25"/>
      <c r="P28" s="159"/>
      <c r="Q28" s="159"/>
      <c r="R28" s="159"/>
      <c r="S28" s="159"/>
      <c r="T28" s="159"/>
      <c r="U28" s="25"/>
      <c r="V28" s="159"/>
      <c r="W28" s="158"/>
      <c r="X28" s="159"/>
      <c r="Y28" s="159"/>
      <c r="Z28" s="25"/>
      <c r="AA28" s="26" t="s">
        <v>137</v>
      </c>
    </row>
    <row r="29" spans="1:27" ht="18" customHeight="1" x14ac:dyDescent="0.2">
      <c r="A29" s="9"/>
      <c r="B29" s="27"/>
      <c r="C29" s="28"/>
      <c r="D29" s="28"/>
      <c r="E29" s="28"/>
      <c r="F29" s="28"/>
      <c r="G29" s="28"/>
      <c r="H29" s="29"/>
      <c r="I29" s="28"/>
      <c r="J29" s="154"/>
      <c r="K29" s="28"/>
      <c r="L29" s="28"/>
      <c r="M29" s="28"/>
      <c r="N29" s="28"/>
      <c r="O29" s="154"/>
      <c r="P29" s="28"/>
      <c r="Q29" s="28"/>
      <c r="R29" s="28"/>
      <c r="S29" s="28"/>
      <c r="T29" s="28"/>
      <c r="U29" s="154"/>
      <c r="V29" s="28"/>
      <c r="W29" s="27"/>
      <c r="X29" s="28"/>
      <c r="Y29" s="28"/>
      <c r="Z29" s="154"/>
      <c r="AA29" s="155" t="s">
        <v>137</v>
      </c>
    </row>
    <row r="30" spans="1:27" s="19" customFormat="1" ht="21" customHeight="1" x14ac:dyDescent="0.2">
      <c r="A30" s="19" t="s">
        <v>182</v>
      </c>
      <c r="B30" s="20"/>
      <c r="C30" s="20"/>
      <c r="D30" s="20"/>
      <c r="E30" s="20"/>
      <c r="F30" s="20"/>
      <c r="G30" s="20"/>
      <c r="H30" s="20"/>
      <c r="I30" s="20"/>
      <c r="J30" s="21"/>
      <c r="K30" s="20"/>
      <c r="L30" s="20"/>
      <c r="M30" s="20"/>
      <c r="N30" s="20"/>
      <c r="O30" s="21"/>
      <c r="P30" s="20"/>
      <c r="Q30" s="20"/>
      <c r="R30" s="20"/>
      <c r="S30" s="20"/>
      <c r="T30" s="20"/>
      <c r="U30" s="21"/>
      <c r="V30" s="20"/>
      <c r="W30" s="20"/>
      <c r="X30" s="20"/>
      <c r="Y30" s="20"/>
      <c r="Z30" s="21"/>
    </row>
    <row r="31" spans="1:27" ht="22.5" customHeight="1" x14ac:dyDescent="0.2">
      <c r="A31" s="9"/>
      <c r="B31" s="789" t="s">
        <v>220</v>
      </c>
      <c r="C31" s="969"/>
      <c r="D31" s="969"/>
      <c r="E31" s="969"/>
      <c r="F31" s="969"/>
      <c r="G31" s="969"/>
      <c r="H31" s="970"/>
      <c r="I31" s="944"/>
      <c r="J31" s="945"/>
      <c r="K31" s="945"/>
      <c r="L31" s="945"/>
      <c r="M31" s="945"/>
      <c r="N31" s="945"/>
      <c r="O31" s="945"/>
      <c r="P31" s="945"/>
      <c r="Q31" s="945"/>
      <c r="R31" s="945"/>
      <c r="S31" s="945"/>
      <c r="T31" s="945"/>
      <c r="U31" s="945"/>
      <c r="V31" s="943"/>
      <c r="W31" s="22"/>
      <c r="X31" s="22"/>
      <c r="Y31" s="22"/>
      <c r="Z31" s="23"/>
      <c r="AA31" s="9"/>
    </row>
    <row r="32" spans="1:27" ht="22.5" customHeight="1" x14ac:dyDescent="0.2">
      <c r="A32" s="9"/>
      <c r="B32" s="789" t="s">
        <v>441</v>
      </c>
      <c r="C32" s="969"/>
      <c r="D32" s="969"/>
      <c r="E32" s="969"/>
      <c r="F32" s="969"/>
      <c r="G32" s="969"/>
      <c r="H32" s="970"/>
      <c r="I32" s="944" t="s">
        <v>248</v>
      </c>
      <c r="J32" s="945"/>
      <c r="K32" s="945"/>
      <c r="L32" s="945"/>
      <c r="M32" s="945"/>
      <c r="N32" s="945"/>
      <c r="O32" s="945"/>
      <c r="P32" s="945"/>
      <c r="Q32" s="945"/>
      <c r="R32" s="945"/>
      <c r="S32" s="945"/>
      <c r="T32" s="945"/>
      <c r="U32" s="945"/>
      <c r="V32" s="943"/>
      <c r="W32" s="22"/>
      <c r="X32" s="22"/>
      <c r="Y32" s="22"/>
      <c r="Z32" s="23"/>
      <c r="AA32" s="9"/>
    </row>
    <row r="33" spans="1:27" ht="22.5" customHeight="1" x14ac:dyDescent="0.2">
      <c r="A33" s="9"/>
      <c r="B33" s="789" t="s">
        <v>129</v>
      </c>
      <c r="C33" s="969"/>
      <c r="D33" s="969"/>
      <c r="E33" s="969"/>
      <c r="F33" s="969"/>
      <c r="G33" s="969"/>
      <c r="H33" s="970"/>
      <c r="I33" s="28"/>
      <c r="J33" s="154"/>
      <c r="K33" s="28"/>
      <c r="L33" s="201" t="s">
        <v>283</v>
      </c>
      <c r="M33" s="28" t="s">
        <v>130</v>
      </c>
      <c r="N33" s="28"/>
      <c r="O33" s="28"/>
      <c r="P33" s="28" t="s">
        <v>27</v>
      </c>
      <c r="Q33" s="28"/>
      <c r="R33" s="201" t="s">
        <v>283</v>
      </c>
      <c r="S33" s="28" t="s">
        <v>131</v>
      </c>
      <c r="T33" s="150"/>
      <c r="U33" s="152"/>
      <c r="V33" s="151"/>
      <c r="W33" s="22"/>
      <c r="X33" s="22"/>
      <c r="Y33" s="22"/>
      <c r="Z33" s="23"/>
      <c r="AA33" s="9"/>
    </row>
    <row r="34" spans="1:27" s="19" customFormat="1" ht="21" customHeight="1" x14ac:dyDescent="0.2">
      <c r="A34" s="19" t="s">
        <v>183</v>
      </c>
      <c r="B34" s="20"/>
      <c r="C34" s="20"/>
      <c r="D34" s="20"/>
      <c r="E34" s="20"/>
      <c r="F34" s="20"/>
      <c r="G34" s="20"/>
      <c r="H34" s="20"/>
      <c r="I34" s="20"/>
      <c r="J34" s="21"/>
      <c r="K34" s="20"/>
      <c r="L34" s="20"/>
      <c r="M34" s="20"/>
      <c r="N34" s="20"/>
      <c r="O34" s="21"/>
      <c r="P34" s="20"/>
      <c r="Q34" s="20"/>
      <c r="R34" s="20"/>
      <c r="S34" s="20"/>
      <c r="T34" s="20"/>
    </row>
    <row r="35" spans="1:27" ht="22.5" customHeight="1" x14ac:dyDescent="0.2">
      <c r="A35" s="9"/>
      <c r="B35" s="789" t="s">
        <v>442</v>
      </c>
      <c r="C35" s="969"/>
      <c r="D35" s="969"/>
      <c r="E35" s="969"/>
      <c r="F35" s="969"/>
      <c r="G35" s="969"/>
      <c r="H35" s="970"/>
      <c r="I35" s="944" t="s">
        <v>221</v>
      </c>
      <c r="J35" s="945"/>
      <c r="K35" s="945"/>
      <c r="L35" s="945"/>
      <c r="M35" s="945"/>
      <c r="N35" s="945"/>
      <c r="O35" s="945"/>
      <c r="P35" s="945"/>
      <c r="Q35" s="945"/>
      <c r="R35" s="945"/>
      <c r="S35" s="945"/>
      <c r="T35" s="945"/>
      <c r="U35" s="945"/>
      <c r="V35" s="943"/>
    </row>
    <row r="36" spans="1:27" ht="22.5" customHeight="1" x14ac:dyDescent="0.2">
      <c r="A36" s="9"/>
      <c r="B36" s="789" t="s">
        <v>443</v>
      </c>
      <c r="C36" s="969"/>
      <c r="D36" s="969"/>
      <c r="E36" s="969"/>
      <c r="F36" s="969"/>
      <c r="G36" s="969"/>
      <c r="H36" s="970"/>
      <c r="I36" s="944" t="s">
        <v>221</v>
      </c>
      <c r="J36" s="945"/>
      <c r="K36" s="945"/>
      <c r="L36" s="945"/>
      <c r="M36" s="945"/>
      <c r="N36" s="945"/>
      <c r="O36" s="945"/>
      <c r="P36" s="945"/>
      <c r="Q36" s="945"/>
      <c r="R36" s="945"/>
      <c r="S36" s="945"/>
      <c r="T36" s="945"/>
      <c r="U36" s="945"/>
      <c r="V36" s="943"/>
    </row>
    <row r="37" spans="1:27" ht="22.5" customHeight="1" x14ac:dyDescent="0.2">
      <c r="A37" s="9"/>
      <c r="B37" s="789" t="s">
        <v>129</v>
      </c>
      <c r="C37" s="969"/>
      <c r="D37" s="969"/>
      <c r="E37" s="969"/>
      <c r="F37" s="969"/>
      <c r="G37" s="969"/>
      <c r="H37" s="970"/>
      <c r="I37" s="28"/>
      <c r="J37" s="272"/>
      <c r="K37" s="28"/>
      <c r="L37" s="201" t="s">
        <v>283</v>
      </c>
      <c r="M37" s="28" t="s">
        <v>130</v>
      </c>
      <c r="N37" s="28"/>
      <c r="O37" s="28"/>
      <c r="P37" s="28" t="s">
        <v>27</v>
      </c>
      <c r="Q37" s="28"/>
      <c r="R37" s="201" t="s">
        <v>283</v>
      </c>
      <c r="S37" s="28" t="s">
        <v>131</v>
      </c>
      <c r="T37" s="269"/>
      <c r="U37" s="271"/>
      <c r="V37" s="270"/>
    </row>
    <row r="38" spans="1:27" ht="22.5" customHeight="1" x14ac:dyDescent="0.2">
      <c r="A38" s="9"/>
      <c r="B38" s="789" t="s">
        <v>144</v>
      </c>
      <c r="C38" s="969"/>
      <c r="D38" s="969"/>
      <c r="E38" s="969"/>
      <c r="F38" s="969"/>
      <c r="G38" s="969"/>
      <c r="H38" s="970"/>
      <c r="I38" s="944"/>
      <c r="J38" s="945"/>
      <c r="K38" s="945"/>
      <c r="L38" s="945"/>
      <c r="M38" s="945"/>
      <c r="N38" s="945"/>
      <c r="O38" s="945"/>
      <c r="P38" s="945"/>
      <c r="Q38" s="945"/>
      <c r="R38" s="945"/>
      <c r="S38" s="945"/>
      <c r="T38" s="945"/>
      <c r="U38" s="945"/>
      <c r="V38" s="943"/>
      <c r="W38" s="30"/>
    </row>
    <row r="39" spans="1:27" ht="15" customHeight="1" x14ac:dyDescent="0.2">
      <c r="A39" s="9"/>
      <c r="B39" s="31"/>
      <c r="C39" s="9"/>
      <c r="D39" s="9"/>
      <c r="E39" s="9"/>
      <c r="F39" s="9"/>
      <c r="G39" s="9"/>
      <c r="H39" s="9"/>
      <c r="I39" s="9"/>
      <c r="J39" s="9"/>
      <c r="K39" s="9"/>
      <c r="L39" s="9"/>
      <c r="M39" s="9"/>
      <c r="N39" s="9"/>
      <c r="O39" s="9"/>
      <c r="P39" s="9"/>
      <c r="Q39" s="9"/>
      <c r="R39" s="9"/>
      <c r="S39" s="9"/>
      <c r="T39" s="9"/>
      <c r="U39" s="9"/>
      <c r="V39" s="9"/>
      <c r="W39" s="9"/>
    </row>
    <row r="40" spans="1:27" s="9" customFormat="1" ht="21" customHeight="1" x14ac:dyDescent="0.2">
      <c r="A40" s="19" t="s">
        <v>251</v>
      </c>
    </row>
    <row r="41" spans="1:27" s="9" customFormat="1" ht="18" customHeight="1" x14ac:dyDescent="0.2">
      <c r="A41" s="9" t="s">
        <v>224</v>
      </c>
    </row>
    <row r="42" spans="1:27" s="9" customFormat="1" ht="18" customHeight="1" x14ac:dyDescent="0.2">
      <c r="B42" s="1165" t="s">
        <v>132</v>
      </c>
      <c r="C42" s="1166"/>
      <c r="D42" s="1166"/>
      <c r="E42" s="1167"/>
      <c r="F42" s="1168"/>
      <c r="G42" s="1169"/>
      <c r="H42" s="1169"/>
      <c r="I42" s="1169"/>
      <c r="J42" s="1169"/>
      <c r="K42" s="1169"/>
      <c r="L42" s="1169"/>
      <c r="M42" s="1169"/>
      <c r="N42" s="1169"/>
      <c r="O42" s="1169"/>
      <c r="P42" s="1169"/>
      <c r="Q42" s="1169"/>
      <c r="R42" s="1169"/>
      <c r="S42" s="1169"/>
      <c r="T42" s="1169"/>
      <c r="U42" s="1169"/>
      <c r="V42" s="1169"/>
      <c r="W42" s="1169"/>
      <c r="X42" s="1169"/>
      <c r="Y42" s="1169"/>
      <c r="Z42" s="1170"/>
    </row>
    <row r="43" spans="1:27" s="9" customFormat="1" ht="18" customHeight="1" x14ac:dyDescent="0.2">
      <c r="B43" s="827"/>
      <c r="C43" s="828"/>
      <c r="D43" s="828"/>
      <c r="E43" s="829"/>
      <c r="F43" s="1171"/>
      <c r="G43" s="1172"/>
      <c r="H43" s="1172"/>
      <c r="I43" s="1172"/>
      <c r="J43" s="1172"/>
      <c r="K43" s="1172"/>
      <c r="L43" s="1172"/>
      <c r="M43" s="1172"/>
      <c r="N43" s="1172"/>
      <c r="O43" s="1172"/>
      <c r="P43" s="1172"/>
      <c r="Q43" s="1172"/>
      <c r="R43" s="1172"/>
      <c r="S43" s="1172"/>
      <c r="T43" s="1172"/>
      <c r="U43" s="1172"/>
      <c r="V43" s="1172"/>
      <c r="W43" s="1172"/>
      <c r="X43" s="1172"/>
      <c r="Y43" s="1172"/>
      <c r="Z43" s="1173"/>
    </row>
    <row r="44" spans="1:27" s="32" customFormat="1" ht="12" customHeight="1" x14ac:dyDescent="0.2">
      <c r="B44" s="33" t="s">
        <v>176</v>
      </c>
      <c r="C44" s="31" t="s">
        <v>150</v>
      </c>
      <c r="D44" s="31"/>
      <c r="E44" s="31"/>
      <c r="F44" s="31"/>
      <c r="G44" s="31"/>
      <c r="H44" s="31"/>
      <c r="I44" s="31"/>
      <c r="J44" s="31"/>
      <c r="K44" s="31"/>
      <c r="L44" s="31"/>
      <c r="M44" s="31"/>
      <c r="N44" s="31"/>
      <c r="O44" s="31"/>
      <c r="P44" s="31"/>
      <c r="Q44" s="31"/>
      <c r="R44" s="31"/>
      <c r="S44" s="31"/>
      <c r="T44" s="31"/>
      <c r="U44" s="31"/>
      <c r="V44" s="31"/>
      <c r="W44" s="31"/>
      <c r="X44" s="31"/>
      <c r="Y44" s="31"/>
      <c r="Z44" s="31"/>
    </row>
    <row r="45" spans="1:27" s="32" customFormat="1" ht="12" customHeight="1" x14ac:dyDescent="0.2">
      <c r="B45" s="34" t="s">
        <v>14</v>
      </c>
      <c r="C45" s="1174" t="s">
        <v>28</v>
      </c>
      <c r="D45" s="1174"/>
      <c r="E45" s="1174"/>
      <c r="F45" s="1174"/>
      <c r="G45" s="1174"/>
      <c r="H45" s="1174"/>
      <c r="I45" s="1174"/>
      <c r="J45" s="1174"/>
      <c r="K45" s="1174"/>
      <c r="L45" s="1174"/>
      <c r="M45" s="1174"/>
      <c r="N45" s="1174"/>
      <c r="O45" s="1174"/>
      <c r="P45" s="1174"/>
      <c r="Q45" s="1174"/>
      <c r="R45" s="1174"/>
      <c r="S45" s="1174"/>
      <c r="T45" s="1174"/>
      <c r="U45" s="1174"/>
      <c r="V45" s="1174"/>
      <c r="W45" s="1174"/>
      <c r="X45" s="1174"/>
      <c r="Y45" s="1174"/>
      <c r="Z45" s="1174"/>
    </row>
    <row r="46" spans="1:27" s="32" customFormat="1" ht="12" customHeight="1" x14ac:dyDescent="0.2">
      <c r="B46" s="31"/>
      <c r="C46" s="1174"/>
      <c r="D46" s="1174"/>
      <c r="E46" s="1174"/>
      <c r="F46" s="1174"/>
      <c r="G46" s="1174"/>
      <c r="H46" s="1174"/>
      <c r="I46" s="1174"/>
      <c r="J46" s="1174"/>
      <c r="K46" s="1174"/>
      <c r="L46" s="1174"/>
      <c r="M46" s="1174"/>
      <c r="N46" s="1174"/>
      <c r="O46" s="1174"/>
      <c r="P46" s="1174"/>
      <c r="Q46" s="1174"/>
      <c r="R46" s="1174"/>
      <c r="S46" s="1174"/>
      <c r="T46" s="1174"/>
      <c r="U46" s="1174"/>
      <c r="V46" s="1174"/>
      <c r="W46" s="1174"/>
      <c r="X46" s="1174"/>
      <c r="Y46" s="1174"/>
      <c r="Z46" s="1174"/>
    </row>
    <row r="47" spans="1:27" s="36" customFormat="1" ht="21" customHeight="1" x14ac:dyDescent="0.2">
      <c r="A47" s="1175" t="s">
        <v>252</v>
      </c>
      <c r="B47" s="1175"/>
      <c r="C47" s="1175"/>
      <c r="D47" s="1175"/>
      <c r="E47" s="1175"/>
      <c r="F47" s="1175"/>
      <c r="G47" s="1175"/>
      <c r="H47" s="1176"/>
      <c r="I47" s="1176"/>
      <c r="J47" s="35"/>
      <c r="K47" s="35"/>
      <c r="L47" s="35"/>
      <c r="M47" s="35"/>
      <c r="N47" s="35"/>
      <c r="O47" s="35"/>
      <c r="P47" s="35"/>
      <c r="Q47" s="35"/>
      <c r="R47" s="35"/>
      <c r="S47" s="35"/>
      <c r="T47" s="35"/>
      <c r="U47" s="35"/>
    </row>
    <row r="48" spans="1:27" s="36" customFormat="1" ht="21" customHeight="1" x14ac:dyDescent="0.2">
      <c r="A48" s="148"/>
      <c r="B48" s="1180" t="s">
        <v>608</v>
      </c>
      <c r="C48" s="1181"/>
      <c r="D48" s="1181"/>
      <c r="E48" s="1181"/>
      <c r="F48" s="1181"/>
      <c r="G48" s="1181"/>
      <c r="H48" s="1181"/>
      <c r="I48" s="1181"/>
      <c r="J48" s="1181"/>
      <c r="K48" s="1181"/>
      <c r="L48" s="1182"/>
      <c r="M48" s="268"/>
      <c r="N48" s="271"/>
      <c r="O48" s="269"/>
      <c r="P48" s="201" t="s">
        <v>283</v>
      </c>
      <c r="Q48" s="269" t="s">
        <v>130</v>
      </c>
      <c r="R48" s="269"/>
      <c r="S48" s="269"/>
      <c r="T48" s="269" t="s">
        <v>27</v>
      </c>
      <c r="U48" s="269"/>
      <c r="V48" s="201" t="s">
        <v>283</v>
      </c>
      <c r="W48" s="269" t="s">
        <v>131</v>
      </c>
      <c r="X48" s="269"/>
      <c r="Y48" s="271"/>
      <c r="Z48" s="269"/>
      <c r="AA48" s="275"/>
    </row>
    <row r="49" spans="1:28" s="36" customFormat="1" ht="36.75" customHeight="1" x14ac:dyDescent="0.2">
      <c r="A49" s="35"/>
      <c r="B49" s="783" t="s">
        <v>253</v>
      </c>
      <c r="C49" s="969"/>
      <c r="D49" s="969"/>
      <c r="E49" s="969"/>
      <c r="F49" s="969"/>
      <c r="G49" s="969"/>
      <c r="H49" s="969"/>
      <c r="I49" s="969"/>
      <c r="J49" s="969"/>
      <c r="K49" s="969"/>
      <c r="L49" s="970"/>
      <c r="M49" s="1177"/>
      <c r="N49" s="1178"/>
      <c r="O49" s="1178"/>
      <c r="P49" s="1178"/>
      <c r="Q49" s="1178"/>
      <c r="R49" s="1178"/>
      <c r="S49" s="1178"/>
      <c r="T49" s="1178"/>
      <c r="U49" s="1178"/>
      <c r="V49" s="1178"/>
      <c r="W49" s="1178"/>
      <c r="X49" s="1178"/>
      <c r="Y49" s="1178"/>
      <c r="Z49" s="1178"/>
      <c r="AA49" s="1179"/>
      <c r="AB49" s="37"/>
    </row>
    <row r="50" spans="1:28" s="169" customFormat="1" ht="24.75" customHeight="1" x14ac:dyDescent="0.2">
      <c r="A50" s="168"/>
      <c r="B50" s="1180" t="s">
        <v>549</v>
      </c>
      <c r="C50" s="1181"/>
      <c r="D50" s="1181"/>
      <c r="E50" s="1181"/>
      <c r="F50" s="1181"/>
      <c r="G50" s="1181"/>
      <c r="H50" s="1181"/>
      <c r="I50" s="1181"/>
      <c r="J50" s="1181"/>
      <c r="K50" s="1181"/>
      <c r="L50" s="1182"/>
      <c r="M50" s="268"/>
      <c r="N50" s="271"/>
      <c r="O50" s="269"/>
      <c r="P50" s="201" t="s">
        <v>283</v>
      </c>
      <c r="Q50" s="269" t="s">
        <v>130</v>
      </c>
      <c r="R50" s="269"/>
      <c r="S50" s="269"/>
      <c r="T50" s="269" t="s">
        <v>27</v>
      </c>
      <c r="U50" s="269"/>
      <c r="V50" s="201" t="s">
        <v>283</v>
      </c>
      <c r="W50" s="269" t="s">
        <v>131</v>
      </c>
      <c r="X50" s="269"/>
      <c r="Y50" s="271"/>
      <c r="Z50" s="269"/>
      <c r="AA50" s="275"/>
    </row>
    <row r="51" spans="1:28" s="169" customFormat="1" ht="24.75" customHeight="1" x14ac:dyDescent="0.2">
      <c r="A51" s="168"/>
      <c r="B51" s="1180" t="s">
        <v>550</v>
      </c>
      <c r="C51" s="1181"/>
      <c r="D51" s="1181"/>
      <c r="E51" s="1181"/>
      <c r="F51" s="1181"/>
      <c r="G51" s="1181"/>
      <c r="H51" s="1181"/>
      <c r="I51" s="1181"/>
      <c r="J51" s="1181"/>
      <c r="K51" s="1181"/>
      <c r="L51" s="1182"/>
      <c r="M51" s="268"/>
      <c r="N51" s="271"/>
      <c r="O51" s="269"/>
      <c r="P51" s="201" t="s">
        <v>283</v>
      </c>
      <c r="Q51" s="269" t="s">
        <v>130</v>
      </c>
      <c r="R51" s="269"/>
      <c r="S51" s="269"/>
      <c r="T51" s="269" t="s">
        <v>27</v>
      </c>
      <c r="U51" s="269"/>
      <c r="V51" s="201" t="s">
        <v>283</v>
      </c>
      <c r="W51" s="269" t="s">
        <v>131</v>
      </c>
      <c r="X51" s="269"/>
      <c r="Y51" s="271"/>
      <c r="Z51" s="269"/>
      <c r="AA51" s="275"/>
    </row>
    <row r="52" spans="1:28" s="170" customFormat="1" ht="24.75" customHeight="1" x14ac:dyDescent="0.2">
      <c r="B52" s="1180" t="s">
        <v>551</v>
      </c>
      <c r="C52" s="1181"/>
      <c r="D52" s="1181"/>
      <c r="E52" s="1181"/>
      <c r="F52" s="1181"/>
      <c r="G52" s="1181"/>
      <c r="H52" s="1181"/>
      <c r="I52" s="1181"/>
      <c r="J52" s="1181"/>
      <c r="K52" s="1181"/>
      <c r="L52" s="1182"/>
      <c r="M52" s="268"/>
      <c r="N52" s="271"/>
      <c r="O52" s="269"/>
      <c r="P52" s="201" t="s">
        <v>283</v>
      </c>
      <c r="Q52" s="269" t="s">
        <v>130</v>
      </c>
      <c r="R52" s="269"/>
      <c r="S52" s="269"/>
      <c r="T52" s="269" t="s">
        <v>27</v>
      </c>
      <c r="U52" s="269"/>
      <c r="V52" s="201" t="s">
        <v>283</v>
      </c>
      <c r="W52" s="269" t="s">
        <v>131</v>
      </c>
      <c r="X52" s="269"/>
      <c r="Y52" s="271"/>
      <c r="Z52" s="269"/>
      <c r="AA52" s="275"/>
    </row>
    <row r="53" spans="1:28" s="170" customFormat="1" ht="24.75" customHeight="1" x14ac:dyDescent="0.2">
      <c r="B53" s="1180" t="s">
        <v>552</v>
      </c>
      <c r="C53" s="1181"/>
      <c r="D53" s="1181"/>
      <c r="E53" s="1181"/>
      <c r="F53" s="1181"/>
      <c r="G53" s="1181"/>
      <c r="H53" s="1181"/>
      <c r="I53" s="1181"/>
      <c r="J53" s="1181"/>
      <c r="K53" s="1181"/>
      <c r="L53" s="1182"/>
      <c r="M53" s="268"/>
      <c r="N53" s="271"/>
      <c r="O53" s="269"/>
      <c r="P53" s="201" t="s">
        <v>283</v>
      </c>
      <c r="Q53" s="269" t="s">
        <v>130</v>
      </c>
      <c r="R53" s="269"/>
      <c r="S53" s="269"/>
      <c r="T53" s="269" t="s">
        <v>27</v>
      </c>
      <c r="U53" s="269"/>
      <c r="V53" s="201" t="s">
        <v>283</v>
      </c>
      <c r="W53" s="269" t="s">
        <v>131</v>
      </c>
      <c r="X53" s="269"/>
      <c r="Y53" s="271"/>
      <c r="Z53" s="269"/>
      <c r="AA53" s="275"/>
    </row>
    <row r="55" spans="1:28" ht="16.5" customHeight="1" x14ac:dyDescent="0.2">
      <c r="A55" s="1184" t="s">
        <v>609</v>
      </c>
      <c r="B55" s="1184"/>
      <c r="C55" s="1184"/>
      <c r="D55" s="1184"/>
      <c r="E55" s="1184"/>
      <c r="F55" s="1184"/>
      <c r="G55" s="1184"/>
      <c r="H55" s="1184"/>
      <c r="I55" s="38"/>
      <c r="J55" s="38"/>
      <c r="K55" s="38"/>
      <c r="L55" s="38"/>
      <c r="M55" s="38"/>
      <c r="N55" s="38"/>
      <c r="O55" s="38"/>
      <c r="P55" s="38"/>
      <c r="Q55" s="38"/>
      <c r="R55" s="38"/>
      <c r="S55" s="38"/>
      <c r="T55" s="38"/>
      <c r="U55" s="38"/>
    </row>
    <row r="56" spans="1:28" ht="25" customHeight="1" x14ac:dyDescent="0.2">
      <c r="A56" s="38"/>
      <c r="B56" s="1180" t="s">
        <v>549</v>
      </c>
      <c r="C56" s="1181"/>
      <c r="D56" s="1181"/>
      <c r="E56" s="1181"/>
      <c r="F56" s="1181"/>
      <c r="G56" s="1181"/>
      <c r="H56" s="1181"/>
      <c r="I56" s="1181"/>
      <c r="J56" s="1181"/>
      <c r="K56" s="1181"/>
      <c r="L56" s="1182"/>
      <c r="M56" s="268"/>
      <c r="N56" s="271"/>
      <c r="O56" s="269"/>
      <c r="P56" s="201" t="s">
        <v>283</v>
      </c>
      <c r="Q56" s="269" t="s">
        <v>130</v>
      </c>
      <c r="R56" s="269"/>
      <c r="S56" s="269"/>
      <c r="T56" s="269" t="s">
        <v>27</v>
      </c>
      <c r="U56" s="269"/>
      <c r="V56" s="201" t="s">
        <v>283</v>
      </c>
      <c r="W56" s="269" t="s">
        <v>131</v>
      </c>
      <c r="X56" s="269"/>
      <c r="Y56" s="271"/>
      <c r="Z56" s="269"/>
      <c r="AA56" s="275"/>
    </row>
    <row r="57" spans="1:28" s="170" customFormat="1" ht="25" customHeight="1" x14ac:dyDescent="0.2">
      <c r="B57" s="1180" t="s">
        <v>550</v>
      </c>
      <c r="C57" s="1181"/>
      <c r="D57" s="1181"/>
      <c r="E57" s="1181"/>
      <c r="F57" s="1181"/>
      <c r="G57" s="1181"/>
      <c r="H57" s="1181"/>
      <c r="I57" s="1181"/>
      <c r="J57" s="1181"/>
      <c r="K57" s="1181"/>
      <c r="L57" s="1182"/>
      <c r="M57" s="268"/>
      <c r="N57" s="271"/>
      <c r="O57" s="269"/>
      <c r="P57" s="201" t="s">
        <v>283</v>
      </c>
      <c r="Q57" s="269" t="s">
        <v>130</v>
      </c>
      <c r="R57" s="269"/>
      <c r="S57" s="269"/>
      <c r="T57" s="269" t="s">
        <v>27</v>
      </c>
      <c r="U57" s="269"/>
      <c r="V57" s="201" t="s">
        <v>283</v>
      </c>
      <c r="W57" s="269" t="s">
        <v>131</v>
      </c>
      <c r="X57" s="269"/>
      <c r="Y57" s="271"/>
      <c r="Z57" s="269"/>
      <c r="AA57" s="275"/>
    </row>
    <row r="58" spans="1:28" s="170" customFormat="1" ht="25" customHeight="1" x14ac:dyDescent="0.2">
      <c r="B58" s="1180" t="s">
        <v>551</v>
      </c>
      <c r="C58" s="1181"/>
      <c r="D58" s="1181"/>
      <c r="E58" s="1181"/>
      <c r="F58" s="1181"/>
      <c r="G58" s="1181"/>
      <c r="H58" s="1181"/>
      <c r="I58" s="1181"/>
      <c r="J58" s="1181"/>
      <c r="K58" s="1181"/>
      <c r="L58" s="1182"/>
      <c r="M58" s="268"/>
      <c r="N58" s="271"/>
      <c r="O58" s="269"/>
      <c r="P58" s="201" t="s">
        <v>283</v>
      </c>
      <c r="Q58" s="269" t="s">
        <v>130</v>
      </c>
      <c r="R58" s="269"/>
      <c r="S58" s="269"/>
      <c r="T58" s="269" t="s">
        <v>27</v>
      </c>
      <c r="U58" s="269"/>
      <c r="V58" s="201" t="s">
        <v>283</v>
      </c>
      <c r="W58" s="269" t="s">
        <v>131</v>
      </c>
      <c r="X58" s="269"/>
      <c r="Y58" s="271"/>
      <c r="Z58" s="269"/>
      <c r="AA58" s="275"/>
    </row>
    <row r="59" spans="1:28" s="177" customFormat="1" ht="25" customHeight="1" x14ac:dyDescent="0.2">
      <c r="B59" s="280"/>
      <c r="C59" s="280"/>
      <c r="D59" s="280"/>
      <c r="E59" s="280"/>
      <c r="F59" s="280"/>
      <c r="G59" s="280"/>
      <c r="H59" s="280"/>
      <c r="I59" s="14"/>
      <c r="J59" s="14"/>
      <c r="K59" s="14"/>
      <c r="L59" s="14"/>
      <c r="M59" s="14"/>
      <c r="N59" s="14"/>
      <c r="O59" s="14"/>
      <c r="P59" s="14"/>
      <c r="Q59" s="14"/>
      <c r="R59" s="14"/>
      <c r="S59" s="14"/>
      <c r="T59" s="14"/>
      <c r="U59" s="14"/>
      <c r="V59" s="14"/>
      <c r="W59" s="14"/>
      <c r="X59" s="14"/>
      <c r="Y59" s="14"/>
      <c r="Z59" s="14"/>
      <c r="AA59" s="14"/>
    </row>
    <row r="60" spans="1:28" s="173" customFormat="1" ht="19.5" customHeight="1" x14ac:dyDescent="0.2">
      <c r="A60" s="171" t="s">
        <v>610</v>
      </c>
      <c r="B60" s="172"/>
      <c r="C60" s="172"/>
    </row>
    <row r="61" spans="1:28" s="173" customFormat="1" ht="24.75" customHeight="1" x14ac:dyDescent="0.2">
      <c r="A61" s="171"/>
      <c r="B61" s="1180" t="s">
        <v>553</v>
      </c>
      <c r="C61" s="1181"/>
      <c r="D61" s="1181"/>
      <c r="E61" s="1181"/>
      <c r="F61" s="1181"/>
      <c r="G61" s="1181"/>
      <c r="H61" s="1181"/>
      <c r="I61" s="1181"/>
      <c r="J61" s="1181"/>
      <c r="K61" s="1181"/>
      <c r="L61" s="1182"/>
      <c r="M61" s="268"/>
      <c r="N61" s="271"/>
      <c r="O61" s="269"/>
      <c r="P61" s="201" t="s">
        <v>283</v>
      </c>
      <c r="Q61" s="269" t="s">
        <v>130</v>
      </c>
      <c r="R61" s="269"/>
      <c r="S61" s="269"/>
      <c r="T61" s="269" t="s">
        <v>27</v>
      </c>
      <c r="U61" s="269"/>
      <c r="V61" s="201" t="s">
        <v>283</v>
      </c>
      <c r="W61" s="269" t="s">
        <v>131</v>
      </c>
      <c r="X61" s="269"/>
      <c r="Y61" s="271"/>
      <c r="Z61" s="269"/>
      <c r="AA61" s="275"/>
    </row>
    <row r="62" spans="1:28" s="173" customFormat="1" ht="24.75" customHeight="1" x14ac:dyDescent="0.2">
      <c r="A62" s="171"/>
      <c r="B62" s="1180" t="s">
        <v>554</v>
      </c>
      <c r="C62" s="1181"/>
      <c r="D62" s="1181"/>
      <c r="E62" s="1181"/>
      <c r="F62" s="1181"/>
      <c r="G62" s="1181"/>
      <c r="H62" s="1181"/>
      <c r="I62" s="1181"/>
      <c r="J62" s="1181"/>
      <c r="K62" s="1181"/>
      <c r="L62" s="1182"/>
      <c r="M62" s="268"/>
      <c r="N62" s="271"/>
      <c r="O62" s="269"/>
      <c r="P62" s="201" t="s">
        <v>283</v>
      </c>
      <c r="Q62" s="269" t="s">
        <v>130</v>
      </c>
      <c r="R62" s="269"/>
      <c r="S62" s="269"/>
      <c r="T62" s="269" t="s">
        <v>27</v>
      </c>
      <c r="U62" s="269"/>
      <c r="V62" s="201" t="s">
        <v>283</v>
      </c>
      <c r="W62" s="269" t="s">
        <v>131</v>
      </c>
      <c r="X62" s="269"/>
      <c r="Y62" s="271"/>
      <c r="Z62" s="269"/>
      <c r="AA62" s="275"/>
    </row>
    <row r="63" spans="1:28" s="173" customFormat="1" ht="24.75" customHeight="1" x14ac:dyDescent="0.2">
      <c r="A63" s="171"/>
      <c r="B63" s="1180" t="s">
        <v>550</v>
      </c>
      <c r="C63" s="1181"/>
      <c r="D63" s="1181"/>
      <c r="E63" s="1181"/>
      <c r="F63" s="1181"/>
      <c r="G63" s="1181"/>
      <c r="H63" s="1181"/>
      <c r="I63" s="1181"/>
      <c r="J63" s="1181"/>
      <c r="K63" s="1181"/>
      <c r="L63" s="1182"/>
      <c r="M63" s="268"/>
      <c r="N63" s="271"/>
      <c r="O63" s="269"/>
      <c r="P63" s="201" t="s">
        <v>283</v>
      </c>
      <c r="Q63" s="269" t="s">
        <v>130</v>
      </c>
      <c r="R63" s="269"/>
      <c r="S63" s="269"/>
      <c r="T63" s="269" t="s">
        <v>27</v>
      </c>
      <c r="U63" s="269"/>
      <c r="V63" s="201" t="s">
        <v>283</v>
      </c>
      <c r="W63" s="269" t="s">
        <v>131</v>
      </c>
      <c r="X63" s="269"/>
      <c r="Y63" s="271"/>
      <c r="Z63" s="269"/>
      <c r="AA63" s="275"/>
    </row>
    <row r="64" spans="1:28" s="173" customFormat="1" ht="24.75" customHeight="1" x14ac:dyDescent="0.2">
      <c r="A64" s="171"/>
      <c r="B64" s="1180" t="s">
        <v>555</v>
      </c>
      <c r="C64" s="1181"/>
      <c r="D64" s="1181"/>
      <c r="E64" s="1181"/>
      <c r="F64" s="1181"/>
      <c r="G64" s="1181"/>
      <c r="H64" s="1181"/>
      <c r="I64" s="1185" t="s">
        <v>556</v>
      </c>
      <c r="J64" s="1185"/>
      <c r="K64" s="1185"/>
      <c r="L64" s="1185"/>
      <c r="M64" s="1186"/>
      <c r="N64" s="1186"/>
      <c r="O64" s="1186"/>
      <c r="P64" s="1186"/>
      <c r="Q64" s="1186"/>
      <c r="R64" s="1186"/>
      <c r="S64" s="1186"/>
      <c r="T64" s="1186"/>
      <c r="U64" s="1186"/>
      <c r="V64" s="1186"/>
      <c r="W64" s="1186"/>
      <c r="X64" s="1186"/>
      <c r="Y64" s="1186"/>
      <c r="Z64" s="1186"/>
      <c r="AA64" s="1186"/>
    </row>
    <row r="65" spans="1:29" s="173" customFormat="1" ht="15.75" customHeight="1" x14ac:dyDescent="0.2">
      <c r="A65" s="171"/>
      <c r="B65" s="172"/>
      <c r="C65" s="172"/>
      <c r="D65" s="172"/>
      <c r="E65" s="172"/>
      <c r="F65" s="172"/>
      <c r="G65" s="172"/>
      <c r="H65" s="172"/>
      <c r="I65" s="172"/>
      <c r="J65" s="172"/>
      <c r="K65" s="172"/>
      <c r="L65" s="172"/>
      <c r="M65" s="172"/>
      <c r="N65" s="172"/>
      <c r="O65" s="172"/>
      <c r="P65" s="172"/>
      <c r="Q65" s="172"/>
      <c r="R65" s="172"/>
      <c r="S65" s="172"/>
      <c r="T65" s="172"/>
      <c r="U65" s="172"/>
      <c r="V65" s="172"/>
      <c r="W65" s="172"/>
      <c r="X65" s="172"/>
      <c r="Y65" s="172"/>
    </row>
    <row r="66" spans="1:29" s="173" customFormat="1" ht="7.5" customHeight="1" x14ac:dyDescent="0.2">
      <c r="A66" s="171"/>
      <c r="B66" s="170"/>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row>
    <row r="67" spans="1:29" s="170" customFormat="1" ht="19.5" customHeight="1" x14ac:dyDescent="0.2">
      <c r="A67" s="171" t="s">
        <v>611</v>
      </c>
    </row>
    <row r="68" spans="1:29" s="170" customFormat="1" ht="24.75" customHeight="1" x14ac:dyDescent="0.2">
      <c r="B68" s="1180" t="s">
        <v>554</v>
      </c>
      <c r="C68" s="1181"/>
      <c r="D68" s="1181"/>
      <c r="E68" s="1181"/>
      <c r="F68" s="1181"/>
      <c r="G68" s="1181"/>
      <c r="H68" s="1181"/>
      <c r="I68" s="1181"/>
      <c r="J68" s="1181"/>
      <c r="K68" s="1181"/>
      <c r="L68" s="1182"/>
      <c r="M68" s="268"/>
      <c r="N68" s="271"/>
      <c r="O68" s="269"/>
      <c r="P68" s="201" t="s">
        <v>283</v>
      </c>
      <c r="Q68" s="269" t="s">
        <v>130</v>
      </c>
      <c r="R68" s="269"/>
      <c r="S68" s="269"/>
      <c r="T68" s="269" t="s">
        <v>27</v>
      </c>
      <c r="U68" s="269"/>
      <c r="V68" s="201" t="s">
        <v>283</v>
      </c>
      <c r="W68" s="269" t="s">
        <v>131</v>
      </c>
      <c r="X68" s="269"/>
      <c r="Y68" s="271"/>
      <c r="Z68" s="269"/>
      <c r="AA68" s="275"/>
      <c r="AB68" s="174"/>
      <c r="AC68" s="175"/>
    </row>
    <row r="69" spans="1:29" s="170" customFormat="1" ht="24.75" customHeight="1" x14ac:dyDescent="0.2">
      <c r="B69" s="1180" t="s">
        <v>557</v>
      </c>
      <c r="C69" s="1181"/>
      <c r="D69" s="1181"/>
      <c r="E69" s="1181"/>
      <c r="F69" s="1181"/>
      <c r="G69" s="1181"/>
      <c r="H69" s="1181"/>
      <c r="I69" s="1187" t="s">
        <v>556</v>
      </c>
      <c r="J69" s="1187"/>
      <c r="K69" s="1187"/>
      <c r="L69" s="1187"/>
      <c r="M69" s="1187"/>
      <c r="N69" s="1187"/>
      <c r="O69" s="1187"/>
      <c r="P69" s="1187"/>
      <c r="Q69" s="1187"/>
      <c r="R69" s="1187"/>
      <c r="S69" s="1187"/>
      <c r="T69" s="1187"/>
      <c r="U69" s="1187"/>
      <c r="V69" s="1187"/>
      <c r="W69" s="1187"/>
      <c r="X69" s="1187"/>
      <c r="Y69" s="1187"/>
      <c r="Z69" s="1187"/>
      <c r="AA69" s="1187"/>
      <c r="AB69" s="176"/>
      <c r="AC69" s="175"/>
    </row>
    <row r="70" spans="1:29" s="177" customFormat="1" ht="24.75" customHeight="1" x14ac:dyDescent="0.2">
      <c r="B70" s="178"/>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9"/>
    </row>
    <row r="71" spans="1:29" ht="18.75" customHeight="1" x14ac:dyDescent="0.2">
      <c r="A71" s="1184" t="s">
        <v>612</v>
      </c>
      <c r="B71" s="1184"/>
      <c r="C71" s="1184"/>
      <c r="D71" s="1184"/>
      <c r="E71" s="1184"/>
      <c r="F71" s="1184"/>
      <c r="G71" s="1184"/>
      <c r="H71" s="1184"/>
      <c r="I71" s="38"/>
      <c r="J71" s="38"/>
      <c r="K71" s="38"/>
      <c r="L71" s="38"/>
      <c r="M71" s="38"/>
      <c r="N71" s="38"/>
      <c r="O71" s="38"/>
      <c r="P71" s="38"/>
      <c r="Q71" s="38"/>
      <c r="R71" s="38"/>
      <c r="S71" s="38"/>
      <c r="T71" s="38"/>
      <c r="U71" s="38"/>
    </row>
    <row r="72" spans="1:29" ht="24" customHeight="1" x14ac:dyDescent="0.2">
      <c r="A72" s="156"/>
      <c r="B72" s="1180" t="s">
        <v>453</v>
      </c>
      <c r="C72" s="1181"/>
      <c r="D72" s="1181"/>
      <c r="E72" s="1181"/>
      <c r="F72" s="1181"/>
      <c r="G72" s="1181"/>
      <c r="H72" s="1181"/>
      <c r="I72" s="1181"/>
      <c r="J72" s="1181"/>
      <c r="K72" s="1181"/>
      <c r="L72" s="1181"/>
      <c r="M72" s="1181"/>
      <c r="N72" s="1181"/>
      <c r="O72" s="1181"/>
      <c r="P72" s="1181"/>
      <c r="Q72" s="1181"/>
      <c r="R72" s="1181"/>
      <c r="S72" s="1181"/>
      <c r="T72" s="1181"/>
      <c r="U72" s="1181"/>
      <c r="V72" s="1181"/>
      <c r="W72" s="1181"/>
      <c r="X72" s="1181"/>
      <c r="Y72" s="1181"/>
      <c r="Z72" s="1181"/>
      <c r="AA72" s="1182"/>
    </row>
    <row r="73" spans="1:29" ht="21.75" customHeight="1" x14ac:dyDescent="0.2">
      <c r="A73" s="156"/>
      <c r="B73" s="1180" t="s">
        <v>445</v>
      </c>
      <c r="C73" s="1181"/>
      <c r="D73" s="1181"/>
      <c r="E73" s="1181"/>
      <c r="F73" s="1181"/>
      <c r="G73" s="1181"/>
      <c r="H73" s="1181"/>
      <c r="I73" s="1181"/>
      <c r="J73" s="1181"/>
      <c r="K73" s="1181"/>
      <c r="L73" s="1181"/>
      <c r="M73" s="1181"/>
      <c r="N73" s="1181"/>
      <c r="O73" s="1181"/>
      <c r="P73" s="1181"/>
      <c r="Q73" s="1181"/>
      <c r="R73" s="1181"/>
      <c r="S73" s="1181"/>
      <c r="T73" s="1181"/>
      <c r="U73" s="1181"/>
      <c r="V73" s="1181"/>
      <c r="W73" s="1181"/>
      <c r="X73" s="1181"/>
      <c r="Y73" s="1181"/>
      <c r="Z73" s="1181"/>
      <c r="AA73" s="1182"/>
    </row>
    <row r="74" spans="1:29" ht="18.75" customHeight="1" x14ac:dyDescent="0.2">
      <c r="A74" s="38"/>
      <c r="B74" s="1180" t="s">
        <v>446</v>
      </c>
      <c r="C74" s="1181"/>
      <c r="D74" s="1180" t="s">
        <v>447</v>
      </c>
      <c r="E74" s="1181"/>
      <c r="F74" s="1182"/>
      <c r="G74" s="1180" t="s">
        <v>448</v>
      </c>
      <c r="H74" s="1181"/>
      <c r="I74" s="1181"/>
      <c r="J74" s="1182"/>
      <c r="K74" s="1180" t="s">
        <v>449</v>
      </c>
      <c r="L74" s="1181"/>
      <c r="M74" s="1181"/>
      <c r="N74" s="1182"/>
      <c r="O74" s="1180" t="s">
        <v>454</v>
      </c>
      <c r="P74" s="1181"/>
      <c r="Q74" s="1181"/>
      <c r="R74" s="1181"/>
      <c r="S74" s="1181"/>
      <c r="T74" s="1181"/>
      <c r="U74" s="1181"/>
      <c r="V74" s="1181"/>
      <c r="W74" s="1181"/>
      <c r="X74" s="1181"/>
      <c r="Y74" s="1181"/>
      <c r="Z74" s="1181"/>
      <c r="AA74" s="1182"/>
    </row>
    <row r="75" spans="1:29" ht="35.15" customHeight="1" x14ac:dyDescent="0.2">
      <c r="A75" s="38"/>
      <c r="B75" s="1183"/>
      <c r="C75" s="1183"/>
      <c r="D75" s="1183"/>
      <c r="E75" s="1183"/>
      <c r="F75" s="1183"/>
      <c r="G75" s="1183"/>
      <c r="H75" s="1183"/>
      <c r="I75" s="1183"/>
      <c r="J75" s="1183"/>
      <c r="K75" s="1183"/>
      <c r="L75" s="1183"/>
      <c r="M75" s="1183"/>
      <c r="N75" s="1183"/>
      <c r="O75" s="1183"/>
      <c r="P75" s="1183"/>
      <c r="Q75" s="1183"/>
      <c r="R75" s="1183"/>
      <c r="S75" s="1183"/>
      <c r="T75" s="1183"/>
      <c r="U75" s="1183"/>
      <c r="V75" s="1183"/>
      <c r="W75" s="1183"/>
      <c r="X75" s="1183"/>
      <c r="Y75" s="1183"/>
      <c r="Z75" s="1183"/>
      <c r="AA75" s="1183"/>
    </row>
    <row r="76" spans="1:29" ht="35.15" customHeight="1" x14ac:dyDescent="0.2">
      <c r="A76" s="38"/>
      <c r="B76" s="1183"/>
      <c r="C76" s="1183"/>
      <c r="D76" s="1183"/>
      <c r="E76" s="1183"/>
      <c r="F76" s="1183"/>
      <c r="G76" s="1183"/>
      <c r="H76" s="1183"/>
      <c r="I76" s="1183"/>
      <c r="J76" s="1183"/>
      <c r="K76" s="1183"/>
      <c r="L76" s="1183"/>
      <c r="M76" s="1183"/>
      <c r="N76" s="1183"/>
      <c r="O76" s="1183"/>
      <c r="P76" s="1183"/>
      <c r="Q76" s="1183"/>
      <c r="R76" s="1183"/>
      <c r="S76" s="1183"/>
      <c r="T76" s="1183"/>
      <c r="U76" s="1183"/>
      <c r="V76" s="1183"/>
      <c r="W76" s="1183"/>
      <c r="X76" s="1183"/>
      <c r="Y76" s="1183"/>
      <c r="Z76" s="1183"/>
      <c r="AA76" s="1183"/>
    </row>
    <row r="77" spans="1:29" ht="35.15" customHeight="1" x14ac:dyDescent="0.2">
      <c r="A77" s="38"/>
      <c r="B77" s="1183"/>
      <c r="C77" s="1183"/>
      <c r="D77" s="1183"/>
      <c r="E77" s="1183"/>
      <c r="F77" s="1183"/>
      <c r="G77" s="1183"/>
      <c r="H77" s="1183"/>
      <c r="I77" s="1183"/>
      <c r="J77" s="1183"/>
      <c r="K77" s="1183"/>
      <c r="L77" s="1183"/>
      <c r="M77" s="1183"/>
      <c r="N77" s="1183"/>
      <c r="O77" s="1183"/>
      <c r="P77" s="1183"/>
      <c r="Q77" s="1183"/>
      <c r="R77" s="1183"/>
      <c r="S77" s="1183"/>
      <c r="T77" s="1183"/>
      <c r="U77" s="1183"/>
      <c r="V77" s="1183"/>
      <c r="W77" s="1183"/>
      <c r="X77" s="1183"/>
      <c r="Y77" s="1183"/>
      <c r="Z77" s="1183"/>
      <c r="AA77" s="1183"/>
    </row>
    <row r="78" spans="1:29" ht="20.25" customHeight="1" x14ac:dyDescent="0.2">
      <c r="A78" s="38"/>
      <c r="B78" s="1180" t="s">
        <v>450</v>
      </c>
      <c r="C78" s="1181"/>
      <c r="D78" s="1181"/>
      <c r="E78" s="1181"/>
      <c r="F78" s="1181"/>
      <c r="G78" s="1181"/>
      <c r="H78" s="1181"/>
      <c r="I78" s="1181"/>
      <c r="J78" s="1181"/>
      <c r="K78" s="1181"/>
      <c r="L78" s="1181"/>
      <c r="M78" s="1181"/>
      <c r="N78" s="1181"/>
      <c r="O78" s="1181"/>
      <c r="P78" s="1181"/>
      <c r="Q78" s="1181"/>
      <c r="R78" s="1181"/>
      <c r="S78" s="1181"/>
      <c r="T78" s="1181"/>
      <c r="U78" s="1181"/>
      <c r="V78" s="1181"/>
      <c r="W78" s="1181"/>
      <c r="X78" s="1181"/>
      <c r="Y78" s="1181"/>
      <c r="Z78" s="1181"/>
      <c r="AA78" s="1182"/>
    </row>
    <row r="79" spans="1:29" s="9" customFormat="1" ht="24" customHeight="1" x14ac:dyDescent="0.2">
      <c r="A79" s="7"/>
      <c r="B79" s="1180" t="s">
        <v>451</v>
      </c>
      <c r="C79" s="1181"/>
      <c r="D79" s="1182"/>
      <c r="E79" s="1188"/>
      <c r="F79" s="1188"/>
      <c r="G79" s="1188"/>
      <c r="H79" s="1188"/>
      <c r="I79" s="1188"/>
      <c r="J79" s="1188"/>
      <c r="K79" s="1188"/>
      <c r="L79" s="1188"/>
      <c r="M79" s="1188"/>
      <c r="N79" s="1188"/>
      <c r="O79" s="1188"/>
      <c r="P79" s="1188"/>
      <c r="Q79" s="1188"/>
      <c r="R79" s="1188"/>
      <c r="S79" s="1188"/>
      <c r="T79" s="1188"/>
      <c r="U79" s="1188"/>
      <c r="V79" s="1188"/>
      <c r="W79" s="1188"/>
      <c r="X79" s="1188"/>
      <c r="Y79" s="1188"/>
      <c r="Z79" s="1188"/>
      <c r="AA79" s="1188"/>
    </row>
    <row r="80" spans="1:29" s="9" customFormat="1" ht="13" customHeight="1" x14ac:dyDescent="0.2">
      <c r="A80" s="7"/>
      <c r="B80" s="1189" t="s">
        <v>452</v>
      </c>
      <c r="C80" s="1190"/>
      <c r="D80" s="1191"/>
      <c r="E80" s="1195"/>
      <c r="F80" s="1195"/>
      <c r="G80" s="1195"/>
      <c r="H80" s="1195"/>
      <c r="I80" s="1195"/>
      <c r="J80" s="1195"/>
      <c r="K80" s="1195"/>
      <c r="L80" s="1195"/>
      <c r="M80" s="1195"/>
      <c r="N80" s="1195"/>
      <c r="O80" s="1195"/>
      <c r="P80" s="1195"/>
      <c r="Q80" s="1195"/>
      <c r="R80" s="1195"/>
      <c r="S80" s="1195"/>
      <c r="T80" s="1195"/>
      <c r="U80" s="1195"/>
      <c r="V80" s="1195"/>
      <c r="W80" s="1195"/>
      <c r="X80" s="1195"/>
      <c r="Y80" s="1195"/>
      <c r="Z80" s="1195"/>
      <c r="AA80" s="1195"/>
    </row>
    <row r="81" spans="1:27" s="9" customFormat="1" ht="27" customHeight="1" x14ac:dyDescent="0.2">
      <c r="A81" s="7"/>
      <c r="B81" s="1192"/>
      <c r="C81" s="1193"/>
      <c r="D81" s="1194"/>
      <c r="E81" s="1195"/>
      <c r="F81" s="1195"/>
      <c r="G81" s="1195"/>
      <c r="H81" s="1195"/>
      <c r="I81" s="1195"/>
      <c r="J81" s="1195"/>
      <c r="K81" s="1195"/>
      <c r="L81" s="1195"/>
      <c r="M81" s="1195"/>
      <c r="N81" s="1195"/>
      <c r="O81" s="1195"/>
      <c r="P81" s="1195"/>
      <c r="Q81" s="1195"/>
      <c r="R81" s="1195"/>
      <c r="S81" s="1195"/>
      <c r="T81" s="1195"/>
      <c r="U81" s="1195"/>
      <c r="V81" s="1195"/>
      <c r="W81" s="1195"/>
      <c r="X81" s="1195"/>
      <c r="Y81" s="1195"/>
      <c r="Z81" s="1195"/>
      <c r="AA81" s="1195"/>
    </row>
    <row r="82" spans="1:27" ht="13" x14ac:dyDescent="0.2">
      <c r="A82" s="38"/>
      <c r="B82" s="38"/>
      <c r="C82" s="38"/>
      <c r="D82" s="38"/>
      <c r="E82" s="38"/>
      <c r="F82" s="38"/>
      <c r="G82" s="38"/>
      <c r="H82" s="38"/>
      <c r="I82" s="38"/>
      <c r="J82" s="38"/>
      <c r="K82" s="38"/>
      <c r="L82" s="38"/>
      <c r="M82" s="38"/>
      <c r="N82" s="38"/>
      <c r="O82" s="38"/>
      <c r="P82" s="38"/>
      <c r="Q82" s="38"/>
      <c r="R82" s="38"/>
      <c r="S82" s="38"/>
      <c r="T82" s="38"/>
      <c r="U82" s="38"/>
    </row>
  </sheetData>
  <mergeCells count="131">
    <mergeCell ref="B78:AA78"/>
    <mergeCell ref="B79:D79"/>
    <mergeCell ref="E79:AA79"/>
    <mergeCell ref="B80:D81"/>
    <mergeCell ref="E80:AA81"/>
    <mergeCell ref="A55:H55"/>
    <mergeCell ref="B56:L56"/>
    <mergeCell ref="B57:L57"/>
    <mergeCell ref="B58:L58"/>
    <mergeCell ref="B76:C76"/>
    <mergeCell ref="D76:F76"/>
    <mergeCell ref="G76:J76"/>
    <mergeCell ref="K76:N76"/>
    <mergeCell ref="O76:AA76"/>
    <mergeCell ref="B77:C77"/>
    <mergeCell ref="D77:F77"/>
    <mergeCell ref="G77:J77"/>
    <mergeCell ref="K77:N77"/>
    <mergeCell ref="O77:AA77"/>
    <mergeCell ref="B72:AA72"/>
    <mergeCell ref="B73:AA73"/>
    <mergeCell ref="B74:C74"/>
    <mergeCell ref="D74:F74"/>
    <mergeCell ref="G74:J74"/>
    <mergeCell ref="K74:N74"/>
    <mergeCell ref="O74:AA74"/>
    <mergeCell ref="B75:C75"/>
    <mergeCell ref="D75:F75"/>
    <mergeCell ref="G75:J75"/>
    <mergeCell ref="K75:N75"/>
    <mergeCell ref="O75:AA75"/>
    <mergeCell ref="B51:L51"/>
    <mergeCell ref="B52:L52"/>
    <mergeCell ref="B53:L53"/>
    <mergeCell ref="B61:L61"/>
    <mergeCell ref="B62:L62"/>
    <mergeCell ref="A71:H71"/>
    <mergeCell ref="B63:L63"/>
    <mergeCell ref="B64:H64"/>
    <mergeCell ref="I64:L64"/>
    <mergeCell ref="M64:AA64"/>
    <mergeCell ref="B68:L68"/>
    <mergeCell ref="B69:H69"/>
    <mergeCell ref="I69:L69"/>
    <mergeCell ref="M69:AA69"/>
    <mergeCell ref="B38:H38"/>
    <mergeCell ref="I38:V38"/>
    <mergeCell ref="B42:E43"/>
    <mergeCell ref="F42:Z43"/>
    <mergeCell ref="C45:Z46"/>
    <mergeCell ref="A47:I47"/>
    <mergeCell ref="B49:L49"/>
    <mergeCell ref="M49:AA49"/>
    <mergeCell ref="B50:L50"/>
    <mergeCell ref="B48:L48"/>
    <mergeCell ref="B20:E20"/>
    <mergeCell ref="T21:AA21"/>
    <mergeCell ref="W22:AA22"/>
    <mergeCell ref="I23:V23"/>
    <mergeCell ref="B25:H25"/>
    <mergeCell ref="B26:AA27"/>
    <mergeCell ref="I32:V32"/>
    <mergeCell ref="B33:H33"/>
    <mergeCell ref="I36:V36"/>
    <mergeCell ref="R9:T9"/>
    <mergeCell ref="U9:V9"/>
    <mergeCell ref="B13:E13"/>
    <mergeCell ref="F13:H13"/>
    <mergeCell ref="I13:J13"/>
    <mergeCell ref="L13:N13"/>
    <mergeCell ref="O13:P13"/>
    <mergeCell ref="R13:T13"/>
    <mergeCell ref="U13:V13"/>
    <mergeCell ref="R4:T4"/>
    <mergeCell ref="I4:J4"/>
    <mergeCell ref="R8:T8"/>
    <mergeCell ref="O8:P8"/>
    <mergeCell ref="U4:V4"/>
    <mergeCell ref="U5:V5"/>
    <mergeCell ref="L4:N4"/>
    <mergeCell ref="U8:V8"/>
    <mergeCell ref="I5:J5"/>
    <mergeCell ref="O4:P4"/>
    <mergeCell ref="F5:H5"/>
    <mergeCell ref="L5:N5"/>
    <mergeCell ref="I22:V22"/>
    <mergeCell ref="B37:H37"/>
    <mergeCell ref="B35:H35"/>
    <mergeCell ref="B5:E5"/>
    <mergeCell ref="U16:V16"/>
    <mergeCell ref="B23:H23"/>
    <mergeCell ref="R16:T16"/>
    <mergeCell ref="B32:H32"/>
    <mergeCell ref="B24:H24"/>
    <mergeCell ref="R5:T5"/>
    <mergeCell ref="R12:T12"/>
    <mergeCell ref="L8:N8"/>
    <mergeCell ref="O5:P5"/>
    <mergeCell ref="B8:E8"/>
    <mergeCell ref="I35:V35"/>
    <mergeCell ref="B36:H36"/>
    <mergeCell ref="F8:H8"/>
    <mergeCell ref="B9:E9"/>
    <mergeCell ref="F9:H9"/>
    <mergeCell ref="I9:J9"/>
    <mergeCell ref="L9:N9"/>
    <mergeCell ref="O9:P9"/>
    <mergeCell ref="B4:E4"/>
    <mergeCell ref="F4:H4"/>
    <mergeCell ref="F16:H16"/>
    <mergeCell ref="B31:H31"/>
    <mergeCell ref="U12:V12"/>
    <mergeCell ref="F12:H12"/>
    <mergeCell ref="B22:H22"/>
    <mergeCell ref="L16:N16"/>
    <mergeCell ref="B12:E12"/>
    <mergeCell ref="I31:V31"/>
    <mergeCell ref="I8:J8"/>
    <mergeCell ref="I16:J16"/>
    <mergeCell ref="O16:P16"/>
    <mergeCell ref="L12:N12"/>
    <mergeCell ref="I12:J12"/>
    <mergeCell ref="O12:P12"/>
    <mergeCell ref="B17:E17"/>
    <mergeCell ref="F17:H17"/>
    <mergeCell ref="I17:J17"/>
    <mergeCell ref="L17:N17"/>
    <mergeCell ref="O17:P17"/>
    <mergeCell ref="R17:T17"/>
    <mergeCell ref="U17:V17"/>
    <mergeCell ref="B16:E16"/>
  </mergeCells>
  <phoneticPr fontId="4"/>
  <dataValidations count="1">
    <dataValidation type="list" allowBlank="1" showInputMessage="1" showErrorMessage="1" sqref="L33 R33 L37 R37 P48 V48 P50:P53 V50:V53 P56:P58 V56:V58 P61:P63 V61:V63 P68 V68">
      <formula1>"□,■"</formula1>
    </dataValidation>
  </dataValidations>
  <pageMargins left="0.59055118110236227" right="0.59055118110236227" top="0.78740157480314965" bottom="0.59055118110236227" header="0.31496062992125984" footer="0.39370078740157483"/>
  <pageSetup paperSize="9" scale="85" fitToHeight="0" orientation="portrait" horizontalDpi="200" verticalDpi="200" r:id="rId1"/>
  <headerFooter alignWithMargins="0">
    <firstFooter>&amp;C3</firstFooter>
  </headerFooter>
  <rowBreaks count="1" manualBreakCount="1">
    <brk id="46"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BF56"/>
  <sheetViews>
    <sheetView showGridLines="0" view="pageBreakPreview" zoomScale="55" zoomScaleNormal="55" zoomScaleSheetLayoutView="55" workbookViewId="0">
      <selection activeCell="AB20" sqref="AB20"/>
    </sheetView>
  </sheetViews>
  <sheetFormatPr defaultColWidth="4.90625" defaultRowHeight="20.25" customHeight="1" x14ac:dyDescent="0.2"/>
  <cols>
    <col min="1" max="1" width="1.54296875" style="332" customWidth="1"/>
    <col min="2" max="56" width="6.08984375" style="332" customWidth="1"/>
    <col min="57" max="16384" width="4.90625" style="332"/>
  </cols>
  <sheetData>
    <row r="1" spans="1:57" s="294" customFormat="1" ht="20.25" customHeight="1" x14ac:dyDescent="0.2">
      <c r="A1" s="289"/>
      <c r="B1" s="289"/>
      <c r="C1" s="290" t="s">
        <v>622</v>
      </c>
      <c r="D1" s="290"/>
      <c r="E1" s="289"/>
      <c r="F1" s="289"/>
      <c r="G1" s="291" t="s">
        <v>623</v>
      </c>
      <c r="H1" s="289"/>
      <c r="I1" s="289"/>
      <c r="J1" s="290"/>
      <c r="K1" s="290"/>
      <c r="L1" s="290"/>
      <c r="M1" s="290"/>
      <c r="N1" s="289"/>
      <c r="O1" s="289"/>
      <c r="P1" s="289"/>
      <c r="Q1" s="289"/>
      <c r="R1" s="289"/>
      <c r="S1" s="289"/>
      <c r="T1" s="289"/>
      <c r="U1" s="289"/>
      <c r="V1" s="289"/>
      <c r="W1" s="289"/>
      <c r="X1" s="289"/>
      <c r="Y1" s="289"/>
      <c r="Z1" s="289"/>
      <c r="AA1" s="289"/>
      <c r="AB1" s="289"/>
      <c r="AC1" s="289"/>
      <c r="AD1" s="289"/>
      <c r="AE1" s="289"/>
      <c r="AF1" s="289"/>
      <c r="AG1" s="289"/>
      <c r="AH1" s="289"/>
      <c r="AI1" s="289"/>
      <c r="AJ1" s="289"/>
      <c r="AK1" s="292" t="s">
        <v>624</v>
      </c>
      <c r="AL1" s="292" t="s">
        <v>625</v>
      </c>
      <c r="AM1" s="1213" t="s">
        <v>626</v>
      </c>
      <c r="AN1" s="1213"/>
      <c r="AO1" s="1213"/>
      <c r="AP1" s="1213"/>
      <c r="AQ1" s="1213"/>
      <c r="AR1" s="1213"/>
      <c r="AS1" s="1213"/>
      <c r="AT1" s="1213"/>
      <c r="AU1" s="1213"/>
      <c r="AV1" s="1213"/>
      <c r="AW1" s="1213"/>
      <c r="AX1" s="1213"/>
      <c r="AY1" s="1213"/>
      <c r="AZ1" s="1213"/>
      <c r="BA1" s="1213"/>
      <c r="BB1" s="293" t="s">
        <v>627</v>
      </c>
      <c r="BC1" s="289"/>
      <c r="BD1" s="289"/>
    </row>
    <row r="2" spans="1:57" s="297" customFormat="1" ht="20.25" customHeight="1" x14ac:dyDescent="0.2">
      <c r="A2" s="295"/>
      <c r="B2" s="295"/>
      <c r="C2" s="295"/>
      <c r="D2" s="291"/>
      <c r="E2" s="295"/>
      <c r="F2" s="295"/>
      <c r="G2" s="295"/>
      <c r="H2" s="291"/>
      <c r="I2" s="292"/>
      <c r="J2" s="292"/>
      <c r="K2" s="292"/>
      <c r="L2" s="292"/>
      <c r="M2" s="292"/>
      <c r="N2" s="295"/>
      <c r="O2" s="295"/>
      <c r="P2" s="295"/>
      <c r="Q2" s="295"/>
      <c r="R2" s="295"/>
      <c r="S2" s="295"/>
      <c r="T2" s="292" t="s">
        <v>628</v>
      </c>
      <c r="U2" s="1214">
        <v>6</v>
      </c>
      <c r="V2" s="1214"/>
      <c r="W2" s="292" t="s">
        <v>625</v>
      </c>
      <c r="X2" s="1215">
        <f>IF(U2=0,"",YEAR(DATE(2018+U2,1,1)))</f>
        <v>2024</v>
      </c>
      <c r="Y2" s="1215"/>
      <c r="Z2" s="295" t="s">
        <v>629</v>
      </c>
      <c r="AA2" s="295" t="s">
        <v>630</v>
      </c>
      <c r="AB2" s="1214">
        <v>4</v>
      </c>
      <c r="AC2" s="1214"/>
      <c r="AD2" s="295" t="s">
        <v>631</v>
      </c>
      <c r="AE2" s="295"/>
      <c r="AF2" s="295"/>
      <c r="AG2" s="295"/>
      <c r="AH2" s="295"/>
      <c r="AI2" s="295"/>
      <c r="AJ2" s="293"/>
      <c r="AK2" s="292" t="s">
        <v>632</v>
      </c>
      <c r="AL2" s="292" t="s">
        <v>625</v>
      </c>
      <c r="AM2" s="1214"/>
      <c r="AN2" s="1214"/>
      <c r="AO2" s="1214"/>
      <c r="AP2" s="1214"/>
      <c r="AQ2" s="1214"/>
      <c r="AR2" s="1214"/>
      <c r="AS2" s="1214"/>
      <c r="AT2" s="1214"/>
      <c r="AU2" s="1214"/>
      <c r="AV2" s="1214"/>
      <c r="AW2" s="1214"/>
      <c r="AX2" s="1214"/>
      <c r="AY2" s="1214"/>
      <c r="AZ2" s="1214"/>
      <c r="BA2" s="1214"/>
      <c r="BB2" s="293" t="s">
        <v>627</v>
      </c>
      <c r="BC2" s="292"/>
      <c r="BD2" s="292"/>
      <c r="BE2" s="296"/>
    </row>
    <row r="3" spans="1:57" s="297" customFormat="1" ht="20.25" customHeight="1" x14ac:dyDescent="0.2">
      <c r="A3" s="295"/>
      <c r="B3" s="295"/>
      <c r="C3" s="295"/>
      <c r="D3" s="291"/>
      <c r="E3" s="295"/>
      <c r="F3" s="295"/>
      <c r="G3" s="295"/>
      <c r="H3" s="291"/>
      <c r="I3" s="292"/>
      <c r="J3" s="292"/>
      <c r="K3" s="292"/>
      <c r="L3" s="292"/>
      <c r="M3" s="292"/>
      <c r="N3" s="295"/>
      <c r="O3" s="295"/>
      <c r="P3" s="295"/>
      <c r="Q3" s="295"/>
      <c r="R3" s="295"/>
      <c r="S3" s="295"/>
      <c r="T3" s="298"/>
      <c r="U3" s="299"/>
      <c r="V3" s="299"/>
      <c r="W3" s="300"/>
      <c r="X3" s="299"/>
      <c r="Y3" s="299"/>
      <c r="Z3" s="301"/>
      <c r="AA3" s="301"/>
      <c r="AB3" s="299"/>
      <c r="AC3" s="299"/>
      <c r="AD3" s="302"/>
      <c r="AE3" s="295"/>
      <c r="AF3" s="295"/>
      <c r="AG3" s="295"/>
      <c r="AH3" s="295"/>
      <c r="AI3" s="295"/>
      <c r="AJ3" s="293"/>
      <c r="AK3" s="292"/>
      <c r="AL3" s="292"/>
      <c r="AM3" s="303"/>
      <c r="AN3" s="303"/>
      <c r="AO3" s="303"/>
      <c r="AP3" s="303"/>
      <c r="AQ3" s="303"/>
      <c r="AR3" s="303"/>
      <c r="AS3" s="303"/>
      <c r="AT3" s="303"/>
      <c r="AU3" s="303"/>
      <c r="AV3" s="303"/>
      <c r="AW3" s="303"/>
      <c r="AX3" s="303"/>
      <c r="AY3" s="304" t="s">
        <v>633</v>
      </c>
      <c r="AZ3" s="1216" t="s">
        <v>634</v>
      </c>
      <c r="BA3" s="1216"/>
      <c r="BB3" s="1216"/>
      <c r="BC3" s="1216"/>
      <c r="BD3" s="292"/>
      <c r="BE3" s="296"/>
    </row>
    <row r="4" spans="1:57" s="297" customFormat="1" ht="20.25" customHeight="1" x14ac:dyDescent="0.2">
      <c r="A4" s="295"/>
      <c r="B4" s="305"/>
      <c r="C4" s="305"/>
      <c r="D4" s="305"/>
      <c r="E4" s="305"/>
      <c r="F4" s="305"/>
      <c r="G4" s="305"/>
      <c r="H4" s="305"/>
      <c r="I4" s="305"/>
      <c r="J4" s="306"/>
      <c r="K4" s="307"/>
      <c r="L4" s="307"/>
      <c r="M4" s="307"/>
      <c r="N4" s="307"/>
      <c r="O4" s="307"/>
      <c r="P4" s="308"/>
      <c r="Q4" s="307"/>
      <c r="R4" s="307"/>
      <c r="S4" s="309"/>
      <c r="T4" s="295"/>
      <c r="U4" s="295"/>
      <c r="V4" s="295"/>
      <c r="W4" s="295"/>
      <c r="X4" s="295"/>
      <c r="Y4" s="295"/>
      <c r="Z4" s="301"/>
      <c r="AA4" s="301"/>
      <c r="AB4" s="299"/>
      <c r="AC4" s="299"/>
      <c r="AD4" s="302"/>
      <c r="AE4" s="295"/>
      <c r="AF4" s="295"/>
      <c r="AG4" s="295"/>
      <c r="AH4" s="295"/>
      <c r="AI4" s="295"/>
      <c r="AJ4" s="293"/>
      <c r="AK4" s="292"/>
      <c r="AL4" s="292"/>
      <c r="AM4" s="303"/>
      <c r="AN4" s="303"/>
      <c r="AO4" s="303"/>
      <c r="AP4" s="303"/>
      <c r="AQ4" s="303"/>
      <c r="AR4" s="303"/>
      <c r="AS4" s="303"/>
      <c r="AT4" s="303"/>
      <c r="AU4" s="303"/>
      <c r="AV4" s="303"/>
      <c r="AW4" s="303"/>
      <c r="AX4" s="303"/>
      <c r="AY4" s="304" t="s">
        <v>635</v>
      </c>
      <c r="AZ4" s="1216" t="s">
        <v>636</v>
      </c>
      <c r="BA4" s="1216"/>
      <c r="BB4" s="1216"/>
      <c r="BC4" s="1216"/>
      <c r="BD4" s="292"/>
      <c r="BE4" s="296"/>
    </row>
    <row r="5" spans="1:57" s="297" customFormat="1" ht="20.25" customHeight="1" x14ac:dyDescent="0.2">
      <c r="A5" s="295"/>
      <c r="B5" s="310"/>
      <c r="C5" s="310"/>
      <c r="D5" s="310"/>
      <c r="E5" s="310"/>
      <c r="F5" s="310"/>
      <c r="G5" s="310"/>
      <c r="H5" s="310"/>
      <c r="I5" s="310"/>
      <c r="J5" s="311"/>
      <c r="K5" s="312"/>
      <c r="L5" s="313"/>
      <c r="M5" s="313"/>
      <c r="N5" s="313"/>
      <c r="O5" s="313"/>
      <c r="P5" s="310"/>
      <c r="Q5" s="314"/>
      <c r="R5" s="314"/>
      <c r="S5" s="315"/>
      <c r="T5" s="295"/>
      <c r="U5" s="295"/>
      <c r="V5" s="295"/>
      <c r="W5" s="295"/>
      <c r="X5" s="295"/>
      <c r="Y5" s="295"/>
      <c r="Z5" s="301"/>
      <c r="AA5" s="301"/>
      <c r="AB5" s="299"/>
      <c r="AC5" s="299"/>
      <c r="AD5" s="316"/>
      <c r="AE5" s="316"/>
      <c r="AF5" s="316"/>
      <c r="AG5" s="316"/>
      <c r="AH5" s="295"/>
      <c r="AI5" s="295"/>
      <c r="AJ5" s="316" t="s">
        <v>637</v>
      </c>
      <c r="AK5" s="316"/>
      <c r="AL5" s="316"/>
      <c r="AM5" s="316"/>
      <c r="AN5" s="316"/>
      <c r="AO5" s="316"/>
      <c r="AP5" s="316"/>
      <c r="AQ5" s="316"/>
      <c r="AR5" s="305"/>
      <c r="AS5" s="305"/>
      <c r="AT5" s="317"/>
      <c r="AU5" s="316"/>
      <c r="AV5" s="1230">
        <v>40</v>
      </c>
      <c r="AW5" s="1231"/>
      <c r="AX5" s="317" t="s">
        <v>638</v>
      </c>
      <c r="AY5" s="316"/>
      <c r="AZ5" s="1230">
        <v>160</v>
      </c>
      <c r="BA5" s="1231"/>
      <c r="BB5" s="317" t="s">
        <v>639</v>
      </c>
      <c r="BC5" s="316"/>
      <c r="BD5" s="295"/>
      <c r="BE5" s="296"/>
    </row>
    <row r="6" spans="1:57" s="297" customFormat="1" ht="20.25" customHeight="1" x14ac:dyDescent="0.2">
      <c r="A6" s="295"/>
      <c r="B6" s="310"/>
      <c r="C6" s="310"/>
      <c r="D6" s="310"/>
      <c r="E6" s="310"/>
      <c r="F6" s="310"/>
      <c r="G6" s="310"/>
      <c r="H6" s="310"/>
      <c r="I6" s="310"/>
      <c r="J6" s="310"/>
      <c r="K6" s="318"/>
      <c r="L6" s="318"/>
      <c r="M6" s="318"/>
      <c r="N6" s="310"/>
      <c r="O6" s="319"/>
      <c r="P6" s="320"/>
      <c r="Q6" s="320"/>
      <c r="R6" s="321"/>
      <c r="S6" s="322"/>
      <c r="T6" s="295"/>
      <c r="U6" s="295"/>
      <c r="V6" s="295"/>
      <c r="W6" s="295"/>
      <c r="X6" s="295"/>
      <c r="Y6" s="295"/>
      <c r="Z6" s="301"/>
      <c r="AA6" s="301"/>
      <c r="AB6" s="299"/>
      <c r="AC6" s="299"/>
      <c r="AD6" s="323"/>
      <c r="AE6" s="289"/>
      <c r="AF6" s="289"/>
      <c r="AG6" s="289"/>
      <c r="AH6" s="295"/>
      <c r="AI6" s="295"/>
      <c r="AJ6" s="295"/>
      <c r="AK6" s="295"/>
      <c r="AL6" s="289"/>
      <c r="AM6" s="289"/>
      <c r="AN6" s="324"/>
      <c r="AO6" s="325"/>
      <c r="AP6" s="325"/>
      <c r="AQ6" s="326"/>
      <c r="AR6" s="326"/>
      <c r="AS6" s="326"/>
      <c r="AT6" s="326"/>
      <c r="AU6" s="326"/>
      <c r="AV6" s="326"/>
      <c r="AW6" s="316" t="s">
        <v>640</v>
      </c>
      <c r="AX6" s="316"/>
      <c r="AY6" s="316"/>
      <c r="AZ6" s="1232">
        <f>DAY(EOMONTH(DATE(X2,AB2,1),0))</f>
        <v>30</v>
      </c>
      <c r="BA6" s="1233"/>
      <c r="BB6" s="317" t="s">
        <v>641</v>
      </c>
      <c r="BC6" s="295"/>
      <c r="BD6" s="295"/>
      <c r="BE6" s="296"/>
    </row>
    <row r="7" spans="1:57" ht="20.25" customHeight="1" thickBot="1" x14ac:dyDescent="0.25">
      <c r="A7" s="327"/>
      <c r="B7" s="327"/>
      <c r="C7" s="328"/>
      <c r="D7" s="328"/>
      <c r="E7" s="327"/>
      <c r="F7" s="327"/>
      <c r="G7" s="329"/>
      <c r="H7" s="327"/>
      <c r="I7" s="327"/>
      <c r="J7" s="327"/>
      <c r="K7" s="327"/>
      <c r="L7" s="327"/>
      <c r="M7" s="327"/>
      <c r="N7" s="327"/>
      <c r="O7" s="327"/>
      <c r="P7" s="327"/>
      <c r="Q7" s="327"/>
      <c r="R7" s="327"/>
      <c r="S7" s="328"/>
      <c r="T7" s="327"/>
      <c r="U7" s="327"/>
      <c r="V7" s="327"/>
      <c r="W7" s="327"/>
      <c r="X7" s="327"/>
      <c r="Y7" s="327"/>
      <c r="Z7" s="327"/>
      <c r="AA7" s="327"/>
      <c r="AB7" s="327"/>
      <c r="AC7" s="327"/>
      <c r="AD7" s="327"/>
      <c r="AE7" s="327"/>
      <c r="AF7" s="327"/>
      <c r="AG7" s="327"/>
      <c r="AH7" s="327"/>
      <c r="AI7" s="327"/>
      <c r="AJ7" s="328"/>
      <c r="AK7" s="327"/>
      <c r="AL7" s="327"/>
      <c r="AM7" s="327"/>
      <c r="AN7" s="327"/>
      <c r="AO7" s="327"/>
      <c r="AP7" s="327"/>
      <c r="AQ7" s="327"/>
      <c r="AR7" s="327"/>
      <c r="AS7" s="327"/>
      <c r="AT7" s="327"/>
      <c r="AU7" s="327"/>
      <c r="AV7" s="327"/>
      <c r="AW7" s="327"/>
      <c r="AX7" s="327"/>
      <c r="AY7" s="327"/>
      <c r="AZ7" s="327"/>
      <c r="BA7" s="327"/>
      <c r="BB7" s="327"/>
      <c r="BC7" s="330"/>
      <c r="BD7" s="330"/>
      <c r="BE7" s="331"/>
    </row>
    <row r="8" spans="1:57" ht="20.25" customHeight="1" thickBot="1" x14ac:dyDescent="0.25">
      <c r="A8" s="327"/>
      <c r="B8" s="1196" t="s">
        <v>642</v>
      </c>
      <c r="C8" s="1199" t="s">
        <v>643</v>
      </c>
      <c r="D8" s="1200"/>
      <c r="E8" s="1205" t="s">
        <v>644</v>
      </c>
      <c r="F8" s="1200"/>
      <c r="G8" s="1205" t="s">
        <v>645</v>
      </c>
      <c r="H8" s="1199"/>
      <c r="I8" s="1199"/>
      <c r="J8" s="1199"/>
      <c r="K8" s="1200"/>
      <c r="L8" s="1205" t="s">
        <v>646</v>
      </c>
      <c r="M8" s="1199"/>
      <c r="N8" s="1199"/>
      <c r="O8" s="1208"/>
      <c r="P8" s="1211" t="s">
        <v>647</v>
      </c>
      <c r="Q8" s="1212"/>
      <c r="R8" s="1212"/>
      <c r="S8" s="1212"/>
      <c r="T8" s="1212"/>
      <c r="U8" s="1212"/>
      <c r="V8" s="1212"/>
      <c r="W8" s="1212"/>
      <c r="X8" s="1212"/>
      <c r="Y8" s="1212"/>
      <c r="Z8" s="1212"/>
      <c r="AA8" s="1212"/>
      <c r="AB8" s="1212"/>
      <c r="AC8" s="1212"/>
      <c r="AD8" s="1212"/>
      <c r="AE8" s="1212"/>
      <c r="AF8" s="1212"/>
      <c r="AG8" s="1212"/>
      <c r="AH8" s="1212"/>
      <c r="AI8" s="1212"/>
      <c r="AJ8" s="1212"/>
      <c r="AK8" s="1212"/>
      <c r="AL8" s="1212"/>
      <c r="AM8" s="1212"/>
      <c r="AN8" s="1212"/>
      <c r="AO8" s="1212"/>
      <c r="AP8" s="1212"/>
      <c r="AQ8" s="1212"/>
      <c r="AR8" s="1212"/>
      <c r="AS8" s="1212"/>
      <c r="AT8" s="1212"/>
      <c r="AU8" s="1217" t="str">
        <f>IF(AZ3="４週","(9)1～4週目の勤務時間数合計","(9)1か月の勤務時間数合計")</f>
        <v>(9)1～4週目の勤務時間数合計</v>
      </c>
      <c r="AV8" s="1218"/>
      <c r="AW8" s="1217" t="s">
        <v>648</v>
      </c>
      <c r="AX8" s="1218"/>
      <c r="AY8" s="1225" t="s">
        <v>649</v>
      </c>
      <c r="AZ8" s="1225"/>
      <c r="BA8" s="1225"/>
      <c r="BB8" s="1225"/>
      <c r="BC8" s="1225"/>
      <c r="BD8" s="1225"/>
    </row>
    <row r="9" spans="1:57" ht="20.25" customHeight="1" thickBot="1" x14ac:dyDescent="0.25">
      <c r="A9" s="327"/>
      <c r="B9" s="1197"/>
      <c r="C9" s="1201"/>
      <c r="D9" s="1202"/>
      <c r="E9" s="1206"/>
      <c r="F9" s="1202"/>
      <c r="G9" s="1206"/>
      <c r="H9" s="1201"/>
      <c r="I9" s="1201"/>
      <c r="J9" s="1201"/>
      <c r="K9" s="1202"/>
      <c r="L9" s="1206"/>
      <c r="M9" s="1201"/>
      <c r="N9" s="1201"/>
      <c r="O9" s="1209"/>
      <c r="P9" s="1227" t="s">
        <v>650</v>
      </c>
      <c r="Q9" s="1228"/>
      <c r="R9" s="1228"/>
      <c r="S9" s="1228"/>
      <c r="T9" s="1228"/>
      <c r="U9" s="1228"/>
      <c r="V9" s="1229"/>
      <c r="W9" s="1227" t="s">
        <v>651</v>
      </c>
      <c r="X9" s="1228"/>
      <c r="Y9" s="1228"/>
      <c r="Z9" s="1228"/>
      <c r="AA9" s="1228"/>
      <c r="AB9" s="1228"/>
      <c r="AC9" s="1229"/>
      <c r="AD9" s="1227" t="s">
        <v>652</v>
      </c>
      <c r="AE9" s="1228"/>
      <c r="AF9" s="1228"/>
      <c r="AG9" s="1228"/>
      <c r="AH9" s="1228"/>
      <c r="AI9" s="1228"/>
      <c r="AJ9" s="1229"/>
      <c r="AK9" s="1227" t="s">
        <v>653</v>
      </c>
      <c r="AL9" s="1228"/>
      <c r="AM9" s="1228"/>
      <c r="AN9" s="1228"/>
      <c r="AO9" s="1228"/>
      <c r="AP9" s="1228"/>
      <c r="AQ9" s="1229"/>
      <c r="AR9" s="1227" t="s">
        <v>654</v>
      </c>
      <c r="AS9" s="1228"/>
      <c r="AT9" s="1229"/>
      <c r="AU9" s="1219"/>
      <c r="AV9" s="1220"/>
      <c r="AW9" s="1219"/>
      <c r="AX9" s="1220"/>
      <c r="AY9" s="1225"/>
      <c r="AZ9" s="1225"/>
      <c r="BA9" s="1225"/>
      <c r="BB9" s="1225"/>
      <c r="BC9" s="1225"/>
      <c r="BD9" s="1225"/>
    </row>
    <row r="10" spans="1:57" ht="20.25" customHeight="1" thickBot="1" x14ac:dyDescent="0.25">
      <c r="A10" s="327"/>
      <c r="B10" s="1197"/>
      <c r="C10" s="1201"/>
      <c r="D10" s="1202"/>
      <c r="E10" s="1206"/>
      <c r="F10" s="1202"/>
      <c r="G10" s="1206"/>
      <c r="H10" s="1201"/>
      <c r="I10" s="1201"/>
      <c r="J10" s="1201"/>
      <c r="K10" s="1202"/>
      <c r="L10" s="1206"/>
      <c r="M10" s="1201"/>
      <c r="N10" s="1201"/>
      <c r="O10" s="1209"/>
      <c r="P10" s="333">
        <f>DAY(DATE($X$2,$AB$2,1))</f>
        <v>1</v>
      </c>
      <c r="Q10" s="334">
        <f>DAY(DATE($X$2,$AB$2,2))</f>
        <v>2</v>
      </c>
      <c r="R10" s="334">
        <f>DAY(DATE($X$2,$AB$2,3))</f>
        <v>3</v>
      </c>
      <c r="S10" s="334">
        <f>DAY(DATE($X$2,$AB$2,4))</f>
        <v>4</v>
      </c>
      <c r="T10" s="334">
        <f>DAY(DATE($X$2,$AB$2,5))</f>
        <v>5</v>
      </c>
      <c r="U10" s="334">
        <f>DAY(DATE($X$2,$AB$2,6))</f>
        <v>6</v>
      </c>
      <c r="V10" s="335">
        <f>DAY(DATE($X$2,$AB$2,7))</f>
        <v>7</v>
      </c>
      <c r="W10" s="333">
        <f>DAY(DATE($X$2,$AB$2,8))</f>
        <v>8</v>
      </c>
      <c r="X10" s="334">
        <f>DAY(DATE($X$2,$AB$2,9))</f>
        <v>9</v>
      </c>
      <c r="Y10" s="334">
        <f>DAY(DATE($X$2,$AB$2,10))</f>
        <v>10</v>
      </c>
      <c r="Z10" s="334">
        <f>DAY(DATE($X$2,$AB$2,11))</f>
        <v>11</v>
      </c>
      <c r="AA10" s="334">
        <f>DAY(DATE($X$2,$AB$2,12))</f>
        <v>12</v>
      </c>
      <c r="AB10" s="334">
        <f>DAY(DATE($X$2,$AB$2,13))</f>
        <v>13</v>
      </c>
      <c r="AC10" s="335">
        <f>DAY(DATE($X$2,$AB$2,14))</f>
        <v>14</v>
      </c>
      <c r="AD10" s="333">
        <f>DAY(DATE($X$2,$AB$2,15))</f>
        <v>15</v>
      </c>
      <c r="AE10" s="334">
        <f>DAY(DATE($X$2,$AB$2,16))</f>
        <v>16</v>
      </c>
      <c r="AF10" s="334">
        <f>DAY(DATE($X$2,$AB$2,17))</f>
        <v>17</v>
      </c>
      <c r="AG10" s="334">
        <f>DAY(DATE($X$2,$AB$2,18))</f>
        <v>18</v>
      </c>
      <c r="AH10" s="334">
        <f>DAY(DATE($X$2,$AB$2,19))</f>
        <v>19</v>
      </c>
      <c r="AI10" s="334">
        <f>DAY(DATE($X$2,$AB$2,20))</f>
        <v>20</v>
      </c>
      <c r="AJ10" s="335">
        <f>DAY(DATE($X$2,$AB$2,21))</f>
        <v>21</v>
      </c>
      <c r="AK10" s="333">
        <f>DAY(DATE($X$2,$AB$2,22))</f>
        <v>22</v>
      </c>
      <c r="AL10" s="334">
        <f>DAY(DATE($X$2,$AB$2,23))</f>
        <v>23</v>
      </c>
      <c r="AM10" s="334">
        <f>DAY(DATE($X$2,$AB$2,24))</f>
        <v>24</v>
      </c>
      <c r="AN10" s="334">
        <f>DAY(DATE($X$2,$AB$2,25))</f>
        <v>25</v>
      </c>
      <c r="AO10" s="334">
        <f>DAY(DATE($X$2,$AB$2,26))</f>
        <v>26</v>
      </c>
      <c r="AP10" s="334">
        <f>DAY(DATE($X$2,$AB$2,27))</f>
        <v>27</v>
      </c>
      <c r="AQ10" s="335">
        <f>DAY(DATE($X$2,$AB$2,28))</f>
        <v>28</v>
      </c>
      <c r="AR10" s="333" t="str">
        <f>IF(AZ3="暦月",IF(DAY(DATE($X$2,$AB$2,29))=29,29,""),"")</f>
        <v/>
      </c>
      <c r="AS10" s="334" t="str">
        <f>IF(AZ3="暦月",IF(DAY(DATE($X$2,$AB$2,30))=30,30,""),"")</f>
        <v/>
      </c>
      <c r="AT10" s="336" t="str">
        <f>IF(AZ3="暦月",IF(DAY(DATE($X$2,$AB$2,31))=31,31,""),"")</f>
        <v/>
      </c>
      <c r="AU10" s="1219"/>
      <c r="AV10" s="1220"/>
      <c r="AW10" s="1219"/>
      <c r="AX10" s="1220"/>
      <c r="AY10" s="1225"/>
      <c r="AZ10" s="1225"/>
      <c r="BA10" s="1225"/>
      <c r="BB10" s="1225"/>
      <c r="BC10" s="1225"/>
      <c r="BD10" s="1225"/>
    </row>
    <row r="11" spans="1:57" ht="20.25" hidden="1" customHeight="1" thickBot="1" x14ac:dyDescent="0.25">
      <c r="A11" s="327"/>
      <c r="B11" s="1197"/>
      <c r="C11" s="1201"/>
      <c r="D11" s="1202"/>
      <c r="E11" s="1206"/>
      <c r="F11" s="1202"/>
      <c r="G11" s="1206"/>
      <c r="H11" s="1201"/>
      <c r="I11" s="1201"/>
      <c r="J11" s="1201"/>
      <c r="K11" s="1202"/>
      <c r="L11" s="1206"/>
      <c r="M11" s="1201"/>
      <c r="N11" s="1201"/>
      <c r="O11" s="1209"/>
      <c r="P11" s="333">
        <f>WEEKDAY(DATE($X$2,$AB$2,1))</f>
        <v>2</v>
      </c>
      <c r="Q11" s="334">
        <f>WEEKDAY(DATE($X$2,$AB$2,2))</f>
        <v>3</v>
      </c>
      <c r="R11" s="334">
        <f>WEEKDAY(DATE($X$2,$AB$2,3))</f>
        <v>4</v>
      </c>
      <c r="S11" s="334">
        <f>WEEKDAY(DATE($X$2,$AB$2,4))</f>
        <v>5</v>
      </c>
      <c r="T11" s="334">
        <f>WEEKDAY(DATE($X$2,$AB$2,5))</f>
        <v>6</v>
      </c>
      <c r="U11" s="334">
        <f>WEEKDAY(DATE($X$2,$AB$2,6))</f>
        <v>7</v>
      </c>
      <c r="V11" s="335">
        <f>WEEKDAY(DATE($X$2,$AB$2,7))</f>
        <v>1</v>
      </c>
      <c r="W11" s="333">
        <f>WEEKDAY(DATE($X$2,$AB$2,8))</f>
        <v>2</v>
      </c>
      <c r="X11" s="334">
        <f>WEEKDAY(DATE($X$2,$AB$2,9))</f>
        <v>3</v>
      </c>
      <c r="Y11" s="334">
        <f>WEEKDAY(DATE($X$2,$AB$2,10))</f>
        <v>4</v>
      </c>
      <c r="Z11" s="334">
        <f>WEEKDAY(DATE($X$2,$AB$2,11))</f>
        <v>5</v>
      </c>
      <c r="AA11" s="334">
        <f>WEEKDAY(DATE($X$2,$AB$2,12))</f>
        <v>6</v>
      </c>
      <c r="AB11" s="334">
        <f>WEEKDAY(DATE($X$2,$AB$2,13))</f>
        <v>7</v>
      </c>
      <c r="AC11" s="335">
        <f>WEEKDAY(DATE($X$2,$AB$2,14))</f>
        <v>1</v>
      </c>
      <c r="AD11" s="333">
        <f>WEEKDAY(DATE($X$2,$AB$2,15))</f>
        <v>2</v>
      </c>
      <c r="AE11" s="334">
        <f>WEEKDAY(DATE($X$2,$AB$2,16))</f>
        <v>3</v>
      </c>
      <c r="AF11" s="334">
        <f>WEEKDAY(DATE($X$2,$AB$2,17))</f>
        <v>4</v>
      </c>
      <c r="AG11" s="334">
        <f>WEEKDAY(DATE($X$2,$AB$2,18))</f>
        <v>5</v>
      </c>
      <c r="AH11" s="334">
        <f>WEEKDAY(DATE($X$2,$AB$2,19))</f>
        <v>6</v>
      </c>
      <c r="AI11" s="334">
        <f>WEEKDAY(DATE($X$2,$AB$2,20))</f>
        <v>7</v>
      </c>
      <c r="AJ11" s="335">
        <f>WEEKDAY(DATE($X$2,$AB$2,21))</f>
        <v>1</v>
      </c>
      <c r="AK11" s="333">
        <f>WEEKDAY(DATE($X$2,$AB$2,22))</f>
        <v>2</v>
      </c>
      <c r="AL11" s="334">
        <f>WEEKDAY(DATE($X$2,$AB$2,23))</f>
        <v>3</v>
      </c>
      <c r="AM11" s="334">
        <f>WEEKDAY(DATE($X$2,$AB$2,24))</f>
        <v>4</v>
      </c>
      <c r="AN11" s="334">
        <f>WEEKDAY(DATE($X$2,$AB$2,25))</f>
        <v>5</v>
      </c>
      <c r="AO11" s="334">
        <f>WEEKDAY(DATE($X$2,$AB$2,26))</f>
        <v>6</v>
      </c>
      <c r="AP11" s="334">
        <f>WEEKDAY(DATE($X$2,$AB$2,27))</f>
        <v>7</v>
      </c>
      <c r="AQ11" s="335">
        <f>WEEKDAY(DATE($X$2,$AB$2,28))</f>
        <v>1</v>
      </c>
      <c r="AR11" s="333">
        <f>IF(AR10=29,WEEKDAY(DATE($X$2,$AB$2,29)),0)</f>
        <v>0</v>
      </c>
      <c r="AS11" s="334">
        <f>IF(AS10=30,WEEKDAY(DATE($X$2,$AB$2,30)),0)</f>
        <v>0</v>
      </c>
      <c r="AT11" s="336">
        <f>IF(AT10=31,WEEKDAY(DATE($X$2,$AB$2,31)),0)</f>
        <v>0</v>
      </c>
      <c r="AU11" s="1221"/>
      <c r="AV11" s="1222"/>
      <c r="AW11" s="1221"/>
      <c r="AX11" s="1222"/>
      <c r="AY11" s="1226"/>
      <c r="AZ11" s="1226"/>
      <c r="BA11" s="1226"/>
      <c r="BB11" s="1226"/>
      <c r="BC11" s="1226"/>
      <c r="BD11" s="1226"/>
    </row>
    <row r="12" spans="1:57" ht="20.25" customHeight="1" thickBot="1" x14ac:dyDescent="0.25">
      <c r="A12" s="327"/>
      <c r="B12" s="1198"/>
      <c r="C12" s="1203"/>
      <c r="D12" s="1204"/>
      <c r="E12" s="1207"/>
      <c r="F12" s="1204"/>
      <c r="G12" s="1207"/>
      <c r="H12" s="1203"/>
      <c r="I12" s="1203"/>
      <c r="J12" s="1203"/>
      <c r="K12" s="1204"/>
      <c r="L12" s="1207"/>
      <c r="M12" s="1203"/>
      <c r="N12" s="1203"/>
      <c r="O12" s="1210"/>
      <c r="P12" s="337" t="str">
        <f>IF(P11=1,"日",IF(P11=2,"月",IF(P11=3,"火",IF(P11=4,"水",IF(P11=5,"木",IF(P11=6,"金","土"))))))</f>
        <v>月</v>
      </c>
      <c r="Q12" s="338" t="str">
        <f t="shared" ref="Q12:AQ12" si="0">IF(Q11=1,"日",IF(Q11=2,"月",IF(Q11=3,"火",IF(Q11=4,"水",IF(Q11=5,"木",IF(Q11=6,"金","土"))))))</f>
        <v>火</v>
      </c>
      <c r="R12" s="338" t="str">
        <f t="shared" si="0"/>
        <v>水</v>
      </c>
      <c r="S12" s="338" t="str">
        <f t="shared" si="0"/>
        <v>木</v>
      </c>
      <c r="T12" s="338" t="str">
        <f t="shared" si="0"/>
        <v>金</v>
      </c>
      <c r="U12" s="338" t="str">
        <f t="shared" si="0"/>
        <v>土</v>
      </c>
      <c r="V12" s="339" t="str">
        <f t="shared" si="0"/>
        <v>日</v>
      </c>
      <c r="W12" s="337" t="str">
        <f t="shared" si="0"/>
        <v>月</v>
      </c>
      <c r="X12" s="338" t="str">
        <f t="shared" si="0"/>
        <v>火</v>
      </c>
      <c r="Y12" s="338" t="str">
        <f t="shared" si="0"/>
        <v>水</v>
      </c>
      <c r="Z12" s="338" t="str">
        <f t="shared" si="0"/>
        <v>木</v>
      </c>
      <c r="AA12" s="338" t="str">
        <f t="shared" si="0"/>
        <v>金</v>
      </c>
      <c r="AB12" s="338" t="str">
        <f t="shared" si="0"/>
        <v>土</v>
      </c>
      <c r="AC12" s="339" t="str">
        <f t="shared" si="0"/>
        <v>日</v>
      </c>
      <c r="AD12" s="337" t="str">
        <f t="shared" si="0"/>
        <v>月</v>
      </c>
      <c r="AE12" s="338" t="str">
        <f t="shared" si="0"/>
        <v>火</v>
      </c>
      <c r="AF12" s="338" t="str">
        <f t="shared" si="0"/>
        <v>水</v>
      </c>
      <c r="AG12" s="338" t="str">
        <f t="shared" si="0"/>
        <v>木</v>
      </c>
      <c r="AH12" s="338" t="str">
        <f t="shared" si="0"/>
        <v>金</v>
      </c>
      <c r="AI12" s="338" t="str">
        <f t="shared" si="0"/>
        <v>土</v>
      </c>
      <c r="AJ12" s="339" t="str">
        <f t="shared" si="0"/>
        <v>日</v>
      </c>
      <c r="AK12" s="337" t="str">
        <f t="shared" si="0"/>
        <v>月</v>
      </c>
      <c r="AL12" s="338" t="str">
        <f t="shared" si="0"/>
        <v>火</v>
      </c>
      <c r="AM12" s="338" t="str">
        <f t="shared" si="0"/>
        <v>水</v>
      </c>
      <c r="AN12" s="338" t="str">
        <f t="shared" si="0"/>
        <v>木</v>
      </c>
      <c r="AO12" s="338" t="str">
        <f t="shared" si="0"/>
        <v>金</v>
      </c>
      <c r="AP12" s="338" t="str">
        <f t="shared" si="0"/>
        <v>土</v>
      </c>
      <c r="AQ12" s="339" t="str">
        <f t="shared" si="0"/>
        <v>日</v>
      </c>
      <c r="AR12" s="338" t="str">
        <f>IF(AR11=1,"日",IF(AR11=2,"月",IF(AR11=3,"火",IF(AR11=4,"水",IF(AR11=5,"木",IF(AR11=6,"金",IF(AR11=0,"","土")))))))</f>
        <v/>
      </c>
      <c r="AS12" s="338" t="str">
        <f>IF(AS11=1,"日",IF(AS11=2,"月",IF(AS11=3,"火",IF(AS11=4,"水",IF(AS11=5,"木",IF(AS11=6,"金",IF(AS11=0,"","土")))))))</f>
        <v/>
      </c>
      <c r="AT12" s="340" t="str">
        <f>IF(AT11=1,"日",IF(AT11=2,"月",IF(AT11=3,"火",IF(AT11=4,"水",IF(AT11=5,"木",IF(AT11=6,"金",IF(AT11=0,"","土")))))))</f>
        <v/>
      </c>
      <c r="AU12" s="1223"/>
      <c r="AV12" s="1224"/>
      <c r="AW12" s="1223"/>
      <c r="AX12" s="1224"/>
      <c r="AY12" s="1226"/>
      <c r="AZ12" s="1226"/>
      <c r="BA12" s="1226"/>
      <c r="BB12" s="1226"/>
      <c r="BC12" s="1226"/>
      <c r="BD12" s="1226"/>
    </row>
    <row r="13" spans="1:57" ht="39.9" customHeight="1" x14ac:dyDescent="0.2">
      <c r="A13" s="327"/>
      <c r="B13" s="341">
        <v>1</v>
      </c>
      <c r="C13" s="1254"/>
      <c r="D13" s="1255"/>
      <c r="E13" s="1256"/>
      <c r="F13" s="1257"/>
      <c r="G13" s="1258"/>
      <c r="H13" s="1259"/>
      <c r="I13" s="1259"/>
      <c r="J13" s="1259"/>
      <c r="K13" s="1260"/>
      <c r="L13" s="1261"/>
      <c r="M13" s="1262"/>
      <c r="N13" s="1262"/>
      <c r="O13" s="1263"/>
      <c r="P13" s="342"/>
      <c r="Q13" s="343"/>
      <c r="R13" s="343"/>
      <c r="S13" s="343"/>
      <c r="T13" s="343"/>
      <c r="U13" s="343"/>
      <c r="V13" s="344"/>
      <c r="W13" s="342"/>
      <c r="X13" s="343"/>
      <c r="Y13" s="343"/>
      <c r="Z13" s="343"/>
      <c r="AA13" s="343"/>
      <c r="AB13" s="343"/>
      <c r="AC13" s="344"/>
      <c r="AD13" s="342"/>
      <c r="AE13" s="343"/>
      <c r="AF13" s="343"/>
      <c r="AG13" s="343"/>
      <c r="AH13" s="343"/>
      <c r="AI13" s="343"/>
      <c r="AJ13" s="344"/>
      <c r="AK13" s="342"/>
      <c r="AL13" s="343"/>
      <c r="AM13" s="343"/>
      <c r="AN13" s="343"/>
      <c r="AO13" s="343"/>
      <c r="AP13" s="343"/>
      <c r="AQ13" s="344"/>
      <c r="AR13" s="342"/>
      <c r="AS13" s="343"/>
      <c r="AT13" s="344"/>
      <c r="AU13" s="1264">
        <f>IF($AZ$3="４週",SUM(P13:AQ13),IF($AZ$3="暦月",SUM(P13:AT13),""))</f>
        <v>0</v>
      </c>
      <c r="AV13" s="1265"/>
      <c r="AW13" s="1266">
        <f t="shared" ref="AW13:AW30" si="1">IF($AZ$3="４週",AU13/4,IF($AZ$3="暦月",AU13/($AZ$6/7),""))</f>
        <v>0</v>
      </c>
      <c r="AX13" s="1267"/>
      <c r="AY13" s="1234"/>
      <c r="AZ13" s="1235"/>
      <c r="BA13" s="1235"/>
      <c r="BB13" s="1235"/>
      <c r="BC13" s="1235"/>
      <c r="BD13" s="1236"/>
    </row>
    <row r="14" spans="1:57" ht="39.9" customHeight="1" x14ac:dyDescent="0.2">
      <c r="A14" s="327"/>
      <c r="B14" s="345">
        <f t="shared" ref="B14:B30" si="2">B13+1</f>
        <v>2</v>
      </c>
      <c r="C14" s="1237"/>
      <c r="D14" s="1238"/>
      <c r="E14" s="1239"/>
      <c r="F14" s="1240"/>
      <c r="G14" s="1241"/>
      <c r="H14" s="1242"/>
      <c r="I14" s="1242"/>
      <c r="J14" s="1242"/>
      <c r="K14" s="1243"/>
      <c r="L14" s="1244"/>
      <c r="M14" s="1245"/>
      <c r="N14" s="1245"/>
      <c r="O14" s="1246"/>
      <c r="P14" s="346"/>
      <c r="Q14" s="347"/>
      <c r="R14" s="347"/>
      <c r="S14" s="347"/>
      <c r="T14" s="347"/>
      <c r="U14" s="347"/>
      <c r="V14" s="348"/>
      <c r="W14" s="346"/>
      <c r="X14" s="347"/>
      <c r="Y14" s="347"/>
      <c r="Z14" s="347"/>
      <c r="AA14" s="347"/>
      <c r="AB14" s="347"/>
      <c r="AC14" s="348"/>
      <c r="AD14" s="346"/>
      <c r="AE14" s="347"/>
      <c r="AF14" s="347"/>
      <c r="AG14" s="347"/>
      <c r="AH14" s="347"/>
      <c r="AI14" s="347"/>
      <c r="AJ14" s="348"/>
      <c r="AK14" s="346"/>
      <c r="AL14" s="347"/>
      <c r="AM14" s="347"/>
      <c r="AN14" s="347"/>
      <c r="AO14" s="347"/>
      <c r="AP14" s="347"/>
      <c r="AQ14" s="348"/>
      <c r="AR14" s="346"/>
      <c r="AS14" s="347"/>
      <c r="AT14" s="348"/>
      <c r="AU14" s="1247">
        <f>IF($AZ$3="４週",SUM(P14:AQ14),IF($AZ$3="暦月",SUM(P14:AT14),""))</f>
        <v>0</v>
      </c>
      <c r="AV14" s="1248"/>
      <c r="AW14" s="1249">
        <f t="shared" si="1"/>
        <v>0</v>
      </c>
      <c r="AX14" s="1250"/>
      <c r="AY14" s="1251"/>
      <c r="AZ14" s="1252"/>
      <c r="BA14" s="1252"/>
      <c r="BB14" s="1252"/>
      <c r="BC14" s="1252"/>
      <c r="BD14" s="1253"/>
    </row>
    <row r="15" spans="1:57" ht="39.9" customHeight="1" x14ac:dyDescent="0.2">
      <c r="A15" s="327"/>
      <c r="B15" s="345">
        <f t="shared" si="2"/>
        <v>3</v>
      </c>
      <c r="C15" s="1237"/>
      <c r="D15" s="1238"/>
      <c r="E15" s="1239"/>
      <c r="F15" s="1240"/>
      <c r="G15" s="1241"/>
      <c r="H15" s="1242"/>
      <c r="I15" s="1242"/>
      <c r="J15" s="1242"/>
      <c r="K15" s="1243"/>
      <c r="L15" s="1244"/>
      <c r="M15" s="1245"/>
      <c r="N15" s="1245"/>
      <c r="O15" s="1246"/>
      <c r="P15" s="346"/>
      <c r="Q15" s="347"/>
      <c r="R15" s="347"/>
      <c r="S15" s="347"/>
      <c r="T15" s="347"/>
      <c r="U15" s="347"/>
      <c r="V15" s="348"/>
      <c r="W15" s="346"/>
      <c r="X15" s="347"/>
      <c r="Y15" s="347"/>
      <c r="Z15" s="347"/>
      <c r="AA15" s="347"/>
      <c r="AB15" s="347"/>
      <c r="AC15" s="348"/>
      <c r="AD15" s="346"/>
      <c r="AE15" s="347"/>
      <c r="AF15" s="347"/>
      <c r="AG15" s="347"/>
      <c r="AH15" s="347"/>
      <c r="AI15" s="347"/>
      <c r="AJ15" s="348"/>
      <c r="AK15" s="346"/>
      <c r="AL15" s="347"/>
      <c r="AM15" s="347"/>
      <c r="AN15" s="347"/>
      <c r="AO15" s="347"/>
      <c r="AP15" s="347"/>
      <c r="AQ15" s="348"/>
      <c r="AR15" s="346"/>
      <c r="AS15" s="347"/>
      <c r="AT15" s="348"/>
      <c r="AU15" s="1247">
        <f>IF($AZ$3="４週",SUM(P15:AQ15),IF($AZ$3="暦月",SUM(P15:AT15),""))</f>
        <v>0</v>
      </c>
      <c r="AV15" s="1248"/>
      <c r="AW15" s="1249">
        <f t="shared" si="1"/>
        <v>0</v>
      </c>
      <c r="AX15" s="1250"/>
      <c r="AY15" s="1251"/>
      <c r="AZ15" s="1252"/>
      <c r="BA15" s="1252"/>
      <c r="BB15" s="1252"/>
      <c r="BC15" s="1252"/>
      <c r="BD15" s="1253"/>
    </row>
    <row r="16" spans="1:57" ht="39.9" customHeight="1" x14ac:dyDescent="0.2">
      <c r="A16" s="327"/>
      <c r="B16" s="345">
        <f t="shared" si="2"/>
        <v>4</v>
      </c>
      <c r="C16" s="1237"/>
      <c r="D16" s="1238"/>
      <c r="E16" s="1239"/>
      <c r="F16" s="1240"/>
      <c r="G16" s="1241"/>
      <c r="H16" s="1242"/>
      <c r="I16" s="1242"/>
      <c r="J16" s="1242"/>
      <c r="K16" s="1243"/>
      <c r="L16" s="1244"/>
      <c r="M16" s="1245"/>
      <c r="N16" s="1245"/>
      <c r="O16" s="1246"/>
      <c r="P16" s="346"/>
      <c r="Q16" s="347"/>
      <c r="R16" s="347"/>
      <c r="S16" s="347"/>
      <c r="T16" s="347"/>
      <c r="U16" s="347"/>
      <c r="V16" s="348"/>
      <c r="W16" s="346"/>
      <c r="X16" s="347"/>
      <c r="Y16" s="347"/>
      <c r="Z16" s="347"/>
      <c r="AA16" s="347"/>
      <c r="AB16" s="347"/>
      <c r="AC16" s="348"/>
      <c r="AD16" s="346"/>
      <c r="AE16" s="347"/>
      <c r="AF16" s="347"/>
      <c r="AG16" s="347"/>
      <c r="AH16" s="347"/>
      <c r="AI16" s="347"/>
      <c r="AJ16" s="348"/>
      <c r="AK16" s="346"/>
      <c r="AL16" s="347"/>
      <c r="AM16" s="347"/>
      <c r="AN16" s="347"/>
      <c r="AO16" s="347"/>
      <c r="AP16" s="347"/>
      <c r="AQ16" s="348"/>
      <c r="AR16" s="346"/>
      <c r="AS16" s="347"/>
      <c r="AT16" s="348"/>
      <c r="AU16" s="1247">
        <f>IF($AZ$3="４週",SUM(P16:AQ16),IF($AZ$3="暦月",SUM(P16:AT16),""))</f>
        <v>0</v>
      </c>
      <c r="AV16" s="1248"/>
      <c r="AW16" s="1249">
        <f t="shared" si="1"/>
        <v>0</v>
      </c>
      <c r="AX16" s="1250"/>
      <c r="AY16" s="1251"/>
      <c r="AZ16" s="1252"/>
      <c r="BA16" s="1252"/>
      <c r="BB16" s="1252"/>
      <c r="BC16" s="1252"/>
      <c r="BD16" s="1253"/>
    </row>
    <row r="17" spans="1:56" ht="39.9" customHeight="1" x14ac:dyDescent="0.2">
      <c r="A17" s="327"/>
      <c r="B17" s="345">
        <f t="shared" si="2"/>
        <v>5</v>
      </c>
      <c r="C17" s="1237"/>
      <c r="D17" s="1238"/>
      <c r="E17" s="1239"/>
      <c r="F17" s="1240"/>
      <c r="G17" s="1241"/>
      <c r="H17" s="1242"/>
      <c r="I17" s="1242"/>
      <c r="J17" s="1242"/>
      <c r="K17" s="1243"/>
      <c r="L17" s="1244"/>
      <c r="M17" s="1245"/>
      <c r="N17" s="1245"/>
      <c r="O17" s="1246"/>
      <c r="P17" s="346"/>
      <c r="Q17" s="347"/>
      <c r="R17" s="347"/>
      <c r="S17" s="347"/>
      <c r="T17" s="347"/>
      <c r="U17" s="347"/>
      <c r="V17" s="348"/>
      <c r="W17" s="346"/>
      <c r="X17" s="347"/>
      <c r="Y17" s="347"/>
      <c r="Z17" s="347"/>
      <c r="AA17" s="347"/>
      <c r="AB17" s="347"/>
      <c r="AC17" s="348"/>
      <c r="AD17" s="346"/>
      <c r="AE17" s="347"/>
      <c r="AF17" s="347"/>
      <c r="AG17" s="347"/>
      <c r="AH17" s="347"/>
      <c r="AI17" s="347"/>
      <c r="AJ17" s="348"/>
      <c r="AK17" s="346"/>
      <c r="AL17" s="347"/>
      <c r="AM17" s="347"/>
      <c r="AN17" s="347"/>
      <c r="AO17" s="347"/>
      <c r="AP17" s="347"/>
      <c r="AQ17" s="348"/>
      <c r="AR17" s="346"/>
      <c r="AS17" s="347"/>
      <c r="AT17" s="348"/>
      <c r="AU17" s="1247">
        <f t="shared" ref="AU17:AU30" si="3">IF($AZ$3="４週",SUM(P17:AQ17),IF($AZ$3="暦月",SUM(P17:AT17),""))</f>
        <v>0</v>
      </c>
      <c r="AV17" s="1248"/>
      <c r="AW17" s="1249">
        <f t="shared" si="1"/>
        <v>0</v>
      </c>
      <c r="AX17" s="1250"/>
      <c r="AY17" s="1251"/>
      <c r="AZ17" s="1252"/>
      <c r="BA17" s="1252"/>
      <c r="BB17" s="1252"/>
      <c r="BC17" s="1252"/>
      <c r="BD17" s="1253"/>
    </row>
    <row r="18" spans="1:56" ht="39.9" customHeight="1" x14ac:dyDescent="0.2">
      <c r="A18" s="327"/>
      <c r="B18" s="345">
        <f t="shared" si="2"/>
        <v>6</v>
      </c>
      <c r="C18" s="1237"/>
      <c r="D18" s="1238"/>
      <c r="E18" s="1239"/>
      <c r="F18" s="1240"/>
      <c r="G18" s="1241"/>
      <c r="H18" s="1242"/>
      <c r="I18" s="1242"/>
      <c r="J18" s="1242"/>
      <c r="K18" s="1243"/>
      <c r="L18" s="1244"/>
      <c r="M18" s="1245"/>
      <c r="N18" s="1245"/>
      <c r="O18" s="1246"/>
      <c r="P18" s="346"/>
      <c r="Q18" s="347"/>
      <c r="R18" s="347"/>
      <c r="S18" s="347"/>
      <c r="T18" s="347"/>
      <c r="U18" s="347"/>
      <c r="V18" s="348"/>
      <c r="W18" s="346"/>
      <c r="X18" s="347"/>
      <c r="Y18" s="347"/>
      <c r="Z18" s="347"/>
      <c r="AA18" s="347"/>
      <c r="AB18" s="347"/>
      <c r="AC18" s="348"/>
      <c r="AD18" s="346"/>
      <c r="AE18" s="347"/>
      <c r="AF18" s="347"/>
      <c r="AG18" s="347"/>
      <c r="AH18" s="347"/>
      <c r="AI18" s="347"/>
      <c r="AJ18" s="348"/>
      <c r="AK18" s="346"/>
      <c r="AL18" s="347"/>
      <c r="AM18" s="347"/>
      <c r="AN18" s="347"/>
      <c r="AO18" s="347"/>
      <c r="AP18" s="347"/>
      <c r="AQ18" s="348"/>
      <c r="AR18" s="346"/>
      <c r="AS18" s="347"/>
      <c r="AT18" s="348"/>
      <c r="AU18" s="1247">
        <f t="shared" si="3"/>
        <v>0</v>
      </c>
      <c r="AV18" s="1248"/>
      <c r="AW18" s="1249">
        <f t="shared" si="1"/>
        <v>0</v>
      </c>
      <c r="AX18" s="1250"/>
      <c r="AY18" s="1251"/>
      <c r="AZ18" s="1252"/>
      <c r="BA18" s="1252"/>
      <c r="BB18" s="1252"/>
      <c r="BC18" s="1252"/>
      <c r="BD18" s="1253"/>
    </row>
    <row r="19" spans="1:56" ht="39.9" customHeight="1" x14ac:dyDescent="0.2">
      <c r="A19" s="327"/>
      <c r="B19" s="345">
        <f t="shared" si="2"/>
        <v>7</v>
      </c>
      <c r="C19" s="1237"/>
      <c r="D19" s="1238"/>
      <c r="E19" s="1239"/>
      <c r="F19" s="1240"/>
      <c r="G19" s="1241"/>
      <c r="H19" s="1242"/>
      <c r="I19" s="1242"/>
      <c r="J19" s="1242"/>
      <c r="K19" s="1243"/>
      <c r="L19" s="1244"/>
      <c r="M19" s="1245"/>
      <c r="N19" s="1245"/>
      <c r="O19" s="1246"/>
      <c r="P19" s="346"/>
      <c r="Q19" s="347"/>
      <c r="R19" s="347"/>
      <c r="S19" s="347"/>
      <c r="T19" s="347"/>
      <c r="U19" s="347"/>
      <c r="V19" s="348"/>
      <c r="W19" s="346"/>
      <c r="X19" s="347"/>
      <c r="Y19" s="347"/>
      <c r="Z19" s="347"/>
      <c r="AA19" s="347"/>
      <c r="AB19" s="347"/>
      <c r="AC19" s="348"/>
      <c r="AD19" s="346"/>
      <c r="AE19" s="347"/>
      <c r="AF19" s="347"/>
      <c r="AG19" s="347"/>
      <c r="AH19" s="347"/>
      <c r="AI19" s="347"/>
      <c r="AJ19" s="348"/>
      <c r="AK19" s="346"/>
      <c r="AL19" s="347"/>
      <c r="AM19" s="347"/>
      <c r="AN19" s="347"/>
      <c r="AO19" s="347"/>
      <c r="AP19" s="347"/>
      <c r="AQ19" s="348"/>
      <c r="AR19" s="346"/>
      <c r="AS19" s="347"/>
      <c r="AT19" s="348"/>
      <c r="AU19" s="1247">
        <f>IF($AZ$3="４週",SUM(P19:AQ19),IF($AZ$3="暦月",SUM(P19:AT19),""))</f>
        <v>0</v>
      </c>
      <c r="AV19" s="1248"/>
      <c r="AW19" s="1249">
        <f t="shared" si="1"/>
        <v>0</v>
      </c>
      <c r="AX19" s="1250"/>
      <c r="AY19" s="1251"/>
      <c r="AZ19" s="1252"/>
      <c r="BA19" s="1252"/>
      <c r="BB19" s="1252"/>
      <c r="BC19" s="1252"/>
      <c r="BD19" s="1253"/>
    </row>
    <row r="20" spans="1:56" ht="39.9" customHeight="1" x14ac:dyDescent="0.2">
      <c r="A20" s="327"/>
      <c r="B20" s="345">
        <f t="shared" si="2"/>
        <v>8</v>
      </c>
      <c r="C20" s="1237"/>
      <c r="D20" s="1238"/>
      <c r="E20" s="1239"/>
      <c r="F20" s="1240"/>
      <c r="G20" s="1241"/>
      <c r="H20" s="1242"/>
      <c r="I20" s="1242"/>
      <c r="J20" s="1242"/>
      <c r="K20" s="1243"/>
      <c r="L20" s="1244"/>
      <c r="M20" s="1245"/>
      <c r="N20" s="1245"/>
      <c r="O20" s="1246"/>
      <c r="P20" s="346"/>
      <c r="Q20" s="347"/>
      <c r="R20" s="347"/>
      <c r="S20" s="347"/>
      <c r="T20" s="347"/>
      <c r="U20" s="347"/>
      <c r="V20" s="348"/>
      <c r="W20" s="346"/>
      <c r="X20" s="347"/>
      <c r="Y20" s="347"/>
      <c r="Z20" s="347"/>
      <c r="AA20" s="347"/>
      <c r="AB20" s="347"/>
      <c r="AC20" s="348"/>
      <c r="AD20" s="346"/>
      <c r="AE20" s="347"/>
      <c r="AF20" s="347"/>
      <c r="AG20" s="347"/>
      <c r="AH20" s="347"/>
      <c r="AI20" s="347"/>
      <c r="AJ20" s="348"/>
      <c r="AK20" s="346"/>
      <c r="AL20" s="347"/>
      <c r="AM20" s="347"/>
      <c r="AN20" s="347"/>
      <c r="AO20" s="347"/>
      <c r="AP20" s="347"/>
      <c r="AQ20" s="348"/>
      <c r="AR20" s="346"/>
      <c r="AS20" s="347"/>
      <c r="AT20" s="348"/>
      <c r="AU20" s="1247">
        <f t="shared" si="3"/>
        <v>0</v>
      </c>
      <c r="AV20" s="1248"/>
      <c r="AW20" s="1249">
        <f t="shared" si="1"/>
        <v>0</v>
      </c>
      <c r="AX20" s="1250"/>
      <c r="AY20" s="1251"/>
      <c r="AZ20" s="1252"/>
      <c r="BA20" s="1252"/>
      <c r="BB20" s="1252"/>
      <c r="BC20" s="1252"/>
      <c r="BD20" s="1253"/>
    </row>
    <row r="21" spans="1:56" ht="39.9" customHeight="1" x14ac:dyDescent="0.2">
      <c r="A21" s="327"/>
      <c r="B21" s="345">
        <f t="shared" si="2"/>
        <v>9</v>
      </c>
      <c r="C21" s="1237"/>
      <c r="D21" s="1238"/>
      <c r="E21" s="1239"/>
      <c r="F21" s="1240"/>
      <c r="G21" s="1241"/>
      <c r="H21" s="1242"/>
      <c r="I21" s="1242"/>
      <c r="J21" s="1242"/>
      <c r="K21" s="1243"/>
      <c r="L21" s="1244"/>
      <c r="M21" s="1245"/>
      <c r="N21" s="1245"/>
      <c r="O21" s="1246"/>
      <c r="P21" s="346"/>
      <c r="Q21" s="347"/>
      <c r="R21" s="347"/>
      <c r="S21" s="347"/>
      <c r="T21" s="347"/>
      <c r="U21" s="347"/>
      <c r="V21" s="348"/>
      <c r="W21" s="346"/>
      <c r="X21" s="347"/>
      <c r="Y21" s="347"/>
      <c r="Z21" s="347"/>
      <c r="AA21" s="347"/>
      <c r="AB21" s="347"/>
      <c r="AC21" s="348"/>
      <c r="AD21" s="346"/>
      <c r="AE21" s="347"/>
      <c r="AF21" s="347"/>
      <c r="AG21" s="347"/>
      <c r="AH21" s="347"/>
      <c r="AI21" s="347"/>
      <c r="AJ21" s="348"/>
      <c r="AK21" s="346"/>
      <c r="AL21" s="347"/>
      <c r="AM21" s="347"/>
      <c r="AN21" s="347"/>
      <c r="AO21" s="347"/>
      <c r="AP21" s="347"/>
      <c r="AQ21" s="348"/>
      <c r="AR21" s="346"/>
      <c r="AS21" s="347"/>
      <c r="AT21" s="348"/>
      <c r="AU21" s="1247">
        <f t="shared" si="3"/>
        <v>0</v>
      </c>
      <c r="AV21" s="1248"/>
      <c r="AW21" s="1249">
        <f t="shared" si="1"/>
        <v>0</v>
      </c>
      <c r="AX21" s="1250"/>
      <c r="AY21" s="1251"/>
      <c r="AZ21" s="1252"/>
      <c r="BA21" s="1252"/>
      <c r="BB21" s="1252"/>
      <c r="BC21" s="1252"/>
      <c r="BD21" s="1253"/>
    </row>
    <row r="22" spans="1:56" ht="39.9" customHeight="1" x14ac:dyDescent="0.2">
      <c r="A22" s="327"/>
      <c r="B22" s="345">
        <f t="shared" si="2"/>
        <v>10</v>
      </c>
      <c r="C22" s="1237"/>
      <c r="D22" s="1238"/>
      <c r="E22" s="1239"/>
      <c r="F22" s="1240"/>
      <c r="G22" s="1241"/>
      <c r="H22" s="1242"/>
      <c r="I22" s="1242"/>
      <c r="J22" s="1242"/>
      <c r="K22" s="1243"/>
      <c r="L22" s="1244"/>
      <c r="M22" s="1245"/>
      <c r="N22" s="1245"/>
      <c r="O22" s="1246"/>
      <c r="P22" s="346"/>
      <c r="Q22" s="347"/>
      <c r="R22" s="347"/>
      <c r="S22" s="347"/>
      <c r="T22" s="347"/>
      <c r="U22" s="347"/>
      <c r="V22" s="348"/>
      <c r="W22" s="346"/>
      <c r="X22" s="347"/>
      <c r="Y22" s="347"/>
      <c r="Z22" s="347"/>
      <c r="AA22" s="347"/>
      <c r="AB22" s="347"/>
      <c r="AC22" s="348"/>
      <c r="AD22" s="346"/>
      <c r="AE22" s="347"/>
      <c r="AF22" s="347"/>
      <c r="AG22" s="347"/>
      <c r="AH22" s="347"/>
      <c r="AI22" s="347"/>
      <c r="AJ22" s="348"/>
      <c r="AK22" s="346"/>
      <c r="AL22" s="347"/>
      <c r="AM22" s="347"/>
      <c r="AN22" s="347"/>
      <c r="AO22" s="347"/>
      <c r="AP22" s="347"/>
      <c r="AQ22" s="348"/>
      <c r="AR22" s="346"/>
      <c r="AS22" s="347"/>
      <c r="AT22" s="348"/>
      <c r="AU22" s="1247">
        <f t="shared" si="3"/>
        <v>0</v>
      </c>
      <c r="AV22" s="1248"/>
      <c r="AW22" s="1249">
        <f t="shared" si="1"/>
        <v>0</v>
      </c>
      <c r="AX22" s="1250"/>
      <c r="AY22" s="1251"/>
      <c r="AZ22" s="1252"/>
      <c r="BA22" s="1252"/>
      <c r="BB22" s="1252"/>
      <c r="BC22" s="1252"/>
      <c r="BD22" s="1253"/>
    </row>
    <row r="23" spans="1:56" ht="39.9" customHeight="1" x14ac:dyDescent="0.2">
      <c r="A23" s="327"/>
      <c r="B23" s="345">
        <f t="shared" si="2"/>
        <v>11</v>
      </c>
      <c r="C23" s="1237"/>
      <c r="D23" s="1238"/>
      <c r="E23" s="1239"/>
      <c r="F23" s="1240"/>
      <c r="G23" s="1241"/>
      <c r="H23" s="1242"/>
      <c r="I23" s="1242"/>
      <c r="J23" s="1242"/>
      <c r="K23" s="1243"/>
      <c r="L23" s="1244"/>
      <c r="M23" s="1245"/>
      <c r="N23" s="1245"/>
      <c r="O23" s="1246"/>
      <c r="P23" s="346"/>
      <c r="Q23" s="347"/>
      <c r="R23" s="347"/>
      <c r="S23" s="347"/>
      <c r="T23" s="347"/>
      <c r="U23" s="347"/>
      <c r="V23" s="348"/>
      <c r="W23" s="346"/>
      <c r="X23" s="347"/>
      <c r="Y23" s="347"/>
      <c r="Z23" s="347"/>
      <c r="AA23" s="347"/>
      <c r="AB23" s="347"/>
      <c r="AC23" s="348"/>
      <c r="AD23" s="346"/>
      <c r="AE23" s="347"/>
      <c r="AF23" s="347"/>
      <c r="AG23" s="347"/>
      <c r="AH23" s="347"/>
      <c r="AI23" s="347"/>
      <c r="AJ23" s="348"/>
      <c r="AK23" s="346"/>
      <c r="AL23" s="347"/>
      <c r="AM23" s="347"/>
      <c r="AN23" s="347"/>
      <c r="AO23" s="347"/>
      <c r="AP23" s="347"/>
      <c r="AQ23" s="348"/>
      <c r="AR23" s="346"/>
      <c r="AS23" s="347"/>
      <c r="AT23" s="348"/>
      <c r="AU23" s="1247">
        <f t="shared" si="3"/>
        <v>0</v>
      </c>
      <c r="AV23" s="1248"/>
      <c r="AW23" s="1249">
        <f t="shared" si="1"/>
        <v>0</v>
      </c>
      <c r="AX23" s="1250"/>
      <c r="AY23" s="1251"/>
      <c r="AZ23" s="1252"/>
      <c r="BA23" s="1252"/>
      <c r="BB23" s="1252"/>
      <c r="BC23" s="1252"/>
      <c r="BD23" s="1253"/>
    </row>
    <row r="24" spans="1:56" ht="39.9" customHeight="1" x14ac:dyDescent="0.2">
      <c r="A24" s="327"/>
      <c r="B24" s="345">
        <f t="shared" si="2"/>
        <v>12</v>
      </c>
      <c r="C24" s="1237"/>
      <c r="D24" s="1238"/>
      <c r="E24" s="1239"/>
      <c r="F24" s="1240"/>
      <c r="G24" s="1241"/>
      <c r="H24" s="1242"/>
      <c r="I24" s="1242"/>
      <c r="J24" s="1242"/>
      <c r="K24" s="1243"/>
      <c r="L24" s="1244"/>
      <c r="M24" s="1245"/>
      <c r="N24" s="1245"/>
      <c r="O24" s="1246"/>
      <c r="P24" s="346"/>
      <c r="Q24" s="347"/>
      <c r="R24" s="347"/>
      <c r="S24" s="347"/>
      <c r="T24" s="347"/>
      <c r="U24" s="347"/>
      <c r="V24" s="348"/>
      <c r="W24" s="346"/>
      <c r="X24" s="347"/>
      <c r="Y24" s="347"/>
      <c r="Z24" s="347"/>
      <c r="AA24" s="347"/>
      <c r="AB24" s="347"/>
      <c r="AC24" s="348"/>
      <c r="AD24" s="346"/>
      <c r="AE24" s="347"/>
      <c r="AF24" s="347"/>
      <c r="AG24" s="347"/>
      <c r="AH24" s="347"/>
      <c r="AI24" s="347"/>
      <c r="AJ24" s="348"/>
      <c r="AK24" s="346"/>
      <c r="AL24" s="347"/>
      <c r="AM24" s="347"/>
      <c r="AN24" s="347"/>
      <c r="AO24" s="347"/>
      <c r="AP24" s="347"/>
      <c r="AQ24" s="348"/>
      <c r="AR24" s="346"/>
      <c r="AS24" s="347"/>
      <c r="AT24" s="348"/>
      <c r="AU24" s="1247">
        <f t="shared" si="3"/>
        <v>0</v>
      </c>
      <c r="AV24" s="1248"/>
      <c r="AW24" s="1249">
        <f t="shared" si="1"/>
        <v>0</v>
      </c>
      <c r="AX24" s="1250"/>
      <c r="AY24" s="1251"/>
      <c r="AZ24" s="1252"/>
      <c r="BA24" s="1252"/>
      <c r="BB24" s="1252"/>
      <c r="BC24" s="1252"/>
      <c r="BD24" s="1253"/>
    </row>
    <row r="25" spans="1:56" ht="39.9" customHeight="1" x14ac:dyDescent="0.2">
      <c r="A25" s="327"/>
      <c r="B25" s="345">
        <f t="shared" si="2"/>
        <v>13</v>
      </c>
      <c r="C25" s="1237"/>
      <c r="D25" s="1238"/>
      <c r="E25" s="1239"/>
      <c r="F25" s="1240"/>
      <c r="G25" s="1241"/>
      <c r="H25" s="1242"/>
      <c r="I25" s="1242"/>
      <c r="J25" s="1242"/>
      <c r="K25" s="1243"/>
      <c r="L25" s="1244"/>
      <c r="M25" s="1245"/>
      <c r="N25" s="1245"/>
      <c r="O25" s="1246"/>
      <c r="P25" s="346"/>
      <c r="Q25" s="347"/>
      <c r="R25" s="347"/>
      <c r="S25" s="347"/>
      <c r="T25" s="347"/>
      <c r="U25" s="347"/>
      <c r="V25" s="348"/>
      <c r="W25" s="346"/>
      <c r="X25" s="347"/>
      <c r="Y25" s="347"/>
      <c r="Z25" s="347"/>
      <c r="AA25" s="347"/>
      <c r="AB25" s="347"/>
      <c r="AC25" s="348"/>
      <c r="AD25" s="346"/>
      <c r="AE25" s="347"/>
      <c r="AF25" s="347"/>
      <c r="AG25" s="347"/>
      <c r="AH25" s="347"/>
      <c r="AI25" s="347"/>
      <c r="AJ25" s="348"/>
      <c r="AK25" s="346"/>
      <c r="AL25" s="347"/>
      <c r="AM25" s="347"/>
      <c r="AN25" s="347"/>
      <c r="AO25" s="347"/>
      <c r="AP25" s="347"/>
      <c r="AQ25" s="348"/>
      <c r="AR25" s="346"/>
      <c r="AS25" s="347"/>
      <c r="AT25" s="348"/>
      <c r="AU25" s="1247">
        <f t="shared" si="3"/>
        <v>0</v>
      </c>
      <c r="AV25" s="1248"/>
      <c r="AW25" s="1249">
        <f t="shared" si="1"/>
        <v>0</v>
      </c>
      <c r="AX25" s="1250"/>
      <c r="AY25" s="1251"/>
      <c r="AZ25" s="1252"/>
      <c r="BA25" s="1252"/>
      <c r="BB25" s="1252"/>
      <c r="BC25" s="1252"/>
      <c r="BD25" s="1253"/>
    </row>
    <row r="26" spans="1:56" ht="39.9" customHeight="1" x14ac:dyDescent="0.2">
      <c r="A26" s="327"/>
      <c r="B26" s="345">
        <f t="shared" si="2"/>
        <v>14</v>
      </c>
      <c r="C26" s="1237"/>
      <c r="D26" s="1238"/>
      <c r="E26" s="1239"/>
      <c r="F26" s="1240"/>
      <c r="G26" s="1241"/>
      <c r="H26" s="1242"/>
      <c r="I26" s="1242"/>
      <c r="J26" s="1242"/>
      <c r="K26" s="1243"/>
      <c r="L26" s="1244"/>
      <c r="M26" s="1245"/>
      <c r="N26" s="1245"/>
      <c r="O26" s="1246"/>
      <c r="P26" s="346"/>
      <c r="Q26" s="347"/>
      <c r="R26" s="347"/>
      <c r="S26" s="347"/>
      <c r="T26" s="347"/>
      <c r="U26" s="347"/>
      <c r="V26" s="348"/>
      <c r="W26" s="346"/>
      <c r="X26" s="347"/>
      <c r="Y26" s="347"/>
      <c r="Z26" s="347"/>
      <c r="AA26" s="347"/>
      <c r="AB26" s="347"/>
      <c r="AC26" s="348"/>
      <c r="AD26" s="346"/>
      <c r="AE26" s="347"/>
      <c r="AF26" s="347"/>
      <c r="AG26" s="347"/>
      <c r="AH26" s="347"/>
      <c r="AI26" s="347"/>
      <c r="AJ26" s="348"/>
      <c r="AK26" s="346"/>
      <c r="AL26" s="347"/>
      <c r="AM26" s="347"/>
      <c r="AN26" s="347"/>
      <c r="AO26" s="347"/>
      <c r="AP26" s="347"/>
      <c r="AQ26" s="348"/>
      <c r="AR26" s="346"/>
      <c r="AS26" s="347"/>
      <c r="AT26" s="348"/>
      <c r="AU26" s="1247">
        <f t="shared" si="3"/>
        <v>0</v>
      </c>
      <c r="AV26" s="1248"/>
      <c r="AW26" s="1249">
        <f t="shared" si="1"/>
        <v>0</v>
      </c>
      <c r="AX26" s="1250"/>
      <c r="AY26" s="1251"/>
      <c r="AZ26" s="1252"/>
      <c r="BA26" s="1252"/>
      <c r="BB26" s="1252"/>
      <c r="BC26" s="1252"/>
      <c r="BD26" s="1253"/>
    </row>
    <row r="27" spans="1:56" ht="39.9" customHeight="1" x14ac:dyDescent="0.2">
      <c r="A27" s="327"/>
      <c r="B27" s="345">
        <f t="shared" si="2"/>
        <v>15</v>
      </c>
      <c r="C27" s="1237"/>
      <c r="D27" s="1238"/>
      <c r="E27" s="1239"/>
      <c r="F27" s="1240"/>
      <c r="G27" s="1241"/>
      <c r="H27" s="1242"/>
      <c r="I27" s="1242"/>
      <c r="J27" s="1242"/>
      <c r="K27" s="1243"/>
      <c r="L27" s="1244"/>
      <c r="M27" s="1245"/>
      <c r="N27" s="1245"/>
      <c r="O27" s="1246"/>
      <c r="P27" s="346"/>
      <c r="Q27" s="347"/>
      <c r="R27" s="347"/>
      <c r="S27" s="347"/>
      <c r="T27" s="347"/>
      <c r="U27" s="347"/>
      <c r="V27" s="348"/>
      <c r="W27" s="346"/>
      <c r="X27" s="347"/>
      <c r="Y27" s="347"/>
      <c r="Z27" s="347"/>
      <c r="AA27" s="347"/>
      <c r="AB27" s="347"/>
      <c r="AC27" s="348"/>
      <c r="AD27" s="346"/>
      <c r="AE27" s="347"/>
      <c r="AF27" s="347"/>
      <c r="AG27" s="347"/>
      <c r="AH27" s="347"/>
      <c r="AI27" s="347"/>
      <c r="AJ27" s="348"/>
      <c r="AK27" s="346"/>
      <c r="AL27" s="347"/>
      <c r="AM27" s="347"/>
      <c r="AN27" s="347"/>
      <c r="AO27" s="347"/>
      <c r="AP27" s="347"/>
      <c r="AQ27" s="348"/>
      <c r="AR27" s="346"/>
      <c r="AS27" s="347"/>
      <c r="AT27" s="348"/>
      <c r="AU27" s="1247">
        <f t="shared" si="3"/>
        <v>0</v>
      </c>
      <c r="AV27" s="1248"/>
      <c r="AW27" s="1249">
        <f t="shared" si="1"/>
        <v>0</v>
      </c>
      <c r="AX27" s="1250"/>
      <c r="AY27" s="1251"/>
      <c r="AZ27" s="1252"/>
      <c r="BA27" s="1252"/>
      <c r="BB27" s="1252"/>
      <c r="BC27" s="1252"/>
      <c r="BD27" s="1253"/>
    </row>
    <row r="28" spans="1:56" ht="39.9" customHeight="1" x14ac:dyDescent="0.2">
      <c r="A28" s="327"/>
      <c r="B28" s="345">
        <f t="shared" si="2"/>
        <v>16</v>
      </c>
      <c r="C28" s="1237"/>
      <c r="D28" s="1238"/>
      <c r="E28" s="1239"/>
      <c r="F28" s="1240"/>
      <c r="G28" s="1241"/>
      <c r="H28" s="1242"/>
      <c r="I28" s="1242"/>
      <c r="J28" s="1242"/>
      <c r="K28" s="1243"/>
      <c r="L28" s="1244"/>
      <c r="M28" s="1245"/>
      <c r="N28" s="1245"/>
      <c r="O28" s="1246"/>
      <c r="P28" s="346"/>
      <c r="Q28" s="347"/>
      <c r="R28" s="347"/>
      <c r="S28" s="347"/>
      <c r="T28" s="347"/>
      <c r="U28" s="347"/>
      <c r="V28" s="348"/>
      <c r="W28" s="346"/>
      <c r="X28" s="347"/>
      <c r="Y28" s="347"/>
      <c r="Z28" s="347"/>
      <c r="AA28" s="347"/>
      <c r="AB28" s="347"/>
      <c r="AC28" s="348"/>
      <c r="AD28" s="346"/>
      <c r="AE28" s="347"/>
      <c r="AF28" s="347"/>
      <c r="AG28" s="347"/>
      <c r="AH28" s="347"/>
      <c r="AI28" s="347"/>
      <c r="AJ28" s="348"/>
      <c r="AK28" s="346"/>
      <c r="AL28" s="347"/>
      <c r="AM28" s="347"/>
      <c r="AN28" s="347"/>
      <c r="AO28" s="347"/>
      <c r="AP28" s="347"/>
      <c r="AQ28" s="348"/>
      <c r="AR28" s="346"/>
      <c r="AS28" s="347"/>
      <c r="AT28" s="348"/>
      <c r="AU28" s="1247">
        <f t="shared" si="3"/>
        <v>0</v>
      </c>
      <c r="AV28" s="1248"/>
      <c r="AW28" s="1249">
        <f t="shared" si="1"/>
        <v>0</v>
      </c>
      <c r="AX28" s="1250"/>
      <c r="AY28" s="1251"/>
      <c r="AZ28" s="1252"/>
      <c r="BA28" s="1252"/>
      <c r="BB28" s="1252"/>
      <c r="BC28" s="1252"/>
      <c r="BD28" s="1253"/>
    </row>
    <row r="29" spans="1:56" ht="39.9" customHeight="1" x14ac:dyDescent="0.2">
      <c r="A29" s="327"/>
      <c r="B29" s="345">
        <f t="shared" si="2"/>
        <v>17</v>
      </c>
      <c r="C29" s="1237"/>
      <c r="D29" s="1238"/>
      <c r="E29" s="1239"/>
      <c r="F29" s="1240"/>
      <c r="G29" s="1241"/>
      <c r="H29" s="1242"/>
      <c r="I29" s="1242"/>
      <c r="J29" s="1242"/>
      <c r="K29" s="1243"/>
      <c r="L29" s="1244"/>
      <c r="M29" s="1245"/>
      <c r="N29" s="1245"/>
      <c r="O29" s="1246"/>
      <c r="P29" s="346"/>
      <c r="Q29" s="347"/>
      <c r="R29" s="347"/>
      <c r="S29" s="347"/>
      <c r="T29" s="347"/>
      <c r="U29" s="347"/>
      <c r="V29" s="348"/>
      <c r="W29" s="346"/>
      <c r="X29" s="347"/>
      <c r="Y29" s="347"/>
      <c r="Z29" s="347"/>
      <c r="AA29" s="347"/>
      <c r="AB29" s="347"/>
      <c r="AC29" s="348"/>
      <c r="AD29" s="346"/>
      <c r="AE29" s="347"/>
      <c r="AF29" s="347"/>
      <c r="AG29" s="347"/>
      <c r="AH29" s="347"/>
      <c r="AI29" s="347"/>
      <c r="AJ29" s="348"/>
      <c r="AK29" s="346"/>
      <c r="AL29" s="347"/>
      <c r="AM29" s="347"/>
      <c r="AN29" s="347"/>
      <c r="AO29" s="347"/>
      <c r="AP29" s="347"/>
      <c r="AQ29" s="348"/>
      <c r="AR29" s="346"/>
      <c r="AS29" s="347"/>
      <c r="AT29" s="348"/>
      <c r="AU29" s="1247">
        <f t="shared" si="3"/>
        <v>0</v>
      </c>
      <c r="AV29" s="1248"/>
      <c r="AW29" s="1249">
        <f t="shared" si="1"/>
        <v>0</v>
      </c>
      <c r="AX29" s="1250"/>
      <c r="AY29" s="1251"/>
      <c r="AZ29" s="1252"/>
      <c r="BA29" s="1252"/>
      <c r="BB29" s="1252"/>
      <c r="BC29" s="1252"/>
      <c r="BD29" s="1253"/>
    </row>
    <row r="30" spans="1:56" ht="39.9" customHeight="1" thickBot="1" x14ac:dyDescent="0.25">
      <c r="A30" s="327"/>
      <c r="B30" s="349">
        <f t="shared" si="2"/>
        <v>18</v>
      </c>
      <c r="C30" s="1268"/>
      <c r="D30" s="1269"/>
      <c r="E30" s="1270"/>
      <c r="F30" s="1271"/>
      <c r="G30" s="1272"/>
      <c r="H30" s="1273"/>
      <c r="I30" s="1273"/>
      <c r="J30" s="1273"/>
      <c r="K30" s="1274"/>
      <c r="L30" s="1275"/>
      <c r="M30" s="1276"/>
      <c r="N30" s="1276"/>
      <c r="O30" s="1277"/>
      <c r="P30" s="350"/>
      <c r="Q30" s="351"/>
      <c r="R30" s="351"/>
      <c r="S30" s="351"/>
      <c r="T30" s="351"/>
      <c r="U30" s="351"/>
      <c r="V30" s="352"/>
      <c r="W30" s="350"/>
      <c r="X30" s="351"/>
      <c r="Y30" s="351"/>
      <c r="Z30" s="351"/>
      <c r="AA30" s="351"/>
      <c r="AB30" s="351"/>
      <c r="AC30" s="352"/>
      <c r="AD30" s="350"/>
      <c r="AE30" s="351"/>
      <c r="AF30" s="351"/>
      <c r="AG30" s="351"/>
      <c r="AH30" s="351"/>
      <c r="AI30" s="351"/>
      <c r="AJ30" s="352"/>
      <c r="AK30" s="350"/>
      <c r="AL30" s="351"/>
      <c r="AM30" s="351"/>
      <c r="AN30" s="351"/>
      <c r="AO30" s="351"/>
      <c r="AP30" s="351"/>
      <c r="AQ30" s="352"/>
      <c r="AR30" s="350"/>
      <c r="AS30" s="351"/>
      <c r="AT30" s="352"/>
      <c r="AU30" s="1278">
        <f t="shared" si="3"/>
        <v>0</v>
      </c>
      <c r="AV30" s="1279"/>
      <c r="AW30" s="1280">
        <f t="shared" si="1"/>
        <v>0</v>
      </c>
      <c r="AX30" s="1281"/>
      <c r="AY30" s="1282"/>
      <c r="AZ30" s="1283"/>
      <c r="BA30" s="1283"/>
      <c r="BB30" s="1283"/>
      <c r="BC30" s="1283"/>
      <c r="BD30" s="1284"/>
    </row>
    <row r="31" spans="1:56" ht="20.25" customHeight="1" x14ac:dyDescent="0.2">
      <c r="A31" s="327"/>
      <c r="B31" s="327"/>
      <c r="C31" s="353"/>
      <c r="D31" s="354"/>
      <c r="E31" s="355"/>
      <c r="F31" s="329"/>
      <c r="G31" s="329"/>
      <c r="H31" s="329"/>
      <c r="I31" s="329"/>
      <c r="J31" s="329"/>
      <c r="K31" s="329"/>
      <c r="L31" s="329"/>
      <c r="M31" s="329"/>
      <c r="N31" s="329"/>
      <c r="O31" s="329"/>
      <c r="P31" s="329"/>
      <c r="Q31" s="329"/>
      <c r="R31" s="329"/>
      <c r="S31" s="329"/>
      <c r="T31" s="329"/>
      <c r="U31" s="329"/>
      <c r="V31" s="329"/>
      <c r="W31" s="329"/>
      <c r="X31" s="329"/>
      <c r="Y31" s="329"/>
      <c r="Z31" s="329"/>
      <c r="AA31" s="329"/>
      <c r="AB31" s="329"/>
      <c r="AC31" s="356"/>
      <c r="AD31" s="329"/>
      <c r="AE31" s="329"/>
      <c r="AF31" s="329"/>
      <c r="AG31" s="329"/>
      <c r="AH31" s="329"/>
      <c r="AI31" s="329"/>
      <c r="AJ31" s="329"/>
      <c r="AK31" s="329"/>
      <c r="AL31" s="329"/>
      <c r="AM31" s="329"/>
      <c r="AN31" s="329"/>
      <c r="AO31" s="329"/>
      <c r="AP31" s="329"/>
      <c r="AQ31" s="329"/>
      <c r="AR31" s="329"/>
      <c r="AS31" s="329"/>
      <c r="AT31" s="329"/>
      <c r="AU31" s="329"/>
      <c r="AV31" s="327"/>
      <c r="AW31" s="327"/>
      <c r="AX31" s="327"/>
      <c r="AY31" s="327"/>
      <c r="AZ31" s="327"/>
      <c r="BA31" s="327"/>
      <c r="BB31" s="327"/>
      <c r="BC31" s="327"/>
      <c r="BD31" s="327"/>
    </row>
    <row r="32" spans="1:56" ht="20.25" customHeight="1" x14ac:dyDescent="0.2">
      <c r="A32" s="327"/>
      <c r="B32" s="357" t="s">
        <v>655</v>
      </c>
      <c r="C32" s="357"/>
      <c r="D32" s="357"/>
      <c r="E32" s="357"/>
      <c r="F32" s="357"/>
      <c r="G32" s="357"/>
      <c r="H32" s="357"/>
      <c r="I32" s="357"/>
      <c r="J32" s="357"/>
      <c r="K32" s="357"/>
      <c r="L32" s="358"/>
      <c r="M32" s="357"/>
      <c r="N32" s="357"/>
      <c r="O32" s="357"/>
      <c r="P32" s="357"/>
      <c r="Q32" s="357"/>
      <c r="R32" s="357"/>
      <c r="S32" s="357"/>
      <c r="T32" s="357" t="s">
        <v>656</v>
      </c>
      <c r="U32" s="357"/>
      <c r="V32" s="357"/>
      <c r="W32" s="357"/>
      <c r="X32" s="357"/>
      <c r="Y32" s="357"/>
      <c r="Z32" s="359"/>
      <c r="AA32" s="329"/>
      <c r="AB32" s="329"/>
      <c r="AC32" s="329"/>
      <c r="AD32" s="329"/>
      <c r="AE32" s="329"/>
      <c r="AF32" s="329"/>
      <c r="AG32" s="329"/>
      <c r="AH32" s="329"/>
      <c r="AI32" s="329"/>
      <c r="AJ32" s="329"/>
      <c r="AK32" s="329"/>
      <c r="AL32" s="329"/>
      <c r="AM32" s="329"/>
      <c r="AN32" s="329"/>
      <c r="AO32" s="329"/>
      <c r="AP32" s="329"/>
      <c r="AQ32" s="329"/>
      <c r="AR32" s="329"/>
      <c r="AS32" s="329"/>
      <c r="AT32" s="329"/>
      <c r="AU32" s="329"/>
      <c r="AV32" s="329"/>
      <c r="AW32" s="329"/>
      <c r="AX32" s="329"/>
      <c r="AY32" s="329"/>
      <c r="AZ32" s="329"/>
      <c r="BA32" s="329"/>
      <c r="BB32" s="329"/>
      <c r="BC32" s="329"/>
      <c r="BD32" s="329"/>
    </row>
    <row r="33" spans="1:56" ht="20.25" customHeight="1" x14ac:dyDescent="0.2">
      <c r="A33" s="327"/>
      <c r="B33" s="357"/>
      <c r="C33" s="1294" t="s">
        <v>657</v>
      </c>
      <c r="D33" s="1294"/>
      <c r="E33" s="1294" t="s">
        <v>658</v>
      </c>
      <c r="F33" s="1294"/>
      <c r="G33" s="1294"/>
      <c r="H33" s="1294"/>
      <c r="I33" s="357"/>
      <c r="J33" s="1296" t="s">
        <v>659</v>
      </c>
      <c r="K33" s="1296"/>
      <c r="L33" s="1296"/>
      <c r="M33" s="1296"/>
      <c r="N33" s="323"/>
      <c r="O33" s="323"/>
      <c r="P33" s="360" t="s">
        <v>660</v>
      </c>
      <c r="Q33" s="360"/>
      <c r="R33" s="357"/>
      <c r="S33" s="357"/>
      <c r="T33" s="1285" t="s">
        <v>661</v>
      </c>
      <c r="U33" s="1287"/>
      <c r="V33" s="1285" t="s">
        <v>662</v>
      </c>
      <c r="W33" s="1286"/>
      <c r="X33" s="1286"/>
      <c r="Y33" s="1287"/>
      <c r="Z33" s="35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329"/>
      <c r="AY33" s="329"/>
      <c r="AZ33" s="329"/>
      <c r="BA33" s="329"/>
      <c r="BB33" s="329"/>
      <c r="BC33" s="329"/>
      <c r="BD33" s="329"/>
    </row>
    <row r="34" spans="1:56" ht="20.25" customHeight="1" x14ac:dyDescent="0.2">
      <c r="A34" s="327"/>
      <c r="B34" s="357"/>
      <c r="C34" s="1295"/>
      <c r="D34" s="1295"/>
      <c r="E34" s="1295" t="s">
        <v>663</v>
      </c>
      <c r="F34" s="1295"/>
      <c r="G34" s="1295" t="s">
        <v>664</v>
      </c>
      <c r="H34" s="1295"/>
      <c r="I34" s="357"/>
      <c r="J34" s="1295" t="s">
        <v>663</v>
      </c>
      <c r="K34" s="1295"/>
      <c r="L34" s="1295" t="s">
        <v>664</v>
      </c>
      <c r="M34" s="1295"/>
      <c r="N34" s="323"/>
      <c r="O34" s="323"/>
      <c r="P34" s="360" t="s">
        <v>665</v>
      </c>
      <c r="Q34" s="360"/>
      <c r="R34" s="357"/>
      <c r="S34" s="357"/>
      <c r="T34" s="1285" t="s">
        <v>666</v>
      </c>
      <c r="U34" s="1287"/>
      <c r="V34" s="1285" t="s">
        <v>667</v>
      </c>
      <c r="W34" s="1286"/>
      <c r="X34" s="1286"/>
      <c r="Y34" s="1287"/>
      <c r="Z34" s="361"/>
      <c r="AA34" s="329"/>
      <c r="AB34" s="329"/>
      <c r="AC34" s="329"/>
      <c r="AD34" s="329"/>
      <c r="AE34" s="329"/>
      <c r="AF34" s="329"/>
      <c r="AG34" s="329"/>
      <c r="AH34" s="329"/>
      <c r="AI34" s="329"/>
      <c r="AJ34" s="329"/>
      <c r="AK34" s="329"/>
      <c r="AL34" s="329"/>
      <c r="AM34" s="329"/>
      <c r="AN34" s="329"/>
      <c r="AO34" s="329"/>
      <c r="AP34" s="329"/>
      <c r="AQ34" s="329"/>
      <c r="AR34" s="329"/>
      <c r="AS34" s="329"/>
      <c r="AT34" s="329"/>
      <c r="AU34" s="329"/>
      <c r="AV34" s="329"/>
      <c r="AW34" s="329"/>
      <c r="AX34" s="329"/>
      <c r="AY34" s="329"/>
      <c r="AZ34" s="329"/>
      <c r="BA34" s="329"/>
      <c r="BB34" s="329"/>
      <c r="BC34" s="329"/>
      <c r="BD34" s="329"/>
    </row>
    <row r="35" spans="1:56" ht="20.25" customHeight="1" x14ac:dyDescent="0.2">
      <c r="A35" s="327"/>
      <c r="B35" s="357"/>
      <c r="C35" s="1285" t="s">
        <v>666</v>
      </c>
      <c r="D35" s="1287"/>
      <c r="E35" s="1288">
        <f>SUMIFS($AU$13:$AV$30,$C$13:$D$30,"看護職員",$E$13:$F$30,"A")</f>
        <v>0</v>
      </c>
      <c r="F35" s="1289"/>
      <c r="G35" s="1290">
        <f>SUMIFS($AW$13:$AX$30,$C$13:$D$30,"看護職員",$E$13:$F$30,"A")</f>
        <v>0</v>
      </c>
      <c r="H35" s="1291"/>
      <c r="I35" s="362"/>
      <c r="J35" s="1292">
        <v>0</v>
      </c>
      <c r="K35" s="1293"/>
      <c r="L35" s="1292">
        <v>0</v>
      </c>
      <c r="M35" s="1293"/>
      <c r="N35" s="363"/>
      <c r="O35" s="363"/>
      <c r="P35" s="1292">
        <v>0</v>
      </c>
      <c r="Q35" s="1293"/>
      <c r="R35" s="357"/>
      <c r="S35" s="357"/>
      <c r="T35" s="1285" t="s">
        <v>668</v>
      </c>
      <c r="U35" s="1287"/>
      <c r="V35" s="1285" t="s">
        <v>669</v>
      </c>
      <c r="W35" s="1286"/>
      <c r="X35" s="1286"/>
      <c r="Y35" s="1287"/>
      <c r="Z35" s="364"/>
      <c r="AA35" s="329"/>
      <c r="AB35" s="329"/>
      <c r="AC35" s="329"/>
      <c r="AD35" s="329"/>
      <c r="AE35" s="329"/>
      <c r="AF35" s="329"/>
      <c r="AG35" s="329"/>
      <c r="AH35" s="329"/>
      <c r="AI35" s="329"/>
      <c r="AJ35" s="329"/>
      <c r="AK35" s="329"/>
      <c r="AL35" s="329"/>
      <c r="AM35" s="329"/>
      <c r="AN35" s="329"/>
      <c r="AO35" s="329"/>
      <c r="AP35" s="329"/>
      <c r="AQ35" s="329"/>
      <c r="AR35" s="329"/>
      <c r="AS35" s="329"/>
      <c r="AT35" s="329"/>
      <c r="AU35" s="329"/>
      <c r="AV35" s="329"/>
      <c r="AW35" s="329"/>
      <c r="AX35" s="329"/>
      <c r="AY35" s="329"/>
      <c r="AZ35" s="329"/>
      <c r="BA35" s="329"/>
      <c r="BB35" s="329"/>
      <c r="BC35" s="329"/>
      <c r="BD35" s="329"/>
    </row>
    <row r="36" spans="1:56" ht="20.25" customHeight="1" x14ac:dyDescent="0.2">
      <c r="A36" s="327"/>
      <c r="B36" s="357"/>
      <c r="C36" s="1285" t="s">
        <v>668</v>
      </c>
      <c r="D36" s="1287"/>
      <c r="E36" s="1288">
        <f>SUMIFS($AU$13:$AV$30,$C$13:$D$30,"看護職員",$E$13:$F$30,"B")</f>
        <v>0</v>
      </c>
      <c r="F36" s="1289"/>
      <c r="G36" s="1290">
        <f>SUMIFS($AW$13:$AX$30,$C$13:$D$30,"看護職員",$E$13:$F$30,"B")</f>
        <v>0</v>
      </c>
      <c r="H36" s="1291"/>
      <c r="I36" s="362"/>
      <c r="J36" s="1292">
        <v>0</v>
      </c>
      <c r="K36" s="1293"/>
      <c r="L36" s="1292">
        <v>0</v>
      </c>
      <c r="M36" s="1293"/>
      <c r="N36" s="363"/>
      <c r="O36" s="363"/>
      <c r="P36" s="1292">
        <v>0</v>
      </c>
      <c r="Q36" s="1293"/>
      <c r="R36" s="357"/>
      <c r="S36" s="357"/>
      <c r="T36" s="1285" t="s">
        <v>670</v>
      </c>
      <c r="U36" s="1287"/>
      <c r="V36" s="1285" t="s">
        <v>671</v>
      </c>
      <c r="W36" s="1286"/>
      <c r="X36" s="1286"/>
      <c r="Y36" s="1287"/>
      <c r="Z36" s="364"/>
      <c r="AA36" s="329"/>
      <c r="AB36" s="329"/>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29"/>
      <c r="AY36" s="329"/>
      <c r="AZ36" s="329"/>
      <c r="BA36" s="329"/>
      <c r="BB36" s="329"/>
      <c r="BC36" s="329"/>
      <c r="BD36" s="329"/>
    </row>
    <row r="37" spans="1:56" ht="20.25" customHeight="1" x14ac:dyDescent="0.2">
      <c r="A37" s="327"/>
      <c r="B37" s="357"/>
      <c r="C37" s="1285" t="s">
        <v>670</v>
      </c>
      <c r="D37" s="1287"/>
      <c r="E37" s="1288">
        <f>SUMIFS($AU$13:$AV$30,$C$13:$D$30,"看護職員",$E$13:$F$30,"C")</f>
        <v>0</v>
      </c>
      <c r="F37" s="1289"/>
      <c r="G37" s="1290">
        <f>SUMIFS($AW$13:$AX$30,$C$13:$D$30,"看護職員",$E$13:$F$30,"C")</f>
        <v>0</v>
      </c>
      <c r="H37" s="1291"/>
      <c r="I37" s="362"/>
      <c r="J37" s="1292">
        <v>0</v>
      </c>
      <c r="K37" s="1293"/>
      <c r="L37" s="1297">
        <v>0</v>
      </c>
      <c r="M37" s="1298"/>
      <c r="N37" s="363"/>
      <c r="O37" s="363"/>
      <c r="P37" s="1288" t="s">
        <v>672</v>
      </c>
      <c r="Q37" s="1289"/>
      <c r="R37" s="357"/>
      <c r="S37" s="357"/>
      <c r="T37" s="1285" t="s">
        <v>673</v>
      </c>
      <c r="U37" s="1287"/>
      <c r="V37" s="1285" t="s">
        <v>674</v>
      </c>
      <c r="W37" s="1286"/>
      <c r="X37" s="1286"/>
      <c r="Y37" s="1287"/>
      <c r="Z37" s="365"/>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29"/>
      <c r="AY37" s="329"/>
      <c r="AZ37" s="329"/>
      <c r="BA37" s="329"/>
      <c r="BB37" s="329"/>
      <c r="BC37" s="329"/>
      <c r="BD37" s="329"/>
    </row>
    <row r="38" spans="1:56" ht="20.25" customHeight="1" x14ac:dyDescent="0.2">
      <c r="A38" s="327"/>
      <c r="B38" s="357"/>
      <c r="C38" s="1285" t="s">
        <v>673</v>
      </c>
      <c r="D38" s="1287"/>
      <c r="E38" s="1288">
        <f>SUMIFS($AU$13:$AV$30,$C$13:$D$30,"看護職員",$E$13:$F$30,"D")</f>
        <v>0</v>
      </c>
      <c r="F38" s="1289"/>
      <c r="G38" s="1290">
        <f>SUMIFS($AW$13:$AX$30,$C$13:$D$30,"看護職員",$E$13:$F$30,"D")</f>
        <v>0</v>
      </c>
      <c r="H38" s="1291"/>
      <c r="I38" s="362"/>
      <c r="J38" s="1292">
        <v>0</v>
      </c>
      <c r="K38" s="1293"/>
      <c r="L38" s="1297">
        <v>0</v>
      </c>
      <c r="M38" s="1298"/>
      <c r="N38" s="363"/>
      <c r="O38" s="363"/>
      <c r="P38" s="1288" t="s">
        <v>672</v>
      </c>
      <c r="Q38" s="1289"/>
      <c r="R38" s="357"/>
      <c r="S38" s="357"/>
      <c r="T38" s="357"/>
      <c r="U38" s="1300"/>
      <c r="V38" s="1300"/>
      <c r="W38" s="1301"/>
      <c r="X38" s="1301"/>
      <c r="Y38" s="366"/>
      <c r="Z38" s="366"/>
      <c r="AA38" s="329"/>
      <c r="AB38" s="329"/>
      <c r="AC38" s="329"/>
      <c r="AD38" s="329"/>
      <c r="AE38" s="329"/>
      <c r="AF38" s="329"/>
      <c r="AG38" s="329"/>
      <c r="AH38" s="329"/>
      <c r="AI38" s="329"/>
      <c r="AJ38" s="329"/>
      <c r="AK38" s="329"/>
      <c r="AL38" s="329"/>
      <c r="AM38" s="329"/>
      <c r="AN38" s="329"/>
      <c r="AO38" s="329"/>
      <c r="AP38" s="329"/>
      <c r="AQ38" s="329"/>
      <c r="AR38" s="329"/>
      <c r="AS38" s="329"/>
      <c r="AT38" s="329"/>
      <c r="AU38" s="329"/>
      <c r="AV38" s="329"/>
      <c r="AW38" s="329"/>
      <c r="AX38" s="329"/>
      <c r="AY38" s="329"/>
      <c r="AZ38" s="329"/>
      <c r="BA38" s="329"/>
      <c r="BB38" s="329"/>
      <c r="BC38" s="329"/>
      <c r="BD38" s="329"/>
    </row>
    <row r="39" spans="1:56" ht="20.25" customHeight="1" x14ac:dyDescent="0.2">
      <c r="A39" s="327"/>
      <c r="B39" s="357"/>
      <c r="C39" s="1285" t="s">
        <v>675</v>
      </c>
      <c r="D39" s="1287"/>
      <c r="E39" s="1288">
        <f>SUM(E35:F38)</f>
        <v>0</v>
      </c>
      <c r="F39" s="1289"/>
      <c r="G39" s="1290">
        <f>SUM(G35:H38)</f>
        <v>0</v>
      </c>
      <c r="H39" s="1291"/>
      <c r="I39" s="362"/>
      <c r="J39" s="1288">
        <f>SUM(J35:K38)</f>
        <v>0</v>
      </c>
      <c r="K39" s="1289"/>
      <c r="L39" s="1288">
        <f>SUM(L35:M38)</f>
        <v>0</v>
      </c>
      <c r="M39" s="1289"/>
      <c r="N39" s="363"/>
      <c r="O39" s="363"/>
      <c r="P39" s="1288">
        <f>SUM(P35:Q36)</f>
        <v>0</v>
      </c>
      <c r="Q39" s="1289"/>
      <c r="R39" s="357"/>
      <c r="S39" s="357"/>
      <c r="T39" s="357"/>
      <c r="U39" s="1300"/>
      <c r="V39" s="1300"/>
      <c r="W39" s="1301"/>
      <c r="X39" s="1301"/>
      <c r="Y39" s="367"/>
      <c r="Z39" s="367"/>
      <c r="AA39" s="329"/>
      <c r="AB39" s="329"/>
      <c r="AC39" s="329"/>
      <c r="AD39" s="329"/>
      <c r="AE39" s="329"/>
      <c r="AF39" s="329"/>
      <c r="AG39" s="329"/>
      <c r="AH39" s="329"/>
      <c r="AI39" s="329"/>
      <c r="AJ39" s="329"/>
      <c r="AK39" s="329"/>
      <c r="AL39" s="329"/>
      <c r="AM39" s="329"/>
      <c r="AN39" s="329"/>
      <c r="AO39" s="329"/>
      <c r="AP39" s="329"/>
      <c r="AQ39" s="329"/>
      <c r="AR39" s="329"/>
      <c r="AS39" s="329"/>
      <c r="AT39" s="329"/>
      <c r="AU39" s="329"/>
      <c r="AV39" s="329"/>
      <c r="AW39" s="329"/>
      <c r="AX39" s="329"/>
      <c r="AY39" s="329"/>
      <c r="AZ39" s="329"/>
      <c r="BA39" s="329"/>
      <c r="BB39" s="329"/>
      <c r="BC39" s="329"/>
      <c r="BD39" s="329"/>
    </row>
    <row r="40" spans="1:56" ht="20.25" customHeight="1" x14ac:dyDescent="0.2">
      <c r="A40" s="327"/>
      <c r="B40" s="357"/>
      <c r="C40" s="357"/>
      <c r="D40" s="357"/>
      <c r="E40" s="357"/>
      <c r="F40" s="357"/>
      <c r="G40" s="357"/>
      <c r="H40" s="357"/>
      <c r="I40" s="357"/>
      <c r="J40" s="357"/>
      <c r="K40" s="357"/>
      <c r="L40" s="358"/>
      <c r="M40" s="357"/>
      <c r="N40" s="357"/>
      <c r="O40" s="357"/>
      <c r="P40" s="357"/>
      <c r="Q40" s="357"/>
      <c r="R40" s="357"/>
      <c r="S40" s="357"/>
      <c r="T40" s="357"/>
      <c r="U40" s="359"/>
      <c r="V40" s="359"/>
      <c r="W40" s="359"/>
      <c r="X40" s="359"/>
      <c r="Y40" s="359"/>
      <c r="Z40" s="35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29"/>
      <c r="AY40" s="329"/>
      <c r="AZ40" s="329"/>
      <c r="BA40" s="329"/>
      <c r="BB40" s="329"/>
      <c r="BC40" s="329"/>
      <c r="BD40" s="329"/>
    </row>
    <row r="41" spans="1:56" ht="20.25" customHeight="1" x14ac:dyDescent="0.2">
      <c r="A41" s="327"/>
      <c r="B41" s="357"/>
      <c r="C41" s="358" t="s">
        <v>676</v>
      </c>
      <c r="D41" s="357"/>
      <c r="E41" s="357"/>
      <c r="F41" s="357"/>
      <c r="G41" s="357"/>
      <c r="H41" s="357"/>
      <c r="I41" s="368" t="s">
        <v>677</v>
      </c>
      <c r="J41" s="1308" t="s">
        <v>678</v>
      </c>
      <c r="K41" s="1309"/>
      <c r="L41" s="369"/>
      <c r="M41" s="368"/>
      <c r="N41" s="357"/>
      <c r="O41" s="357"/>
      <c r="P41" s="357"/>
      <c r="Q41" s="357"/>
      <c r="R41" s="357"/>
      <c r="S41" s="357"/>
      <c r="T41" s="357"/>
      <c r="U41" s="370"/>
      <c r="V41" s="359"/>
      <c r="W41" s="359"/>
      <c r="X41" s="359"/>
      <c r="Y41" s="359"/>
      <c r="Z41" s="359"/>
      <c r="AA41" s="329"/>
      <c r="AB41" s="329"/>
      <c r="AC41" s="329"/>
      <c r="AD41" s="329"/>
      <c r="AE41" s="329"/>
      <c r="AF41" s="329"/>
      <c r="AG41" s="329"/>
      <c r="AH41" s="329"/>
      <c r="AI41" s="329"/>
      <c r="AJ41" s="329"/>
      <c r="AK41" s="329"/>
      <c r="AL41" s="329"/>
      <c r="AM41" s="329"/>
      <c r="AN41" s="329"/>
      <c r="AO41" s="329"/>
      <c r="AP41" s="329"/>
      <c r="AQ41" s="329"/>
      <c r="AR41" s="329"/>
      <c r="AS41" s="329"/>
      <c r="AT41" s="329"/>
      <c r="AU41" s="329"/>
      <c r="AV41" s="329"/>
      <c r="AW41" s="329"/>
      <c r="AX41" s="329"/>
      <c r="AY41" s="329"/>
      <c r="AZ41" s="329"/>
      <c r="BA41" s="329"/>
      <c r="BB41" s="329"/>
      <c r="BC41" s="329"/>
      <c r="BD41" s="329"/>
    </row>
    <row r="42" spans="1:56" ht="20.25" customHeight="1" x14ac:dyDescent="0.2">
      <c r="A42" s="327"/>
      <c r="B42" s="357"/>
      <c r="C42" s="357" t="s">
        <v>679</v>
      </c>
      <c r="D42" s="357"/>
      <c r="E42" s="357"/>
      <c r="F42" s="357"/>
      <c r="G42" s="357"/>
      <c r="H42" s="357" t="s">
        <v>680</v>
      </c>
      <c r="I42" s="357"/>
      <c r="J42" s="357"/>
      <c r="K42" s="357"/>
      <c r="L42" s="358"/>
      <c r="M42" s="357"/>
      <c r="N42" s="357"/>
      <c r="O42" s="357"/>
      <c r="P42" s="357"/>
      <c r="Q42" s="357"/>
      <c r="R42" s="357"/>
      <c r="S42" s="357"/>
      <c r="T42" s="357"/>
      <c r="U42" s="359"/>
      <c r="V42" s="359"/>
      <c r="W42" s="359"/>
      <c r="X42" s="359"/>
      <c r="Y42" s="359"/>
      <c r="Z42" s="359"/>
      <c r="AA42" s="329"/>
      <c r="AB42" s="329"/>
      <c r="AC42" s="329"/>
      <c r="AD42" s="329"/>
      <c r="AE42" s="329"/>
      <c r="AF42" s="329"/>
      <c r="AG42" s="329"/>
      <c r="AH42" s="329"/>
      <c r="AI42" s="329"/>
      <c r="AJ42" s="329"/>
      <c r="AK42" s="329"/>
      <c r="AL42" s="329"/>
      <c r="AM42" s="329"/>
      <c r="AN42" s="329"/>
      <c r="AO42" s="329"/>
      <c r="AP42" s="329"/>
      <c r="AQ42" s="329"/>
      <c r="AR42" s="329"/>
      <c r="AS42" s="329"/>
      <c r="AT42" s="329"/>
      <c r="AU42" s="329"/>
      <c r="AV42" s="329"/>
      <c r="AW42" s="329"/>
      <c r="AX42" s="329"/>
      <c r="AY42" s="329"/>
      <c r="AZ42" s="329"/>
      <c r="BA42" s="329"/>
      <c r="BB42" s="329"/>
      <c r="BC42" s="329"/>
      <c r="BD42" s="329"/>
    </row>
    <row r="43" spans="1:56" ht="20.25" customHeight="1" x14ac:dyDescent="0.2">
      <c r="A43" s="327"/>
      <c r="B43" s="357"/>
      <c r="C43" s="357" t="str">
        <f>IF($J$41="週","対象時間数（週平均）","対象時間数（当月合計）")</f>
        <v>対象時間数（週平均）</v>
      </c>
      <c r="D43" s="357"/>
      <c r="E43" s="357"/>
      <c r="F43" s="357"/>
      <c r="G43" s="357"/>
      <c r="H43" s="357" t="str">
        <f>IF($J$41="週","週に勤務すべき時間数","当月に勤務すべき時間数")</f>
        <v>週に勤務すべき時間数</v>
      </c>
      <c r="I43" s="357"/>
      <c r="J43" s="357"/>
      <c r="K43" s="357"/>
      <c r="L43" s="358"/>
      <c r="M43" s="1295" t="s">
        <v>681</v>
      </c>
      <c r="N43" s="1295"/>
      <c r="O43" s="1295"/>
      <c r="P43" s="1295"/>
      <c r="Q43" s="357"/>
      <c r="R43" s="357"/>
      <c r="S43" s="357"/>
      <c r="T43" s="357"/>
      <c r="U43" s="359"/>
      <c r="V43" s="359"/>
      <c r="W43" s="359"/>
      <c r="X43" s="359"/>
      <c r="Y43" s="359"/>
      <c r="Z43" s="359"/>
      <c r="AA43" s="329"/>
      <c r="AB43" s="329"/>
      <c r="AC43" s="329"/>
      <c r="AD43" s="329"/>
      <c r="AE43" s="329"/>
      <c r="AF43" s="329"/>
      <c r="AG43" s="329"/>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row>
    <row r="44" spans="1:56" ht="20.25" customHeight="1" x14ac:dyDescent="0.2">
      <c r="A44" s="327"/>
      <c r="B44" s="357"/>
      <c r="C44" s="1310">
        <f>IF($J$41="週",L39,J39)</f>
        <v>0</v>
      </c>
      <c r="D44" s="1311"/>
      <c r="E44" s="1311"/>
      <c r="F44" s="1312"/>
      <c r="G44" s="371" t="s">
        <v>682</v>
      </c>
      <c r="H44" s="1285">
        <f>IF($J$41="週",$AV$5,$AZ$5)</f>
        <v>40</v>
      </c>
      <c r="I44" s="1286"/>
      <c r="J44" s="1286"/>
      <c r="K44" s="1287"/>
      <c r="L44" s="371" t="s">
        <v>683</v>
      </c>
      <c r="M44" s="1302">
        <f>ROUNDDOWN(C44/H44,1)</f>
        <v>0</v>
      </c>
      <c r="N44" s="1303"/>
      <c r="O44" s="1303"/>
      <c r="P44" s="1304"/>
      <c r="Q44" s="357"/>
      <c r="R44" s="357"/>
      <c r="S44" s="357"/>
      <c r="T44" s="357"/>
      <c r="U44" s="1299"/>
      <c r="V44" s="1299"/>
      <c r="W44" s="1299"/>
      <c r="X44" s="1299"/>
      <c r="Y44" s="364"/>
      <c r="Z44" s="359"/>
      <c r="AA44" s="329"/>
      <c r="AB44" s="329"/>
      <c r="AC44" s="329"/>
      <c r="AD44" s="329"/>
      <c r="AE44" s="329"/>
      <c r="AF44" s="329"/>
      <c r="AG44" s="329"/>
      <c r="AH44" s="329"/>
      <c r="AI44" s="329"/>
      <c r="AJ44" s="329"/>
      <c r="AK44" s="329"/>
      <c r="AL44" s="329"/>
      <c r="AM44" s="329"/>
      <c r="AN44" s="329"/>
      <c r="AO44" s="329"/>
      <c r="AP44" s="329"/>
      <c r="AQ44" s="329"/>
      <c r="AR44" s="329"/>
      <c r="AS44" s="329"/>
      <c r="AT44" s="329"/>
      <c r="AU44" s="329"/>
      <c r="AV44" s="329"/>
      <c r="AW44" s="329"/>
      <c r="AX44" s="329"/>
      <c r="AY44" s="329"/>
      <c r="AZ44" s="329"/>
      <c r="BA44" s="329"/>
      <c r="BB44" s="329"/>
      <c r="BC44" s="329"/>
      <c r="BD44" s="329"/>
    </row>
    <row r="45" spans="1:56" ht="20.25" customHeight="1" x14ac:dyDescent="0.2">
      <c r="A45" s="327"/>
      <c r="B45" s="357"/>
      <c r="C45" s="357"/>
      <c r="D45" s="357"/>
      <c r="E45" s="357"/>
      <c r="F45" s="357"/>
      <c r="G45" s="357"/>
      <c r="H45" s="357"/>
      <c r="I45" s="357"/>
      <c r="J45" s="357"/>
      <c r="K45" s="357"/>
      <c r="L45" s="358"/>
      <c r="M45" s="357" t="s">
        <v>684</v>
      </c>
      <c r="N45" s="357"/>
      <c r="O45" s="357"/>
      <c r="P45" s="357"/>
      <c r="Q45" s="357"/>
      <c r="R45" s="357"/>
      <c r="S45" s="357"/>
      <c r="T45" s="357"/>
      <c r="U45" s="359"/>
      <c r="V45" s="359"/>
      <c r="W45" s="359"/>
      <c r="X45" s="359"/>
      <c r="Y45" s="359"/>
      <c r="Z45" s="359"/>
      <c r="AA45" s="329"/>
      <c r="AB45" s="329"/>
      <c r="AC45" s="329"/>
      <c r="AD45" s="329"/>
      <c r="AE45" s="329"/>
      <c r="AF45" s="329"/>
      <c r="AG45" s="329"/>
      <c r="AH45" s="329"/>
      <c r="AI45" s="329"/>
      <c r="AJ45" s="329"/>
      <c r="AK45" s="329"/>
      <c r="AL45" s="329"/>
      <c r="AM45" s="329"/>
      <c r="AN45" s="329"/>
      <c r="AO45" s="329"/>
      <c r="AP45" s="329"/>
      <c r="AQ45" s="329"/>
      <c r="AR45" s="329"/>
      <c r="AS45" s="329"/>
      <c r="AT45" s="329"/>
      <c r="AU45" s="329"/>
      <c r="AV45" s="329"/>
      <c r="AW45" s="329"/>
      <c r="AX45" s="329"/>
      <c r="AY45" s="329"/>
      <c r="AZ45" s="329"/>
      <c r="BA45" s="329"/>
      <c r="BB45" s="329"/>
      <c r="BC45" s="329"/>
      <c r="BD45" s="329"/>
    </row>
    <row r="46" spans="1:56" ht="20.25" customHeight="1" x14ac:dyDescent="0.2">
      <c r="A46" s="327"/>
      <c r="B46" s="357"/>
      <c r="C46" s="357" t="s">
        <v>685</v>
      </c>
      <c r="D46" s="357"/>
      <c r="E46" s="357"/>
      <c r="F46" s="357"/>
      <c r="G46" s="357"/>
      <c r="H46" s="357"/>
      <c r="I46" s="357"/>
      <c r="J46" s="357"/>
      <c r="K46" s="357"/>
      <c r="L46" s="358"/>
      <c r="M46" s="357"/>
      <c r="N46" s="357"/>
      <c r="O46" s="357"/>
      <c r="P46" s="357"/>
      <c r="Q46" s="357"/>
      <c r="R46" s="357"/>
      <c r="S46" s="357"/>
      <c r="T46" s="357"/>
      <c r="U46" s="357"/>
      <c r="V46" s="372"/>
      <c r="W46" s="373"/>
      <c r="X46" s="373"/>
      <c r="Y46" s="357"/>
      <c r="Z46" s="357"/>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c r="AY46" s="329"/>
      <c r="AZ46" s="329"/>
      <c r="BA46" s="329"/>
      <c r="BB46" s="329"/>
      <c r="BC46" s="329"/>
      <c r="BD46" s="329"/>
    </row>
    <row r="47" spans="1:56" ht="20.25" customHeight="1" x14ac:dyDescent="0.2">
      <c r="A47" s="327"/>
      <c r="B47" s="357"/>
      <c r="C47" s="357" t="s">
        <v>660</v>
      </c>
      <c r="D47" s="357"/>
      <c r="E47" s="357"/>
      <c r="F47" s="357"/>
      <c r="G47" s="357"/>
      <c r="H47" s="357"/>
      <c r="I47" s="357"/>
      <c r="J47" s="357"/>
      <c r="K47" s="357"/>
      <c r="L47" s="358"/>
      <c r="M47" s="371"/>
      <c r="N47" s="371"/>
      <c r="O47" s="371"/>
      <c r="P47" s="371"/>
      <c r="Q47" s="357"/>
      <c r="R47" s="357"/>
      <c r="S47" s="357"/>
      <c r="T47" s="357"/>
      <c r="U47" s="357"/>
      <c r="V47" s="372"/>
      <c r="W47" s="373"/>
      <c r="X47" s="373"/>
      <c r="Y47" s="357"/>
      <c r="Z47" s="357"/>
      <c r="AA47" s="329"/>
      <c r="AB47" s="329"/>
      <c r="AC47" s="329"/>
      <c r="AD47" s="329"/>
      <c r="AE47" s="329"/>
      <c r="AF47" s="329"/>
      <c r="AG47" s="329"/>
      <c r="AH47" s="329"/>
      <c r="AI47" s="329"/>
      <c r="AJ47" s="329"/>
      <c r="AK47" s="329"/>
      <c r="AL47" s="329"/>
      <c r="AM47" s="329"/>
      <c r="AN47" s="329"/>
      <c r="AO47" s="329"/>
      <c r="AP47" s="329"/>
      <c r="AQ47" s="329"/>
      <c r="AR47" s="329"/>
      <c r="AS47" s="329"/>
      <c r="AT47" s="329"/>
      <c r="AU47" s="329"/>
      <c r="AV47" s="329"/>
      <c r="AW47" s="329"/>
      <c r="AX47" s="329"/>
      <c r="AY47" s="329"/>
      <c r="AZ47" s="329"/>
      <c r="BA47" s="329"/>
      <c r="BB47" s="329"/>
      <c r="BC47" s="329"/>
      <c r="BD47" s="329"/>
    </row>
    <row r="48" spans="1:56" ht="20.25" customHeight="1" x14ac:dyDescent="0.2">
      <c r="A48" s="327"/>
      <c r="B48" s="357"/>
      <c r="C48" s="323" t="s">
        <v>686</v>
      </c>
      <c r="D48" s="323"/>
      <c r="E48" s="323"/>
      <c r="F48" s="323"/>
      <c r="G48" s="323"/>
      <c r="H48" s="357" t="s">
        <v>687</v>
      </c>
      <c r="I48" s="323"/>
      <c r="J48" s="323"/>
      <c r="K48" s="323"/>
      <c r="L48" s="323"/>
      <c r="M48" s="1295" t="s">
        <v>675</v>
      </c>
      <c r="N48" s="1295"/>
      <c r="O48" s="1295"/>
      <c r="P48" s="1295"/>
      <c r="Q48" s="357"/>
      <c r="R48" s="357"/>
      <c r="S48" s="357"/>
      <c r="T48" s="357"/>
      <c r="U48" s="357"/>
      <c r="V48" s="372"/>
      <c r="W48" s="373"/>
      <c r="X48" s="373"/>
      <c r="Y48" s="357"/>
      <c r="Z48" s="357"/>
      <c r="AA48" s="329"/>
      <c r="AB48" s="329"/>
      <c r="AC48" s="329"/>
      <c r="AD48" s="329"/>
      <c r="AE48" s="329"/>
      <c r="AF48" s="329"/>
      <c r="AG48" s="329"/>
      <c r="AH48" s="329"/>
      <c r="AI48" s="329"/>
      <c r="AJ48" s="329"/>
      <c r="AK48" s="329"/>
      <c r="AL48" s="329"/>
      <c r="AM48" s="329"/>
      <c r="AN48" s="329"/>
      <c r="AO48" s="329"/>
      <c r="AP48" s="329"/>
      <c r="AQ48" s="329"/>
      <c r="AR48" s="329"/>
      <c r="AS48" s="329"/>
      <c r="AT48" s="329"/>
      <c r="AU48" s="329"/>
      <c r="AV48" s="329"/>
      <c r="AW48" s="329"/>
      <c r="AX48" s="329"/>
      <c r="AY48" s="329"/>
      <c r="AZ48" s="329"/>
      <c r="BA48" s="329"/>
      <c r="BB48" s="329"/>
      <c r="BC48" s="329"/>
      <c r="BD48" s="329"/>
    </row>
    <row r="49" spans="1:58" ht="20.25" customHeight="1" x14ac:dyDescent="0.2">
      <c r="A49" s="327"/>
      <c r="B49" s="357"/>
      <c r="C49" s="1285">
        <f>P39</f>
        <v>0</v>
      </c>
      <c r="D49" s="1286"/>
      <c r="E49" s="1286"/>
      <c r="F49" s="1287"/>
      <c r="G49" s="371" t="s">
        <v>688</v>
      </c>
      <c r="H49" s="1302">
        <f>M44</f>
        <v>0</v>
      </c>
      <c r="I49" s="1303"/>
      <c r="J49" s="1303"/>
      <c r="K49" s="1304"/>
      <c r="L49" s="371" t="s">
        <v>683</v>
      </c>
      <c r="M49" s="1305">
        <f>ROUNDDOWN(C49+H49,1)</f>
        <v>0</v>
      </c>
      <c r="N49" s="1306"/>
      <c r="O49" s="1306"/>
      <c r="P49" s="1307"/>
      <c r="Q49" s="357"/>
      <c r="R49" s="357"/>
      <c r="S49" s="357"/>
      <c r="T49" s="357"/>
      <c r="U49" s="357"/>
      <c r="V49" s="372"/>
      <c r="W49" s="373"/>
      <c r="X49" s="373"/>
      <c r="Y49" s="357"/>
      <c r="Z49" s="357"/>
      <c r="AA49" s="329"/>
      <c r="AB49" s="329"/>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329"/>
      <c r="AY49" s="329"/>
      <c r="AZ49" s="329"/>
      <c r="BA49" s="329"/>
      <c r="BB49" s="329"/>
      <c r="BC49" s="329"/>
      <c r="BD49" s="329"/>
    </row>
    <row r="50" spans="1:58" ht="20.25" customHeight="1" x14ac:dyDescent="0.2">
      <c r="A50" s="327"/>
      <c r="B50" s="357"/>
      <c r="C50" s="357"/>
      <c r="D50" s="357"/>
      <c r="E50" s="357"/>
      <c r="F50" s="357"/>
      <c r="G50" s="357"/>
      <c r="H50" s="357"/>
      <c r="I50" s="357"/>
      <c r="J50" s="357"/>
      <c r="K50" s="357"/>
      <c r="L50" s="357"/>
      <c r="M50" s="357"/>
      <c r="N50" s="358"/>
      <c r="O50" s="357"/>
      <c r="P50" s="357"/>
      <c r="Q50" s="357"/>
      <c r="R50" s="357"/>
      <c r="S50" s="357"/>
      <c r="T50" s="357"/>
      <c r="U50" s="357"/>
      <c r="V50" s="372"/>
      <c r="W50" s="373"/>
      <c r="X50" s="373"/>
      <c r="Y50" s="357"/>
      <c r="Z50" s="357"/>
      <c r="AA50" s="329"/>
      <c r="AB50" s="329"/>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329"/>
      <c r="AY50" s="329"/>
      <c r="AZ50" s="329"/>
      <c r="BA50" s="329"/>
      <c r="BB50" s="329"/>
      <c r="BC50" s="329"/>
      <c r="BD50" s="329"/>
    </row>
    <row r="51" spans="1:58" ht="20.25" customHeight="1" x14ac:dyDescent="0.2">
      <c r="C51" s="374"/>
      <c r="D51" s="374"/>
      <c r="E51" s="375"/>
      <c r="F51" s="375"/>
      <c r="G51" s="375"/>
      <c r="H51" s="375"/>
      <c r="I51" s="375"/>
      <c r="J51" s="375"/>
      <c r="K51" s="375"/>
      <c r="L51" s="375"/>
      <c r="M51" s="375"/>
      <c r="N51" s="375"/>
      <c r="O51" s="375"/>
      <c r="P51" s="375"/>
      <c r="Q51" s="375"/>
      <c r="R51" s="375"/>
      <c r="S51" s="375"/>
      <c r="T51" s="374"/>
      <c r="U51" s="375"/>
      <c r="V51" s="375"/>
      <c r="W51" s="375"/>
      <c r="X51" s="375"/>
      <c r="Y51" s="375"/>
      <c r="Z51" s="375"/>
      <c r="AA51" s="375"/>
      <c r="AB51" s="375"/>
      <c r="AC51" s="375"/>
      <c r="AD51" s="375"/>
      <c r="AE51" s="375"/>
      <c r="AF51" s="375"/>
      <c r="AJ51" s="376"/>
      <c r="AK51" s="377"/>
      <c r="AL51" s="377"/>
      <c r="AM51" s="375"/>
      <c r="AN51" s="375"/>
      <c r="AO51" s="375"/>
      <c r="AP51" s="375"/>
      <c r="AQ51" s="375"/>
      <c r="AR51" s="375"/>
      <c r="AS51" s="375"/>
      <c r="AT51" s="375"/>
      <c r="AU51" s="375"/>
      <c r="AV51" s="375"/>
      <c r="AW51" s="375"/>
      <c r="AX51" s="375"/>
      <c r="AY51" s="375"/>
      <c r="AZ51" s="375"/>
      <c r="BA51" s="375"/>
      <c r="BB51" s="375"/>
      <c r="BC51" s="375"/>
      <c r="BD51" s="375"/>
      <c r="BE51" s="377"/>
    </row>
    <row r="52" spans="1:58" ht="20.25" customHeight="1" x14ac:dyDescent="0.2">
      <c r="A52" s="375"/>
      <c r="B52" s="375"/>
      <c r="C52" s="374"/>
      <c r="D52" s="374"/>
      <c r="E52" s="375"/>
      <c r="F52" s="375"/>
      <c r="G52" s="375"/>
      <c r="H52" s="375"/>
      <c r="I52" s="375"/>
      <c r="J52" s="375"/>
      <c r="K52" s="375"/>
      <c r="L52" s="375"/>
      <c r="M52" s="375"/>
      <c r="N52" s="375"/>
      <c r="O52" s="375"/>
      <c r="P52" s="375"/>
      <c r="Q52" s="375"/>
      <c r="R52" s="375"/>
      <c r="S52" s="375"/>
      <c r="T52" s="375"/>
      <c r="U52" s="374"/>
      <c r="V52" s="375"/>
      <c r="W52" s="375"/>
      <c r="X52" s="375"/>
      <c r="Y52" s="375"/>
      <c r="Z52" s="375"/>
      <c r="AA52" s="375"/>
      <c r="AB52" s="375"/>
      <c r="AC52" s="375"/>
      <c r="AD52" s="375"/>
      <c r="AE52" s="375"/>
      <c r="AF52" s="375"/>
      <c r="AG52" s="375"/>
      <c r="AK52" s="376"/>
      <c r="AL52" s="377"/>
      <c r="AM52" s="377"/>
      <c r="AN52" s="375"/>
      <c r="AO52" s="375"/>
      <c r="AP52" s="375"/>
      <c r="AQ52" s="375"/>
      <c r="AR52" s="375"/>
      <c r="AS52" s="375"/>
      <c r="AT52" s="375"/>
      <c r="AU52" s="375"/>
      <c r="AV52" s="375"/>
      <c r="AW52" s="375"/>
      <c r="AX52" s="375"/>
      <c r="AY52" s="375"/>
      <c r="AZ52" s="375"/>
      <c r="BA52" s="375"/>
      <c r="BB52" s="375"/>
      <c r="BC52" s="375"/>
      <c r="BD52" s="375"/>
      <c r="BE52" s="375"/>
      <c r="BF52" s="377"/>
    </row>
    <row r="53" spans="1:58" ht="20.25" customHeight="1" x14ac:dyDescent="0.2">
      <c r="A53" s="375"/>
      <c r="B53" s="375"/>
      <c r="C53" s="375"/>
      <c r="D53" s="374"/>
      <c r="E53" s="375"/>
      <c r="F53" s="375"/>
      <c r="G53" s="375"/>
      <c r="H53" s="375"/>
      <c r="I53" s="375"/>
      <c r="J53" s="375"/>
      <c r="K53" s="375"/>
      <c r="L53" s="375"/>
      <c r="M53" s="375"/>
      <c r="N53" s="375"/>
      <c r="O53" s="375"/>
      <c r="P53" s="375"/>
      <c r="Q53" s="375"/>
      <c r="R53" s="375"/>
      <c r="S53" s="375"/>
      <c r="T53" s="375"/>
      <c r="U53" s="374"/>
      <c r="V53" s="375"/>
      <c r="W53" s="375"/>
      <c r="X53" s="375"/>
      <c r="Y53" s="375"/>
      <c r="Z53" s="375"/>
      <c r="AA53" s="375"/>
      <c r="AB53" s="375"/>
      <c r="AC53" s="375"/>
      <c r="AD53" s="375"/>
      <c r="AE53" s="375"/>
      <c r="AF53" s="375"/>
      <c r="AG53" s="375"/>
      <c r="AK53" s="376"/>
      <c r="AL53" s="377"/>
      <c r="AM53" s="377"/>
      <c r="AN53" s="375"/>
      <c r="AO53" s="375"/>
      <c r="AP53" s="375"/>
      <c r="AQ53" s="375"/>
      <c r="AR53" s="375"/>
      <c r="AS53" s="375"/>
      <c r="AT53" s="375"/>
      <c r="AU53" s="375"/>
      <c r="AV53" s="375"/>
      <c r="AW53" s="375"/>
      <c r="AX53" s="375"/>
      <c r="AY53" s="375"/>
      <c r="AZ53" s="375"/>
      <c r="BA53" s="375"/>
      <c r="BB53" s="375"/>
      <c r="BC53" s="375"/>
      <c r="BD53" s="375"/>
      <c r="BE53" s="375"/>
      <c r="BF53" s="377"/>
    </row>
    <row r="54" spans="1:58" ht="20.25" customHeight="1" x14ac:dyDescent="0.2">
      <c r="A54" s="375"/>
      <c r="B54" s="375"/>
      <c r="C54" s="374"/>
      <c r="D54" s="374"/>
      <c r="E54" s="375"/>
      <c r="F54" s="375"/>
      <c r="G54" s="375"/>
      <c r="H54" s="375"/>
      <c r="I54" s="375"/>
      <c r="J54" s="375"/>
      <c r="K54" s="375"/>
      <c r="L54" s="375"/>
      <c r="M54" s="375"/>
      <c r="N54" s="375"/>
      <c r="O54" s="375"/>
      <c r="P54" s="375"/>
      <c r="Q54" s="375"/>
      <c r="R54" s="375"/>
      <c r="S54" s="375"/>
      <c r="T54" s="375"/>
      <c r="U54" s="374"/>
      <c r="V54" s="375"/>
      <c r="W54" s="375"/>
      <c r="X54" s="375"/>
      <c r="Y54" s="375"/>
      <c r="Z54" s="375"/>
      <c r="AA54" s="375"/>
      <c r="AB54" s="375"/>
      <c r="AC54" s="375"/>
      <c r="AD54" s="375"/>
      <c r="AE54" s="375"/>
      <c r="AF54" s="375"/>
      <c r="AG54" s="375"/>
      <c r="AK54" s="376"/>
      <c r="AL54" s="377"/>
      <c r="AM54" s="377"/>
      <c r="AN54" s="375"/>
      <c r="AO54" s="375"/>
      <c r="AP54" s="375"/>
      <c r="AQ54" s="375"/>
      <c r="AR54" s="375"/>
      <c r="AS54" s="375"/>
      <c r="AT54" s="375"/>
      <c r="AU54" s="375"/>
      <c r="AV54" s="375"/>
      <c r="AW54" s="375"/>
      <c r="AX54" s="375"/>
      <c r="AY54" s="375"/>
      <c r="AZ54" s="375"/>
      <c r="BA54" s="375"/>
      <c r="BB54" s="375"/>
      <c r="BC54" s="375"/>
      <c r="BD54" s="375"/>
      <c r="BE54" s="375"/>
      <c r="BF54" s="377"/>
    </row>
    <row r="55" spans="1:58" ht="20.25" customHeight="1" x14ac:dyDescent="0.2">
      <c r="C55" s="376"/>
      <c r="D55" s="376"/>
      <c r="E55" s="376"/>
      <c r="F55" s="376"/>
      <c r="G55" s="376"/>
      <c r="H55" s="376"/>
      <c r="I55" s="376"/>
      <c r="J55" s="376"/>
      <c r="K55" s="376"/>
      <c r="L55" s="376"/>
      <c r="M55" s="376"/>
      <c r="N55" s="376"/>
      <c r="O55" s="376"/>
      <c r="P55" s="376"/>
      <c r="Q55" s="376"/>
      <c r="R55" s="376"/>
      <c r="S55" s="376"/>
      <c r="T55" s="376"/>
      <c r="U55" s="377"/>
      <c r="V55" s="377"/>
      <c r="W55" s="376"/>
      <c r="X55" s="376"/>
      <c r="Y55" s="376"/>
      <c r="Z55" s="376"/>
      <c r="AA55" s="376"/>
      <c r="AB55" s="376"/>
      <c r="AC55" s="376"/>
      <c r="AD55" s="376"/>
      <c r="AE55" s="376"/>
      <c r="AF55" s="376"/>
      <c r="AG55" s="376"/>
      <c r="AH55" s="376"/>
      <c r="AI55" s="376"/>
      <c r="AJ55" s="376"/>
      <c r="AK55" s="376"/>
      <c r="AL55" s="377"/>
      <c r="AM55" s="377"/>
      <c r="AN55" s="375"/>
      <c r="AO55" s="375"/>
      <c r="AP55" s="375"/>
      <c r="AQ55" s="375"/>
      <c r="AR55" s="375"/>
      <c r="AS55" s="375"/>
      <c r="AT55" s="375"/>
      <c r="AU55" s="375"/>
      <c r="AV55" s="375"/>
      <c r="AW55" s="375"/>
      <c r="AX55" s="375"/>
      <c r="AY55" s="375"/>
      <c r="AZ55" s="375"/>
      <c r="BA55" s="375"/>
      <c r="BB55" s="375"/>
      <c r="BC55" s="375"/>
      <c r="BD55" s="375"/>
      <c r="BE55" s="375"/>
      <c r="BF55" s="377"/>
    </row>
    <row r="56" spans="1:58" ht="20.25" customHeight="1" x14ac:dyDescent="0.2">
      <c r="C56" s="376"/>
      <c r="D56" s="376"/>
      <c r="E56" s="376"/>
      <c r="F56" s="376"/>
      <c r="G56" s="376"/>
      <c r="H56" s="376"/>
      <c r="I56" s="376"/>
      <c r="J56" s="376"/>
      <c r="K56" s="376"/>
      <c r="L56" s="376"/>
      <c r="M56" s="376"/>
      <c r="N56" s="376"/>
      <c r="O56" s="376"/>
      <c r="P56" s="376"/>
      <c r="Q56" s="376"/>
      <c r="R56" s="376"/>
      <c r="S56" s="376"/>
      <c r="T56" s="376"/>
      <c r="U56" s="377"/>
      <c r="V56" s="377"/>
      <c r="W56" s="376"/>
      <c r="X56" s="376"/>
      <c r="Y56" s="376"/>
      <c r="Z56" s="376"/>
      <c r="AA56" s="376"/>
      <c r="AB56" s="376"/>
      <c r="AC56" s="376"/>
      <c r="AD56" s="376"/>
      <c r="AE56" s="376"/>
      <c r="AF56" s="376"/>
      <c r="AG56" s="376"/>
      <c r="AH56" s="376"/>
      <c r="AI56" s="376"/>
      <c r="AJ56" s="376"/>
      <c r="AK56" s="376"/>
      <c r="AL56" s="377"/>
      <c r="AM56" s="377"/>
      <c r="AN56" s="375"/>
      <c r="AO56" s="375"/>
      <c r="AP56" s="375"/>
      <c r="AQ56" s="375"/>
      <c r="AR56" s="375"/>
      <c r="AS56" s="375"/>
      <c r="AT56" s="375"/>
      <c r="AU56" s="375"/>
      <c r="AV56" s="375"/>
      <c r="AW56" s="375"/>
      <c r="AX56" s="375"/>
      <c r="AY56" s="375"/>
      <c r="AZ56" s="375"/>
      <c r="BA56" s="375"/>
      <c r="BB56" s="375"/>
      <c r="BC56" s="375"/>
      <c r="BD56" s="375"/>
      <c r="BE56" s="375"/>
      <c r="BF56" s="377"/>
    </row>
  </sheetData>
  <sheetProtection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4"/>
  <conditionalFormatting sqref="AU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zoomScale="85" zoomScaleNormal="85" workbookViewId="0"/>
  </sheetViews>
  <sheetFormatPr defaultColWidth="9.81640625" defaultRowHeight="13" x14ac:dyDescent="0.2"/>
  <cols>
    <col min="1" max="2" width="9.81640625" style="378"/>
    <col min="3" max="3" width="48.1796875" style="378" customWidth="1"/>
    <col min="4" max="16384" width="9.81640625" style="378"/>
  </cols>
  <sheetData>
    <row r="1" spans="1:10" x14ac:dyDescent="0.2">
      <c r="A1" s="378" t="s">
        <v>689</v>
      </c>
    </row>
    <row r="2" spans="1:10" s="381" customFormat="1" ht="20.25" customHeight="1" x14ac:dyDescent="0.2">
      <c r="A2" s="379" t="s">
        <v>690</v>
      </c>
      <c r="B2" s="379"/>
      <c r="C2" s="380"/>
    </row>
    <row r="3" spans="1:10" s="381" customFormat="1" ht="20.25" customHeight="1" x14ac:dyDescent="0.2">
      <c r="A3" s="380"/>
      <c r="B3" s="380"/>
      <c r="C3" s="380"/>
    </row>
    <row r="4" spans="1:10" s="381" customFormat="1" ht="20.25" customHeight="1" x14ac:dyDescent="0.2">
      <c r="A4" s="382"/>
      <c r="B4" s="380" t="s">
        <v>691</v>
      </c>
      <c r="C4" s="380"/>
      <c r="E4" s="1313" t="s">
        <v>692</v>
      </c>
      <c r="F4" s="1313"/>
      <c r="G4" s="1313"/>
      <c r="H4" s="1313"/>
      <c r="I4" s="1313"/>
      <c r="J4" s="1313"/>
    </row>
    <row r="5" spans="1:10" s="381" customFormat="1" ht="20.25" customHeight="1" x14ac:dyDescent="0.2">
      <c r="A5" s="383"/>
      <c r="B5" s="380" t="s">
        <v>693</v>
      </c>
      <c r="C5" s="380"/>
      <c r="E5" s="1313"/>
      <c r="F5" s="1313"/>
      <c r="G5" s="1313"/>
      <c r="H5" s="1313"/>
      <c r="I5" s="1313"/>
      <c r="J5" s="1313"/>
    </row>
    <row r="6" spans="1:10" s="381" customFormat="1" ht="20.25" customHeight="1" x14ac:dyDescent="0.2">
      <c r="A6" s="384" t="s">
        <v>694</v>
      </c>
      <c r="B6" s="380"/>
      <c r="C6" s="380"/>
    </row>
    <row r="7" spans="1:10" s="381" customFormat="1" ht="20.25" customHeight="1" x14ac:dyDescent="0.2">
      <c r="A7" s="384"/>
      <c r="B7" s="380"/>
      <c r="C7" s="380"/>
    </row>
    <row r="8" spans="1:10" s="381" customFormat="1" ht="20.25" customHeight="1" x14ac:dyDescent="0.2">
      <c r="A8" s="380" t="s">
        <v>695</v>
      </c>
      <c r="B8" s="380"/>
      <c r="C8" s="380"/>
    </row>
    <row r="9" spans="1:10" s="381" customFormat="1" ht="20.25" customHeight="1" x14ac:dyDescent="0.2">
      <c r="A9" s="384"/>
      <c r="B9" s="380"/>
      <c r="C9" s="380"/>
    </row>
    <row r="10" spans="1:10" s="381" customFormat="1" ht="20.25" customHeight="1" x14ac:dyDescent="0.2">
      <c r="A10" s="380" t="s">
        <v>696</v>
      </c>
      <c r="B10" s="380"/>
      <c r="C10" s="380"/>
    </row>
    <row r="11" spans="1:10" s="381" customFormat="1" ht="20.25" customHeight="1" x14ac:dyDescent="0.2">
      <c r="A11" s="380"/>
      <c r="B11" s="380"/>
      <c r="C11" s="380"/>
    </row>
    <row r="12" spans="1:10" s="381" customFormat="1" ht="20.25" customHeight="1" x14ac:dyDescent="0.2">
      <c r="A12" s="380" t="s">
        <v>697</v>
      </c>
      <c r="B12" s="380"/>
      <c r="C12" s="380"/>
    </row>
    <row r="13" spans="1:10" s="381" customFormat="1" ht="20.25" customHeight="1" x14ac:dyDescent="0.2">
      <c r="A13" s="380"/>
      <c r="B13" s="380"/>
      <c r="C13" s="380"/>
    </row>
    <row r="14" spans="1:10" s="381" customFormat="1" ht="20.25" customHeight="1" x14ac:dyDescent="0.2">
      <c r="A14" s="380" t="s">
        <v>698</v>
      </c>
      <c r="B14" s="380"/>
      <c r="C14" s="380"/>
    </row>
    <row r="15" spans="1:10" s="381" customFormat="1" ht="20.25" customHeight="1" x14ac:dyDescent="0.2">
      <c r="A15" s="380"/>
      <c r="B15" s="380"/>
      <c r="C15" s="380"/>
    </row>
    <row r="16" spans="1:10" s="381" customFormat="1" ht="20.25" customHeight="1" x14ac:dyDescent="0.2">
      <c r="A16" s="380" t="s">
        <v>699</v>
      </c>
      <c r="B16" s="380"/>
      <c r="C16" s="380"/>
    </row>
    <row r="17" spans="1:3" s="381" customFormat="1" ht="20.25" customHeight="1" x14ac:dyDescent="0.2">
      <c r="A17" s="380" t="s">
        <v>700</v>
      </c>
      <c r="B17" s="380"/>
      <c r="C17" s="380"/>
    </row>
    <row r="18" spans="1:3" s="381" customFormat="1" ht="20.25" customHeight="1" x14ac:dyDescent="0.2">
      <c r="A18" s="380"/>
      <c r="B18" s="380"/>
      <c r="C18" s="380"/>
    </row>
    <row r="19" spans="1:3" s="381" customFormat="1" ht="20.25" customHeight="1" x14ac:dyDescent="0.2">
      <c r="A19" s="380"/>
      <c r="B19" s="385" t="s">
        <v>642</v>
      </c>
      <c r="C19" s="385" t="s">
        <v>701</v>
      </c>
    </row>
    <row r="20" spans="1:3" s="381" customFormat="1" ht="20.25" customHeight="1" x14ac:dyDescent="0.2">
      <c r="A20" s="380"/>
      <c r="B20" s="385">
        <v>1</v>
      </c>
      <c r="C20" s="386" t="s">
        <v>702</v>
      </c>
    </row>
    <row r="21" spans="1:3" s="381" customFormat="1" ht="20.25" customHeight="1" x14ac:dyDescent="0.2">
      <c r="A21" s="380"/>
      <c r="B21" s="385">
        <v>2</v>
      </c>
      <c r="C21" s="386" t="s">
        <v>703</v>
      </c>
    </row>
    <row r="22" spans="1:3" s="381" customFormat="1" ht="20.25" customHeight="1" x14ac:dyDescent="0.2">
      <c r="A22" s="380"/>
      <c r="B22" s="385">
        <v>3</v>
      </c>
      <c r="C22" s="386" t="s">
        <v>704</v>
      </c>
    </row>
    <row r="23" spans="1:3" s="381" customFormat="1" ht="20.25" customHeight="1" x14ac:dyDescent="0.2">
      <c r="A23" s="380"/>
      <c r="B23" s="385">
        <v>4</v>
      </c>
      <c r="C23" s="386" t="s">
        <v>705</v>
      </c>
    </row>
    <row r="24" spans="1:3" s="381" customFormat="1" ht="20.25" customHeight="1" x14ac:dyDescent="0.2">
      <c r="A24" s="380"/>
      <c r="B24" s="385">
        <v>5</v>
      </c>
      <c r="C24" s="386" t="s">
        <v>706</v>
      </c>
    </row>
    <row r="25" spans="1:3" s="381" customFormat="1" ht="20.25" customHeight="1" x14ac:dyDescent="0.2">
      <c r="A25" s="380"/>
      <c r="B25" s="380"/>
      <c r="C25" s="380"/>
    </row>
    <row r="26" spans="1:3" s="381" customFormat="1" ht="20.25" customHeight="1" x14ac:dyDescent="0.2">
      <c r="A26" s="380" t="s">
        <v>707</v>
      </c>
      <c r="B26" s="380"/>
      <c r="C26" s="380"/>
    </row>
    <row r="27" spans="1:3" s="381" customFormat="1" ht="20.25" customHeight="1" x14ac:dyDescent="0.2">
      <c r="A27" s="380" t="s">
        <v>708</v>
      </c>
      <c r="B27" s="380"/>
      <c r="C27" s="380"/>
    </row>
    <row r="28" spans="1:3" s="381" customFormat="1" ht="20.25" customHeight="1" x14ac:dyDescent="0.2">
      <c r="A28" s="380"/>
      <c r="B28" s="380"/>
      <c r="C28" s="380"/>
    </row>
    <row r="29" spans="1:3" s="381" customFormat="1" ht="20.25" customHeight="1" x14ac:dyDescent="0.2">
      <c r="A29" s="380"/>
      <c r="B29" s="385" t="s">
        <v>661</v>
      </c>
      <c r="C29" s="385" t="s">
        <v>662</v>
      </c>
    </row>
    <row r="30" spans="1:3" s="381" customFormat="1" ht="20.25" customHeight="1" x14ac:dyDescent="0.2">
      <c r="A30" s="380"/>
      <c r="B30" s="385" t="s">
        <v>666</v>
      </c>
      <c r="C30" s="386" t="s">
        <v>667</v>
      </c>
    </row>
    <row r="31" spans="1:3" s="381" customFormat="1" ht="20.25" customHeight="1" x14ac:dyDescent="0.2">
      <c r="A31" s="380"/>
      <c r="B31" s="385" t="s">
        <v>668</v>
      </c>
      <c r="C31" s="386" t="s">
        <v>669</v>
      </c>
    </row>
    <row r="32" spans="1:3" s="381" customFormat="1" ht="20.25" customHeight="1" x14ac:dyDescent="0.2">
      <c r="A32" s="380"/>
      <c r="B32" s="385" t="s">
        <v>670</v>
      </c>
      <c r="C32" s="386" t="s">
        <v>671</v>
      </c>
    </row>
    <row r="33" spans="1:55" s="381" customFormat="1" ht="20.25" customHeight="1" x14ac:dyDescent="0.2">
      <c r="A33" s="380"/>
      <c r="B33" s="385" t="s">
        <v>673</v>
      </c>
      <c r="C33" s="386" t="s">
        <v>674</v>
      </c>
    </row>
    <row r="34" spans="1:55" s="381" customFormat="1" ht="20.25" customHeight="1" x14ac:dyDescent="0.2">
      <c r="A34" s="380"/>
      <c r="B34" s="380"/>
      <c r="C34" s="380"/>
    </row>
    <row r="35" spans="1:55" s="381" customFormat="1" ht="20.25" customHeight="1" x14ac:dyDescent="0.2">
      <c r="A35" s="380"/>
      <c r="B35" s="387" t="s">
        <v>709</v>
      </c>
      <c r="C35" s="380"/>
    </row>
    <row r="36" spans="1:55" s="381" customFormat="1" ht="20.25" customHeight="1" x14ac:dyDescent="0.2">
      <c r="B36" s="380" t="s">
        <v>710</v>
      </c>
      <c r="E36" s="387"/>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8"/>
      <c r="AN36" s="388"/>
      <c r="AO36" s="388"/>
      <c r="AP36" s="388"/>
      <c r="AQ36" s="388"/>
      <c r="AR36" s="388"/>
      <c r="AS36" s="388"/>
      <c r="AT36" s="388"/>
      <c r="AU36" s="388"/>
      <c r="AV36" s="388"/>
      <c r="AW36" s="388"/>
      <c r="AX36" s="388"/>
      <c r="AY36" s="388"/>
      <c r="AZ36" s="388"/>
      <c r="BA36" s="388"/>
      <c r="BB36" s="388"/>
      <c r="BC36" s="388"/>
    </row>
    <row r="37" spans="1:55" s="381" customFormat="1" ht="20.25" customHeight="1" x14ac:dyDescent="0.2">
      <c r="B37" s="380" t="s">
        <v>711</v>
      </c>
      <c r="E37" s="380"/>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388"/>
      <c r="AN37" s="388"/>
      <c r="AO37" s="388"/>
      <c r="AP37" s="388"/>
      <c r="AQ37" s="388"/>
      <c r="AR37" s="388"/>
      <c r="AS37" s="388"/>
      <c r="AT37" s="388"/>
      <c r="AU37" s="388"/>
      <c r="AV37" s="388"/>
      <c r="AW37" s="388"/>
      <c r="AX37" s="388"/>
      <c r="AY37" s="388"/>
      <c r="AZ37" s="388"/>
      <c r="BA37" s="388"/>
      <c r="BB37" s="388"/>
      <c r="BC37" s="388"/>
    </row>
    <row r="38" spans="1:55" s="381" customFormat="1" ht="20.25" customHeight="1" x14ac:dyDescent="0.2">
      <c r="E38" s="380"/>
    </row>
    <row r="39" spans="1:55" s="381" customFormat="1" ht="20.25" customHeight="1" x14ac:dyDescent="0.2">
      <c r="A39" s="380"/>
      <c r="B39" s="380"/>
      <c r="C39" s="380"/>
      <c r="D39" s="389"/>
      <c r="E39" s="390"/>
      <c r="F39" s="390"/>
      <c r="G39" s="390"/>
      <c r="H39" s="391"/>
      <c r="I39" s="391"/>
      <c r="J39" s="390"/>
      <c r="K39" s="390"/>
      <c r="L39" s="390"/>
      <c r="M39" s="391"/>
      <c r="N39" s="391"/>
      <c r="O39" s="391"/>
      <c r="P39" s="391"/>
      <c r="Q39" s="391"/>
      <c r="R39" s="390"/>
      <c r="S39" s="390"/>
      <c r="T39" s="390"/>
      <c r="U39" s="391"/>
      <c r="V39" s="391"/>
      <c r="W39" s="390"/>
      <c r="X39" s="390"/>
      <c r="Y39" s="390"/>
      <c r="Z39" s="391"/>
      <c r="AA39" s="391"/>
    </row>
    <row r="40" spans="1:55" s="381" customFormat="1" ht="20.25" customHeight="1" x14ac:dyDescent="0.2">
      <c r="A40" s="380" t="s">
        <v>712</v>
      </c>
      <c r="B40" s="380"/>
      <c r="C40" s="380"/>
    </row>
    <row r="41" spans="1:55" s="381" customFormat="1" ht="20.25" customHeight="1" x14ac:dyDescent="0.2">
      <c r="A41" s="380" t="s">
        <v>713</v>
      </c>
      <c r="B41" s="380"/>
      <c r="C41" s="380"/>
    </row>
    <row r="42" spans="1:55" s="381" customFormat="1" ht="20.25" customHeight="1" x14ac:dyDescent="0.2">
      <c r="A42" s="392" t="s">
        <v>714</v>
      </c>
      <c r="D42" s="393"/>
      <c r="E42" s="394"/>
      <c r="F42" s="390"/>
      <c r="G42" s="390"/>
      <c r="H42" s="390"/>
      <c r="I42" s="390"/>
      <c r="J42" s="391"/>
      <c r="K42" s="390"/>
      <c r="L42" s="391"/>
      <c r="M42" s="390"/>
      <c r="N42" s="390"/>
      <c r="O42" s="390"/>
      <c r="P42" s="390"/>
      <c r="Q42" s="390"/>
      <c r="R42" s="391"/>
      <c r="S42" s="390"/>
      <c r="T42" s="391"/>
      <c r="U42" s="390"/>
      <c r="V42" s="390"/>
      <c r="W42" s="391"/>
      <c r="X42" s="390"/>
      <c r="Y42" s="391"/>
      <c r="Z42" s="390"/>
      <c r="AA42" s="390"/>
      <c r="AB42" s="390"/>
      <c r="AC42" s="390"/>
      <c r="AD42" s="390"/>
      <c r="AE42" s="391"/>
      <c r="AF42" s="389"/>
      <c r="AG42" s="391"/>
      <c r="AH42" s="390"/>
      <c r="AI42" s="391"/>
      <c r="AJ42" s="391"/>
      <c r="AK42" s="391"/>
      <c r="AL42" s="391"/>
      <c r="AM42" s="390"/>
      <c r="AN42" s="391"/>
      <c r="AO42" s="391"/>
    </row>
    <row r="43" spans="1:55" s="381" customFormat="1" ht="20.25" customHeight="1" x14ac:dyDescent="0.2">
      <c r="C43" s="392"/>
      <c r="D43" s="393"/>
      <c r="E43" s="394"/>
      <c r="F43" s="390"/>
      <c r="G43" s="390"/>
      <c r="H43" s="390"/>
      <c r="I43" s="390"/>
      <c r="J43" s="391"/>
      <c r="K43" s="390"/>
      <c r="L43" s="391"/>
      <c r="M43" s="390"/>
      <c r="N43" s="390"/>
      <c r="O43" s="390"/>
      <c r="P43" s="390"/>
      <c r="Q43" s="390"/>
      <c r="R43" s="391"/>
      <c r="S43" s="390"/>
      <c r="T43" s="391"/>
      <c r="U43" s="390"/>
      <c r="V43" s="390"/>
      <c r="W43" s="391"/>
      <c r="X43" s="390"/>
      <c r="Y43" s="391"/>
      <c r="Z43" s="390"/>
      <c r="AA43" s="390"/>
      <c r="AB43" s="390"/>
      <c r="AC43" s="390"/>
      <c r="AD43" s="390"/>
      <c r="AE43" s="391"/>
      <c r="AF43" s="389"/>
      <c r="AG43" s="391"/>
      <c r="AH43" s="390"/>
      <c r="AI43" s="391"/>
      <c r="AJ43" s="391"/>
      <c r="AK43" s="391"/>
      <c r="AL43" s="391"/>
      <c r="AM43" s="390"/>
      <c r="AN43" s="391"/>
      <c r="AO43" s="391"/>
    </row>
    <row r="44" spans="1:55" s="381" customFormat="1" ht="20.25" customHeight="1" x14ac:dyDescent="0.2">
      <c r="A44" s="380" t="s">
        <v>715</v>
      </c>
      <c r="B44" s="380"/>
    </row>
    <row r="45" spans="1:55" s="381" customFormat="1" ht="20.25" customHeight="1" x14ac:dyDescent="0.2"/>
    <row r="46" spans="1:55" s="381" customFormat="1" ht="20.25" customHeight="1" x14ac:dyDescent="0.2">
      <c r="A46" s="380" t="s">
        <v>716</v>
      </c>
      <c r="B46" s="380"/>
      <c r="C46" s="380"/>
    </row>
    <row r="47" spans="1:55" s="381" customFormat="1" ht="20.25" customHeight="1" x14ac:dyDescent="0.2">
      <c r="A47" s="380" t="s">
        <v>717</v>
      </c>
      <c r="B47" s="380"/>
      <c r="C47" s="380"/>
    </row>
    <row r="48" spans="1:55" s="381" customFormat="1" ht="20.25" customHeight="1" x14ac:dyDescent="0.2"/>
    <row r="49" spans="1:55" s="381" customFormat="1" ht="20.25" customHeight="1" x14ac:dyDescent="0.2">
      <c r="A49" s="380" t="s">
        <v>718</v>
      </c>
      <c r="B49" s="380"/>
      <c r="C49" s="380"/>
    </row>
    <row r="50" spans="1:55" s="381" customFormat="1" ht="20.25" customHeight="1" x14ac:dyDescent="0.2">
      <c r="A50" s="380" t="s">
        <v>719</v>
      </c>
      <c r="B50" s="380"/>
      <c r="C50" s="380"/>
    </row>
    <row r="51" spans="1:55" s="381" customFormat="1" ht="20.25" customHeight="1" x14ac:dyDescent="0.2">
      <c r="A51" s="380"/>
      <c r="B51" s="380"/>
      <c r="C51" s="380"/>
    </row>
    <row r="52" spans="1:55" s="381" customFormat="1" ht="20.25" customHeight="1" x14ac:dyDescent="0.2">
      <c r="A52" s="380" t="s">
        <v>720</v>
      </c>
      <c r="B52" s="380"/>
      <c r="C52" s="380"/>
    </row>
    <row r="53" spans="1:55" s="381" customFormat="1" ht="20.25" customHeight="1" x14ac:dyDescent="0.2">
      <c r="A53" s="380"/>
      <c r="B53" s="380"/>
      <c r="C53" s="380"/>
    </row>
    <row r="54" spans="1:55" s="381" customFormat="1" ht="20.25" customHeight="1" x14ac:dyDescent="0.2">
      <c r="A54" s="381" t="s">
        <v>721</v>
      </c>
      <c r="D54" s="395"/>
      <c r="E54" s="395"/>
      <c r="F54" s="395"/>
      <c r="G54" s="395"/>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5"/>
      <c r="AH54" s="395"/>
      <c r="AI54" s="395"/>
      <c r="AJ54" s="395"/>
      <c r="AK54" s="395"/>
      <c r="AL54" s="395"/>
      <c r="AM54" s="395"/>
      <c r="AN54" s="395"/>
      <c r="AO54" s="395"/>
      <c r="AP54" s="395"/>
      <c r="AQ54" s="395"/>
      <c r="AR54" s="395"/>
      <c r="AS54" s="395"/>
      <c r="AT54" s="395"/>
      <c r="AU54" s="395"/>
      <c r="AV54" s="395"/>
      <c r="AW54" s="395"/>
      <c r="AX54" s="395"/>
      <c r="AY54" s="395"/>
      <c r="AZ54" s="395"/>
      <c r="BA54" s="395"/>
      <c r="BB54" s="395"/>
      <c r="BC54" s="395"/>
    </row>
    <row r="55" spans="1:55" s="381" customFormat="1" ht="20.25" customHeight="1" x14ac:dyDescent="0.2">
      <c r="A55" s="381" t="s">
        <v>722</v>
      </c>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c r="AT55" s="395"/>
      <c r="AU55" s="395"/>
      <c r="AV55" s="395"/>
      <c r="AW55" s="395"/>
      <c r="AX55" s="395"/>
      <c r="AY55" s="395"/>
      <c r="AZ55" s="395"/>
      <c r="BA55" s="395"/>
      <c r="BB55" s="395"/>
      <c r="BC55" s="395"/>
    </row>
    <row r="56" spans="1:55" s="381" customFormat="1" ht="20.25" customHeight="1" x14ac:dyDescent="0.2">
      <c r="A56" s="381" t="s">
        <v>723</v>
      </c>
      <c r="D56" s="395"/>
      <c r="E56" s="395"/>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395"/>
      <c r="AF56" s="395"/>
      <c r="AG56" s="395"/>
      <c r="AH56" s="395"/>
      <c r="AI56" s="395"/>
      <c r="AJ56" s="395"/>
      <c r="AK56" s="395"/>
      <c r="AL56" s="395"/>
      <c r="AM56" s="395"/>
      <c r="AN56" s="395"/>
      <c r="AO56" s="395"/>
      <c r="AP56" s="395"/>
      <c r="AQ56" s="395"/>
      <c r="AR56" s="395"/>
      <c r="AS56" s="395"/>
      <c r="AT56" s="395"/>
      <c r="AU56" s="395"/>
      <c r="AV56" s="395"/>
      <c r="AW56" s="395"/>
      <c r="AX56" s="395"/>
      <c r="AY56" s="395"/>
      <c r="AZ56" s="395"/>
      <c r="BA56" s="395"/>
      <c r="BB56" s="395"/>
      <c r="BC56" s="395"/>
    </row>
    <row r="57" spans="1:55" s="381" customFormat="1" ht="20.25" customHeight="1" x14ac:dyDescent="0.2">
      <c r="A57" s="380"/>
      <c r="B57" s="380"/>
      <c r="C57" s="380"/>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c r="AN57" s="388"/>
      <c r="AO57" s="388"/>
      <c r="AP57" s="388"/>
      <c r="AQ57" s="388"/>
      <c r="AR57" s="388"/>
      <c r="AS57" s="388"/>
      <c r="AT57" s="388"/>
      <c r="AU57" s="388"/>
      <c r="AV57" s="388"/>
      <c r="AW57" s="388"/>
      <c r="AX57" s="388"/>
      <c r="AY57" s="388"/>
      <c r="AZ57" s="388"/>
      <c r="BA57" s="388"/>
      <c r="BB57" s="388"/>
      <c r="BC57" s="388"/>
    </row>
    <row r="58" spans="1:55" s="381" customFormat="1" ht="20.25" customHeight="1" x14ac:dyDescent="0.2">
      <c r="A58" s="381" t="s">
        <v>724</v>
      </c>
      <c r="C58" s="396"/>
      <c r="D58" s="387"/>
      <c r="E58" s="387"/>
    </row>
    <row r="59" spans="1:55" s="381" customFormat="1" ht="20.25" customHeight="1" x14ac:dyDescent="0.2">
      <c r="A59" s="397" t="s">
        <v>725</v>
      </c>
      <c r="B59" s="396"/>
      <c r="C59" s="396"/>
      <c r="D59" s="380"/>
      <c r="E59" s="380"/>
    </row>
    <row r="60" spans="1:55" s="381" customFormat="1" ht="20.25" customHeight="1" x14ac:dyDescent="0.2">
      <c r="A60" s="398" t="s">
        <v>726</v>
      </c>
      <c r="B60" s="396"/>
      <c r="C60" s="396"/>
      <c r="D60" s="380"/>
      <c r="E60" s="380"/>
    </row>
    <row r="61" spans="1:55" s="381" customFormat="1" ht="20.25" customHeight="1" x14ac:dyDescent="0.2">
      <c r="A61" s="397" t="s">
        <v>727</v>
      </c>
      <c r="B61" s="396"/>
      <c r="C61" s="396"/>
      <c r="D61" s="380"/>
      <c r="E61" s="380"/>
    </row>
    <row r="62" spans="1:55" s="381" customFormat="1" ht="20.25" customHeight="1" x14ac:dyDescent="0.2">
      <c r="A62" s="398" t="s">
        <v>728</v>
      </c>
      <c r="B62" s="396"/>
      <c r="C62" s="396"/>
      <c r="D62" s="380"/>
      <c r="E62" s="380"/>
    </row>
    <row r="63" spans="1:55" s="381" customFormat="1" ht="20.25" customHeight="1" x14ac:dyDescent="0.2">
      <c r="A63" s="397" t="s">
        <v>729</v>
      </c>
      <c r="B63" s="396"/>
      <c r="C63" s="396"/>
      <c r="D63" s="380"/>
      <c r="E63" s="380"/>
    </row>
    <row r="64" spans="1:55" s="381" customFormat="1" ht="20.25" customHeight="1" x14ac:dyDescent="0.2">
      <c r="A64" s="397" t="s">
        <v>730</v>
      </c>
      <c r="B64" s="396"/>
      <c r="C64" s="396"/>
      <c r="D64" s="380"/>
      <c r="E64" s="380"/>
    </row>
    <row r="65" spans="1:5" s="381" customFormat="1" ht="20.25" customHeight="1" x14ac:dyDescent="0.2">
      <c r="A65" s="397" t="s">
        <v>731</v>
      </c>
      <c r="B65" s="396"/>
      <c r="C65" s="396"/>
      <c r="D65" s="380"/>
      <c r="E65" s="380"/>
    </row>
    <row r="66" spans="1:5" s="381" customFormat="1" ht="20.25" customHeight="1" x14ac:dyDescent="0.2">
      <c r="A66" s="396"/>
      <c r="B66" s="396"/>
      <c r="C66" s="396"/>
      <c r="D66" s="380"/>
      <c r="E66" s="380"/>
    </row>
    <row r="67" spans="1:5" s="381" customFormat="1" ht="20.25" customHeight="1" x14ac:dyDescent="0.2">
      <c r="A67" s="396"/>
      <c r="B67" s="396"/>
      <c r="C67" s="396"/>
      <c r="D67" s="380"/>
      <c r="E67" s="380"/>
    </row>
    <row r="68" spans="1:5" s="381" customFormat="1" ht="20.25" customHeight="1" x14ac:dyDescent="0.2">
      <c r="A68" s="396"/>
      <c r="B68" s="396"/>
      <c r="C68" s="396"/>
      <c r="D68" s="380"/>
      <c r="E68" s="380"/>
    </row>
    <row r="69" spans="1:5" s="381" customFormat="1" ht="20.25" customHeight="1" x14ac:dyDescent="0.2">
      <c r="A69" s="396"/>
      <c r="B69" s="396"/>
      <c r="C69" s="396"/>
      <c r="D69" s="380"/>
      <c r="E69" s="380"/>
    </row>
    <row r="70" spans="1:5" ht="20.25" customHeight="1" x14ac:dyDescent="0.2"/>
    <row r="71" spans="1:5" ht="20.25" customHeight="1" x14ac:dyDescent="0.2"/>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7"/>
  <sheetViews>
    <sheetView zoomScale="70" zoomScaleNormal="70" workbookViewId="0"/>
  </sheetViews>
  <sheetFormatPr defaultColWidth="9.81640625" defaultRowHeight="19" x14ac:dyDescent="0.2"/>
  <cols>
    <col min="1" max="1" width="2.1796875" style="399" customWidth="1"/>
    <col min="2" max="2" width="9.36328125" style="399" customWidth="1"/>
    <col min="3" max="11" width="44.26953125" style="399" customWidth="1"/>
    <col min="12" max="16384" width="9.81640625" style="399"/>
  </cols>
  <sheetData>
    <row r="1" spans="2:11" x14ac:dyDescent="0.2">
      <c r="B1" s="399" t="s">
        <v>732</v>
      </c>
    </row>
    <row r="3" spans="2:11" x14ac:dyDescent="0.2">
      <c r="B3" s="400" t="s">
        <v>642</v>
      </c>
      <c r="C3" s="400" t="s">
        <v>733</v>
      </c>
    </row>
    <row r="4" spans="2:11" x14ac:dyDescent="0.2">
      <c r="B4" s="400">
        <v>1</v>
      </c>
      <c r="C4" s="401" t="s">
        <v>626</v>
      </c>
    </row>
    <row r="5" spans="2:11" x14ac:dyDescent="0.2">
      <c r="B5" s="400">
        <v>2</v>
      </c>
      <c r="C5" s="401" t="s">
        <v>734</v>
      </c>
    </row>
    <row r="6" spans="2:11" x14ac:dyDescent="0.2">
      <c r="B6" s="400">
        <v>3</v>
      </c>
      <c r="C6" s="401" t="s">
        <v>735</v>
      </c>
    </row>
    <row r="7" spans="2:11" x14ac:dyDescent="0.2">
      <c r="B7" s="400">
        <v>4</v>
      </c>
      <c r="C7" s="401" t="s">
        <v>736</v>
      </c>
    </row>
    <row r="8" spans="2:11" x14ac:dyDescent="0.2">
      <c r="B8" s="400">
        <v>5</v>
      </c>
      <c r="C8" s="401" t="s">
        <v>737</v>
      </c>
    </row>
    <row r="9" spans="2:11" x14ac:dyDescent="0.2">
      <c r="B9" s="400">
        <v>6</v>
      </c>
      <c r="C9" s="401" t="s">
        <v>738</v>
      </c>
    </row>
    <row r="10" spans="2:11" x14ac:dyDescent="0.2">
      <c r="B10" s="400">
        <v>7</v>
      </c>
      <c r="C10" s="401"/>
    </row>
    <row r="11" spans="2:11" x14ac:dyDescent="0.2">
      <c r="B11" s="400">
        <v>8</v>
      </c>
      <c r="C11" s="401"/>
    </row>
    <row r="13" spans="2:11" x14ac:dyDescent="0.2">
      <c r="B13" s="399" t="s">
        <v>739</v>
      </c>
    </row>
    <row r="14" spans="2:11" ht="19.5" thickBot="1" x14ac:dyDescent="0.25"/>
    <row r="15" spans="2:11" ht="19.5" thickBot="1" x14ac:dyDescent="0.25">
      <c r="B15" s="402" t="s">
        <v>701</v>
      </c>
      <c r="C15" s="403" t="s">
        <v>702</v>
      </c>
      <c r="D15" s="404" t="s">
        <v>703</v>
      </c>
      <c r="E15" s="405" t="s">
        <v>704</v>
      </c>
      <c r="F15" s="404" t="s">
        <v>705</v>
      </c>
      <c r="G15" s="406" t="s">
        <v>706</v>
      </c>
      <c r="H15" s="406" t="s">
        <v>740</v>
      </c>
      <c r="I15" s="406" t="s">
        <v>740</v>
      </c>
      <c r="J15" s="406" t="s">
        <v>740</v>
      </c>
      <c r="K15" s="407" t="s">
        <v>740</v>
      </c>
    </row>
    <row r="16" spans="2:11" x14ac:dyDescent="0.2">
      <c r="B16" s="1314" t="s">
        <v>741</v>
      </c>
      <c r="C16" s="408" t="s">
        <v>742</v>
      </c>
      <c r="D16" s="409" t="s">
        <v>743</v>
      </c>
      <c r="E16" s="409" t="s">
        <v>704</v>
      </c>
      <c r="F16" s="409" t="s">
        <v>705</v>
      </c>
      <c r="G16" s="409" t="s">
        <v>706</v>
      </c>
      <c r="H16" s="409"/>
      <c r="I16" s="410"/>
      <c r="J16" s="410"/>
      <c r="K16" s="411"/>
    </row>
    <row r="17" spans="2:11" x14ac:dyDescent="0.2">
      <c r="B17" s="1314"/>
      <c r="C17" s="412" t="s">
        <v>743</v>
      </c>
      <c r="D17" s="409" t="s">
        <v>744</v>
      </c>
      <c r="E17" s="409" t="s">
        <v>745</v>
      </c>
      <c r="F17" s="409" t="s">
        <v>745</v>
      </c>
      <c r="G17" s="409" t="s">
        <v>745</v>
      </c>
      <c r="H17" s="409"/>
      <c r="I17" s="413"/>
      <c r="J17" s="413"/>
      <c r="K17" s="414"/>
    </row>
    <row r="18" spans="2:11" x14ac:dyDescent="0.2">
      <c r="B18" s="1314"/>
      <c r="C18" s="412" t="s">
        <v>745</v>
      </c>
      <c r="D18" s="409" t="s">
        <v>742</v>
      </c>
      <c r="E18" s="409" t="s">
        <v>745</v>
      </c>
      <c r="F18" s="409" t="s">
        <v>745</v>
      </c>
      <c r="G18" s="409" t="s">
        <v>745</v>
      </c>
      <c r="H18" s="409"/>
      <c r="I18" s="413"/>
      <c r="J18" s="413"/>
      <c r="K18" s="414"/>
    </row>
    <row r="19" spans="2:11" x14ac:dyDescent="0.2">
      <c r="B19" s="1314"/>
      <c r="C19" s="412" t="s">
        <v>740</v>
      </c>
      <c r="D19" s="409" t="s">
        <v>740</v>
      </c>
      <c r="E19" s="409" t="s">
        <v>740</v>
      </c>
      <c r="F19" s="409" t="s">
        <v>740</v>
      </c>
      <c r="G19" s="409" t="s">
        <v>740</v>
      </c>
      <c r="H19" s="409"/>
      <c r="I19" s="413"/>
      <c r="J19" s="413"/>
      <c r="K19" s="414"/>
    </row>
    <row r="20" spans="2:11" x14ac:dyDescent="0.2">
      <c r="B20" s="1314"/>
      <c r="C20" s="412" t="s">
        <v>740</v>
      </c>
      <c r="D20" s="409" t="s">
        <v>740</v>
      </c>
      <c r="E20" s="409" t="s">
        <v>740</v>
      </c>
      <c r="F20" s="409" t="s">
        <v>740</v>
      </c>
      <c r="G20" s="409" t="s">
        <v>740</v>
      </c>
      <c r="H20" s="409"/>
      <c r="I20" s="413"/>
      <c r="J20" s="413"/>
      <c r="K20" s="414"/>
    </row>
    <row r="21" spans="2:11" x14ac:dyDescent="0.2">
      <c r="B21" s="1314"/>
      <c r="C21" s="412" t="s">
        <v>740</v>
      </c>
      <c r="D21" s="409" t="s">
        <v>740</v>
      </c>
      <c r="E21" s="409" t="s">
        <v>740</v>
      </c>
      <c r="F21" s="409" t="s">
        <v>740</v>
      </c>
      <c r="G21" s="409" t="s">
        <v>740</v>
      </c>
      <c r="H21" s="409"/>
      <c r="I21" s="413"/>
      <c r="J21" s="413"/>
      <c r="K21" s="414"/>
    </row>
    <row r="22" spans="2:11" x14ac:dyDescent="0.2">
      <c r="B22" s="1314"/>
      <c r="C22" s="412" t="s">
        <v>740</v>
      </c>
      <c r="D22" s="409" t="s">
        <v>740</v>
      </c>
      <c r="E22" s="409" t="s">
        <v>740</v>
      </c>
      <c r="F22" s="409" t="s">
        <v>740</v>
      </c>
      <c r="G22" s="409" t="s">
        <v>740</v>
      </c>
      <c r="H22" s="409"/>
      <c r="I22" s="413"/>
      <c r="J22" s="413"/>
      <c r="K22" s="414"/>
    </row>
    <row r="23" spans="2:11" x14ac:dyDescent="0.2">
      <c r="B23" s="1314"/>
      <c r="C23" s="412" t="s">
        <v>740</v>
      </c>
      <c r="D23" s="409" t="s">
        <v>740</v>
      </c>
      <c r="E23" s="409" t="s">
        <v>740</v>
      </c>
      <c r="F23" s="409" t="s">
        <v>740</v>
      </c>
      <c r="G23" s="409" t="s">
        <v>740</v>
      </c>
      <c r="H23" s="409"/>
      <c r="I23" s="413"/>
      <c r="J23" s="413"/>
      <c r="K23" s="414"/>
    </row>
    <row r="24" spans="2:11" x14ac:dyDescent="0.2">
      <c r="B24" s="1314"/>
      <c r="C24" s="412" t="s">
        <v>740</v>
      </c>
      <c r="D24" s="409" t="s">
        <v>740</v>
      </c>
      <c r="E24" s="409" t="s">
        <v>740</v>
      </c>
      <c r="F24" s="409" t="s">
        <v>740</v>
      </c>
      <c r="G24" s="409" t="s">
        <v>740</v>
      </c>
      <c r="H24" s="409"/>
      <c r="I24" s="413"/>
      <c r="J24" s="413"/>
      <c r="K24" s="414"/>
    </row>
    <row r="25" spans="2:11" x14ac:dyDescent="0.2">
      <c r="B25" s="1314"/>
      <c r="C25" s="412" t="s">
        <v>740</v>
      </c>
      <c r="D25" s="415" t="s">
        <v>740</v>
      </c>
      <c r="E25" s="415" t="s">
        <v>740</v>
      </c>
      <c r="F25" s="415" t="s">
        <v>740</v>
      </c>
      <c r="G25" s="415" t="s">
        <v>740</v>
      </c>
      <c r="H25" s="415"/>
      <c r="I25" s="413"/>
      <c r="J25" s="413"/>
      <c r="K25" s="414"/>
    </row>
    <row r="26" spans="2:11" x14ac:dyDescent="0.2">
      <c r="B26" s="1314"/>
      <c r="C26" s="412" t="s">
        <v>740</v>
      </c>
      <c r="D26" s="415" t="s">
        <v>740</v>
      </c>
      <c r="E26" s="415" t="s">
        <v>740</v>
      </c>
      <c r="F26" s="415" t="s">
        <v>740</v>
      </c>
      <c r="G26" s="415" t="s">
        <v>740</v>
      </c>
      <c r="H26" s="415"/>
      <c r="I26" s="413"/>
      <c r="J26" s="413"/>
      <c r="K26" s="414"/>
    </row>
    <row r="27" spans="2:11" x14ac:dyDescent="0.2">
      <c r="B27" s="1314"/>
      <c r="C27" s="412" t="s">
        <v>740</v>
      </c>
      <c r="D27" s="415" t="s">
        <v>740</v>
      </c>
      <c r="E27" s="415" t="s">
        <v>740</v>
      </c>
      <c r="F27" s="415" t="s">
        <v>740</v>
      </c>
      <c r="G27" s="415" t="s">
        <v>740</v>
      </c>
      <c r="H27" s="415"/>
      <c r="I27" s="413"/>
      <c r="J27" s="413"/>
      <c r="K27" s="414"/>
    </row>
    <row r="28" spans="2:11" ht="19.5" thickBot="1" x14ac:dyDescent="0.25">
      <c r="B28" s="1315"/>
      <c r="C28" s="416" t="s">
        <v>740</v>
      </c>
      <c r="D28" s="417" t="s">
        <v>740</v>
      </c>
      <c r="E28" s="417" t="s">
        <v>740</v>
      </c>
      <c r="F28" s="417" t="s">
        <v>740</v>
      </c>
      <c r="G28" s="417" t="s">
        <v>740</v>
      </c>
      <c r="H28" s="417"/>
      <c r="I28" s="417"/>
      <c r="J28" s="417"/>
      <c r="K28" s="418"/>
    </row>
    <row r="31" spans="2:11" x14ac:dyDescent="0.2">
      <c r="C31" s="399" t="s">
        <v>746</v>
      </c>
    </row>
    <row r="32" spans="2:11" x14ac:dyDescent="0.2">
      <c r="C32" s="399" t="s">
        <v>747</v>
      </c>
    </row>
    <row r="33" spans="3:3" x14ac:dyDescent="0.2">
      <c r="C33" s="399" t="s">
        <v>748</v>
      </c>
    </row>
    <row r="34" spans="3:3" x14ac:dyDescent="0.2">
      <c r="C34" s="399" t="s">
        <v>749</v>
      </c>
    </row>
    <row r="35" spans="3:3" x14ac:dyDescent="0.2">
      <c r="C35" s="399" t="s">
        <v>750</v>
      </c>
    </row>
    <row r="36" spans="3:3" x14ac:dyDescent="0.2">
      <c r="C36" s="399" t="s">
        <v>751</v>
      </c>
    </row>
    <row r="37" spans="3:3" x14ac:dyDescent="0.2">
      <c r="C37" s="399" t="s">
        <v>752</v>
      </c>
    </row>
    <row r="38" spans="3:3" x14ac:dyDescent="0.2">
      <c r="C38" s="399" t="s">
        <v>753</v>
      </c>
    </row>
    <row r="39" spans="3:3" x14ac:dyDescent="0.2">
      <c r="C39" s="399" t="s">
        <v>754</v>
      </c>
    </row>
    <row r="40" spans="3:3" x14ac:dyDescent="0.2">
      <c r="C40" s="399" t="s">
        <v>755</v>
      </c>
    </row>
    <row r="42" spans="3:3" x14ac:dyDescent="0.2">
      <c r="C42" s="399" t="s">
        <v>756</v>
      </c>
    </row>
    <row r="43" spans="3:3" x14ac:dyDescent="0.2">
      <c r="C43" s="399" t="s">
        <v>757</v>
      </c>
    </row>
    <row r="44" spans="3:3" x14ac:dyDescent="0.2">
      <c r="C44" s="399" t="s">
        <v>758</v>
      </c>
    </row>
    <row r="45" spans="3:3" x14ac:dyDescent="0.2">
      <c r="C45" s="399" t="s">
        <v>759</v>
      </c>
    </row>
    <row r="46" spans="3:3" x14ac:dyDescent="0.2">
      <c r="C46" s="399" t="s">
        <v>760</v>
      </c>
    </row>
    <row r="47" spans="3:3" x14ac:dyDescent="0.2">
      <c r="C47" s="399" t="s">
        <v>761</v>
      </c>
    </row>
  </sheetData>
  <mergeCells count="1">
    <mergeCell ref="B16:B28"/>
  </mergeCells>
  <phoneticPr fontId="4"/>
  <pageMargins left="0.70866141732283472" right="0.70866141732283472" top="0.74803149606299213" bottom="0.74803149606299213" header="0.31496062992125984" footer="0.31496062992125984"/>
  <pageSetup paperSize="9" scale="3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123"/>
  <sheetViews>
    <sheetView view="pageBreakPreview" zoomScaleNormal="100" zoomScaleSheetLayoutView="100" workbookViewId="0">
      <selection activeCell="D4" sqref="D4"/>
    </sheetView>
  </sheetViews>
  <sheetFormatPr defaultColWidth="9" defaultRowHeight="20.149999999999999" customHeight="1" x14ac:dyDescent="0.2"/>
  <cols>
    <col min="1" max="1" width="23.6328125" style="471" customWidth="1"/>
    <col min="2" max="2" width="55.90625" style="471" customWidth="1"/>
    <col min="3" max="3" width="4.08984375" style="472" customWidth="1"/>
    <col min="4" max="4" width="15.6328125" style="473" customWidth="1"/>
    <col min="5" max="5" width="30.6328125" style="423" customWidth="1"/>
    <col min="6" max="256" width="9" style="419"/>
    <col min="257" max="257" width="23.6328125" style="419" customWidth="1"/>
    <col min="258" max="258" width="55.6328125" style="419" customWidth="1"/>
    <col min="259" max="259" width="4.08984375" style="419" customWidth="1"/>
    <col min="260" max="260" width="15.6328125" style="419" customWidth="1"/>
    <col min="261" max="261" width="30.6328125" style="419" customWidth="1"/>
    <col min="262" max="512" width="9" style="419"/>
    <col min="513" max="513" width="23.6328125" style="419" customWidth="1"/>
    <col min="514" max="514" width="55.6328125" style="419" customWidth="1"/>
    <col min="515" max="515" width="4.08984375" style="419" customWidth="1"/>
    <col min="516" max="516" width="15.6328125" style="419" customWidth="1"/>
    <col min="517" max="517" width="30.6328125" style="419" customWidth="1"/>
    <col min="518" max="768" width="9" style="419"/>
    <col min="769" max="769" width="23.6328125" style="419" customWidth="1"/>
    <col min="770" max="770" width="55.6328125" style="419" customWidth="1"/>
    <col min="771" max="771" width="4.08984375" style="419" customWidth="1"/>
    <col min="772" max="772" width="15.6328125" style="419" customWidth="1"/>
    <col min="773" max="773" width="30.6328125" style="419" customWidth="1"/>
    <col min="774" max="1024" width="9" style="419"/>
    <col min="1025" max="1025" width="23.6328125" style="419" customWidth="1"/>
    <col min="1026" max="1026" width="55.6328125" style="419" customWidth="1"/>
    <col min="1027" max="1027" width="4.08984375" style="419" customWidth="1"/>
    <col min="1028" max="1028" width="15.6328125" style="419" customWidth="1"/>
    <col min="1029" max="1029" width="30.6328125" style="419" customWidth="1"/>
    <col min="1030" max="1280" width="9" style="419"/>
    <col min="1281" max="1281" width="23.6328125" style="419" customWidth="1"/>
    <col min="1282" max="1282" width="55.6328125" style="419" customWidth="1"/>
    <col min="1283" max="1283" width="4.08984375" style="419" customWidth="1"/>
    <col min="1284" max="1284" width="15.6328125" style="419" customWidth="1"/>
    <col min="1285" max="1285" width="30.6328125" style="419" customWidth="1"/>
    <col min="1286" max="1536" width="9" style="419"/>
    <col min="1537" max="1537" width="23.6328125" style="419" customWidth="1"/>
    <col min="1538" max="1538" width="55.6328125" style="419" customWidth="1"/>
    <col min="1539" max="1539" width="4.08984375" style="419" customWidth="1"/>
    <col min="1540" max="1540" width="15.6328125" style="419" customWidth="1"/>
    <col min="1541" max="1541" width="30.6328125" style="419" customWidth="1"/>
    <col min="1542" max="1792" width="9" style="419"/>
    <col min="1793" max="1793" width="23.6328125" style="419" customWidth="1"/>
    <col min="1794" max="1794" width="55.6328125" style="419" customWidth="1"/>
    <col min="1795" max="1795" width="4.08984375" style="419" customWidth="1"/>
    <col min="1796" max="1796" width="15.6328125" style="419" customWidth="1"/>
    <col min="1797" max="1797" width="30.6328125" style="419" customWidth="1"/>
    <col min="1798" max="2048" width="9" style="419"/>
    <col min="2049" max="2049" width="23.6328125" style="419" customWidth="1"/>
    <col min="2050" max="2050" width="55.6328125" style="419" customWidth="1"/>
    <col min="2051" max="2051" width="4.08984375" style="419" customWidth="1"/>
    <col min="2052" max="2052" width="15.6328125" style="419" customWidth="1"/>
    <col min="2053" max="2053" width="30.6328125" style="419" customWidth="1"/>
    <col min="2054" max="2304" width="9" style="419"/>
    <col min="2305" max="2305" width="23.6328125" style="419" customWidth="1"/>
    <col min="2306" max="2306" width="55.6328125" style="419" customWidth="1"/>
    <col min="2307" max="2307" width="4.08984375" style="419" customWidth="1"/>
    <col min="2308" max="2308" width="15.6328125" style="419" customWidth="1"/>
    <col min="2309" max="2309" width="30.6328125" style="419" customWidth="1"/>
    <col min="2310" max="2560" width="9" style="419"/>
    <col min="2561" max="2561" width="23.6328125" style="419" customWidth="1"/>
    <col min="2562" max="2562" width="55.6328125" style="419" customWidth="1"/>
    <col min="2563" max="2563" width="4.08984375" style="419" customWidth="1"/>
    <col min="2564" max="2564" width="15.6328125" style="419" customWidth="1"/>
    <col min="2565" max="2565" width="30.6328125" style="419" customWidth="1"/>
    <col min="2566" max="2816" width="9" style="419"/>
    <col min="2817" max="2817" width="23.6328125" style="419" customWidth="1"/>
    <col min="2818" max="2818" width="55.6328125" style="419" customWidth="1"/>
    <col min="2819" max="2819" width="4.08984375" style="419" customWidth="1"/>
    <col min="2820" max="2820" width="15.6328125" style="419" customWidth="1"/>
    <col min="2821" max="2821" width="30.6328125" style="419" customWidth="1"/>
    <col min="2822" max="3072" width="9" style="419"/>
    <col min="3073" max="3073" width="23.6328125" style="419" customWidth="1"/>
    <col min="3074" max="3074" width="55.6328125" style="419" customWidth="1"/>
    <col min="3075" max="3075" width="4.08984375" style="419" customWidth="1"/>
    <col min="3076" max="3076" width="15.6328125" style="419" customWidth="1"/>
    <col min="3077" max="3077" width="30.6328125" style="419" customWidth="1"/>
    <col min="3078" max="3328" width="9" style="419"/>
    <col min="3329" max="3329" width="23.6328125" style="419" customWidth="1"/>
    <col min="3330" max="3330" width="55.6328125" style="419" customWidth="1"/>
    <col min="3331" max="3331" width="4.08984375" style="419" customWidth="1"/>
    <col min="3332" max="3332" width="15.6328125" style="419" customWidth="1"/>
    <col min="3333" max="3333" width="30.6328125" style="419" customWidth="1"/>
    <col min="3334" max="3584" width="9" style="419"/>
    <col min="3585" max="3585" width="23.6328125" style="419" customWidth="1"/>
    <col min="3586" max="3586" width="55.6328125" style="419" customWidth="1"/>
    <col min="3587" max="3587" width="4.08984375" style="419" customWidth="1"/>
    <col min="3588" max="3588" width="15.6328125" style="419" customWidth="1"/>
    <col min="3589" max="3589" width="30.6328125" style="419" customWidth="1"/>
    <col min="3590" max="3840" width="9" style="419"/>
    <col min="3841" max="3841" width="23.6328125" style="419" customWidth="1"/>
    <col min="3842" max="3842" width="55.6328125" style="419" customWidth="1"/>
    <col min="3843" max="3843" width="4.08984375" style="419" customWidth="1"/>
    <col min="3844" max="3844" width="15.6328125" style="419" customWidth="1"/>
    <col min="3845" max="3845" width="30.6328125" style="419" customWidth="1"/>
    <col min="3846" max="4096" width="9" style="419"/>
    <col min="4097" max="4097" width="23.6328125" style="419" customWidth="1"/>
    <col min="4098" max="4098" width="55.6328125" style="419" customWidth="1"/>
    <col min="4099" max="4099" width="4.08984375" style="419" customWidth="1"/>
    <col min="4100" max="4100" width="15.6328125" style="419" customWidth="1"/>
    <col min="4101" max="4101" width="30.6328125" style="419" customWidth="1"/>
    <col min="4102" max="4352" width="9" style="419"/>
    <col min="4353" max="4353" width="23.6328125" style="419" customWidth="1"/>
    <col min="4354" max="4354" width="55.6328125" style="419" customWidth="1"/>
    <col min="4355" max="4355" width="4.08984375" style="419" customWidth="1"/>
    <col min="4356" max="4356" width="15.6328125" style="419" customWidth="1"/>
    <col min="4357" max="4357" width="30.6328125" style="419" customWidth="1"/>
    <col min="4358" max="4608" width="9" style="419"/>
    <col min="4609" max="4609" width="23.6328125" style="419" customWidth="1"/>
    <col min="4610" max="4610" width="55.6328125" style="419" customWidth="1"/>
    <col min="4611" max="4611" width="4.08984375" style="419" customWidth="1"/>
    <col min="4612" max="4612" width="15.6328125" style="419" customWidth="1"/>
    <col min="4613" max="4613" width="30.6328125" style="419" customWidth="1"/>
    <col min="4614" max="4864" width="9" style="419"/>
    <col min="4865" max="4865" width="23.6328125" style="419" customWidth="1"/>
    <col min="4866" max="4866" width="55.6328125" style="419" customWidth="1"/>
    <col min="4867" max="4867" width="4.08984375" style="419" customWidth="1"/>
    <col min="4868" max="4868" width="15.6328125" style="419" customWidth="1"/>
    <col min="4869" max="4869" width="30.6328125" style="419" customWidth="1"/>
    <col min="4870" max="5120" width="9" style="419"/>
    <col min="5121" max="5121" width="23.6328125" style="419" customWidth="1"/>
    <col min="5122" max="5122" width="55.6328125" style="419" customWidth="1"/>
    <col min="5123" max="5123" width="4.08984375" style="419" customWidth="1"/>
    <col min="5124" max="5124" width="15.6328125" style="419" customWidth="1"/>
    <col min="5125" max="5125" width="30.6328125" style="419" customWidth="1"/>
    <col min="5126" max="5376" width="9" style="419"/>
    <col min="5377" max="5377" width="23.6328125" style="419" customWidth="1"/>
    <col min="5378" max="5378" width="55.6328125" style="419" customWidth="1"/>
    <col min="5379" max="5379" width="4.08984375" style="419" customWidth="1"/>
    <col min="5380" max="5380" width="15.6328125" style="419" customWidth="1"/>
    <col min="5381" max="5381" width="30.6328125" style="419" customWidth="1"/>
    <col min="5382" max="5632" width="9" style="419"/>
    <col min="5633" max="5633" width="23.6328125" style="419" customWidth="1"/>
    <col min="5634" max="5634" width="55.6328125" style="419" customWidth="1"/>
    <col min="5635" max="5635" width="4.08984375" style="419" customWidth="1"/>
    <col min="5636" max="5636" width="15.6328125" style="419" customWidth="1"/>
    <col min="5637" max="5637" width="30.6328125" style="419" customWidth="1"/>
    <col min="5638" max="5888" width="9" style="419"/>
    <col min="5889" max="5889" width="23.6328125" style="419" customWidth="1"/>
    <col min="5890" max="5890" width="55.6328125" style="419" customWidth="1"/>
    <col min="5891" max="5891" width="4.08984375" style="419" customWidth="1"/>
    <col min="5892" max="5892" width="15.6328125" style="419" customWidth="1"/>
    <col min="5893" max="5893" width="30.6328125" style="419" customWidth="1"/>
    <col min="5894" max="6144" width="9" style="419"/>
    <col min="6145" max="6145" width="23.6328125" style="419" customWidth="1"/>
    <col min="6146" max="6146" width="55.6328125" style="419" customWidth="1"/>
    <col min="6147" max="6147" width="4.08984375" style="419" customWidth="1"/>
    <col min="6148" max="6148" width="15.6328125" style="419" customWidth="1"/>
    <col min="6149" max="6149" width="30.6328125" style="419" customWidth="1"/>
    <col min="6150" max="6400" width="9" style="419"/>
    <col min="6401" max="6401" width="23.6328125" style="419" customWidth="1"/>
    <col min="6402" max="6402" width="55.6328125" style="419" customWidth="1"/>
    <col min="6403" max="6403" width="4.08984375" style="419" customWidth="1"/>
    <col min="6404" max="6404" width="15.6328125" style="419" customWidth="1"/>
    <col min="6405" max="6405" width="30.6328125" style="419" customWidth="1"/>
    <col min="6406" max="6656" width="9" style="419"/>
    <col min="6657" max="6657" width="23.6328125" style="419" customWidth="1"/>
    <col min="6658" max="6658" width="55.6328125" style="419" customWidth="1"/>
    <col min="6659" max="6659" width="4.08984375" style="419" customWidth="1"/>
    <col min="6660" max="6660" width="15.6328125" style="419" customWidth="1"/>
    <col min="6661" max="6661" width="30.6328125" style="419" customWidth="1"/>
    <col min="6662" max="6912" width="9" style="419"/>
    <col min="6913" max="6913" width="23.6328125" style="419" customWidth="1"/>
    <col min="6914" max="6914" width="55.6328125" style="419" customWidth="1"/>
    <col min="6915" max="6915" width="4.08984375" style="419" customWidth="1"/>
    <col min="6916" max="6916" width="15.6328125" style="419" customWidth="1"/>
    <col min="6917" max="6917" width="30.6328125" style="419" customWidth="1"/>
    <col min="6918" max="7168" width="9" style="419"/>
    <col min="7169" max="7169" width="23.6328125" style="419" customWidth="1"/>
    <col min="7170" max="7170" width="55.6328125" style="419" customWidth="1"/>
    <col min="7171" max="7171" width="4.08984375" style="419" customWidth="1"/>
    <col min="7172" max="7172" width="15.6328125" style="419" customWidth="1"/>
    <col min="7173" max="7173" width="30.6328125" style="419" customWidth="1"/>
    <col min="7174" max="7424" width="9" style="419"/>
    <col min="7425" max="7425" width="23.6328125" style="419" customWidth="1"/>
    <col min="7426" max="7426" width="55.6328125" style="419" customWidth="1"/>
    <col min="7427" max="7427" width="4.08984375" style="419" customWidth="1"/>
    <col min="7428" max="7428" width="15.6328125" style="419" customWidth="1"/>
    <col min="7429" max="7429" width="30.6328125" style="419" customWidth="1"/>
    <col min="7430" max="7680" width="9" style="419"/>
    <col min="7681" max="7681" width="23.6328125" style="419" customWidth="1"/>
    <col min="7682" max="7682" width="55.6328125" style="419" customWidth="1"/>
    <col min="7683" max="7683" width="4.08984375" style="419" customWidth="1"/>
    <col min="7684" max="7684" width="15.6328125" style="419" customWidth="1"/>
    <col min="7685" max="7685" width="30.6328125" style="419" customWidth="1"/>
    <col min="7686" max="7936" width="9" style="419"/>
    <col min="7937" max="7937" width="23.6328125" style="419" customWidth="1"/>
    <col min="7938" max="7938" width="55.6328125" style="419" customWidth="1"/>
    <col min="7939" max="7939" width="4.08984375" style="419" customWidth="1"/>
    <col min="7940" max="7940" width="15.6328125" style="419" customWidth="1"/>
    <col min="7941" max="7941" width="30.6328125" style="419" customWidth="1"/>
    <col min="7942" max="8192" width="9" style="419"/>
    <col min="8193" max="8193" width="23.6328125" style="419" customWidth="1"/>
    <col min="8194" max="8194" width="55.6328125" style="419" customWidth="1"/>
    <col min="8195" max="8195" width="4.08984375" style="419" customWidth="1"/>
    <col min="8196" max="8196" width="15.6328125" style="419" customWidth="1"/>
    <col min="8197" max="8197" width="30.6328125" style="419" customWidth="1"/>
    <col min="8198" max="8448" width="9" style="419"/>
    <col min="8449" max="8449" width="23.6328125" style="419" customWidth="1"/>
    <col min="8450" max="8450" width="55.6328125" style="419" customWidth="1"/>
    <col min="8451" max="8451" width="4.08984375" style="419" customWidth="1"/>
    <col min="8452" max="8452" width="15.6328125" style="419" customWidth="1"/>
    <col min="8453" max="8453" width="30.6328125" style="419" customWidth="1"/>
    <col min="8454" max="8704" width="9" style="419"/>
    <col min="8705" max="8705" width="23.6328125" style="419" customWidth="1"/>
    <col min="8706" max="8706" width="55.6328125" style="419" customWidth="1"/>
    <col min="8707" max="8707" width="4.08984375" style="419" customWidth="1"/>
    <col min="8708" max="8708" width="15.6328125" style="419" customWidth="1"/>
    <col min="8709" max="8709" width="30.6328125" style="419" customWidth="1"/>
    <col min="8710" max="8960" width="9" style="419"/>
    <col min="8961" max="8961" width="23.6328125" style="419" customWidth="1"/>
    <col min="8962" max="8962" width="55.6328125" style="419" customWidth="1"/>
    <col min="8963" max="8963" width="4.08984375" style="419" customWidth="1"/>
    <col min="8964" max="8964" width="15.6328125" style="419" customWidth="1"/>
    <col min="8965" max="8965" width="30.6328125" style="419" customWidth="1"/>
    <col min="8966" max="9216" width="9" style="419"/>
    <col min="9217" max="9217" width="23.6328125" style="419" customWidth="1"/>
    <col min="9218" max="9218" width="55.6328125" style="419" customWidth="1"/>
    <col min="9219" max="9219" width="4.08984375" style="419" customWidth="1"/>
    <col min="9220" max="9220" width="15.6328125" style="419" customWidth="1"/>
    <col min="9221" max="9221" width="30.6328125" style="419" customWidth="1"/>
    <col min="9222" max="9472" width="9" style="419"/>
    <col min="9473" max="9473" width="23.6328125" style="419" customWidth="1"/>
    <col min="9474" max="9474" width="55.6328125" style="419" customWidth="1"/>
    <col min="9475" max="9475" width="4.08984375" style="419" customWidth="1"/>
    <col min="9476" max="9476" width="15.6328125" style="419" customWidth="1"/>
    <col min="9477" max="9477" width="30.6328125" style="419" customWidth="1"/>
    <col min="9478" max="9728" width="9" style="419"/>
    <col min="9729" max="9729" width="23.6328125" style="419" customWidth="1"/>
    <col min="9730" max="9730" width="55.6328125" style="419" customWidth="1"/>
    <col min="9731" max="9731" width="4.08984375" style="419" customWidth="1"/>
    <col min="9732" max="9732" width="15.6328125" style="419" customWidth="1"/>
    <col min="9733" max="9733" width="30.6328125" style="419" customWidth="1"/>
    <col min="9734" max="9984" width="9" style="419"/>
    <col min="9985" max="9985" width="23.6328125" style="419" customWidth="1"/>
    <col min="9986" max="9986" width="55.6328125" style="419" customWidth="1"/>
    <col min="9987" max="9987" width="4.08984375" style="419" customWidth="1"/>
    <col min="9988" max="9988" width="15.6328125" style="419" customWidth="1"/>
    <col min="9989" max="9989" width="30.6328125" style="419" customWidth="1"/>
    <col min="9990" max="10240" width="9" style="419"/>
    <col min="10241" max="10241" width="23.6328125" style="419" customWidth="1"/>
    <col min="10242" max="10242" width="55.6328125" style="419" customWidth="1"/>
    <col min="10243" max="10243" width="4.08984375" style="419" customWidth="1"/>
    <col min="10244" max="10244" width="15.6328125" style="419" customWidth="1"/>
    <col min="10245" max="10245" width="30.6328125" style="419" customWidth="1"/>
    <col min="10246" max="10496" width="9" style="419"/>
    <col min="10497" max="10497" width="23.6328125" style="419" customWidth="1"/>
    <col min="10498" max="10498" width="55.6328125" style="419" customWidth="1"/>
    <col min="10499" max="10499" width="4.08984375" style="419" customWidth="1"/>
    <col min="10500" max="10500" width="15.6328125" style="419" customWidth="1"/>
    <col min="10501" max="10501" width="30.6328125" style="419" customWidth="1"/>
    <col min="10502" max="10752" width="9" style="419"/>
    <col min="10753" max="10753" width="23.6328125" style="419" customWidth="1"/>
    <col min="10754" max="10754" width="55.6328125" style="419" customWidth="1"/>
    <col min="10755" max="10755" width="4.08984375" style="419" customWidth="1"/>
    <col min="10756" max="10756" width="15.6328125" style="419" customWidth="1"/>
    <col min="10757" max="10757" width="30.6328125" style="419" customWidth="1"/>
    <col min="10758" max="11008" width="9" style="419"/>
    <col min="11009" max="11009" width="23.6328125" style="419" customWidth="1"/>
    <col min="11010" max="11010" width="55.6328125" style="419" customWidth="1"/>
    <col min="11011" max="11011" width="4.08984375" style="419" customWidth="1"/>
    <col min="11012" max="11012" width="15.6328125" style="419" customWidth="1"/>
    <col min="11013" max="11013" width="30.6328125" style="419" customWidth="1"/>
    <col min="11014" max="11264" width="9" style="419"/>
    <col min="11265" max="11265" width="23.6328125" style="419" customWidth="1"/>
    <col min="11266" max="11266" width="55.6328125" style="419" customWidth="1"/>
    <col min="11267" max="11267" width="4.08984375" style="419" customWidth="1"/>
    <col min="11268" max="11268" width="15.6328125" style="419" customWidth="1"/>
    <col min="11269" max="11269" width="30.6328125" style="419" customWidth="1"/>
    <col min="11270" max="11520" width="9" style="419"/>
    <col min="11521" max="11521" width="23.6328125" style="419" customWidth="1"/>
    <col min="11522" max="11522" width="55.6328125" style="419" customWidth="1"/>
    <col min="11523" max="11523" width="4.08984375" style="419" customWidth="1"/>
    <col min="11524" max="11524" width="15.6328125" style="419" customWidth="1"/>
    <col min="11525" max="11525" width="30.6328125" style="419" customWidth="1"/>
    <col min="11526" max="11776" width="9" style="419"/>
    <col min="11777" max="11777" width="23.6328125" style="419" customWidth="1"/>
    <col min="11778" max="11778" width="55.6328125" style="419" customWidth="1"/>
    <col min="11779" max="11779" width="4.08984375" style="419" customWidth="1"/>
    <col min="11780" max="11780" width="15.6328125" style="419" customWidth="1"/>
    <col min="11781" max="11781" width="30.6328125" style="419" customWidth="1"/>
    <col min="11782" max="12032" width="9" style="419"/>
    <col min="12033" max="12033" width="23.6328125" style="419" customWidth="1"/>
    <col min="12034" max="12034" width="55.6328125" style="419" customWidth="1"/>
    <col min="12035" max="12035" width="4.08984375" style="419" customWidth="1"/>
    <col min="12036" max="12036" width="15.6328125" style="419" customWidth="1"/>
    <col min="12037" max="12037" width="30.6328125" style="419" customWidth="1"/>
    <col min="12038" max="12288" width="9" style="419"/>
    <col min="12289" max="12289" width="23.6328125" style="419" customWidth="1"/>
    <col min="12290" max="12290" width="55.6328125" style="419" customWidth="1"/>
    <col min="12291" max="12291" width="4.08984375" style="419" customWidth="1"/>
    <col min="12292" max="12292" width="15.6328125" style="419" customWidth="1"/>
    <col min="12293" max="12293" width="30.6328125" style="419" customWidth="1"/>
    <col min="12294" max="12544" width="9" style="419"/>
    <col min="12545" max="12545" width="23.6328125" style="419" customWidth="1"/>
    <col min="12546" max="12546" width="55.6328125" style="419" customWidth="1"/>
    <col min="12547" max="12547" width="4.08984375" style="419" customWidth="1"/>
    <col min="12548" max="12548" width="15.6328125" style="419" customWidth="1"/>
    <col min="12549" max="12549" width="30.6328125" style="419" customWidth="1"/>
    <col min="12550" max="12800" width="9" style="419"/>
    <col min="12801" max="12801" width="23.6328125" style="419" customWidth="1"/>
    <col min="12802" max="12802" width="55.6328125" style="419" customWidth="1"/>
    <col min="12803" max="12803" width="4.08984375" style="419" customWidth="1"/>
    <col min="12804" max="12804" width="15.6328125" style="419" customWidth="1"/>
    <col min="12805" max="12805" width="30.6328125" style="419" customWidth="1"/>
    <col min="12806" max="13056" width="9" style="419"/>
    <col min="13057" max="13057" width="23.6328125" style="419" customWidth="1"/>
    <col min="13058" max="13058" width="55.6328125" style="419" customWidth="1"/>
    <col min="13059" max="13059" width="4.08984375" style="419" customWidth="1"/>
    <col min="13060" max="13060" width="15.6328125" style="419" customWidth="1"/>
    <col min="13061" max="13061" width="30.6328125" style="419" customWidth="1"/>
    <col min="13062" max="13312" width="9" style="419"/>
    <col min="13313" max="13313" width="23.6328125" style="419" customWidth="1"/>
    <col min="13314" max="13314" width="55.6328125" style="419" customWidth="1"/>
    <col min="13315" max="13315" width="4.08984375" style="419" customWidth="1"/>
    <col min="13316" max="13316" width="15.6328125" style="419" customWidth="1"/>
    <col min="13317" max="13317" width="30.6328125" style="419" customWidth="1"/>
    <col min="13318" max="13568" width="9" style="419"/>
    <col min="13569" max="13569" width="23.6328125" style="419" customWidth="1"/>
    <col min="13570" max="13570" width="55.6328125" style="419" customWidth="1"/>
    <col min="13571" max="13571" width="4.08984375" style="419" customWidth="1"/>
    <col min="13572" max="13572" width="15.6328125" style="419" customWidth="1"/>
    <col min="13573" max="13573" width="30.6328125" style="419" customWidth="1"/>
    <col min="13574" max="13824" width="9" style="419"/>
    <col min="13825" max="13825" width="23.6328125" style="419" customWidth="1"/>
    <col min="13826" max="13826" width="55.6328125" style="419" customWidth="1"/>
    <col min="13827" max="13827" width="4.08984375" style="419" customWidth="1"/>
    <col min="13828" max="13828" width="15.6328125" style="419" customWidth="1"/>
    <col min="13829" max="13829" width="30.6328125" style="419" customWidth="1"/>
    <col min="13830" max="14080" width="9" style="419"/>
    <col min="14081" max="14081" width="23.6328125" style="419" customWidth="1"/>
    <col min="14082" max="14082" width="55.6328125" style="419" customWidth="1"/>
    <col min="14083" max="14083" width="4.08984375" style="419" customWidth="1"/>
    <col min="14084" max="14084" width="15.6328125" style="419" customWidth="1"/>
    <col min="14085" max="14085" width="30.6328125" style="419" customWidth="1"/>
    <col min="14086" max="14336" width="9" style="419"/>
    <col min="14337" max="14337" width="23.6328125" style="419" customWidth="1"/>
    <col min="14338" max="14338" width="55.6328125" style="419" customWidth="1"/>
    <col min="14339" max="14339" width="4.08984375" style="419" customWidth="1"/>
    <col min="14340" max="14340" width="15.6328125" style="419" customWidth="1"/>
    <col min="14341" max="14341" width="30.6328125" style="419" customWidth="1"/>
    <col min="14342" max="14592" width="9" style="419"/>
    <col min="14593" max="14593" width="23.6328125" style="419" customWidth="1"/>
    <col min="14594" max="14594" width="55.6328125" style="419" customWidth="1"/>
    <col min="14595" max="14595" width="4.08984375" style="419" customWidth="1"/>
    <col min="14596" max="14596" width="15.6328125" style="419" customWidth="1"/>
    <col min="14597" max="14597" width="30.6328125" style="419" customWidth="1"/>
    <col min="14598" max="14848" width="9" style="419"/>
    <col min="14849" max="14849" width="23.6328125" style="419" customWidth="1"/>
    <col min="14850" max="14850" width="55.6328125" style="419" customWidth="1"/>
    <col min="14851" max="14851" width="4.08984375" style="419" customWidth="1"/>
    <col min="14852" max="14852" width="15.6328125" style="419" customWidth="1"/>
    <col min="14853" max="14853" width="30.6328125" style="419" customWidth="1"/>
    <col min="14854" max="15104" width="9" style="419"/>
    <col min="15105" max="15105" width="23.6328125" style="419" customWidth="1"/>
    <col min="15106" max="15106" width="55.6328125" style="419" customWidth="1"/>
    <col min="15107" max="15107" width="4.08984375" style="419" customWidth="1"/>
    <col min="15108" max="15108" width="15.6328125" style="419" customWidth="1"/>
    <col min="15109" max="15109" width="30.6328125" style="419" customWidth="1"/>
    <col min="15110" max="15360" width="9" style="419"/>
    <col min="15361" max="15361" width="23.6328125" style="419" customWidth="1"/>
    <col min="15362" max="15362" width="55.6328125" style="419" customWidth="1"/>
    <col min="15363" max="15363" width="4.08984375" style="419" customWidth="1"/>
    <col min="15364" max="15364" width="15.6328125" style="419" customWidth="1"/>
    <col min="15365" max="15365" width="30.6328125" style="419" customWidth="1"/>
    <col min="15366" max="15616" width="9" style="419"/>
    <col min="15617" max="15617" width="23.6328125" style="419" customWidth="1"/>
    <col min="15618" max="15618" width="55.6328125" style="419" customWidth="1"/>
    <col min="15619" max="15619" width="4.08984375" style="419" customWidth="1"/>
    <col min="15620" max="15620" width="15.6328125" style="419" customWidth="1"/>
    <col min="15621" max="15621" width="30.6328125" style="419" customWidth="1"/>
    <col min="15622" max="15872" width="9" style="419"/>
    <col min="15873" max="15873" width="23.6328125" style="419" customWidth="1"/>
    <col min="15874" max="15874" width="55.6328125" style="419" customWidth="1"/>
    <col min="15875" max="15875" width="4.08984375" style="419" customWidth="1"/>
    <col min="15876" max="15876" width="15.6328125" style="419" customWidth="1"/>
    <col min="15877" max="15877" width="30.6328125" style="419" customWidth="1"/>
    <col min="15878" max="16128" width="9" style="419"/>
    <col min="16129" max="16129" width="23.6328125" style="419" customWidth="1"/>
    <col min="16130" max="16130" width="55.6328125" style="419" customWidth="1"/>
    <col min="16131" max="16131" width="4.08984375" style="419" customWidth="1"/>
    <col min="16132" max="16132" width="15.6328125" style="419" customWidth="1"/>
    <col min="16133" max="16133" width="30.6328125" style="419" customWidth="1"/>
    <col min="16134" max="16384" width="9" style="419"/>
  </cols>
  <sheetData>
    <row r="1" spans="1:5" ht="30" customHeight="1" x14ac:dyDescent="0.2">
      <c r="A1" s="1316" t="s">
        <v>959</v>
      </c>
      <c r="B1" s="1317"/>
      <c r="C1" s="1317"/>
      <c r="D1" s="1317"/>
      <c r="E1" s="1317"/>
    </row>
    <row r="2" spans="1:5" ht="10" customHeight="1" x14ac:dyDescent="0.2">
      <c r="A2" s="420"/>
      <c r="B2" s="420"/>
      <c r="C2" s="421"/>
      <c r="D2" s="422"/>
    </row>
    <row r="3" spans="1:5" ht="20.149999999999999" customHeight="1" x14ac:dyDescent="0.2">
      <c r="A3" s="424" t="s">
        <v>762</v>
      </c>
      <c r="B3" s="424" t="s">
        <v>763</v>
      </c>
      <c r="C3" s="1318" t="s">
        <v>764</v>
      </c>
      <c r="D3" s="1319"/>
      <c r="E3" s="425"/>
    </row>
    <row r="4" spans="1:5" s="429" customFormat="1" ht="25" customHeight="1" x14ac:dyDescent="0.2">
      <c r="A4" s="426" t="s">
        <v>765</v>
      </c>
      <c r="B4" s="640"/>
      <c r="C4" s="474" t="s">
        <v>283</v>
      </c>
      <c r="D4" s="427" t="s">
        <v>766</v>
      </c>
      <c r="E4" s="428" t="s">
        <v>862</v>
      </c>
    </row>
    <row r="5" spans="1:5" s="429" customFormat="1" ht="43.5" customHeight="1" x14ac:dyDescent="0.2">
      <c r="A5" s="426" t="s">
        <v>767</v>
      </c>
      <c r="B5" s="481"/>
      <c r="C5" s="474" t="s">
        <v>283</v>
      </c>
      <c r="D5" s="430" t="s">
        <v>766</v>
      </c>
      <c r="E5" s="434" t="s">
        <v>768</v>
      </c>
    </row>
    <row r="6" spans="1:5" ht="43.5" customHeight="1" x14ac:dyDescent="0.2">
      <c r="A6" s="431" t="s">
        <v>769</v>
      </c>
      <c r="B6" s="431" t="s">
        <v>882</v>
      </c>
      <c r="C6" s="474" t="s">
        <v>283</v>
      </c>
      <c r="D6" s="432" t="s">
        <v>766</v>
      </c>
      <c r="E6" s="433"/>
    </row>
    <row r="7" spans="1:5" s="500" customFormat="1" ht="43.5" customHeight="1" x14ac:dyDescent="0.2">
      <c r="A7" s="1323" t="s">
        <v>883</v>
      </c>
      <c r="B7" s="647" t="s">
        <v>884</v>
      </c>
      <c r="C7" s="496" t="s">
        <v>283</v>
      </c>
      <c r="D7" s="436" t="s">
        <v>766</v>
      </c>
      <c r="E7" s="648" t="s">
        <v>886</v>
      </c>
    </row>
    <row r="8" spans="1:5" s="500" customFormat="1" ht="43.5" customHeight="1" x14ac:dyDescent="0.2">
      <c r="A8" s="1324"/>
      <c r="B8" s="431" t="s">
        <v>885</v>
      </c>
      <c r="C8" s="498" t="s">
        <v>283</v>
      </c>
      <c r="D8" s="463" t="s">
        <v>766</v>
      </c>
      <c r="E8" s="433"/>
    </row>
    <row r="9" spans="1:5" s="501" customFormat="1" ht="25" customHeight="1" x14ac:dyDescent="0.2">
      <c r="A9" s="1325" t="s">
        <v>1091</v>
      </c>
      <c r="B9" s="649" t="s">
        <v>887</v>
      </c>
      <c r="C9" s="475" t="s">
        <v>283</v>
      </c>
      <c r="D9" s="650" t="s">
        <v>766</v>
      </c>
      <c r="E9" s="651" t="s">
        <v>888</v>
      </c>
    </row>
    <row r="10" spans="1:5" s="501" customFormat="1" ht="25" customHeight="1" x14ac:dyDescent="0.2">
      <c r="A10" s="1326"/>
      <c r="B10" s="652" t="s">
        <v>889</v>
      </c>
      <c r="C10" s="477" t="s">
        <v>283</v>
      </c>
      <c r="D10" s="653" t="s">
        <v>766</v>
      </c>
      <c r="E10" s="646" t="s">
        <v>890</v>
      </c>
    </row>
    <row r="11" spans="1:5" s="501" customFormat="1" ht="25" customHeight="1" x14ac:dyDescent="0.2">
      <c r="A11" s="1326"/>
      <c r="B11" s="652" t="s">
        <v>891</v>
      </c>
      <c r="C11" s="477" t="s">
        <v>283</v>
      </c>
      <c r="D11" s="653" t="s">
        <v>766</v>
      </c>
      <c r="E11" s="646" t="s">
        <v>892</v>
      </c>
    </row>
    <row r="12" spans="1:5" s="501" customFormat="1" ht="25" customHeight="1" x14ac:dyDescent="0.2">
      <c r="A12" s="1327"/>
      <c r="B12" s="654" t="s">
        <v>893</v>
      </c>
      <c r="C12" s="476" t="s">
        <v>283</v>
      </c>
      <c r="D12" s="655" t="s">
        <v>766</v>
      </c>
      <c r="E12" s="656" t="s">
        <v>894</v>
      </c>
    </row>
    <row r="13" spans="1:5" s="429" customFormat="1" ht="25" customHeight="1" x14ac:dyDescent="0.2">
      <c r="A13" s="426" t="s">
        <v>770</v>
      </c>
      <c r="B13" s="426" t="s">
        <v>771</v>
      </c>
      <c r="C13" s="474" t="s">
        <v>283</v>
      </c>
      <c r="D13" s="430" t="s">
        <v>766</v>
      </c>
      <c r="E13" s="434" t="s">
        <v>772</v>
      </c>
    </row>
    <row r="14" spans="1:5" s="429" customFormat="1" ht="25" customHeight="1" x14ac:dyDescent="0.2">
      <c r="A14" s="641" t="s">
        <v>773</v>
      </c>
      <c r="B14" s="641" t="s">
        <v>774</v>
      </c>
      <c r="C14" s="474" t="s">
        <v>283</v>
      </c>
      <c r="D14" s="435" t="s">
        <v>766</v>
      </c>
      <c r="E14" s="434" t="s">
        <v>772</v>
      </c>
    </row>
    <row r="15" spans="1:5" s="429" customFormat="1" ht="25" customHeight="1" x14ac:dyDescent="0.2">
      <c r="A15" s="426" t="s">
        <v>775</v>
      </c>
      <c r="B15" s="426" t="s">
        <v>776</v>
      </c>
      <c r="C15" s="474" t="s">
        <v>283</v>
      </c>
      <c r="D15" s="430" t="s">
        <v>766</v>
      </c>
      <c r="E15" s="434" t="s">
        <v>772</v>
      </c>
    </row>
    <row r="16" spans="1:5" s="509" customFormat="1" ht="24.75" customHeight="1" x14ac:dyDescent="0.2">
      <c r="A16" s="1328" t="s">
        <v>923</v>
      </c>
      <c r="B16" s="624" t="s">
        <v>924</v>
      </c>
      <c r="C16" s="475" t="s">
        <v>283</v>
      </c>
      <c r="D16" s="517" t="s">
        <v>187</v>
      </c>
      <c r="E16" s="518"/>
    </row>
    <row r="17" spans="1:5" s="509" customFormat="1" ht="24.75" customHeight="1" x14ac:dyDescent="0.2">
      <c r="A17" s="1329"/>
      <c r="B17" s="625" t="s">
        <v>925</v>
      </c>
      <c r="C17" s="477" t="s">
        <v>283</v>
      </c>
      <c r="D17" s="519" t="s">
        <v>39</v>
      </c>
      <c r="E17" s="520"/>
    </row>
    <row r="18" spans="1:5" s="509" customFormat="1" ht="22.5" customHeight="1" x14ac:dyDescent="0.2">
      <c r="A18" s="1329"/>
      <c r="B18" s="626" t="s">
        <v>926</v>
      </c>
      <c r="C18" s="495" t="s">
        <v>283</v>
      </c>
      <c r="D18" s="521" t="s">
        <v>187</v>
      </c>
      <c r="E18" s="522"/>
    </row>
    <row r="19" spans="1:5" s="509" customFormat="1" ht="22.5" customHeight="1" x14ac:dyDescent="0.2">
      <c r="A19" s="1328" t="s">
        <v>927</v>
      </c>
      <c r="B19" s="624" t="s">
        <v>924</v>
      </c>
      <c r="C19" s="475" t="s">
        <v>283</v>
      </c>
      <c r="D19" s="517" t="s">
        <v>187</v>
      </c>
      <c r="E19" s="518"/>
    </row>
    <row r="20" spans="1:5" s="509" customFormat="1" ht="26.25" customHeight="1" x14ac:dyDescent="0.2">
      <c r="A20" s="1329"/>
      <c r="B20" s="625" t="s">
        <v>925</v>
      </c>
      <c r="C20" s="477" t="s">
        <v>283</v>
      </c>
      <c r="D20" s="519" t="s">
        <v>39</v>
      </c>
      <c r="E20" s="522"/>
    </row>
    <row r="21" spans="1:5" s="509" customFormat="1" ht="26.25" customHeight="1" x14ac:dyDescent="0.2">
      <c r="A21" s="1330"/>
      <c r="B21" s="627" t="s">
        <v>928</v>
      </c>
      <c r="C21" s="495" t="s">
        <v>283</v>
      </c>
      <c r="D21" s="523" t="s">
        <v>187</v>
      </c>
      <c r="E21" s="513"/>
    </row>
    <row r="22" spans="1:5" s="429" customFormat="1" ht="34.5" customHeight="1" x14ac:dyDescent="0.2">
      <c r="A22" s="426" t="s">
        <v>777</v>
      </c>
      <c r="B22" s="426" t="s">
        <v>778</v>
      </c>
      <c r="C22" s="474" t="s">
        <v>283</v>
      </c>
      <c r="D22" s="430" t="s">
        <v>766</v>
      </c>
      <c r="E22" s="434"/>
    </row>
    <row r="23" spans="1:5" s="429" customFormat="1" ht="41.25" customHeight="1" x14ac:dyDescent="0.2">
      <c r="A23" s="1320" t="s">
        <v>779</v>
      </c>
      <c r="B23" s="482" t="s">
        <v>780</v>
      </c>
      <c r="C23" s="475" t="s">
        <v>283</v>
      </c>
      <c r="D23" s="442" t="s">
        <v>766</v>
      </c>
      <c r="E23" s="437"/>
    </row>
    <row r="24" spans="1:5" s="429" customFormat="1" ht="33.75" customHeight="1" x14ac:dyDescent="0.2">
      <c r="A24" s="1321"/>
      <c r="B24" s="483" t="s">
        <v>781</v>
      </c>
      <c r="C24" s="477" t="s">
        <v>283</v>
      </c>
      <c r="D24" s="443" t="s">
        <v>766</v>
      </c>
      <c r="E24" s="439"/>
    </row>
    <row r="25" spans="1:5" s="429" customFormat="1" ht="33.75" customHeight="1" x14ac:dyDescent="0.2">
      <c r="A25" s="1322"/>
      <c r="B25" s="484" t="s">
        <v>782</v>
      </c>
      <c r="C25" s="476" t="s">
        <v>283</v>
      </c>
      <c r="D25" s="444" t="s">
        <v>766</v>
      </c>
      <c r="E25" s="441"/>
    </row>
    <row r="26" spans="1:5" s="429" customFormat="1" ht="24.5" customHeight="1" x14ac:dyDescent="0.2">
      <c r="A26" s="642" t="s">
        <v>783</v>
      </c>
      <c r="B26" s="642" t="s">
        <v>784</v>
      </c>
      <c r="C26" s="474" t="s">
        <v>283</v>
      </c>
      <c r="D26" s="445" t="s">
        <v>766</v>
      </c>
      <c r="E26" s="446"/>
    </row>
    <row r="27" spans="1:5" ht="24.5" customHeight="1" x14ac:dyDescent="0.2">
      <c r="A27" s="1320" t="s">
        <v>785</v>
      </c>
      <c r="B27" s="482" t="s">
        <v>784</v>
      </c>
      <c r="C27" s="475" t="s">
        <v>283</v>
      </c>
      <c r="D27" s="442" t="s">
        <v>766</v>
      </c>
      <c r="E27" s="447"/>
    </row>
    <row r="28" spans="1:5" ht="24.5" customHeight="1" x14ac:dyDescent="0.2">
      <c r="A28" s="1322"/>
      <c r="B28" s="639" t="s">
        <v>786</v>
      </c>
      <c r="C28" s="495" t="s">
        <v>283</v>
      </c>
      <c r="D28" s="448" t="s">
        <v>766</v>
      </c>
      <c r="E28" s="449"/>
    </row>
    <row r="29" spans="1:5" ht="26" customHeight="1" x14ac:dyDescent="0.2">
      <c r="A29" s="450" t="s">
        <v>787</v>
      </c>
      <c r="B29" s="450" t="s">
        <v>784</v>
      </c>
      <c r="C29" s="474" t="s">
        <v>283</v>
      </c>
      <c r="D29" s="451" t="s">
        <v>766</v>
      </c>
      <c r="E29" s="452"/>
    </row>
    <row r="30" spans="1:5" s="499" customFormat="1" ht="34.5" customHeight="1" x14ac:dyDescent="0.2">
      <c r="A30" s="1331" t="s">
        <v>863</v>
      </c>
      <c r="B30" s="479" t="s">
        <v>788</v>
      </c>
      <c r="C30" s="475" t="s">
        <v>283</v>
      </c>
      <c r="D30" s="436" t="s">
        <v>789</v>
      </c>
      <c r="E30" s="657"/>
    </row>
    <row r="31" spans="1:5" s="499" customFormat="1" ht="43" customHeight="1" x14ac:dyDescent="0.2">
      <c r="A31" s="1342"/>
      <c r="B31" s="658" t="s">
        <v>1086</v>
      </c>
      <c r="C31" s="498"/>
      <c r="D31" s="463"/>
      <c r="E31" s="659"/>
    </row>
    <row r="32" spans="1:5" s="499" customFormat="1" ht="47.5" customHeight="1" x14ac:dyDescent="0.2">
      <c r="A32" s="1342"/>
      <c r="B32" s="487" t="s">
        <v>865</v>
      </c>
      <c r="C32" s="477" t="s">
        <v>283</v>
      </c>
      <c r="D32" s="463" t="s">
        <v>789</v>
      </c>
      <c r="E32" s="660" t="s">
        <v>876</v>
      </c>
    </row>
    <row r="33" spans="1:5" s="499" customFormat="1" ht="37.5" customHeight="1" x14ac:dyDescent="0.2">
      <c r="A33" s="1342"/>
      <c r="B33" s="487" t="s">
        <v>866</v>
      </c>
      <c r="C33" s="477" t="s">
        <v>283</v>
      </c>
      <c r="D33" s="463" t="s">
        <v>789</v>
      </c>
      <c r="E33" s="659"/>
    </row>
    <row r="34" spans="1:5" s="499" customFormat="1" ht="34.5" customHeight="1" x14ac:dyDescent="0.2">
      <c r="A34" s="1342"/>
      <c r="B34" s="487" t="s">
        <v>864</v>
      </c>
      <c r="C34" s="477" t="s">
        <v>283</v>
      </c>
      <c r="D34" s="463" t="s">
        <v>789</v>
      </c>
      <c r="E34" s="660" t="s">
        <v>877</v>
      </c>
    </row>
    <row r="35" spans="1:5" s="499" customFormat="1" ht="63" customHeight="1" x14ac:dyDescent="0.2">
      <c r="A35" s="1342"/>
      <c r="B35" s="487" t="s">
        <v>867</v>
      </c>
      <c r="C35" s="477" t="s">
        <v>283</v>
      </c>
      <c r="D35" s="463" t="s">
        <v>789</v>
      </c>
      <c r="E35" s="660" t="s">
        <v>824</v>
      </c>
    </row>
    <row r="36" spans="1:5" s="499" customFormat="1" ht="20" customHeight="1" x14ac:dyDescent="0.2">
      <c r="A36" s="1324"/>
      <c r="B36" s="667" t="s">
        <v>868</v>
      </c>
      <c r="C36" s="495" t="s">
        <v>283</v>
      </c>
      <c r="D36" s="445" t="s">
        <v>789</v>
      </c>
      <c r="E36" s="441" t="s">
        <v>791</v>
      </c>
    </row>
    <row r="37" spans="1:5" s="499" customFormat="1" ht="35" customHeight="1" x14ac:dyDescent="0.2">
      <c r="A37" s="1332" t="s">
        <v>918</v>
      </c>
      <c r="B37" s="487" t="s">
        <v>869</v>
      </c>
      <c r="C37" s="498"/>
      <c r="D37" s="463"/>
      <c r="E37" s="659"/>
    </row>
    <row r="38" spans="1:5" s="499" customFormat="1" ht="20" customHeight="1" x14ac:dyDescent="0.2">
      <c r="A38" s="1342"/>
      <c r="B38" s="487" t="s">
        <v>871</v>
      </c>
      <c r="C38" s="477" t="s">
        <v>283</v>
      </c>
      <c r="D38" s="463" t="s">
        <v>789</v>
      </c>
      <c r="E38" s="660" t="s">
        <v>878</v>
      </c>
    </row>
    <row r="39" spans="1:5" s="499" customFormat="1" ht="20" customHeight="1" x14ac:dyDescent="0.2">
      <c r="A39" s="1342"/>
      <c r="B39" s="487" t="s">
        <v>870</v>
      </c>
      <c r="C39" s="477" t="s">
        <v>283</v>
      </c>
      <c r="D39" s="463" t="s">
        <v>789</v>
      </c>
      <c r="E39" s="660" t="s">
        <v>878</v>
      </c>
    </row>
    <row r="40" spans="1:5" s="499" customFormat="1" ht="20" customHeight="1" x14ac:dyDescent="0.2">
      <c r="A40" s="1342"/>
      <c r="B40" s="487" t="s">
        <v>872</v>
      </c>
      <c r="C40" s="477" t="s">
        <v>283</v>
      </c>
      <c r="D40" s="463" t="s">
        <v>789</v>
      </c>
      <c r="E40" s="660" t="s">
        <v>878</v>
      </c>
    </row>
    <row r="41" spans="1:5" s="499" customFormat="1" ht="20" customHeight="1" x14ac:dyDescent="0.2">
      <c r="A41" s="1342"/>
      <c r="B41" s="487" t="s">
        <v>873</v>
      </c>
      <c r="C41" s="477" t="s">
        <v>283</v>
      </c>
      <c r="D41" s="463" t="s">
        <v>789</v>
      </c>
      <c r="E41" s="659"/>
    </row>
    <row r="42" spans="1:5" s="499" customFormat="1" ht="20" customHeight="1" x14ac:dyDescent="0.2">
      <c r="A42" s="1342"/>
      <c r="B42" s="487" t="s">
        <v>874</v>
      </c>
      <c r="C42" s="477" t="s">
        <v>283</v>
      </c>
      <c r="D42" s="463" t="s">
        <v>789</v>
      </c>
      <c r="E42" s="659"/>
    </row>
    <row r="43" spans="1:5" s="499" customFormat="1" ht="25.5" customHeight="1" x14ac:dyDescent="0.2">
      <c r="A43" s="1342"/>
      <c r="B43" s="487" t="s">
        <v>875</v>
      </c>
      <c r="C43" s="477" t="s">
        <v>283</v>
      </c>
      <c r="D43" s="463" t="s">
        <v>789</v>
      </c>
      <c r="E43" s="659"/>
    </row>
    <row r="44" spans="1:5" s="499" customFormat="1" ht="24.5" customHeight="1" x14ac:dyDescent="0.2">
      <c r="A44" s="1342"/>
      <c r="B44" s="480" t="s">
        <v>790</v>
      </c>
      <c r="C44" s="477" t="s">
        <v>283</v>
      </c>
      <c r="D44" s="438" t="s">
        <v>789</v>
      </c>
      <c r="E44" s="439" t="s">
        <v>791</v>
      </c>
    </row>
    <row r="45" spans="1:5" s="499" customFormat="1" ht="24.5" customHeight="1" x14ac:dyDescent="0.2">
      <c r="A45" s="1342"/>
      <c r="B45" s="480" t="s">
        <v>792</v>
      </c>
      <c r="C45" s="477" t="s">
        <v>283</v>
      </c>
      <c r="D45" s="438" t="s">
        <v>793</v>
      </c>
      <c r="E45" s="439" t="s">
        <v>794</v>
      </c>
    </row>
    <row r="46" spans="1:5" s="499" customFormat="1" ht="24.5" customHeight="1" x14ac:dyDescent="0.2">
      <c r="A46" s="1342"/>
      <c r="B46" s="480" t="s">
        <v>795</v>
      </c>
      <c r="C46" s="477" t="s">
        <v>283</v>
      </c>
      <c r="D46" s="438" t="s">
        <v>796</v>
      </c>
      <c r="E46" s="439"/>
    </row>
    <row r="47" spans="1:5" s="499" customFormat="1" ht="24.5" customHeight="1" x14ac:dyDescent="0.2">
      <c r="A47" s="1324"/>
      <c r="B47" s="478" t="s">
        <v>797</v>
      </c>
      <c r="C47" s="476" t="s">
        <v>283</v>
      </c>
      <c r="D47" s="440" t="s">
        <v>796</v>
      </c>
      <c r="E47" s="441"/>
    </row>
    <row r="48" spans="1:5" s="499" customFormat="1" ht="34.5" customHeight="1" x14ac:dyDescent="0.2">
      <c r="A48" s="1331" t="s">
        <v>879</v>
      </c>
      <c r="B48" s="479" t="s">
        <v>788</v>
      </c>
      <c r="C48" s="475" t="s">
        <v>283</v>
      </c>
      <c r="D48" s="436" t="s">
        <v>789</v>
      </c>
      <c r="E48" s="657"/>
    </row>
    <row r="49" spans="1:5" s="499" customFormat="1" ht="23.5" customHeight="1" x14ac:dyDescent="0.2">
      <c r="A49" s="1332"/>
      <c r="B49" s="480" t="s">
        <v>790</v>
      </c>
      <c r="C49" s="477" t="s">
        <v>283</v>
      </c>
      <c r="D49" s="438" t="s">
        <v>789</v>
      </c>
      <c r="E49" s="439" t="s">
        <v>791</v>
      </c>
    </row>
    <row r="50" spans="1:5" s="499" customFormat="1" ht="23.5" customHeight="1" x14ac:dyDescent="0.2">
      <c r="A50" s="1332"/>
      <c r="B50" s="480" t="s">
        <v>792</v>
      </c>
      <c r="C50" s="477" t="s">
        <v>283</v>
      </c>
      <c r="D50" s="438" t="s">
        <v>793</v>
      </c>
      <c r="E50" s="439" t="s">
        <v>794</v>
      </c>
    </row>
    <row r="51" spans="1:5" s="499" customFormat="1" ht="23.5" customHeight="1" x14ac:dyDescent="0.2">
      <c r="A51" s="1332"/>
      <c r="B51" s="480" t="s">
        <v>795</v>
      </c>
      <c r="C51" s="477" t="s">
        <v>283</v>
      </c>
      <c r="D51" s="438" t="s">
        <v>796</v>
      </c>
      <c r="E51" s="439"/>
    </row>
    <row r="52" spans="1:5" s="499" customFormat="1" ht="23.5" customHeight="1" x14ac:dyDescent="0.2">
      <c r="A52" s="1333"/>
      <c r="B52" s="478" t="s">
        <v>797</v>
      </c>
      <c r="C52" s="476" t="s">
        <v>283</v>
      </c>
      <c r="D52" s="440" t="s">
        <v>796</v>
      </c>
      <c r="E52" s="441"/>
    </row>
    <row r="53" spans="1:5" s="429" customFormat="1" ht="23" customHeight="1" x14ac:dyDescent="0.2">
      <c r="A53" s="1320" t="s">
        <v>798</v>
      </c>
      <c r="B53" s="482" t="s">
        <v>799</v>
      </c>
      <c r="C53" s="475" t="s">
        <v>283</v>
      </c>
      <c r="D53" s="442" t="s">
        <v>789</v>
      </c>
      <c r="E53" s="437"/>
    </row>
    <row r="54" spans="1:5" s="429" customFormat="1" ht="23" customHeight="1" x14ac:dyDescent="0.2">
      <c r="A54" s="1321"/>
      <c r="B54" s="485" t="s">
        <v>765</v>
      </c>
      <c r="C54" s="477" t="s">
        <v>283</v>
      </c>
      <c r="D54" s="453" t="s">
        <v>766</v>
      </c>
      <c r="E54" s="454"/>
    </row>
    <row r="55" spans="1:5" s="429" customFormat="1" ht="23" customHeight="1" x14ac:dyDescent="0.2">
      <c r="A55" s="1321"/>
      <c r="B55" s="485" t="s">
        <v>800</v>
      </c>
      <c r="C55" s="477" t="s">
        <v>283</v>
      </c>
      <c r="D55" s="453" t="s">
        <v>766</v>
      </c>
      <c r="E55" s="454"/>
    </row>
    <row r="56" spans="1:5" s="429" customFormat="1" ht="23" customHeight="1" x14ac:dyDescent="0.2">
      <c r="A56" s="1321"/>
      <c r="B56" s="483" t="s">
        <v>801</v>
      </c>
      <c r="C56" s="477" t="s">
        <v>283</v>
      </c>
      <c r="D56" s="443" t="s">
        <v>789</v>
      </c>
      <c r="E56" s="439"/>
    </row>
    <row r="57" spans="1:5" s="429" customFormat="1" ht="23" customHeight="1" x14ac:dyDescent="0.2">
      <c r="A57" s="1321"/>
      <c r="B57" s="483" t="s">
        <v>802</v>
      </c>
      <c r="C57" s="477" t="s">
        <v>283</v>
      </c>
      <c r="D57" s="443" t="s">
        <v>789</v>
      </c>
      <c r="E57" s="439"/>
    </row>
    <row r="58" spans="1:5" s="429" customFormat="1" ht="23" customHeight="1" x14ac:dyDescent="0.2">
      <c r="A58" s="1322"/>
      <c r="B58" s="639" t="s">
        <v>803</v>
      </c>
      <c r="C58" s="476" t="s">
        <v>283</v>
      </c>
      <c r="D58" s="448" t="s">
        <v>766</v>
      </c>
      <c r="E58" s="446"/>
    </row>
    <row r="59" spans="1:5" s="429" customFormat="1" ht="67.5" customHeight="1" x14ac:dyDescent="0.2">
      <c r="A59" s="1331" t="s">
        <v>804</v>
      </c>
      <c r="B59" s="640" t="s">
        <v>1101</v>
      </c>
      <c r="C59" s="475" t="s">
        <v>283</v>
      </c>
      <c r="D59" s="455" t="s">
        <v>766</v>
      </c>
      <c r="E59" s="456" t="s">
        <v>805</v>
      </c>
    </row>
    <row r="60" spans="1:5" s="429" customFormat="1" ht="32.25" customHeight="1" x14ac:dyDescent="0.2">
      <c r="A60" s="1332"/>
      <c r="B60" s="480" t="s">
        <v>806</v>
      </c>
      <c r="C60" s="477" t="s">
        <v>283</v>
      </c>
      <c r="D60" s="438" t="s">
        <v>789</v>
      </c>
      <c r="E60" s="439" t="s">
        <v>807</v>
      </c>
    </row>
    <row r="61" spans="1:5" s="429" customFormat="1" ht="23.5" customHeight="1" x14ac:dyDescent="0.2">
      <c r="A61" s="1332"/>
      <c r="B61" s="486" t="s">
        <v>808</v>
      </c>
      <c r="C61" s="477" t="s">
        <v>283</v>
      </c>
      <c r="D61" s="457" t="s">
        <v>796</v>
      </c>
      <c r="E61" s="458"/>
    </row>
    <row r="62" spans="1:5" s="429" customFormat="1" ht="23.5" customHeight="1" x14ac:dyDescent="0.2">
      <c r="A62" s="1333"/>
      <c r="B62" s="478" t="s">
        <v>809</v>
      </c>
      <c r="C62" s="476" t="s">
        <v>283</v>
      </c>
      <c r="D62" s="440" t="s">
        <v>789</v>
      </c>
      <c r="E62" s="441"/>
    </row>
    <row r="63" spans="1:5" s="429" customFormat="1" ht="78.75" customHeight="1" x14ac:dyDescent="0.2">
      <c r="A63" s="1331" t="s">
        <v>810</v>
      </c>
      <c r="B63" s="479" t="s">
        <v>811</v>
      </c>
      <c r="C63" s="475" t="s">
        <v>283</v>
      </c>
      <c r="D63" s="459" t="s">
        <v>766</v>
      </c>
      <c r="E63" s="437" t="s">
        <v>805</v>
      </c>
    </row>
    <row r="64" spans="1:5" s="429" customFormat="1" ht="29" customHeight="1" x14ac:dyDescent="0.2">
      <c r="A64" s="1332"/>
      <c r="B64" s="480" t="s">
        <v>812</v>
      </c>
      <c r="C64" s="477" t="s">
        <v>283</v>
      </c>
      <c r="D64" s="438" t="s">
        <v>766</v>
      </c>
      <c r="E64" s="439" t="s">
        <v>805</v>
      </c>
    </row>
    <row r="65" spans="1:5" s="429" customFormat="1" ht="25" customHeight="1" x14ac:dyDescent="0.2">
      <c r="A65" s="1332"/>
      <c r="B65" s="480" t="s">
        <v>813</v>
      </c>
      <c r="C65" s="477" t="s">
        <v>283</v>
      </c>
      <c r="D65" s="438" t="s">
        <v>766</v>
      </c>
      <c r="E65" s="439" t="s">
        <v>805</v>
      </c>
    </row>
    <row r="66" spans="1:5" s="429" customFormat="1" ht="25" customHeight="1" x14ac:dyDescent="0.2">
      <c r="A66" s="1332"/>
      <c r="B66" s="480" t="s">
        <v>814</v>
      </c>
      <c r="C66" s="477" t="s">
        <v>283</v>
      </c>
      <c r="D66" s="438" t="s">
        <v>766</v>
      </c>
      <c r="E66" s="439" t="s">
        <v>805</v>
      </c>
    </row>
    <row r="67" spans="1:5" s="429" customFormat="1" ht="25" customHeight="1" x14ac:dyDescent="0.2">
      <c r="A67" s="1332"/>
      <c r="B67" s="480" t="s">
        <v>806</v>
      </c>
      <c r="C67" s="477" t="s">
        <v>283</v>
      </c>
      <c r="D67" s="460" t="s">
        <v>789</v>
      </c>
      <c r="E67" s="439" t="s">
        <v>815</v>
      </c>
    </row>
    <row r="68" spans="1:5" s="429" customFormat="1" ht="25" customHeight="1" x14ac:dyDescent="0.2">
      <c r="A68" s="1332"/>
      <c r="B68" s="486" t="s">
        <v>816</v>
      </c>
      <c r="C68" s="477" t="s">
        <v>283</v>
      </c>
      <c r="D68" s="461" t="s">
        <v>796</v>
      </c>
      <c r="E68" s="458"/>
    </row>
    <row r="69" spans="1:5" s="429" customFormat="1" ht="25" customHeight="1" x14ac:dyDescent="0.2">
      <c r="A69" s="1333"/>
      <c r="B69" s="478" t="s">
        <v>817</v>
      </c>
      <c r="C69" s="495" t="s">
        <v>283</v>
      </c>
      <c r="D69" s="462" t="s">
        <v>789</v>
      </c>
      <c r="E69" s="441"/>
    </row>
    <row r="70" spans="1:5" s="499" customFormat="1" ht="30" customHeight="1" x14ac:dyDescent="0.2">
      <c r="A70" s="641"/>
      <c r="B70" s="641" t="s">
        <v>900</v>
      </c>
      <c r="C70" s="477" t="s">
        <v>283</v>
      </c>
      <c r="D70" s="460" t="s">
        <v>789</v>
      </c>
      <c r="E70" s="661" t="s">
        <v>899</v>
      </c>
    </row>
    <row r="71" spans="1:5" s="499" customFormat="1" ht="49" customHeight="1" x14ac:dyDescent="0.2">
      <c r="A71" s="641" t="s">
        <v>904</v>
      </c>
      <c r="B71" s="480" t="s">
        <v>917</v>
      </c>
      <c r="C71" s="477" t="s">
        <v>283</v>
      </c>
      <c r="D71" s="460" t="s">
        <v>789</v>
      </c>
      <c r="E71" s="439" t="s">
        <v>815</v>
      </c>
    </row>
    <row r="72" spans="1:5" s="499" customFormat="1" ht="71" customHeight="1" x14ac:dyDescent="0.2">
      <c r="A72" s="641"/>
      <c r="B72" s="478" t="s">
        <v>901</v>
      </c>
      <c r="C72" s="495" t="s">
        <v>283</v>
      </c>
      <c r="D72" s="440" t="s">
        <v>766</v>
      </c>
      <c r="E72" s="446" t="s">
        <v>805</v>
      </c>
    </row>
    <row r="73" spans="1:5" s="499" customFormat="1" ht="30" customHeight="1" x14ac:dyDescent="0.2">
      <c r="A73" s="641"/>
      <c r="B73" s="641" t="s">
        <v>902</v>
      </c>
      <c r="C73" s="497" t="s">
        <v>283</v>
      </c>
      <c r="D73" s="432" t="s">
        <v>789</v>
      </c>
      <c r="E73" s="661" t="s">
        <v>899</v>
      </c>
    </row>
    <row r="74" spans="1:5" s="499" customFormat="1" ht="53" customHeight="1" x14ac:dyDescent="0.2">
      <c r="A74" s="641"/>
      <c r="B74" s="480" t="s">
        <v>917</v>
      </c>
      <c r="C74" s="477" t="s">
        <v>283</v>
      </c>
      <c r="D74" s="460" t="s">
        <v>789</v>
      </c>
      <c r="E74" s="439" t="s">
        <v>815</v>
      </c>
    </row>
    <row r="75" spans="1:5" s="499" customFormat="1" ht="30" customHeight="1" x14ac:dyDescent="0.2">
      <c r="A75" s="641"/>
      <c r="B75" s="478" t="s">
        <v>903</v>
      </c>
      <c r="C75" s="477" t="s">
        <v>283</v>
      </c>
      <c r="D75" s="438" t="s">
        <v>766</v>
      </c>
      <c r="E75" s="454" t="s">
        <v>805</v>
      </c>
    </row>
    <row r="76" spans="1:5" s="429" customFormat="1" ht="32.25" customHeight="1" x14ac:dyDescent="0.2">
      <c r="A76" s="1331" t="s">
        <v>818</v>
      </c>
      <c r="B76" s="479" t="s">
        <v>819</v>
      </c>
      <c r="C76" s="475" t="s">
        <v>283</v>
      </c>
      <c r="D76" s="436" t="s">
        <v>766</v>
      </c>
      <c r="E76" s="437"/>
    </row>
    <row r="77" spans="1:5" s="429" customFormat="1" ht="190.9" customHeight="1" x14ac:dyDescent="0.2">
      <c r="A77" s="1332"/>
      <c r="B77" s="487" t="s">
        <v>820</v>
      </c>
      <c r="C77" s="477" t="s">
        <v>283</v>
      </c>
      <c r="D77" s="463" t="s">
        <v>766</v>
      </c>
      <c r="E77" s="454"/>
    </row>
    <row r="78" spans="1:5" s="429" customFormat="1" ht="51" customHeight="1" x14ac:dyDescent="0.2">
      <c r="A78" s="1332"/>
      <c r="B78" s="487" t="s">
        <v>821</v>
      </c>
      <c r="C78" s="477" t="s">
        <v>283</v>
      </c>
      <c r="D78" s="463" t="s">
        <v>766</v>
      </c>
      <c r="E78" s="454"/>
    </row>
    <row r="79" spans="1:5" s="429" customFormat="1" ht="20.149999999999999" customHeight="1" x14ac:dyDescent="0.2">
      <c r="A79" s="1332"/>
      <c r="B79" s="487" t="s">
        <v>822</v>
      </c>
      <c r="C79" s="477" t="s">
        <v>283</v>
      </c>
      <c r="D79" s="438" t="s">
        <v>789</v>
      </c>
      <c r="E79" s="454"/>
    </row>
    <row r="80" spans="1:5" s="429" customFormat="1" ht="39.65" customHeight="1" x14ac:dyDescent="0.2">
      <c r="A80" s="1332"/>
      <c r="B80" s="480" t="s">
        <v>823</v>
      </c>
      <c r="C80" s="477" t="s">
        <v>283</v>
      </c>
      <c r="D80" s="438" t="s">
        <v>789</v>
      </c>
      <c r="E80" s="439" t="s">
        <v>824</v>
      </c>
    </row>
    <row r="81" spans="1:5" s="429" customFormat="1" ht="31.15" customHeight="1" x14ac:dyDescent="0.2">
      <c r="A81" s="1332"/>
      <c r="B81" s="480" t="s">
        <v>825</v>
      </c>
      <c r="C81" s="477" t="s">
        <v>283</v>
      </c>
      <c r="D81" s="438" t="s">
        <v>789</v>
      </c>
      <c r="E81" s="439"/>
    </row>
    <row r="82" spans="1:5" s="429" customFormat="1" ht="43.5" customHeight="1" x14ac:dyDescent="0.2">
      <c r="A82" s="1332"/>
      <c r="B82" s="480" t="s">
        <v>826</v>
      </c>
      <c r="C82" s="477" t="s">
        <v>283</v>
      </c>
      <c r="D82" s="438" t="s">
        <v>789</v>
      </c>
      <c r="E82" s="439" t="s">
        <v>794</v>
      </c>
    </row>
    <row r="83" spans="1:5" s="429" customFormat="1" ht="20.149999999999999" customHeight="1" x14ac:dyDescent="0.2">
      <c r="A83" s="1333"/>
      <c r="B83" s="478" t="s">
        <v>816</v>
      </c>
      <c r="C83" s="476" t="s">
        <v>283</v>
      </c>
      <c r="D83" s="462" t="s">
        <v>796</v>
      </c>
      <c r="E83" s="441"/>
    </row>
    <row r="84" spans="1:5" s="499" customFormat="1" ht="20.149999999999999" customHeight="1" x14ac:dyDescent="0.2">
      <c r="A84" s="641" t="s">
        <v>905</v>
      </c>
      <c r="B84" s="641" t="s">
        <v>906</v>
      </c>
      <c r="C84" s="477" t="s">
        <v>283</v>
      </c>
      <c r="D84" s="460" t="s">
        <v>789</v>
      </c>
      <c r="E84" s="661" t="s">
        <v>899</v>
      </c>
    </row>
    <row r="85" spans="1:5" s="499" customFormat="1" ht="40.5" customHeight="1" x14ac:dyDescent="0.2">
      <c r="A85" s="641"/>
      <c r="B85" s="480" t="s">
        <v>907</v>
      </c>
      <c r="C85" s="477" t="s">
        <v>283</v>
      </c>
      <c r="D85" s="460" t="s">
        <v>789</v>
      </c>
      <c r="E85" s="1340" t="s">
        <v>909</v>
      </c>
    </row>
    <row r="86" spans="1:5" s="499" customFormat="1" ht="20.149999999999999" customHeight="1" x14ac:dyDescent="0.2">
      <c r="A86" s="642"/>
      <c r="B86" s="642" t="s">
        <v>908</v>
      </c>
      <c r="C86" s="495" t="s">
        <v>283</v>
      </c>
      <c r="D86" s="440" t="s">
        <v>766</v>
      </c>
      <c r="E86" s="1339"/>
    </row>
    <row r="87" spans="1:5" s="429" customFormat="1" ht="30.75" customHeight="1" x14ac:dyDescent="0.2">
      <c r="A87" s="1334" t="s">
        <v>827</v>
      </c>
      <c r="B87" s="479" t="s">
        <v>828</v>
      </c>
      <c r="C87" s="496" t="s">
        <v>283</v>
      </c>
      <c r="D87" s="436" t="s">
        <v>789</v>
      </c>
      <c r="E87" s="437"/>
    </row>
    <row r="88" spans="1:5" s="429" customFormat="1" ht="30.75" customHeight="1" x14ac:dyDescent="0.2">
      <c r="A88" s="1336"/>
      <c r="B88" s="642" t="s">
        <v>829</v>
      </c>
      <c r="C88" s="476" t="s">
        <v>283</v>
      </c>
      <c r="D88" s="445" t="s">
        <v>789</v>
      </c>
      <c r="E88" s="446"/>
    </row>
    <row r="89" spans="1:5" s="499" customFormat="1" ht="49" customHeight="1" x14ac:dyDescent="0.2">
      <c r="A89" s="1334" t="s">
        <v>880</v>
      </c>
      <c r="B89" s="479" t="s">
        <v>896</v>
      </c>
      <c r="C89" s="496" t="s">
        <v>283</v>
      </c>
      <c r="D89" s="436" t="s">
        <v>766</v>
      </c>
      <c r="E89" s="437" t="s">
        <v>895</v>
      </c>
    </row>
    <row r="90" spans="1:5" s="499" customFormat="1" ht="20" customHeight="1" x14ac:dyDescent="0.2">
      <c r="A90" s="1335"/>
      <c r="B90" s="639" t="s">
        <v>830</v>
      </c>
      <c r="C90" s="476" t="s">
        <v>283</v>
      </c>
      <c r="D90" s="448" t="s">
        <v>766</v>
      </c>
      <c r="E90" s="446" t="s">
        <v>831</v>
      </c>
    </row>
    <row r="91" spans="1:5" s="499" customFormat="1" ht="44.5" customHeight="1" x14ac:dyDescent="0.2">
      <c r="A91" s="1320" t="s">
        <v>881</v>
      </c>
      <c r="B91" s="479" t="s">
        <v>897</v>
      </c>
      <c r="C91" s="496" t="s">
        <v>283</v>
      </c>
      <c r="D91" s="442" t="s">
        <v>766</v>
      </c>
      <c r="E91" s="1338" t="s">
        <v>831</v>
      </c>
    </row>
    <row r="92" spans="1:5" s="499" customFormat="1" ht="19.5" customHeight="1" x14ac:dyDescent="0.2">
      <c r="A92" s="1335"/>
      <c r="B92" s="639" t="s">
        <v>830</v>
      </c>
      <c r="C92" s="476" t="s">
        <v>283</v>
      </c>
      <c r="D92" s="448" t="s">
        <v>766</v>
      </c>
      <c r="E92" s="1339"/>
    </row>
    <row r="93" spans="1:5" s="429" customFormat="1" ht="20.149999999999999" customHeight="1" x14ac:dyDescent="0.2">
      <c r="A93" s="1331" t="s">
        <v>832</v>
      </c>
      <c r="B93" s="479" t="s">
        <v>910</v>
      </c>
      <c r="C93" s="496" t="s">
        <v>283</v>
      </c>
      <c r="D93" s="436" t="s">
        <v>789</v>
      </c>
      <c r="E93" s="437"/>
    </row>
    <row r="94" spans="1:5" s="429" customFormat="1" ht="20.149999999999999" customHeight="1" x14ac:dyDescent="0.2">
      <c r="A94" s="1332"/>
      <c r="B94" s="480" t="s">
        <v>833</v>
      </c>
      <c r="C94" s="477" t="s">
        <v>283</v>
      </c>
      <c r="D94" s="438" t="s">
        <v>789</v>
      </c>
      <c r="E94" s="439"/>
    </row>
    <row r="95" spans="1:5" s="429" customFormat="1" ht="20.149999999999999" customHeight="1" x14ac:dyDescent="0.2">
      <c r="A95" s="1332"/>
      <c r="B95" s="487" t="s">
        <v>834</v>
      </c>
      <c r="C95" s="497" t="s">
        <v>283</v>
      </c>
      <c r="D95" s="463" t="s">
        <v>766</v>
      </c>
      <c r="E95" s="454"/>
    </row>
    <row r="96" spans="1:5" s="429" customFormat="1" ht="20.149999999999999" customHeight="1" x14ac:dyDescent="0.2">
      <c r="A96" s="1333"/>
      <c r="B96" s="667" t="s">
        <v>835</v>
      </c>
      <c r="C96" s="476" t="s">
        <v>283</v>
      </c>
      <c r="D96" s="445" t="s">
        <v>796</v>
      </c>
      <c r="E96" s="446"/>
    </row>
    <row r="97" spans="1:5" s="501" customFormat="1" ht="66" customHeight="1" x14ac:dyDescent="0.2">
      <c r="A97" s="1341" t="s">
        <v>912</v>
      </c>
      <c r="B97" s="645" t="s">
        <v>913</v>
      </c>
      <c r="C97" s="496" t="s">
        <v>283</v>
      </c>
      <c r="D97" s="662" t="s">
        <v>789</v>
      </c>
      <c r="E97" s="645" t="s">
        <v>914</v>
      </c>
    </row>
    <row r="98" spans="1:5" s="501" customFormat="1" ht="51" customHeight="1" x14ac:dyDescent="0.2">
      <c r="A98" s="1324"/>
      <c r="B98" s="663" t="s">
        <v>915</v>
      </c>
      <c r="C98" s="476" t="s">
        <v>283</v>
      </c>
      <c r="D98" s="664" t="s">
        <v>187</v>
      </c>
      <c r="E98" s="663" t="s">
        <v>916</v>
      </c>
    </row>
    <row r="99" spans="1:5" s="429" customFormat="1" ht="36" customHeight="1" x14ac:dyDescent="0.2">
      <c r="A99" s="1334" t="s">
        <v>836</v>
      </c>
      <c r="B99" s="479" t="s">
        <v>837</v>
      </c>
      <c r="C99" s="496" t="s">
        <v>283</v>
      </c>
      <c r="D99" s="436" t="s">
        <v>789</v>
      </c>
      <c r="E99" s="437"/>
    </row>
    <row r="100" spans="1:5" s="429" customFormat="1" ht="51" customHeight="1" x14ac:dyDescent="0.2">
      <c r="A100" s="1337"/>
      <c r="B100" s="480" t="s">
        <v>838</v>
      </c>
      <c r="C100" s="477" t="s">
        <v>283</v>
      </c>
      <c r="D100" s="438" t="s">
        <v>789</v>
      </c>
      <c r="E100" s="439"/>
    </row>
    <row r="101" spans="1:5" s="429" customFormat="1" ht="20.149999999999999" customHeight="1" x14ac:dyDescent="0.2">
      <c r="A101" s="1337"/>
      <c r="B101" s="480" t="s">
        <v>839</v>
      </c>
      <c r="C101" s="477" t="s">
        <v>283</v>
      </c>
      <c r="D101" s="438" t="s">
        <v>789</v>
      </c>
      <c r="E101" s="439" t="s">
        <v>824</v>
      </c>
    </row>
    <row r="102" spans="1:5" s="429" customFormat="1" ht="20.149999999999999" customHeight="1" x14ac:dyDescent="0.2">
      <c r="A102" s="1336"/>
      <c r="B102" s="478" t="s">
        <v>801</v>
      </c>
      <c r="C102" s="476" t="s">
        <v>283</v>
      </c>
      <c r="D102" s="440" t="s">
        <v>789</v>
      </c>
      <c r="E102" s="441"/>
    </row>
    <row r="103" spans="1:5" ht="45.75" customHeight="1" x14ac:dyDescent="0.2">
      <c r="A103" s="1320" t="s">
        <v>840</v>
      </c>
      <c r="B103" s="482" t="s">
        <v>841</v>
      </c>
      <c r="C103" s="496" t="s">
        <v>283</v>
      </c>
      <c r="D103" s="442" t="s">
        <v>842</v>
      </c>
      <c r="E103" s="447" t="s">
        <v>1083</v>
      </c>
    </row>
    <row r="104" spans="1:5" ht="51" customHeight="1" x14ac:dyDescent="0.2">
      <c r="A104" s="1321"/>
      <c r="B104" s="483" t="s">
        <v>843</v>
      </c>
      <c r="C104" s="477" t="s">
        <v>283</v>
      </c>
      <c r="D104" s="443" t="s">
        <v>844</v>
      </c>
      <c r="E104" s="464" t="s">
        <v>1083</v>
      </c>
    </row>
    <row r="105" spans="1:5" ht="30" customHeight="1" x14ac:dyDescent="0.2">
      <c r="A105" s="1321"/>
      <c r="B105" s="488" t="s">
        <v>845</v>
      </c>
      <c r="C105" s="477" t="s">
        <v>283</v>
      </c>
      <c r="D105" s="443" t="s">
        <v>846</v>
      </c>
      <c r="E105" s="464" t="s">
        <v>1083</v>
      </c>
    </row>
    <row r="106" spans="1:5" ht="45.75" customHeight="1" x14ac:dyDescent="0.2">
      <c r="A106" s="1321"/>
      <c r="B106" s="485" t="s">
        <v>847</v>
      </c>
      <c r="C106" s="477" t="s">
        <v>283</v>
      </c>
      <c r="D106" s="443" t="s">
        <v>846</v>
      </c>
      <c r="E106" s="468" t="s">
        <v>1084</v>
      </c>
    </row>
    <row r="107" spans="1:5" ht="19.5" customHeight="1" x14ac:dyDescent="0.2">
      <c r="A107" s="1321"/>
      <c r="B107" s="489" t="s">
        <v>1087</v>
      </c>
      <c r="C107" s="477" t="s">
        <v>283</v>
      </c>
      <c r="D107" s="465" t="s">
        <v>789</v>
      </c>
      <c r="E107" s="464" t="s">
        <v>848</v>
      </c>
    </row>
    <row r="108" spans="1:5" ht="20.25" customHeight="1" x14ac:dyDescent="0.2">
      <c r="A108" s="1322"/>
      <c r="B108" s="490" t="s">
        <v>1088</v>
      </c>
      <c r="C108" s="476" t="s">
        <v>283</v>
      </c>
      <c r="D108" s="466" t="s">
        <v>789</v>
      </c>
      <c r="E108" s="467" t="s">
        <v>849</v>
      </c>
    </row>
    <row r="109" spans="1:5" ht="45.75" customHeight="1" x14ac:dyDescent="0.2">
      <c r="A109" s="1320" t="s">
        <v>850</v>
      </c>
      <c r="B109" s="482" t="s">
        <v>841</v>
      </c>
      <c r="C109" s="496" t="s">
        <v>283</v>
      </c>
      <c r="D109" s="442" t="s">
        <v>766</v>
      </c>
      <c r="E109" s="447" t="s">
        <v>1083</v>
      </c>
    </row>
    <row r="110" spans="1:5" ht="51" customHeight="1" x14ac:dyDescent="0.2">
      <c r="A110" s="1321"/>
      <c r="B110" s="491" t="s">
        <v>843</v>
      </c>
      <c r="C110" s="477" t="s">
        <v>283</v>
      </c>
      <c r="D110" s="443" t="s">
        <v>766</v>
      </c>
      <c r="E110" s="464" t="s">
        <v>1083</v>
      </c>
    </row>
    <row r="111" spans="1:5" ht="36.75" customHeight="1" x14ac:dyDescent="0.2">
      <c r="A111" s="1321"/>
      <c r="B111" s="493" t="s">
        <v>1085</v>
      </c>
      <c r="C111" s="477" t="s">
        <v>283</v>
      </c>
      <c r="D111" s="469" t="s">
        <v>766</v>
      </c>
      <c r="E111" s="464" t="s">
        <v>1083</v>
      </c>
    </row>
    <row r="112" spans="1:5" ht="51" customHeight="1" x14ac:dyDescent="0.2">
      <c r="A112" s="1321"/>
      <c r="B112" s="492" t="s">
        <v>847</v>
      </c>
      <c r="C112" s="477" t="s">
        <v>283</v>
      </c>
      <c r="D112" s="443" t="s">
        <v>766</v>
      </c>
      <c r="E112" s="468" t="s">
        <v>1084</v>
      </c>
    </row>
    <row r="113" spans="1:5" ht="36.75" customHeight="1" x14ac:dyDescent="0.2">
      <c r="A113" s="1321"/>
      <c r="B113" s="493" t="s">
        <v>851</v>
      </c>
      <c r="C113" s="477" t="s">
        <v>283</v>
      </c>
      <c r="D113" s="469" t="s">
        <v>766</v>
      </c>
      <c r="E113" s="464" t="s">
        <v>1083</v>
      </c>
    </row>
    <row r="114" spans="1:5" ht="19.5" customHeight="1" x14ac:dyDescent="0.2">
      <c r="A114" s="1321"/>
      <c r="B114" s="489" t="s">
        <v>1089</v>
      </c>
      <c r="C114" s="477" t="s">
        <v>283</v>
      </c>
      <c r="D114" s="465" t="s">
        <v>789</v>
      </c>
      <c r="E114" s="464" t="s">
        <v>848</v>
      </c>
    </row>
    <row r="115" spans="1:5" ht="19.5" customHeight="1" x14ac:dyDescent="0.2">
      <c r="A115" s="1322"/>
      <c r="B115" s="494" t="s">
        <v>852</v>
      </c>
      <c r="C115" s="476" t="s">
        <v>283</v>
      </c>
      <c r="D115" s="466" t="s">
        <v>789</v>
      </c>
      <c r="E115" s="467" t="s">
        <v>849</v>
      </c>
    </row>
    <row r="116" spans="1:5" ht="30" customHeight="1" x14ac:dyDescent="0.2">
      <c r="A116" s="1320" t="s">
        <v>853</v>
      </c>
      <c r="B116" s="635" t="s">
        <v>854</v>
      </c>
      <c r="C116" s="496" t="s">
        <v>283</v>
      </c>
      <c r="D116" s="442" t="s">
        <v>766</v>
      </c>
      <c r="E116" s="645" t="s">
        <v>1079</v>
      </c>
    </row>
    <row r="117" spans="1:5" ht="31.9" customHeight="1" x14ac:dyDescent="0.2">
      <c r="A117" s="1321"/>
      <c r="B117" s="485" t="s">
        <v>855</v>
      </c>
      <c r="C117" s="497" t="s">
        <v>283</v>
      </c>
      <c r="D117" s="453" t="s">
        <v>766</v>
      </c>
      <c r="E117" s="646" t="s">
        <v>1080</v>
      </c>
    </row>
    <row r="118" spans="1:5" ht="31.9" customHeight="1" x14ac:dyDescent="0.2">
      <c r="A118" s="1321"/>
      <c r="B118" s="483" t="s">
        <v>856</v>
      </c>
      <c r="C118" s="477" t="s">
        <v>283</v>
      </c>
      <c r="D118" s="443" t="s">
        <v>766</v>
      </c>
      <c r="E118" s="646" t="s">
        <v>1081</v>
      </c>
    </row>
    <row r="119" spans="1:5" ht="43" customHeight="1" x14ac:dyDescent="0.2">
      <c r="A119" s="1322"/>
      <c r="B119" s="484" t="s">
        <v>857</v>
      </c>
      <c r="C119" s="476" t="s">
        <v>283</v>
      </c>
      <c r="D119" s="470" t="s">
        <v>766</v>
      </c>
      <c r="E119" s="467" t="s">
        <v>1082</v>
      </c>
    </row>
    <row r="120" spans="1:5" ht="31.9" customHeight="1" x14ac:dyDescent="0.2">
      <c r="A120" s="1320" t="s">
        <v>858</v>
      </c>
      <c r="B120" s="482" t="s">
        <v>859</v>
      </c>
      <c r="C120" s="496" t="s">
        <v>283</v>
      </c>
      <c r="D120" s="442" t="s">
        <v>766</v>
      </c>
      <c r="E120" s="645" t="s">
        <v>1079</v>
      </c>
    </row>
    <row r="121" spans="1:5" ht="31.9" customHeight="1" x14ac:dyDescent="0.2">
      <c r="A121" s="1321"/>
      <c r="B121" s="483" t="s">
        <v>855</v>
      </c>
      <c r="C121" s="477" t="s">
        <v>283</v>
      </c>
      <c r="D121" s="443" t="s">
        <v>766</v>
      </c>
      <c r="E121" s="646" t="s">
        <v>1080</v>
      </c>
    </row>
    <row r="122" spans="1:5" ht="31.9" customHeight="1" x14ac:dyDescent="0.2">
      <c r="A122" s="1321"/>
      <c r="B122" s="483" t="s">
        <v>860</v>
      </c>
      <c r="C122" s="477" t="s">
        <v>283</v>
      </c>
      <c r="D122" s="443" t="s">
        <v>766</v>
      </c>
      <c r="E122" s="646" t="s">
        <v>1081</v>
      </c>
    </row>
    <row r="123" spans="1:5" ht="44" customHeight="1" x14ac:dyDescent="0.2">
      <c r="A123" s="1322"/>
      <c r="B123" s="484" t="s">
        <v>861</v>
      </c>
      <c r="C123" s="476" t="s">
        <v>283</v>
      </c>
      <c r="D123" s="470" t="s">
        <v>766</v>
      </c>
      <c r="E123" s="467" t="s">
        <v>1082</v>
      </c>
    </row>
  </sheetData>
  <mergeCells count="27">
    <mergeCell ref="E91:E92"/>
    <mergeCell ref="E85:E86"/>
    <mergeCell ref="A97:A98"/>
    <mergeCell ref="A30:A36"/>
    <mergeCell ref="A37:A47"/>
    <mergeCell ref="A116:A119"/>
    <mergeCell ref="A120:A123"/>
    <mergeCell ref="A48:A52"/>
    <mergeCell ref="A89:A90"/>
    <mergeCell ref="A91:A92"/>
    <mergeCell ref="A53:A58"/>
    <mergeCell ref="A59:A62"/>
    <mergeCell ref="A63:A69"/>
    <mergeCell ref="A76:A83"/>
    <mergeCell ref="A87:A88"/>
    <mergeCell ref="A93:A96"/>
    <mergeCell ref="A99:A102"/>
    <mergeCell ref="A103:A108"/>
    <mergeCell ref="A109:A115"/>
    <mergeCell ref="A1:E1"/>
    <mergeCell ref="C3:D3"/>
    <mergeCell ref="A23:A25"/>
    <mergeCell ref="A27:A28"/>
    <mergeCell ref="A7:A8"/>
    <mergeCell ref="A9:A12"/>
    <mergeCell ref="A16:A18"/>
    <mergeCell ref="A19:A21"/>
  </mergeCells>
  <phoneticPr fontId="4"/>
  <dataValidations count="1">
    <dataValidation type="list" allowBlank="1" showInputMessage="1" showErrorMessage="1" sqref="C4:C123">
      <formula1>"□,■"</formula1>
    </dataValidation>
  </dataValidations>
  <printOptions horizontalCentered="1"/>
  <pageMargins left="0.59055118110236227" right="0.59055118110236227" top="0.59055118110236227" bottom="0.59055118110236227" header="0.39370078740157483" footer="0.59055118110236227"/>
  <pageSetup paperSize="9" scale="70" fitToHeight="0" orientation="portrait" horizontalDpi="300" verticalDpi="300" r:id="rId1"/>
  <headerFooter alignWithMargins="0"/>
  <rowBreaks count="3" manualBreakCount="3">
    <brk id="36" max="4" man="1"/>
    <brk id="69" max="4" man="1"/>
    <brk id="9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21</vt:i4>
      </vt:variant>
    </vt:vector>
  </HeadingPairs>
  <TitlesOfParts>
    <vt:vector size="33" baseType="lpstr">
      <vt:lpstr>フェースシート</vt:lpstr>
      <vt:lpstr>１．点検シート（人員・設備・運営）</vt:lpstr>
      <vt:lpstr>２．点検リスト①</vt:lpstr>
      <vt:lpstr>２．点検リスト②</vt:lpstr>
      <vt:lpstr>２．点検リスト③</vt:lpstr>
      <vt:lpstr>３．勤務実績表</vt:lpstr>
      <vt:lpstr>記入方法</vt:lpstr>
      <vt:lpstr>プルダウン</vt:lpstr>
      <vt:lpstr>４．加算点検</vt:lpstr>
      <vt:lpstr>４．加算点検（予防）</vt:lpstr>
      <vt:lpstr>（別紙）サービス提供体制強化加算</vt:lpstr>
      <vt:lpstr>（別紙）看護体制強化加算</vt:lpstr>
      <vt:lpstr>'（別紙）サービス提供体制強化加算'!Print_Area</vt:lpstr>
      <vt:lpstr>'（別紙）看護体制強化加算'!Print_Area</vt:lpstr>
      <vt:lpstr>'１．点検シート（人員・設備・運営）'!Print_Area</vt:lpstr>
      <vt:lpstr>'２．点検リスト①'!Print_Area</vt:lpstr>
      <vt:lpstr>'２．点検リスト②'!Print_Area</vt:lpstr>
      <vt:lpstr>'２．点検リスト③'!Print_Area</vt:lpstr>
      <vt:lpstr>'３．勤務実績表'!Print_Area</vt:lpstr>
      <vt:lpstr>'４．加算点検'!Print_Area</vt:lpstr>
      <vt:lpstr>'４．加算点検（予防）'!Print_Area</vt:lpstr>
      <vt:lpstr>フェースシート!Print_Area</vt:lpstr>
      <vt:lpstr>記入方法!Print_Area</vt:lpstr>
      <vt:lpstr>'１．点検シート（人員・設備・運営）'!Print_Titles</vt:lpstr>
      <vt:lpstr>'３．勤務実績表'!Print_Titles</vt:lpstr>
      <vt:lpstr>'４．加算点検'!Print_Titles</vt:lpstr>
      <vt:lpstr>'４．加算点検（予防）'!Print_Titles</vt:lpstr>
      <vt:lpstr>看護職員</vt:lpstr>
      <vt:lpstr>管理者</vt:lpstr>
      <vt:lpstr>言語聴覚士</vt:lpstr>
      <vt:lpstr>作業療法士</vt:lpstr>
      <vt:lpstr>職種</vt:lpstr>
      <vt:lpstr>理学療法士</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SG19200のC20-3693</cp:lastModifiedBy>
  <cp:lastPrinted>2024-12-03T04:23:19Z</cp:lastPrinted>
  <dcterms:created xsi:type="dcterms:W3CDTF">2000-06-26T07:29:58Z</dcterms:created>
  <dcterms:modified xsi:type="dcterms:W3CDTF">2024-12-03T04:23:51Z</dcterms:modified>
</cp:coreProperties>
</file>