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5在宅サービス\00自己点検シート\R7年度修正\"/>
    </mc:Choice>
  </mc:AlternateContent>
  <bookViews>
    <workbookView xWindow="0" yWindow="0" windowWidth="14380" windowHeight="6410" tabRatio="658" firstSheet="8" activeTab="11"/>
  </bookViews>
  <sheets>
    <sheet name="フェースシート" sheetId="1" r:id="rId1"/>
    <sheet name="１．点検シート（人員・設備・運営）" sheetId="9" r:id="rId2"/>
    <sheet name="２．点検リスト①" sheetId="2" r:id="rId3"/>
    <sheet name="２．点検リスト②" sheetId="3" r:id="rId4"/>
    <sheet name="２．点検リスト③" sheetId="14" r:id="rId5"/>
    <sheet name="2．点検リスト④" sheetId="15" r:id="rId6"/>
    <sheet name="3.勤務体制・形態一覧（１枚版）" sheetId="16" r:id="rId7"/>
    <sheet name="3.記入方法" sheetId="18" r:id="rId8"/>
    <sheet name="3.勤務体制【記載例】" sheetId="17" r:id="rId9"/>
    <sheet name="3.プルダウン・リスト" sheetId="19" r:id="rId10"/>
    <sheet name="４．点検シート（加算等）" sheetId="10" r:id="rId11"/>
    <sheet name="４．点検シート（加算等）介護予防" sheetId="11" r:id="rId12"/>
  </sheets>
  <externalReferences>
    <externalReference r:id="rId13"/>
  </externalReferences>
  <definedNames>
    <definedName name="_xlnm.Print_Area" localSheetId="1">'１．点検シート（人員・設備・運営）'!$A$1:$H$150</definedName>
    <definedName name="_xlnm.Print_Area" localSheetId="2">'２．点検リスト①'!$A$1:$AA$38</definedName>
    <definedName name="_xlnm.Print_Area" localSheetId="3">'２．点検リスト②'!$A$1:$AB$38</definedName>
    <definedName name="_xlnm.Print_Area" localSheetId="4">'２．点検リスト③'!$A$1:$AB$80</definedName>
    <definedName name="_xlnm.Print_Area" localSheetId="5">'2．点検リスト④'!$A$2:$AC$50</definedName>
    <definedName name="_xlnm.Print_Area" localSheetId="7">'3.記入方法'!$A$1:$O$74</definedName>
    <definedName name="_xlnm.Print_Area" localSheetId="8">'3.勤務体制【記載例】'!$A$1:$BD$50</definedName>
    <definedName name="_xlnm.Print_Area" localSheetId="6">'3.勤務体制・形態一覧（１枚版）'!$A$1:$BD$50</definedName>
    <definedName name="_xlnm.Print_Area" localSheetId="10">'４．点検シート（加算等）'!$A$1:$F$28</definedName>
    <definedName name="_xlnm.Print_Area" localSheetId="11">'４．点検シート（加算等）介護予防'!$A$1:$F$28</definedName>
    <definedName name="_xlnm.Print_Area" localSheetId="0">フェースシート!$A$1:$M$32</definedName>
    <definedName name="_xlnm.Print_Titles" localSheetId="1">'１．点検シート（人員・設備・運営）'!$5:$6</definedName>
    <definedName name="_xlnm.Print_Titles" localSheetId="8">'3.勤務体制【記載例】'!$1:$12</definedName>
    <definedName name="_xlnm.Print_Titles" localSheetId="6">'3.勤務体制・形態一覧（１枚版）'!$1:$12</definedName>
    <definedName name="管理者">'3.プルダウン・リスト'!$C$16:$C$28</definedName>
    <definedName name="職種">'3.プルダウン・リスト'!$C$15:$K$15</definedName>
    <definedName name="福祉用具専門相談員">'3.プルダウン・リスト'!$D$16:$D$28</definedName>
  </definedNames>
  <calcPr calcId="162913"/>
</workbook>
</file>

<file path=xl/calcChain.xml><?xml version="1.0" encoding="utf-8"?>
<calcChain xmlns="http://schemas.openxmlformats.org/spreadsheetml/2006/main">
  <c r="H44" i="17" l="1"/>
  <c r="H43" i="17"/>
  <c r="C43" i="17"/>
  <c r="P39" i="17"/>
  <c r="C49" i="17" s="1"/>
  <c r="L39" i="17"/>
  <c r="C44" i="17" s="1"/>
  <c r="M44" i="17" s="1"/>
  <c r="H49" i="17" s="1"/>
  <c r="J39" i="17"/>
  <c r="G38" i="17"/>
  <c r="E38" i="17"/>
  <c r="G36" i="17"/>
  <c r="E36" i="17"/>
  <c r="AU30" i="17"/>
  <c r="AW30" i="17" s="1"/>
  <c r="AW29" i="17"/>
  <c r="AU29" i="17"/>
  <c r="AW28" i="17"/>
  <c r="AU28" i="17"/>
  <c r="AU27" i="17"/>
  <c r="AW27" i="17" s="1"/>
  <c r="AU26" i="17"/>
  <c r="AW26" i="17" s="1"/>
  <c r="AW25" i="17"/>
  <c r="AU25" i="17"/>
  <c r="AW24" i="17"/>
  <c r="AU24" i="17"/>
  <c r="AU23" i="17"/>
  <c r="AW23" i="17" s="1"/>
  <c r="AU22" i="17"/>
  <c r="AW22" i="17" s="1"/>
  <c r="AW21" i="17"/>
  <c r="AU21" i="17"/>
  <c r="AW20" i="17"/>
  <c r="AU20" i="17"/>
  <c r="AU19" i="17"/>
  <c r="AW19" i="17" s="1"/>
  <c r="AU18" i="17"/>
  <c r="AW18" i="17" s="1"/>
  <c r="AW17" i="17"/>
  <c r="AU17" i="17"/>
  <c r="AW16" i="17"/>
  <c r="G37" i="17" s="1"/>
  <c r="AU16" i="17"/>
  <c r="E37" i="17" s="1"/>
  <c r="AU15" i="17"/>
  <c r="E35" i="17" s="1"/>
  <c r="AU14" i="17"/>
  <c r="AW14" i="17" s="1"/>
  <c r="B14" i="17"/>
  <c r="B15" i="17" s="1"/>
  <c r="B16" i="17" s="1"/>
  <c r="B17" i="17" s="1"/>
  <c r="B18" i="17" s="1"/>
  <c r="B19" i="17" s="1"/>
  <c r="B20" i="17" s="1"/>
  <c r="B21" i="17" s="1"/>
  <c r="B22" i="17" s="1"/>
  <c r="B23" i="17" s="1"/>
  <c r="B24" i="17" s="1"/>
  <c r="B25" i="17" s="1"/>
  <c r="B26" i="17" s="1"/>
  <c r="B27" i="17" s="1"/>
  <c r="B28" i="17" s="1"/>
  <c r="B29" i="17" s="1"/>
  <c r="B30" i="17" s="1"/>
  <c r="AW13" i="17"/>
  <c r="AU13" i="17"/>
  <c r="AR11" i="17"/>
  <c r="AR12" i="17" s="1"/>
  <c r="AQ11" i="17"/>
  <c r="AQ12" i="17" s="1"/>
  <c r="AN11" i="17"/>
  <c r="AN12" i="17" s="1"/>
  <c r="AM11" i="17"/>
  <c r="AM12" i="17" s="1"/>
  <c r="AJ11" i="17"/>
  <c r="AJ12" i="17" s="1"/>
  <c r="AI11" i="17"/>
  <c r="AI12" i="17" s="1"/>
  <c r="AF11" i="17"/>
  <c r="AF12" i="17" s="1"/>
  <c r="AE11" i="17"/>
  <c r="AE12" i="17" s="1"/>
  <c r="AB11" i="17"/>
  <c r="AB12" i="17" s="1"/>
  <c r="AA11" i="17"/>
  <c r="AA12" i="17" s="1"/>
  <c r="X11" i="17"/>
  <c r="X12" i="17" s="1"/>
  <c r="W11" i="17"/>
  <c r="W12" i="17" s="1"/>
  <c r="T11" i="17"/>
  <c r="T12" i="17" s="1"/>
  <c r="S11" i="17"/>
  <c r="S12" i="17" s="1"/>
  <c r="P11" i="17"/>
  <c r="P12" i="17" s="1"/>
  <c r="AT10" i="17"/>
  <c r="AT11" i="17" s="1"/>
  <c r="AT12" i="17" s="1"/>
  <c r="AS10" i="17"/>
  <c r="AS11" i="17" s="1"/>
  <c r="AS12" i="17" s="1"/>
  <c r="AR10" i="17"/>
  <c r="AQ10" i="17"/>
  <c r="AP10" i="17"/>
  <c r="AM10" i="17"/>
  <c r="AL10" i="17"/>
  <c r="AI10" i="17"/>
  <c r="AH10" i="17"/>
  <c r="AE10" i="17"/>
  <c r="AD10" i="17"/>
  <c r="AA10" i="17"/>
  <c r="Z10" i="17"/>
  <c r="W10" i="17"/>
  <c r="V10" i="17"/>
  <c r="S10" i="17"/>
  <c r="R10" i="17"/>
  <c r="AU8" i="17"/>
  <c r="AZ6" i="17"/>
  <c r="X2" i="17"/>
  <c r="AP11" i="17" s="1"/>
  <c r="AP12" i="17" s="1"/>
  <c r="C49" i="16"/>
  <c r="H44" i="16"/>
  <c r="H43" i="16"/>
  <c r="C43" i="16"/>
  <c r="P39" i="16"/>
  <c r="L39" i="16"/>
  <c r="C44" i="16" s="1"/>
  <c r="M44" i="16" s="1"/>
  <c r="H49" i="16" s="1"/>
  <c r="J39" i="16"/>
  <c r="G38" i="16"/>
  <c r="E38" i="16"/>
  <c r="G37" i="16"/>
  <c r="E37" i="16"/>
  <c r="G36" i="16"/>
  <c r="E36" i="16"/>
  <c r="G35" i="16"/>
  <c r="G39" i="16" s="1"/>
  <c r="E35" i="16"/>
  <c r="E39" i="16" s="1"/>
  <c r="AU30" i="16"/>
  <c r="AW30" i="16" s="1"/>
  <c r="AU29" i="16"/>
  <c r="AW29" i="16" s="1"/>
  <c r="AU28" i="16"/>
  <c r="AW28" i="16" s="1"/>
  <c r="AW27" i="16"/>
  <c r="AU27" i="16"/>
  <c r="AU26" i="16"/>
  <c r="AW26" i="16" s="1"/>
  <c r="AU25" i="16"/>
  <c r="AW25" i="16" s="1"/>
  <c r="AU24" i="16"/>
  <c r="AW24" i="16" s="1"/>
  <c r="AW23" i="16"/>
  <c r="AU23" i="16"/>
  <c r="AU22" i="16"/>
  <c r="AW22" i="16" s="1"/>
  <c r="AU21" i="16"/>
  <c r="AW21" i="16" s="1"/>
  <c r="AU20" i="16"/>
  <c r="AW20" i="16" s="1"/>
  <c r="AW19" i="16"/>
  <c r="AU19" i="16"/>
  <c r="AU18" i="16"/>
  <c r="AW18" i="16" s="1"/>
  <c r="AU17" i="16"/>
  <c r="AW17" i="16" s="1"/>
  <c r="AU16" i="16"/>
  <c r="AW16" i="16" s="1"/>
  <c r="AW15" i="16"/>
  <c r="AU15" i="16"/>
  <c r="AU14" i="16"/>
  <c r="AW14" i="16" s="1"/>
  <c r="B14" i="16"/>
  <c r="B15" i="16" s="1"/>
  <c r="B16" i="16" s="1"/>
  <c r="B17" i="16" s="1"/>
  <c r="B18" i="16" s="1"/>
  <c r="B19" i="16" s="1"/>
  <c r="B20" i="16" s="1"/>
  <c r="B21" i="16" s="1"/>
  <c r="B22" i="16" s="1"/>
  <c r="B23" i="16" s="1"/>
  <c r="B24" i="16" s="1"/>
  <c r="B25" i="16" s="1"/>
  <c r="B26" i="16" s="1"/>
  <c r="B27" i="16" s="1"/>
  <c r="B28" i="16" s="1"/>
  <c r="B29" i="16" s="1"/>
  <c r="B30" i="16" s="1"/>
  <c r="AU13" i="16"/>
  <c r="AW13" i="16" s="1"/>
  <c r="AT12" i="16"/>
  <c r="AT11" i="16"/>
  <c r="AS11" i="16"/>
  <c r="AS12" i="16" s="1"/>
  <c r="AT10" i="16"/>
  <c r="AS10" i="16"/>
  <c r="AR10" i="16"/>
  <c r="AR11" i="16" s="1"/>
  <c r="AR12" i="16" s="1"/>
  <c r="AU8" i="16"/>
  <c r="X2" i="16"/>
  <c r="AQ11" i="16" s="1"/>
  <c r="AQ12" i="16" s="1"/>
  <c r="M49" i="17" l="1"/>
  <c r="G35" i="17"/>
  <c r="G39" i="17" s="1"/>
  <c r="E39" i="17"/>
  <c r="P10" i="17"/>
  <c r="T10" i="17"/>
  <c r="X10" i="17"/>
  <c r="AB10" i="17"/>
  <c r="AF10" i="17"/>
  <c r="AJ10" i="17"/>
  <c r="AN10" i="17"/>
  <c r="Q11" i="17"/>
  <c r="Q12" i="17" s="1"/>
  <c r="U11" i="17"/>
  <c r="U12" i="17" s="1"/>
  <c r="Y11" i="17"/>
  <c r="Y12" i="17" s="1"/>
  <c r="AC11" i="17"/>
  <c r="AC12" i="17" s="1"/>
  <c r="AG11" i="17"/>
  <c r="AG12" i="17" s="1"/>
  <c r="AK11" i="17"/>
  <c r="AK12" i="17" s="1"/>
  <c r="AO11" i="17"/>
  <c r="AO12" i="17" s="1"/>
  <c r="AW15" i="17"/>
  <c r="Q10" i="17"/>
  <c r="U10" i="17"/>
  <c r="Y10" i="17"/>
  <c r="AC10" i="17"/>
  <c r="AG10" i="17"/>
  <c r="AK10" i="17"/>
  <c r="AO10" i="17"/>
  <c r="R11" i="17"/>
  <c r="R12" i="17" s="1"/>
  <c r="V11" i="17"/>
  <c r="V12" i="17" s="1"/>
  <c r="Z11" i="17"/>
  <c r="Z12" i="17" s="1"/>
  <c r="AD11" i="17"/>
  <c r="AD12" i="17" s="1"/>
  <c r="AH11" i="17"/>
  <c r="AH12" i="17" s="1"/>
  <c r="AL11" i="17"/>
  <c r="AL12" i="17" s="1"/>
  <c r="M49" i="16"/>
  <c r="U10" i="16"/>
  <c r="Y10" i="16"/>
  <c r="AG10" i="16"/>
  <c r="AO10" i="16"/>
  <c r="S10" i="16"/>
  <c r="W10" i="16"/>
  <c r="AA10" i="16"/>
  <c r="AE10" i="16"/>
  <c r="AI10" i="16"/>
  <c r="AM10" i="16"/>
  <c r="AQ10" i="16"/>
  <c r="P11" i="16"/>
  <c r="P12" i="16" s="1"/>
  <c r="T11" i="16"/>
  <c r="T12" i="16" s="1"/>
  <c r="X11" i="16"/>
  <c r="X12" i="16" s="1"/>
  <c r="AB11" i="16"/>
  <c r="AB12" i="16" s="1"/>
  <c r="AF11" i="16"/>
  <c r="AF12" i="16" s="1"/>
  <c r="AJ11" i="16"/>
  <c r="AJ12" i="16" s="1"/>
  <c r="AN11" i="16"/>
  <c r="AN12" i="16" s="1"/>
  <c r="Q10" i="16"/>
  <c r="AC10" i="16"/>
  <c r="AK10" i="16"/>
  <c r="R11" i="16"/>
  <c r="R12" i="16" s="1"/>
  <c r="Z11" i="16"/>
  <c r="Z12" i="16" s="1"/>
  <c r="AL11" i="16"/>
  <c r="AL12" i="16" s="1"/>
  <c r="P10" i="16"/>
  <c r="T10" i="16"/>
  <c r="X10" i="16"/>
  <c r="AB10" i="16"/>
  <c r="AF10" i="16"/>
  <c r="AJ10" i="16"/>
  <c r="AN10" i="16"/>
  <c r="Q11" i="16"/>
  <c r="Q12" i="16" s="1"/>
  <c r="U11" i="16"/>
  <c r="U12" i="16" s="1"/>
  <c r="Y11" i="16"/>
  <c r="Y12" i="16" s="1"/>
  <c r="AC11" i="16"/>
  <c r="AC12" i="16" s="1"/>
  <c r="AG11" i="16"/>
  <c r="AG12" i="16" s="1"/>
  <c r="AK11" i="16"/>
  <c r="AK12" i="16" s="1"/>
  <c r="AO11" i="16"/>
  <c r="AO12" i="16" s="1"/>
  <c r="V11" i="16"/>
  <c r="V12" i="16" s="1"/>
  <c r="AD11" i="16"/>
  <c r="AD12" i="16" s="1"/>
  <c r="AH11" i="16"/>
  <c r="AH12" i="16" s="1"/>
  <c r="AP11" i="16"/>
  <c r="AP12" i="16" s="1"/>
  <c r="AZ6" i="16"/>
  <c r="R10" i="16"/>
  <c r="V10" i="16"/>
  <c r="Z10" i="16"/>
  <c r="AD10" i="16"/>
  <c r="AH10" i="16"/>
  <c r="AL10" i="16"/>
  <c r="AP10" i="16"/>
  <c r="S11" i="16"/>
  <c r="S12" i="16" s="1"/>
  <c r="W11" i="16"/>
  <c r="W12" i="16" s="1"/>
  <c r="AA11" i="16"/>
  <c r="AA12" i="16" s="1"/>
  <c r="AE11" i="16"/>
  <c r="AE12" i="16" s="1"/>
  <c r="AI11" i="16"/>
  <c r="AI12" i="16" s="1"/>
  <c r="AM11" i="16"/>
  <c r="AM12" i="16" s="1"/>
</calcChain>
</file>

<file path=xl/sharedStrings.xml><?xml version="1.0" encoding="utf-8"?>
<sst xmlns="http://schemas.openxmlformats.org/spreadsheetml/2006/main" count="1658" uniqueCount="784">
  <si>
    <t>□</t>
    <phoneticPr fontId="5"/>
  </si>
  <si>
    <t>広告</t>
    <rPh sb="0" eb="2">
      <t>コウコク</t>
    </rPh>
    <phoneticPr fontId="5"/>
  </si>
  <si>
    <t>広告内容が虚偽又は誇大なものとなっていませんか。</t>
    <rPh sb="0" eb="2">
      <t>コウコク</t>
    </rPh>
    <rPh sb="2" eb="4">
      <t>ナイヨウ</t>
    </rPh>
    <rPh sb="5" eb="7">
      <t>キョギ</t>
    </rPh>
    <rPh sb="7" eb="8">
      <t>マタ</t>
    </rPh>
    <rPh sb="9" eb="11">
      <t>コダイ</t>
    </rPh>
    <phoneticPr fontId="5"/>
  </si>
  <si>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5"/>
  </si>
  <si>
    <t>損害賠償保険加入先</t>
    <rPh sb="0" eb="2">
      <t>ソンガイ</t>
    </rPh>
    <rPh sb="2" eb="4">
      <t>バイショウ</t>
    </rPh>
    <rPh sb="4" eb="6">
      <t>ホケン</t>
    </rPh>
    <rPh sb="6" eb="9">
      <t>カニュウサキ</t>
    </rPh>
    <phoneticPr fontId="5"/>
  </si>
  <si>
    <t>件</t>
    <rPh sb="0" eb="1">
      <t>ケン</t>
    </rPh>
    <phoneticPr fontId="5"/>
  </si>
  <si>
    <t>記録作成の有無</t>
    <rPh sb="0" eb="2">
      <t>キロク</t>
    </rPh>
    <rPh sb="2" eb="4">
      <t>サクセイ</t>
    </rPh>
    <rPh sb="5" eb="7">
      <t>ウム</t>
    </rPh>
    <phoneticPr fontId="5"/>
  </si>
  <si>
    <t>【 福祉用具貸与・介護予防福祉用具貸与 】</t>
    <rPh sb="2" eb="4">
      <t>フクシ</t>
    </rPh>
    <rPh sb="4" eb="5">
      <t>ヨウ</t>
    </rPh>
    <rPh sb="5" eb="6">
      <t>グ</t>
    </rPh>
    <rPh sb="6" eb="8">
      <t>タイヨ</t>
    </rPh>
    <rPh sb="9" eb="11">
      <t>カイゴ</t>
    </rPh>
    <rPh sb="11" eb="13">
      <t>ヨボウ</t>
    </rPh>
    <rPh sb="13" eb="15">
      <t>フクシ</t>
    </rPh>
    <rPh sb="15" eb="17">
      <t>ヨウグ</t>
    </rPh>
    <rPh sb="17" eb="19">
      <t>タイヨ</t>
    </rPh>
    <phoneticPr fontId="5"/>
  </si>
  <si>
    <t>介護保険事業所番号</t>
    <rPh sb="0" eb="2">
      <t>カイゴ</t>
    </rPh>
    <rPh sb="2" eb="4">
      <t>ホケン</t>
    </rPh>
    <rPh sb="4" eb="7">
      <t>ジギョウショ</t>
    </rPh>
    <rPh sb="7" eb="9">
      <t>バンゴウ</t>
    </rPh>
    <phoneticPr fontId="5"/>
  </si>
  <si>
    <t>貸</t>
    <rPh sb="0" eb="1">
      <t>カシ</t>
    </rPh>
    <phoneticPr fontId="5"/>
  </si>
  <si>
    <t>与</t>
    <rPh sb="0" eb="1">
      <t>ヨ</t>
    </rPh>
    <phoneticPr fontId="5"/>
  </si>
  <si>
    <t>日／祝</t>
    <rPh sb="0" eb="1">
      <t>ヒ</t>
    </rPh>
    <rPh sb="2" eb="3">
      <t>シュク</t>
    </rPh>
    <phoneticPr fontId="5"/>
  </si>
  <si>
    <t>要支援1･2</t>
    <rPh sb="0" eb="1">
      <t>ヨウ</t>
    </rPh>
    <rPh sb="1" eb="3">
      <t>シエン</t>
    </rPh>
    <phoneticPr fontId="5"/>
  </si>
  <si>
    <t>サービス担当者会議への出席件数</t>
    <rPh sb="4" eb="7">
      <t>タントウシャ</t>
    </rPh>
    <rPh sb="7" eb="9">
      <t>カイギ</t>
    </rPh>
    <rPh sb="11" eb="13">
      <t>シュッセキ</t>
    </rPh>
    <rPh sb="13" eb="15">
      <t>ケンスウ</t>
    </rPh>
    <phoneticPr fontId="5"/>
  </si>
  <si>
    <t>床ずれ防止用具</t>
    <rPh sb="0" eb="1">
      <t>トコ</t>
    </rPh>
    <rPh sb="3" eb="5">
      <t>ボウシ</t>
    </rPh>
    <rPh sb="5" eb="7">
      <t>ヨウグ</t>
    </rPh>
    <phoneticPr fontId="5"/>
  </si>
  <si>
    <t>体位変換器</t>
    <rPh sb="0" eb="2">
      <t>タイイ</t>
    </rPh>
    <rPh sb="2" eb="4">
      <t>ヘンカンキ</t>
    </rPh>
    <rPh sb="4" eb="5">
      <t>キ</t>
    </rPh>
    <phoneticPr fontId="5"/>
  </si>
  <si>
    <t>□</t>
  </si>
  <si>
    <t>保管・消毒を委託している場合、委託業務が適切かどうかの確認方法</t>
    <rPh sb="0" eb="2">
      <t>ホカン</t>
    </rPh>
    <rPh sb="3" eb="5">
      <t>ショウドク</t>
    </rPh>
    <rPh sb="6" eb="8">
      <t>イタク</t>
    </rPh>
    <rPh sb="12" eb="14">
      <t>バアイ</t>
    </rPh>
    <rPh sb="15" eb="17">
      <t>イタク</t>
    </rPh>
    <rPh sb="17" eb="19">
      <t>ギョウム</t>
    </rPh>
    <rPh sb="20" eb="22">
      <t>テキセツ</t>
    </rPh>
    <rPh sb="27" eb="29">
      <t>カクニン</t>
    </rPh>
    <rPh sb="29" eb="31">
      <t>ホウホウ</t>
    </rPh>
    <phoneticPr fontId="5"/>
  </si>
  <si>
    <t>計</t>
    <rPh sb="0" eb="1">
      <t>ケイ</t>
    </rPh>
    <phoneticPr fontId="5"/>
  </si>
  <si>
    <t xml:space="preserve"> （１）利用者実績</t>
    <rPh sb="4" eb="7">
      <t>リヨウシャ</t>
    </rPh>
    <rPh sb="7" eb="9">
      <t>ジッセキ</t>
    </rPh>
    <phoneticPr fontId="5"/>
  </si>
  <si>
    <t>自走用標準型車いす</t>
    <rPh sb="0" eb="2">
      <t>ジソウ</t>
    </rPh>
    <rPh sb="2" eb="3">
      <t>ヨウ</t>
    </rPh>
    <rPh sb="3" eb="6">
      <t>ヒョウジュンガタ</t>
    </rPh>
    <rPh sb="6" eb="7">
      <t>クルマ</t>
    </rPh>
    <phoneticPr fontId="5"/>
  </si>
  <si>
    <t>普通型電動車いす</t>
    <rPh sb="0" eb="2">
      <t>フツウ</t>
    </rPh>
    <rPh sb="2" eb="3">
      <t>ガタ</t>
    </rPh>
    <rPh sb="3" eb="5">
      <t>デンドウ</t>
    </rPh>
    <rPh sb="5" eb="6">
      <t>クルマ</t>
    </rPh>
    <phoneticPr fontId="5"/>
  </si>
  <si>
    <t>介助用標準型車いす</t>
    <rPh sb="0" eb="2">
      <t>カイジョ</t>
    </rPh>
    <rPh sb="2" eb="3">
      <t>ヨウ</t>
    </rPh>
    <rPh sb="3" eb="6">
      <t>ヒョウジュンガタ</t>
    </rPh>
    <rPh sb="6" eb="7">
      <t>クルマ</t>
    </rPh>
    <phoneticPr fontId="5"/>
  </si>
  <si>
    <t>車いす（付属品は含まない）</t>
    <rPh sb="0" eb="1">
      <t>クルマ</t>
    </rPh>
    <rPh sb="4" eb="7">
      <t>フゾクヒン</t>
    </rPh>
    <rPh sb="8" eb="9">
      <t>フク</t>
    </rPh>
    <phoneticPr fontId="5"/>
  </si>
  <si>
    <t>特殊寝台（付属品は含まない）</t>
    <rPh sb="0" eb="2">
      <t>トクシュ</t>
    </rPh>
    <rPh sb="2" eb="4">
      <t>シンダイ</t>
    </rPh>
    <rPh sb="5" eb="8">
      <t>フゾクヒン</t>
    </rPh>
    <rPh sb="9" eb="10">
      <t>フク</t>
    </rPh>
    <phoneticPr fontId="5"/>
  </si>
  <si>
    <t>円</t>
    <rPh sb="0" eb="1">
      <t>エン</t>
    </rPh>
    <phoneticPr fontId="5"/>
  </si>
  <si>
    <t>貸与</t>
    <rPh sb="0" eb="2">
      <t>タイヨ</t>
    </rPh>
    <phoneticPr fontId="5"/>
  </si>
  <si>
    <t>注１</t>
    <rPh sb="0" eb="1">
      <t>チュウ</t>
    </rPh>
    <phoneticPr fontId="5"/>
  </si>
  <si>
    <t>注　委託の状況欄は、該当するものに○を付けること。</t>
    <rPh sb="0" eb="1">
      <t>チュウ</t>
    </rPh>
    <rPh sb="2" eb="4">
      <t>イタク</t>
    </rPh>
    <rPh sb="5" eb="7">
      <t>ジョウキョウ</t>
    </rPh>
    <rPh sb="7" eb="8">
      <t>ラン</t>
    </rPh>
    <rPh sb="10" eb="12">
      <t>ガイトウ</t>
    </rPh>
    <rPh sb="19" eb="20">
      <t>ツ</t>
    </rPh>
    <phoneticPr fontId="5"/>
  </si>
  <si>
    <t>通常の事業の
実施地域　</t>
    <rPh sb="0" eb="2">
      <t>ツウジョウ</t>
    </rPh>
    <rPh sb="3" eb="5">
      <t>ジギョウ</t>
    </rPh>
    <phoneticPr fontId="5"/>
  </si>
  <si>
    <t>認知症老人徘徊感知機器</t>
    <rPh sb="0" eb="2">
      <t>ニンチ</t>
    </rPh>
    <rPh sb="2" eb="3">
      <t>ショウ</t>
    </rPh>
    <rPh sb="3" eb="5">
      <t>ロウジン</t>
    </rPh>
    <rPh sb="5" eb="7">
      <t>ハイカイ</t>
    </rPh>
    <rPh sb="7" eb="9">
      <t>カンチ</t>
    </rPh>
    <rPh sb="9" eb="11">
      <t>キキ</t>
    </rPh>
    <phoneticPr fontId="5"/>
  </si>
  <si>
    <t>移動用リフト
(つり具の部分を除く)</t>
    <rPh sb="0" eb="3">
      <t>イドウヨウ</t>
    </rPh>
    <rPh sb="10" eb="11">
      <t>グ</t>
    </rPh>
    <rPh sb="12" eb="14">
      <t>ブブン</t>
    </rPh>
    <rPh sb="15" eb="16">
      <t>ノゾ</t>
    </rPh>
    <phoneticPr fontId="5"/>
  </si>
  <si>
    <t>取扱種目
（該当するものに○）</t>
    <rPh sb="0" eb="2">
      <t>トリアツカイ</t>
    </rPh>
    <rPh sb="2" eb="4">
      <t>シュモク</t>
    </rPh>
    <rPh sb="6" eb="8">
      <t>ガイトウ</t>
    </rPh>
    <phoneticPr fontId="5"/>
  </si>
  <si>
    <t>（２）福祉用具専門相談員の状況</t>
    <rPh sb="3" eb="5">
      <t>フクシ</t>
    </rPh>
    <rPh sb="5" eb="7">
      <t>ヨウグ</t>
    </rPh>
    <rPh sb="7" eb="9">
      <t>センモン</t>
    </rPh>
    <rPh sb="9" eb="12">
      <t>ソウダンイン</t>
    </rPh>
    <rPh sb="13" eb="15">
      <t>ジョウキョウ</t>
    </rPh>
    <phoneticPr fontId="5"/>
  </si>
  <si>
    <t>福祉用具専門相談員</t>
    <rPh sb="0" eb="2">
      <t>フクシ</t>
    </rPh>
    <rPh sb="2" eb="4">
      <t>ヨウグ</t>
    </rPh>
    <rPh sb="4" eb="6">
      <t>センモン</t>
    </rPh>
    <rPh sb="6" eb="9">
      <t>ソウダンイン</t>
    </rPh>
    <phoneticPr fontId="5"/>
  </si>
  <si>
    <t>常勤換算
（注１）</t>
    <rPh sb="0" eb="2">
      <t>ジョウキン</t>
    </rPh>
    <rPh sb="2" eb="4">
      <t>カンザン</t>
    </rPh>
    <rPh sb="6" eb="7">
      <t>チュウ</t>
    </rPh>
    <phoneticPr fontId="5"/>
  </si>
  <si>
    <t>資格（注２）</t>
    <rPh sb="0" eb="2">
      <t>シカク</t>
    </rPh>
    <rPh sb="3" eb="4">
      <t>チュウ</t>
    </rPh>
    <phoneticPr fontId="5"/>
  </si>
  <si>
    <t>認知症老人徘徊感知機器</t>
    <rPh sb="0" eb="3">
      <t>ニンチショウ</t>
    </rPh>
    <rPh sb="3" eb="5">
      <t>ロウジン</t>
    </rPh>
    <rPh sb="5" eb="7">
      <t>ハイカイ</t>
    </rPh>
    <rPh sb="7" eb="9">
      <t>カンチ</t>
    </rPh>
    <rPh sb="9" eb="11">
      <t>キキ</t>
    </rPh>
    <phoneticPr fontId="5"/>
  </si>
  <si>
    <t>要支援１</t>
    <rPh sb="0" eb="1">
      <t>ヨウ</t>
    </rPh>
    <rPh sb="1" eb="3">
      <t>シエン</t>
    </rPh>
    <phoneticPr fontId="5"/>
  </si>
  <si>
    <t>要支援２</t>
    <rPh sb="0" eb="1">
      <t>ヨウ</t>
    </rPh>
    <rPh sb="1" eb="3">
      <t>シエン</t>
    </rPh>
    <phoneticPr fontId="5"/>
  </si>
  <si>
    <t>要介護１</t>
    <rPh sb="0" eb="3">
      <t>ヨウカイゴ</t>
    </rPh>
    <phoneticPr fontId="5"/>
  </si>
  <si>
    <t>要介護２</t>
    <rPh sb="0" eb="3">
      <t>ヨウカイゴ</t>
    </rPh>
    <phoneticPr fontId="5"/>
  </si>
  <si>
    <t>要介護３</t>
    <rPh sb="0" eb="3">
      <t>ヨウカイゴ</t>
    </rPh>
    <phoneticPr fontId="5"/>
  </si>
  <si>
    <t>要介護４</t>
    <rPh sb="0" eb="3">
      <t>ヨウカイゴ</t>
    </rPh>
    <phoneticPr fontId="5"/>
  </si>
  <si>
    <t>要介護５</t>
    <rPh sb="0" eb="3">
      <t>ヨウカイゴ</t>
    </rPh>
    <phoneticPr fontId="5"/>
  </si>
  <si>
    <t>申請中</t>
    <rPh sb="0" eb="3">
      <t>シンセイチュウ</t>
    </rPh>
    <phoneticPr fontId="5"/>
  </si>
  <si>
    <t>合 計</t>
    <rPh sb="0" eb="3">
      <t>ゴウケイ</t>
    </rPh>
    <phoneticPr fontId="5"/>
  </si>
  <si>
    <t>（３）心身の状況等の把握</t>
    <rPh sb="3" eb="5">
      <t>シンシン</t>
    </rPh>
    <rPh sb="6" eb="8">
      <t>ジョウキョウ</t>
    </rPh>
    <rPh sb="8" eb="9">
      <t>トウ</t>
    </rPh>
    <rPh sb="10" eb="12">
      <t>ハアク</t>
    </rPh>
    <phoneticPr fontId="5"/>
  </si>
  <si>
    <t>福祉用具貸与</t>
    <rPh sb="0" eb="2">
      <t>フクシ</t>
    </rPh>
    <rPh sb="2" eb="4">
      <t>ヨウグ</t>
    </rPh>
    <rPh sb="4" eb="6">
      <t>タイヨ</t>
    </rPh>
    <phoneticPr fontId="5"/>
  </si>
  <si>
    <t>注２</t>
    <rPh sb="0" eb="1">
      <t>チュウ</t>
    </rPh>
    <phoneticPr fontId="5"/>
  </si>
  <si>
    <t>その他</t>
    <rPh sb="2" eb="3">
      <t>タ</t>
    </rPh>
    <phoneticPr fontId="5"/>
  </si>
  <si>
    <t>担当者名</t>
    <rPh sb="0" eb="3">
      <t>タントウシャ</t>
    </rPh>
    <rPh sb="3" eb="4">
      <t>メイ</t>
    </rPh>
    <phoneticPr fontId="5"/>
  </si>
  <si>
    <t>業務の一層の改善を図るため、定期的に外部の者による評価を受けるよう努めていますか。</t>
    <rPh sb="0" eb="2">
      <t>ギョウム</t>
    </rPh>
    <rPh sb="3" eb="5">
      <t>イッソウ</t>
    </rPh>
    <rPh sb="6" eb="8">
      <t>カイゼン</t>
    </rPh>
    <rPh sb="9" eb="10">
      <t>ハカ</t>
    </rPh>
    <rPh sb="14" eb="17">
      <t>テイキテキ</t>
    </rPh>
    <rPh sb="18" eb="20">
      <t>ガイブ</t>
    </rPh>
    <rPh sb="21" eb="22">
      <t>シャ</t>
    </rPh>
    <rPh sb="25" eb="27">
      <t>ヒョウカ</t>
    </rPh>
    <rPh sb="28" eb="29">
      <t>ウ</t>
    </rPh>
    <rPh sb="33" eb="34">
      <t>ツト</t>
    </rPh>
    <phoneticPr fontId="5"/>
  </si>
  <si>
    <t>条例第8条第2項</t>
    <rPh sb="0" eb="2">
      <t>ジョウレイ</t>
    </rPh>
    <rPh sb="2" eb="3">
      <t>ダイ</t>
    </rPh>
    <rPh sb="4" eb="5">
      <t>ジョウ</t>
    </rPh>
    <rPh sb="5" eb="6">
      <t>ダイ</t>
    </rPh>
    <rPh sb="7" eb="8">
      <t>コウ</t>
    </rPh>
    <phoneticPr fontId="5"/>
  </si>
  <si>
    <t>非常災害対策</t>
    <rPh sb="0" eb="2">
      <t>ヒジョウ</t>
    </rPh>
    <rPh sb="2" eb="4">
      <t>サイガイ</t>
    </rPh>
    <rPh sb="4" eb="6">
      <t>タイサク</t>
    </rPh>
    <phoneticPr fontId="5"/>
  </si>
  <si>
    <t>非常災害に関する具体的計画を立てていますか。</t>
    <rPh sb="0" eb="2">
      <t>ヒジョウ</t>
    </rPh>
    <rPh sb="2" eb="4">
      <t>サイガイ</t>
    </rPh>
    <rPh sb="5" eb="6">
      <t>カン</t>
    </rPh>
    <rPh sb="8" eb="10">
      <t>グタイ</t>
    </rPh>
    <rPh sb="10" eb="11">
      <t>テキ</t>
    </rPh>
    <rPh sb="11" eb="13">
      <t>ケイカク</t>
    </rPh>
    <rPh sb="14" eb="15">
      <t>タ</t>
    </rPh>
    <phoneticPr fontId="5"/>
  </si>
  <si>
    <t>条例第4条</t>
    <rPh sb="0" eb="2">
      <t>ジョウレイ</t>
    </rPh>
    <rPh sb="2" eb="3">
      <t>ダイ</t>
    </rPh>
    <rPh sb="4" eb="5">
      <t>ジョウ</t>
    </rPh>
    <phoneticPr fontId="5"/>
  </si>
  <si>
    <t>・非常災害対策に関する計画</t>
    <rPh sb="1" eb="3">
      <t>ヒジョウ</t>
    </rPh>
    <rPh sb="3" eb="5">
      <t>サイガイ</t>
    </rPh>
    <rPh sb="5" eb="7">
      <t>タイサク</t>
    </rPh>
    <rPh sb="8" eb="9">
      <t>カン</t>
    </rPh>
    <rPh sb="11" eb="13">
      <t>ケイカク</t>
    </rPh>
    <phoneticPr fontId="5"/>
  </si>
  <si>
    <t>○月分要介護度別延べ利用者数　（人）　(注２)</t>
    <rPh sb="1" eb="2">
      <t>ツキ</t>
    </rPh>
    <rPh sb="2" eb="3">
      <t>ブン</t>
    </rPh>
    <rPh sb="3" eb="6">
      <t>ヨウカイゴ</t>
    </rPh>
    <rPh sb="6" eb="7">
      <t>ド</t>
    </rPh>
    <rPh sb="7" eb="8">
      <t>ベツ</t>
    </rPh>
    <rPh sb="8" eb="9">
      <t>ノ</t>
    </rPh>
    <rPh sb="10" eb="13">
      <t>リヨウシャ</t>
    </rPh>
    <rPh sb="13" eb="14">
      <t>スウ</t>
    </rPh>
    <rPh sb="16" eb="17">
      <t>ニン</t>
    </rPh>
    <rPh sb="20" eb="21">
      <t>チュウ</t>
    </rPh>
    <phoneticPr fontId="5"/>
  </si>
  <si>
    <t>○月（点検月）分要介護度別延べ利用者数欄には、福祉用具の種類別に、点検月における利用者の実数を記入すること。例えば、月途中の契約や月途中の解約の場合においても１人とカウントすること。</t>
    <rPh sb="1" eb="2">
      <t>ツキ</t>
    </rPh>
    <rPh sb="3" eb="5">
      <t>テンケン</t>
    </rPh>
    <rPh sb="5" eb="6">
      <t>ツキ</t>
    </rPh>
    <rPh sb="7" eb="8">
      <t>ブン</t>
    </rPh>
    <rPh sb="8" eb="11">
      <t>ヨウカイゴ</t>
    </rPh>
    <rPh sb="11" eb="12">
      <t>ド</t>
    </rPh>
    <rPh sb="12" eb="13">
      <t>ベツ</t>
    </rPh>
    <rPh sb="13" eb="14">
      <t>ノ</t>
    </rPh>
    <rPh sb="15" eb="18">
      <t>リヨウシャ</t>
    </rPh>
    <rPh sb="18" eb="19">
      <t>スウ</t>
    </rPh>
    <rPh sb="19" eb="20">
      <t>ラン</t>
    </rPh>
    <rPh sb="23" eb="27">
      <t>フクシヨウグ</t>
    </rPh>
    <rPh sb="28" eb="31">
      <t>シュルイベツ</t>
    </rPh>
    <rPh sb="33" eb="35">
      <t>テンケン</t>
    </rPh>
    <rPh sb="35" eb="36">
      <t>ツキ</t>
    </rPh>
    <rPh sb="40" eb="43">
      <t>リヨウシャ</t>
    </rPh>
    <rPh sb="44" eb="45">
      <t>ジツ</t>
    </rPh>
    <rPh sb="45" eb="46">
      <t>スウ</t>
    </rPh>
    <rPh sb="47" eb="49">
      <t>キニュウ</t>
    </rPh>
    <phoneticPr fontId="5"/>
  </si>
  <si>
    <t>利用者の実数欄には、点検月中の利用者の実数を要介護度別に記入すること。福祉用具の種類別の延べ利用者数の合計ではない。</t>
    <rPh sb="10" eb="12">
      <t>テンケン</t>
    </rPh>
    <phoneticPr fontId="5"/>
  </si>
  <si>
    <t>非常災害時の利用者の安全の確保を図るため、あらかじめ他の社会福祉施設等（条例第2条）相互間の及び県、市町、関係機関、地域住民等との連携協力体制を整備するよう努めていますか。</t>
    <rPh sb="0" eb="2">
      <t>ヒジョウ</t>
    </rPh>
    <rPh sb="2" eb="4">
      <t>サイガイ</t>
    </rPh>
    <rPh sb="4" eb="5">
      <t>ジ</t>
    </rPh>
    <rPh sb="6" eb="9">
      <t>リヨウシャ</t>
    </rPh>
    <rPh sb="10" eb="12">
      <t>アンゼン</t>
    </rPh>
    <rPh sb="13" eb="15">
      <t>カクホ</t>
    </rPh>
    <rPh sb="16" eb="17">
      <t>ハカ</t>
    </rPh>
    <rPh sb="26" eb="27">
      <t>タ</t>
    </rPh>
    <rPh sb="28" eb="30">
      <t>シャカイ</t>
    </rPh>
    <rPh sb="30" eb="32">
      <t>フクシ</t>
    </rPh>
    <rPh sb="32" eb="35">
      <t>シセツトウ</t>
    </rPh>
    <rPh sb="36" eb="38">
      <t>ジョウレイ</t>
    </rPh>
    <rPh sb="38" eb="39">
      <t>ダイ</t>
    </rPh>
    <rPh sb="40" eb="41">
      <t>ジョウ</t>
    </rPh>
    <rPh sb="42" eb="45">
      <t>ソウゴカン</t>
    </rPh>
    <rPh sb="46" eb="47">
      <t>オヨ</t>
    </rPh>
    <rPh sb="48" eb="49">
      <t>ケン</t>
    </rPh>
    <rPh sb="50" eb="52">
      <t>シチョウ</t>
    </rPh>
    <rPh sb="53" eb="55">
      <t>カンケイ</t>
    </rPh>
    <rPh sb="55" eb="57">
      <t>キカン</t>
    </rPh>
    <rPh sb="58" eb="60">
      <t>チイキ</t>
    </rPh>
    <rPh sb="60" eb="63">
      <t>ジュウミントウ</t>
    </rPh>
    <rPh sb="65" eb="67">
      <t>レンケイ</t>
    </rPh>
    <rPh sb="67" eb="69">
      <t>キョウリョク</t>
    </rPh>
    <rPh sb="69" eb="71">
      <t>タイセイ</t>
    </rPh>
    <rPh sb="72" eb="74">
      <t>セイビ</t>
    </rPh>
    <rPh sb="78" eb="79">
      <t>ツト</t>
    </rPh>
    <phoneticPr fontId="5"/>
  </si>
  <si>
    <t>条例第5条</t>
    <rPh sb="0" eb="2">
      <t>ジョウレイ</t>
    </rPh>
    <rPh sb="2" eb="3">
      <t>ダイ</t>
    </rPh>
    <rPh sb="4" eb="5">
      <t>ジョウ</t>
    </rPh>
    <phoneticPr fontId="5"/>
  </si>
  <si>
    <t>利用者の要介護状態の軽減又は悪化の防止並びに利用者を介護する者の負担の軽減に資するよう、その目標を設定し、計画的に行われていますか。</t>
    <rPh sb="0" eb="3">
      <t>リヨウシャ</t>
    </rPh>
    <rPh sb="4" eb="5">
      <t>ヨウ</t>
    </rPh>
    <rPh sb="5" eb="7">
      <t>カイゴ</t>
    </rPh>
    <rPh sb="7" eb="9">
      <t>ジョウタイ</t>
    </rPh>
    <rPh sb="10" eb="12">
      <t>ケイゲン</t>
    </rPh>
    <rPh sb="12" eb="13">
      <t>マタ</t>
    </rPh>
    <rPh sb="14" eb="16">
      <t>アッカ</t>
    </rPh>
    <rPh sb="17" eb="19">
      <t>ボウシ</t>
    </rPh>
    <rPh sb="19" eb="20">
      <t>ナラ</t>
    </rPh>
    <rPh sb="22" eb="25">
      <t>リヨウシャ</t>
    </rPh>
    <rPh sb="26" eb="28">
      <t>カイゴ</t>
    </rPh>
    <rPh sb="30" eb="31">
      <t>モノ</t>
    </rPh>
    <rPh sb="32" eb="34">
      <t>フタン</t>
    </rPh>
    <rPh sb="35" eb="37">
      <t>ケイゲン</t>
    </rPh>
    <rPh sb="38" eb="39">
      <t>シ</t>
    </rPh>
    <rPh sb="46" eb="48">
      <t>モクヒョウ</t>
    </rPh>
    <rPh sb="49" eb="51">
      <t>セッテイ</t>
    </rPh>
    <rPh sb="53" eb="56">
      <t>ケイカクテキ</t>
    </rPh>
    <rPh sb="57" eb="58">
      <t>オコナ</t>
    </rPh>
    <phoneticPr fontId="5"/>
  </si>
  <si>
    <t>算定状況</t>
    <rPh sb="0" eb="2">
      <t>サンテイ</t>
    </rPh>
    <rPh sb="2" eb="4">
      <t>ジョウキョウ</t>
    </rPh>
    <phoneticPr fontId="5"/>
  </si>
  <si>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</si>
  <si>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</si>
  <si>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</si>
  <si>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該当</t>
    <rPh sb="0" eb="2">
      <t>ガイトウ</t>
    </rPh>
    <phoneticPr fontId="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</si>
  <si>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5"/>
  </si>
  <si>
    <t>特別地域加算</t>
    <rPh sb="0" eb="2">
      <t>トクベツ</t>
    </rPh>
    <rPh sb="2" eb="4">
      <t>チイキ</t>
    </rPh>
    <rPh sb="4" eb="6">
      <t>カサン</t>
    </rPh>
    <phoneticPr fontId="5"/>
  </si>
  <si>
    <t>中山間地域等における
小規模事業所加算</t>
    <rPh sb="0" eb="1">
      <t>ナカ</t>
    </rPh>
    <rPh sb="1" eb="3">
      <t>ヤマアイ</t>
    </rPh>
    <rPh sb="3" eb="6">
      <t>チイキナド</t>
    </rPh>
    <rPh sb="11" eb="14">
      <t>ショウキボ</t>
    </rPh>
    <rPh sb="14" eb="17">
      <t>ジギョウショ</t>
    </rPh>
    <rPh sb="17" eb="19">
      <t>カサン</t>
    </rPh>
    <phoneticPr fontId="5"/>
  </si>
  <si>
    <t>指定更新に係る
有効期限</t>
    <rPh sb="0" eb="2">
      <t>シテイ</t>
    </rPh>
    <rPh sb="2" eb="4">
      <t>コウシン</t>
    </rPh>
    <rPh sb="5" eb="6">
      <t>カカ</t>
    </rPh>
    <rPh sb="8" eb="10">
      <t>ユウコウ</t>
    </rPh>
    <rPh sb="10" eb="12">
      <t>キゲン</t>
    </rPh>
    <phoneticPr fontId="5"/>
  </si>
  <si>
    <t>介護予防福祉用具貸与</t>
    <rPh sb="0" eb="2">
      <t>カイゴ</t>
    </rPh>
    <rPh sb="2" eb="4">
      <t>ヨボウ</t>
    </rPh>
    <rPh sb="4" eb="6">
      <t>フクシ</t>
    </rPh>
    <rPh sb="6" eb="8">
      <t>ヨウグ</t>
    </rPh>
    <rPh sb="8" eb="10">
      <t>タイヨ</t>
    </rPh>
    <phoneticPr fontId="5"/>
  </si>
  <si>
    <t>（注１）常勤換算欄には、その者が福祉用具貸与又は販売に従事する時間を常勤者の勤務時間で除した常勤
　　　換算後の数値（小数第２位を切り捨て、小数第１位まで記入）を記入すること。</t>
    <rPh sb="4" eb="6">
      <t>ジョウキン</t>
    </rPh>
    <rPh sb="6" eb="8">
      <t>カンザン</t>
    </rPh>
    <rPh sb="8" eb="9">
      <t>ラン</t>
    </rPh>
    <rPh sb="12" eb="14">
      <t>ソノモノ</t>
    </rPh>
    <rPh sb="14" eb="15">
      <t>モノ</t>
    </rPh>
    <rPh sb="16" eb="18">
      <t>フクシ</t>
    </rPh>
    <rPh sb="18" eb="20">
      <t>ヨウグ</t>
    </rPh>
    <rPh sb="20" eb="22">
      <t>タイヨ</t>
    </rPh>
    <rPh sb="22" eb="23">
      <t>マタ</t>
    </rPh>
    <rPh sb="24" eb="26">
      <t>ハンバイ</t>
    </rPh>
    <rPh sb="27" eb="29">
      <t>ジュウジ</t>
    </rPh>
    <rPh sb="31" eb="33">
      <t>ジカン</t>
    </rPh>
    <rPh sb="34" eb="37">
      <t>ジョウキンシャ</t>
    </rPh>
    <rPh sb="38" eb="40">
      <t>キンム</t>
    </rPh>
    <rPh sb="40" eb="42">
      <t>ジカン</t>
    </rPh>
    <rPh sb="43" eb="44">
      <t>ジョ</t>
    </rPh>
    <rPh sb="46" eb="48">
      <t>ジョウキン</t>
    </rPh>
    <rPh sb="52" eb="53">
      <t>カン</t>
    </rPh>
    <rPh sb="53" eb="54">
      <t>ザン</t>
    </rPh>
    <rPh sb="54" eb="55">
      <t>ウシ</t>
    </rPh>
    <rPh sb="56" eb="58">
      <t>スウチ</t>
    </rPh>
    <rPh sb="59" eb="61">
      <t>ショウスウ</t>
    </rPh>
    <rPh sb="61" eb="62">
      <t>ダイ</t>
    </rPh>
    <rPh sb="63" eb="64">
      <t>イ</t>
    </rPh>
    <rPh sb="65" eb="68">
      <t>キリス</t>
    </rPh>
    <rPh sb="70" eb="72">
      <t>ショウスウ</t>
    </rPh>
    <rPh sb="72" eb="73">
      <t>ダイ</t>
    </rPh>
    <rPh sb="74" eb="75">
      <t>イ</t>
    </rPh>
    <rPh sb="77" eb="79">
      <t>キニュウ</t>
    </rPh>
    <rPh sb="81" eb="83">
      <t>キニュウ</t>
    </rPh>
    <phoneticPr fontId="5"/>
  </si>
  <si>
    <t>（３）その他の職員の状況（福祉用具貸与・販売事業に係る職員のみ（例：事務職員、配送職員））</t>
    <rPh sb="3" eb="6">
      <t>ソノタ</t>
    </rPh>
    <rPh sb="7" eb="9">
      <t>ショクイン</t>
    </rPh>
    <rPh sb="10" eb="12">
      <t>ジョウキョウ</t>
    </rPh>
    <rPh sb="13" eb="17">
      <t>フクシヨウグ</t>
    </rPh>
    <rPh sb="17" eb="19">
      <t>タイヨ</t>
    </rPh>
    <rPh sb="20" eb="22">
      <t>ハンバイ</t>
    </rPh>
    <rPh sb="22" eb="24">
      <t>ジギョウ</t>
    </rPh>
    <rPh sb="25" eb="26">
      <t>カカ</t>
    </rPh>
    <rPh sb="27" eb="29">
      <t>ショクイン</t>
    </rPh>
    <rPh sb="32" eb="33">
      <t>レイ</t>
    </rPh>
    <rPh sb="34" eb="36">
      <t>ジム</t>
    </rPh>
    <rPh sb="36" eb="38">
      <t>ショクイン</t>
    </rPh>
    <rPh sb="39" eb="41">
      <t>ハイソウ</t>
    </rPh>
    <rPh sb="41" eb="43">
      <t>ショクイン</t>
    </rPh>
    <phoneticPr fontId="5"/>
  </si>
  <si>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5"/>
  </si>
  <si>
    <t>自動排泄処理装置</t>
    <rPh sb="0" eb="2">
      <t>ジドウ</t>
    </rPh>
    <rPh sb="2" eb="4">
      <t>ハイセツ</t>
    </rPh>
    <rPh sb="4" eb="6">
      <t>ショリ</t>
    </rPh>
    <rPh sb="6" eb="8">
      <t>ソウチ</t>
    </rPh>
    <phoneticPr fontId="5"/>
  </si>
  <si>
    <t>事業所名</t>
    <rPh sb="0" eb="3">
      <t>ジギョウショ</t>
    </rPh>
    <rPh sb="3" eb="4">
      <t>メイ</t>
    </rPh>
    <phoneticPr fontId="5"/>
  </si>
  <si>
    <t>事業所所在地</t>
    <rPh sb="0" eb="3">
      <t>ジギョウショ</t>
    </rPh>
    <rPh sb="3" eb="6">
      <t>ショザイチ</t>
    </rPh>
    <phoneticPr fontId="5"/>
  </si>
  <si>
    <t>〒</t>
    <phoneticPr fontId="5"/>
  </si>
  <si>
    <t>電話番号</t>
    <rPh sb="0" eb="2">
      <t>デンワ</t>
    </rPh>
    <rPh sb="2" eb="4">
      <t>バンゴウ</t>
    </rPh>
    <phoneticPr fontId="5"/>
  </si>
  <si>
    <t>設置法人名</t>
    <rPh sb="0" eb="2">
      <t>セッチ</t>
    </rPh>
    <rPh sb="2" eb="4">
      <t>ホウジン</t>
    </rPh>
    <rPh sb="4" eb="5">
      <t>ナ</t>
    </rPh>
    <phoneticPr fontId="5"/>
  </si>
  <si>
    <t>代表者</t>
    <rPh sb="0" eb="3">
      <t>ダイヒョウシャ</t>
    </rPh>
    <phoneticPr fontId="5"/>
  </si>
  <si>
    <t>職　名</t>
    <rPh sb="0" eb="1">
      <t>ショク</t>
    </rPh>
    <rPh sb="2" eb="3">
      <t>ナ</t>
    </rPh>
    <phoneticPr fontId="5"/>
  </si>
  <si>
    <t>氏名</t>
    <rPh sb="0" eb="2">
      <t>シメイ</t>
    </rPh>
    <phoneticPr fontId="5"/>
  </si>
  <si>
    <t>記入者</t>
    <rPh sb="0" eb="3">
      <t>キニュウシャ</t>
    </rPh>
    <phoneticPr fontId="5"/>
  </si>
  <si>
    <t>営 業 日</t>
    <rPh sb="0" eb="5">
      <t>エイギョウビ</t>
    </rPh>
    <phoneticPr fontId="5"/>
  </si>
  <si>
    <t>日</t>
    <rPh sb="0" eb="1">
      <t>ヒ</t>
    </rPh>
    <phoneticPr fontId="5"/>
  </si>
  <si>
    <t>月</t>
    <rPh sb="0" eb="1">
      <t>ツキ</t>
    </rPh>
    <phoneticPr fontId="5"/>
  </si>
  <si>
    <t>火</t>
    <rPh sb="0" eb="1">
      <t>ヒ</t>
    </rPh>
    <phoneticPr fontId="5"/>
  </si>
  <si>
    <t>水</t>
    <rPh sb="0" eb="1">
      <t>ミズ</t>
    </rPh>
    <phoneticPr fontId="5"/>
  </si>
  <si>
    <t>木</t>
    <rPh sb="0" eb="1">
      <t>キ</t>
    </rPh>
    <phoneticPr fontId="5"/>
  </si>
  <si>
    <t>金</t>
    <rPh sb="0" eb="1">
      <t>キン</t>
    </rPh>
    <phoneticPr fontId="5"/>
  </si>
  <si>
    <t>土</t>
    <rPh sb="0" eb="1">
      <t>ツチ</t>
    </rPh>
    <phoneticPr fontId="5"/>
  </si>
  <si>
    <t>基準第204条
の2第2項
予防基準
第275条
第2項
条例第7条</t>
    <rPh sb="0" eb="2">
      <t>キジュン</t>
    </rPh>
    <rPh sb="2" eb="3">
      <t>ダイ</t>
    </rPh>
    <rPh sb="6" eb="7">
      <t>ジョウ</t>
    </rPh>
    <rPh sb="10" eb="11">
      <t>ダイ</t>
    </rPh>
    <rPh sb="12" eb="13">
      <t>コウ</t>
    </rPh>
    <rPh sb="14" eb="16">
      <t>ヨボウ</t>
    </rPh>
    <rPh sb="16" eb="18">
      <t>キジュン</t>
    </rPh>
    <rPh sb="25" eb="26">
      <t>ダイ</t>
    </rPh>
    <rPh sb="27" eb="28">
      <t>コウ</t>
    </rPh>
    <rPh sb="29" eb="31">
      <t>ジョウレイ</t>
    </rPh>
    <rPh sb="31" eb="32">
      <t>ダイ</t>
    </rPh>
    <rPh sb="33" eb="34">
      <t>ジョウ</t>
    </rPh>
    <phoneticPr fontId="5"/>
  </si>
  <si>
    <t>祝</t>
    <rPh sb="0" eb="1">
      <t>シュク</t>
    </rPh>
    <phoneticPr fontId="5"/>
  </si>
  <si>
    <t>その他年間の休日</t>
    <rPh sb="0" eb="3">
      <t>ソノタ</t>
    </rPh>
    <rPh sb="3" eb="5">
      <t>ネンカン</t>
    </rPh>
    <rPh sb="6" eb="8">
      <t>キュウジツ</t>
    </rPh>
    <phoneticPr fontId="5"/>
  </si>
  <si>
    <t>営業時間</t>
    <rPh sb="0" eb="2">
      <t>エイギョウ</t>
    </rPh>
    <rPh sb="2" eb="4">
      <t>ジカン</t>
    </rPh>
    <phoneticPr fontId="5"/>
  </si>
  <si>
    <t>平日</t>
    <rPh sb="0" eb="2">
      <t>ヘイジツ</t>
    </rPh>
    <phoneticPr fontId="5"/>
  </si>
  <si>
    <t>～</t>
    <phoneticPr fontId="5"/>
  </si>
  <si>
    <t>土曜</t>
    <rPh sb="0" eb="2">
      <t>ドヨウ</t>
    </rPh>
    <phoneticPr fontId="5"/>
  </si>
  <si>
    <t>～</t>
    <phoneticPr fontId="5"/>
  </si>
  <si>
    <t>～</t>
    <phoneticPr fontId="5"/>
  </si>
  <si>
    <t>備考（その他時間があれば記入）</t>
    <rPh sb="0" eb="2">
      <t>ビコウ</t>
    </rPh>
    <rPh sb="3" eb="6">
      <t>ソノタ</t>
    </rPh>
    <rPh sb="6" eb="8">
      <t>ジカン</t>
    </rPh>
    <rPh sb="12" eb="14">
      <t>キニュウ</t>
    </rPh>
    <phoneticPr fontId="5"/>
  </si>
  <si>
    <t>車いす</t>
    <rPh sb="0" eb="1">
      <t>クルマイス</t>
    </rPh>
    <phoneticPr fontId="5"/>
  </si>
  <si>
    <t>車いす付属品</t>
    <rPh sb="0" eb="1">
      <t>クルマ</t>
    </rPh>
    <rPh sb="3" eb="6">
      <t>フゾクヒン</t>
    </rPh>
    <phoneticPr fontId="5"/>
  </si>
  <si>
    <t>特殊寝台</t>
    <rPh sb="0" eb="2">
      <t>トクシュ</t>
    </rPh>
    <rPh sb="2" eb="4">
      <t>シンダイ</t>
    </rPh>
    <phoneticPr fontId="5"/>
  </si>
  <si>
    <t>特殊寝台付属品</t>
    <rPh sb="0" eb="2">
      <t>トクシュ</t>
    </rPh>
    <rPh sb="2" eb="4">
      <t>シンダイ</t>
    </rPh>
    <rPh sb="4" eb="7">
      <t>フゾクヒン</t>
    </rPh>
    <phoneticPr fontId="5"/>
  </si>
  <si>
    <t>体位変換機</t>
    <rPh sb="0" eb="2">
      <t>タイイ</t>
    </rPh>
    <rPh sb="2" eb="4">
      <t>ヘンカンキ</t>
    </rPh>
    <rPh sb="4" eb="5">
      <t>キ</t>
    </rPh>
    <phoneticPr fontId="5"/>
  </si>
  <si>
    <t>　</t>
    <phoneticPr fontId="5"/>
  </si>
  <si>
    <t>手すり</t>
    <rPh sb="0" eb="1">
      <t>テ</t>
    </rPh>
    <phoneticPr fontId="5"/>
  </si>
  <si>
    <t>スロープ</t>
    <phoneticPr fontId="5"/>
  </si>
  <si>
    <t>歩行器</t>
    <rPh sb="0" eb="3">
      <t>ホコウキ</t>
    </rPh>
    <phoneticPr fontId="5"/>
  </si>
  <si>
    <t>歩行補助つえ</t>
    <rPh sb="0" eb="2">
      <t>ホコウ</t>
    </rPh>
    <rPh sb="2" eb="4">
      <t>ホジョ</t>
    </rPh>
    <phoneticPr fontId="5"/>
  </si>
  <si>
    <t>（１）管理者の状況</t>
    <rPh sb="3" eb="6">
      <t>カンリシャ</t>
    </rPh>
    <rPh sb="7" eb="9">
      <t>ジョウキョウ</t>
    </rPh>
    <phoneticPr fontId="5"/>
  </si>
  <si>
    <t>管理者</t>
    <rPh sb="0" eb="3">
      <t>カンリシャ</t>
    </rPh>
    <phoneticPr fontId="5"/>
  </si>
  <si>
    <t>ふりがな</t>
    <phoneticPr fontId="5"/>
  </si>
  <si>
    <t>有の場合は兼務職種</t>
    <rPh sb="0" eb="1">
      <t>ア</t>
    </rPh>
    <rPh sb="2" eb="4">
      <t>バアイ</t>
    </rPh>
    <rPh sb="5" eb="7">
      <t>ケンム</t>
    </rPh>
    <rPh sb="7" eb="9">
      <t>ショクシュ</t>
    </rPh>
    <phoneticPr fontId="5"/>
  </si>
  <si>
    <t>氏　　名</t>
    <rPh sb="0" eb="4">
      <t>シメイ</t>
    </rPh>
    <phoneticPr fontId="5"/>
  </si>
  <si>
    <t>氏　　　　　名</t>
    <rPh sb="0" eb="7">
      <t>シメイ</t>
    </rPh>
    <phoneticPr fontId="5"/>
  </si>
  <si>
    <t>常勤・非常勤の別</t>
    <rPh sb="0" eb="2">
      <t>ジョウキン</t>
    </rPh>
    <rPh sb="3" eb="6">
      <t>ヒジョウキン</t>
    </rPh>
    <rPh sb="7" eb="8">
      <t>ベツ</t>
    </rPh>
    <phoneticPr fontId="5"/>
  </si>
  <si>
    <t>専従・兼務の別</t>
    <rPh sb="0" eb="2">
      <t>センジュウ</t>
    </rPh>
    <rPh sb="3" eb="5">
      <t>ケンム</t>
    </rPh>
    <rPh sb="6" eb="7">
      <t>ベツ</t>
    </rPh>
    <phoneticPr fontId="5"/>
  </si>
  <si>
    <t>その他職員</t>
    <rPh sb="0" eb="3">
      <t>ソノタ</t>
    </rPh>
    <rPh sb="3" eb="5">
      <t>ショクイン</t>
    </rPh>
    <phoneticPr fontId="5"/>
  </si>
  <si>
    <t>職務内容</t>
    <rPh sb="0" eb="2">
      <t>ショクムナイ</t>
    </rPh>
    <rPh sb="2" eb="4">
      <t>ナイヨウ</t>
    </rPh>
    <phoneticPr fontId="5"/>
  </si>
  <si>
    <t>委託の状況</t>
    <rPh sb="0" eb="2">
      <t>イタク</t>
    </rPh>
    <rPh sb="3" eb="5">
      <t>ジョウキョウ</t>
    </rPh>
    <phoneticPr fontId="5"/>
  </si>
  <si>
    <t>委託がある場合の委託先（会社名）</t>
    <rPh sb="0" eb="2">
      <t>イタク</t>
    </rPh>
    <rPh sb="5" eb="7">
      <t>バアイ</t>
    </rPh>
    <rPh sb="8" eb="11">
      <t>イタクサキ</t>
    </rPh>
    <rPh sb="12" eb="15">
      <t>カイシャメイ</t>
    </rPh>
    <phoneticPr fontId="5"/>
  </si>
  <si>
    <t>全面委託</t>
    <rPh sb="0" eb="2">
      <t>ゼンメン</t>
    </rPh>
    <rPh sb="2" eb="4">
      <t>イタク</t>
    </rPh>
    <phoneticPr fontId="5"/>
  </si>
  <si>
    <t>一部委託</t>
    <rPh sb="0" eb="2">
      <t>イチブ</t>
    </rPh>
    <rPh sb="2" eb="4">
      <t>イタク</t>
    </rPh>
    <phoneticPr fontId="5"/>
  </si>
  <si>
    <t>委託なし</t>
    <rPh sb="0" eb="2">
      <t>イタク</t>
    </rPh>
    <phoneticPr fontId="5"/>
  </si>
  <si>
    <t>保管方法</t>
    <rPh sb="0" eb="2">
      <t>ホカン</t>
    </rPh>
    <rPh sb="2" eb="4">
      <t>ホウホウ</t>
    </rPh>
    <phoneticPr fontId="5"/>
  </si>
  <si>
    <t>消毒方法</t>
    <rPh sb="0" eb="2">
      <t>ショウドク</t>
    </rPh>
    <rPh sb="2" eb="4">
      <t>ホウホウ</t>
    </rPh>
    <phoneticPr fontId="5"/>
  </si>
  <si>
    <t>福祉用具の種別</t>
    <rPh sb="0" eb="4">
      <t>フクシヨウグ</t>
    </rPh>
    <rPh sb="5" eb="7">
      <t>シュベツ</t>
    </rPh>
    <phoneticPr fontId="5"/>
  </si>
  <si>
    <t>車いす</t>
    <rPh sb="0" eb="1">
      <t>クルマ</t>
    </rPh>
    <phoneticPr fontId="5"/>
  </si>
  <si>
    <t>費　用　名</t>
    <rPh sb="0" eb="3">
      <t>ヒヨウ</t>
    </rPh>
    <rPh sb="4" eb="5">
      <t>ナ</t>
    </rPh>
    <phoneticPr fontId="5"/>
  </si>
  <si>
    <t>内　　　　　　　　　　容</t>
    <rPh sb="0" eb="12">
      <t>ナイヨウ</t>
    </rPh>
    <phoneticPr fontId="5"/>
  </si>
  <si>
    <t>（１）福祉用具貸与費</t>
    <rPh sb="3" eb="5">
      <t>フクシ</t>
    </rPh>
    <rPh sb="5" eb="7">
      <t>ヨウグ</t>
    </rPh>
    <rPh sb="7" eb="9">
      <t>タイヨ</t>
    </rPh>
    <rPh sb="9" eb="10">
      <t>ヒ</t>
    </rPh>
    <phoneticPr fontId="5"/>
  </si>
  <si>
    <t>（２）介護予防福祉用具貸与費</t>
    <rPh sb="3" eb="5">
      <t>カイゴ</t>
    </rPh>
    <rPh sb="5" eb="7">
      <t>ヨボウ</t>
    </rPh>
    <rPh sb="7" eb="9">
      <t>フクシ</t>
    </rPh>
    <rPh sb="9" eb="11">
      <t>ヨウグ</t>
    </rPh>
    <rPh sb="11" eb="13">
      <t>タイヨ</t>
    </rPh>
    <rPh sb="13" eb="14">
      <t>ヒ</t>
    </rPh>
    <phoneticPr fontId="5"/>
  </si>
  <si>
    <t>利用者の身体の状態の多様性、変化等に対応することができるよう、できる限り多くの種類の福祉用具を取り扱っていますか。</t>
    <rPh sb="0" eb="3">
      <t>リヨウシャ</t>
    </rPh>
    <rPh sb="4" eb="6">
      <t>シンタイ</t>
    </rPh>
    <rPh sb="7" eb="9">
      <t>ジョウタイ</t>
    </rPh>
    <rPh sb="10" eb="13">
      <t>タヨウセイ</t>
    </rPh>
    <rPh sb="14" eb="16">
      <t>ヘンカ</t>
    </rPh>
    <rPh sb="16" eb="17">
      <t>トウ</t>
    </rPh>
    <rPh sb="18" eb="20">
      <t>タイオウ</t>
    </rPh>
    <rPh sb="34" eb="35">
      <t>カギ</t>
    </rPh>
    <rPh sb="36" eb="37">
      <t>オオ</t>
    </rPh>
    <rPh sb="39" eb="41">
      <t>シュルイ</t>
    </rPh>
    <rPh sb="42" eb="44">
      <t>フクシ</t>
    </rPh>
    <rPh sb="44" eb="46">
      <t>ヨウグ</t>
    </rPh>
    <rPh sb="47" eb="48">
      <t>ト</t>
    </rPh>
    <rPh sb="49" eb="50">
      <t>アツカ</t>
    </rPh>
    <phoneticPr fontId="5"/>
  </si>
  <si>
    <t>事業所の設備及び備品について、衛生的な管理を行っていますか。</t>
    <rPh sb="0" eb="3">
      <t>ジギョウショ</t>
    </rPh>
    <rPh sb="4" eb="6">
      <t>セツビ</t>
    </rPh>
    <rPh sb="6" eb="7">
      <t>オヨ</t>
    </rPh>
    <rPh sb="8" eb="10">
      <t>ビヒン</t>
    </rPh>
    <rPh sb="15" eb="18">
      <t>エイセイテキ</t>
    </rPh>
    <rPh sb="19" eb="21">
      <t>カンリ</t>
    </rPh>
    <rPh sb="22" eb="23">
      <t>オコナ</t>
    </rPh>
    <phoneticPr fontId="5"/>
  </si>
  <si>
    <t>回収した福祉用具を、その種類、材質等からみて適切な消毒効果を有する方法により速やかに消毒するとともに、すでに消毒が行われた福祉用具と消毒が行われていない福祉用具とを区分して保管していますか。</t>
    <rPh sb="0" eb="2">
      <t>カイシュウ</t>
    </rPh>
    <rPh sb="4" eb="6">
      <t>フクシ</t>
    </rPh>
    <rPh sb="6" eb="8">
      <t>ヨウグ</t>
    </rPh>
    <rPh sb="12" eb="14">
      <t>シュルイ</t>
    </rPh>
    <rPh sb="15" eb="17">
      <t>ザイシツ</t>
    </rPh>
    <rPh sb="17" eb="18">
      <t>トウ</t>
    </rPh>
    <rPh sb="22" eb="24">
      <t>テキセツ</t>
    </rPh>
    <rPh sb="25" eb="27">
      <t>ショウドク</t>
    </rPh>
    <rPh sb="27" eb="29">
      <t>コウカ</t>
    </rPh>
    <rPh sb="30" eb="31">
      <t>ユウ</t>
    </rPh>
    <rPh sb="33" eb="35">
      <t>ホウホウ</t>
    </rPh>
    <rPh sb="38" eb="39">
      <t>スミ</t>
    </rPh>
    <rPh sb="42" eb="44">
      <t>ショウドク</t>
    </rPh>
    <rPh sb="54" eb="56">
      <t>ショウドク</t>
    </rPh>
    <rPh sb="57" eb="58">
      <t>オコナ</t>
    </rPh>
    <rPh sb="61" eb="63">
      <t>フクシ</t>
    </rPh>
    <rPh sb="63" eb="65">
      <t>ヨウグ</t>
    </rPh>
    <rPh sb="66" eb="68">
      <t>ショウドク</t>
    </rPh>
    <rPh sb="69" eb="70">
      <t>オコナ</t>
    </rPh>
    <rPh sb="76" eb="78">
      <t>フクシ</t>
    </rPh>
    <rPh sb="78" eb="80">
      <t>ヨウグ</t>
    </rPh>
    <rPh sb="82" eb="84">
      <t>クブン</t>
    </rPh>
    <rPh sb="86" eb="88">
      <t>ホカン</t>
    </rPh>
    <phoneticPr fontId="5"/>
  </si>
  <si>
    <t>福祉用具の保管又は消毒を委託等により他の事業者に行わせている場合、当該委託の契約の内容において保管又は消毒が適切な方法により行われていることを担保していますか。</t>
    <rPh sb="5" eb="7">
      <t>ホカン</t>
    </rPh>
    <rPh sb="7" eb="8">
      <t>マタ</t>
    </rPh>
    <rPh sb="47" eb="49">
      <t>ホカン</t>
    </rPh>
    <rPh sb="49" eb="50">
      <t>マタ</t>
    </rPh>
    <phoneticPr fontId="5"/>
  </si>
  <si>
    <t>福祉用具の保管又は消毒を他の事業者に行わせている場合、当該事業者の業務の実施状況について定期的に確認し、その結果等を記録していますか。</t>
    <rPh sb="5" eb="7">
      <t>ホカン</t>
    </rPh>
    <rPh sb="7" eb="8">
      <t>マタ</t>
    </rPh>
    <rPh sb="9" eb="11">
      <t>ショウドク</t>
    </rPh>
    <phoneticPr fontId="5"/>
  </si>
  <si>
    <t>→　委託等を行っている場合は、以下の取り決めを文書により行っていますか。</t>
    <rPh sb="2" eb="4">
      <t>イタク</t>
    </rPh>
    <rPh sb="4" eb="5">
      <t>トウ</t>
    </rPh>
    <rPh sb="6" eb="7">
      <t>オコナ</t>
    </rPh>
    <rPh sb="11" eb="13">
      <t>バアイ</t>
    </rPh>
    <rPh sb="15" eb="17">
      <t>イカ</t>
    </rPh>
    <rPh sb="18" eb="19">
      <t>ト</t>
    </rPh>
    <rPh sb="20" eb="21">
      <t>キ</t>
    </rPh>
    <rPh sb="23" eb="25">
      <t>ブンショ</t>
    </rPh>
    <rPh sb="28" eb="29">
      <t>オコナ</t>
    </rPh>
    <phoneticPr fontId="5"/>
  </si>
  <si>
    <t>□当該委託等の範囲
□当該委託等に係る業務の実施に当たり遵守すべき条件
□受託者等の従業者により当該委託等がなされた業務（委託等業務）が運営基準に従って適切に行われていることを指定事業者が定期的に確認する旨
□指定事業者が当該委託等業務に関し受託者等に対し指示を行い得る旨
□指定事業者が当該委託等業務に関し改善の必要を認め、所要の措置を講じるよう前号の指示を行った場合において当該措置が講じられたことを指定事業者が確認する旨
□受託者等が実施した当該委託等業務により利用者に賠償すべき事故が発生した場合における責任の所在
□その他当該委託等業務の適切な実施を確保するために必要な事項</t>
    <rPh sb="11" eb="13">
      <t>トウガイ</t>
    </rPh>
    <rPh sb="13" eb="15">
      <t>イタク</t>
    </rPh>
    <rPh sb="15" eb="16">
      <t>トウ</t>
    </rPh>
    <rPh sb="17" eb="18">
      <t>カカ</t>
    </rPh>
    <rPh sb="19" eb="21">
      <t>ギョウム</t>
    </rPh>
    <rPh sb="22" eb="24">
      <t>ジッシ</t>
    </rPh>
    <rPh sb="25" eb="26">
      <t>ア</t>
    </rPh>
    <rPh sb="28" eb="30">
      <t>ジュンシュ</t>
    </rPh>
    <rPh sb="33" eb="35">
      <t>ジョウケン</t>
    </rPh>
    <rPh sb="63" eb="64">
      <t>トウ</t>
    </rPh>
    <rPh sb="277" eb="279">
      <t>ジッシ</t>
    </rPh>
    <rPh sb="280" eb="282">
      <t>カクホ</t>
    </rPh>
    <rPh sb="287" eb="289">
      <t>ヒツヨウ</t>
    </rPh>
    <rPh sb="290" eb="292">
      <t>ジコウ</t>
    </rPh>
    <phoneticPr fontId="5"/>
  </si>
  <si>
    <t>事業所に、取り扱う福祉用具の品名及び品名ごとの利用料その他の必要事項が記載された目録等を備え付けていますか。</t>
    <rPh sb="0" eb="2">
      <t>ジギョウ</t>
    </rPh>
    <rPh sb="2" eb="3">
      <t>ショ</t>
    </rPh>
    <rPh sb="5" eb="6">
      <t>ト</t>
    </rPh>
    <rPh sb="7" eb="8">
      <t>アツカ</t>
    </rPh>
    <rPh sb="9" eb="11">
      <t>フクシ</t>
    </rPh>
    <rPh sb="11" eb="13">
      <t>ヨウグ</t>
    </rPh>
    <rPh sb="14" eb="16">
      <t>ヒンメイ</t>
    </rPh>
    <rPh sb="16" eb="17">
      <t>オヨ</t>
    </rPh>
    <rPh sb="18" eb="20">
      <t>ヒンメイ</t>
    </rPh>
    <rPh sb="23" eb="25">
      <t>リヨウ</t>
    </rPh>
    <rPh sb="25" eb="26">
      <t>リョウ</t>
    </rPh>
    <rPh sb="28" eb="29">
      <t>タ</t>
    </rPh>
    <rPh sb="30" eb="32">
      <t>ヒツヨウ</t>
    </rPh>
    <rPh sb="32" eb="34">
      <t>ジコウ</t>
    </rPh>
    <rPh sb="35" eb="37">
      <t>キサイ</t>
    </rPh>
    <rPh sb="40" eb="42">
      <t>モクロク</t>
    </rPh>
    <rPh sb="42" eb="43">
      <t>トウ</t>
    </rPh>
    <rPh sb="44" eb="45">
      <t>ソナ</t>
    </rPh>
    <rPh sb="46" eb="47">
      <t>ツ</t>
    </rPh>
    <phoneticPr fontId="5"/>
  </si>
  <si>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5"/>
  </si>
  <si>
    <t>従業者であった者が、正当な理由なく、その業務上知り得た利用者またはその家族の秘密を漏らすことのないよう必要な措置を講じていますか。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5" eb="37">
      <t>カゾク</t>
    </rPh>
    <rPh sb="38" eb="40">
      <t>ヒミツ</t>
    </rPh>
    <rPh sb="41" eb="42">
      <t>モ</t>
    </rPh>
    <rPh sb="51" eb="53">
      <t>ヒツヨウ</t>
    </rPh>
    <rPh sb="54" eb="56">
      <t>ソチ</t>
    </rPh>
    <rPh sb="57" eb="58">
      <t>コウ</t>
    </rPh>
    <phoneticPr fontId="5"/>
  </si>
  <si>
    <t>居宅介護支援事業者及びその従業者に対して、利用者に特定の事業者によるサービスを利用させることの対償として、金品その他の財産上の利益を供与していませんか。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オヨ</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5"/>
  </si>
  <si>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5"/>
  </si>
  <si>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5"/>
  </si>
  <si>
    <t>事業の運営に当たっては、提供サービスに関する利用者からの苦情に関して、市町村等が派遣する者が相談及び援助を行う事業その他の市町村が実施する事業に協力するよう努めていますか。</t>
    <rPh sb="0" eb="2">
      <t>ジギョウ</t>
    </rPh>
    <rPh sb="3" eb="5">
      <t>ウンエイ</t>
    </rPh>
    <rPh sb="6" eb="7">
      <t>ア</t>
    </rPh>
    <rPh sb="12" eb="14">
      <t>テイキョウ</t>
    </rPh>
    <rPh sb="19" eb="20">
      <t>カン</t>
    </rPh>
    <rPh sb="22" eb="25">
      <t>リヨウシャ</t>
    </rPh>
    <rPh sb="28" eb="30">
      <t>クジョウ</t>
    </rPh>
    <rPh sb="31" eb="32">
      <t>カン</t>
    </rPh>
    <rPh sb="35" eb="39">
      <t>シチョウソントウ</t>
    </rPh>
    <rPh sb="40" eb="42">
      <t>ハケン</t>
    </rPh>
    <rPh sb="44" eb="45">
      <t>モノ</t>
    </rPh>
    <rPh sb="46" eb="48">
      <t>ソウダン</t>
    </rPh>
    <rPh sb="48" eb="49">
      <t>オヨ</t>
    </rPh>
    <rPh sb="50" eb="52">
      <t>エンジョ</t>
    </rPh>
    <rPh sb="53" eb="54">
      <t>オコナ</t>
    </rPh>
    <rPh sb="55" eb="57">
      <t>ジギョウ</t>
    </rPh>
    <rPh sb="59" eb="60">
      <t>タ</t>
    </rPh>
    <rPh sb="61" eb="64">
      <t>シチョウソン</t>
    </rPh>
    <rPh sb="65" eb="67">
      <t>ジッシ</t>
    </rPh>
    <rPh sb="69" eb="71">
      <t>ジギョウ</t>
    </rPh>
    <rPh sb="72" eb="74">
      <t>キョウリョク</t>
    </rPh>
    <rPh sb="78" eb="79">
      <t>ツト</t>
    </rPh>
    <phoneticPr fontId="5"/>
  </si>
  <si>
    <t>事故が生じた際には、原因を解明し、再発生を防ぐための対策を講じていますか。</t>
    <rPh sb="10" eb="12">
      <t>ゲンイン</t>
    </rPh>
    <rPh sb="13" eb="15">
      <t>カイメイ</t>
    </rPh>
    <phoneticPr fontId="5"/>
  </si>
  <si>
    <t>事業所ごとの経理を区分するとともに、指定福祉用具貸与の事業の会計とその他の事業の会計を区分してますか。</t>
    <rPh sb="0" eb="2">
      <t>ジギョウ</t>
    </rPh>
    <rPh sb="2" eb="3">
      <t>ショ</t>
    </rPh>
    <rPh sb="6" eb="8">
      <t>ケイリ</t>
    </rPh>
    <rPh sb="9" eb="11">
      <t>クブン</t>
    </rPh>
    <rPh sb="18" eb="20">
      <t>シテイ</t>
    </rPh>
    <rPh sb="20" eb="22">
      <t>フクシ</t>
    </rPh>
    <rPh sb="22" eb="24">
      <t>ヨウグ</t>
    </rPh>
    <rPh sb="24" eb="26">
      <t>タイヨ</t>
    </rPh>
    <rPh sb="27" eb="29">
      <t>ジギョウ</t>
    </rPh>
    <rPh sb="30" eb="32">
      <t>カイケイ</t>
    </rPh>
    <rPh sb="35" eb="36">
      <t>タ</t>
    </rPh>
    <rPh sb="37" eb="39">
      <t>ジギョウ</t>
    </rPh>
    <rPh sb="40" eb="42">
      <t>カイケイ</t>
    </rPh>
    <rPh sb="43" eb="45">
      <t>クブン</t>
    </rPh>
    <phoneticPr fontId="5"/>
  </si>
  <si>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5"/>
  </si>
  <si>
    <t>当該指定に係る事業所の名称及び所在地その他厚生労働省令で定める事項に変更があったときは、10日以内にその旨を県知事に届け出ていますか。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7">
      <t>ケンチジ</t>
    </rPh>
    <rPh sb="58" eb="59">
      <t>トド</t>
    </rPh>
    <rPh sb="60" eb="61">
      <t>デ</t>
    </rPh>
    <phoneticPr fontId="5"/>
  </si>
  <si>
    <t>交通費</t>
    <rPh sb="0" eb="3">
      <t>コウツウヒ</t>
    </rPh>
    <phoneticPr fontId="5"/>
  </si>
  <si>
    <t>―</t>
    <phoneticPr fontId="5"/>
  </si>
  <si>
    <t>自己点検シート（福祉用具貸与・介護予防福祉用具貸与）</t>
    <rPh sb="0" eb="2">
      <t>ジコ</t>
    </rPh>
    <rPh sb="2" eb="4">
      <t>テンケン</t>
    </rPh>
    <rPh sb="8" eb="10">
      <t>フクシ</t>
    </rPh>
    <rPh sb="10" eb="12">
      <t>ヨウグ</t>
    </rPh>
    <rPh sb="12" eb="14">
      <t>タイヨ</t>
    </rPh>
    <rPh sb="15" eb="17">
      <t>カイゴ</t>
    </rPh>
    <rPh sb="17" eb="19">
      <t>ヨボウ</t>
    </rPh>
    <rPh sb="19" eb="21">
      <t>フクシ</t>
    </rPh>
    <rPh sb="21" eb="23">
      <t>ヨウグ</t>
    </rPh>
    <rPh sb="23" eb="25">
      <t>タイヨ</t>
    </rPh>
    <phoneticPr fontId="5"/>
  </si>
  <si>
    <t>事業所名</t>
    <rPh sb="0" eb="2">
      <t>ジギョウ</t>
    </rPh>
    <rPh sb="2" eb="3">
      <t>ショ</t>
    </rPh>
    <rPh sb="3" eb="4">
      <t>メイ</t>
    </rPh>
    <phoneticPr fontId="5"/>
  </si>
  <si>
    <t>点検者職・氏名</t>
    <rPh sb="0" eb="2">
      <t>テンケン</t>
    </rPh>
    <rPh sb="2" eb="3">
      <t>シャ</t>
    </rPh>
    <rPh sb="3" eb="4">
      <t>ショク</t>
    </rPh>
    <rPh sb="5" eb="6">
      <t>シ</t>
    </rPh>
    <rPh sb="6" eb="7">
      <t>メイ</t>
    </rPh>
    <phoneticPr fontId="5"/>
  </si>
  <si>
    <t>点検年月日</t>
    <rPh sb="0" eb="2">
      <t>テンケン</t>
    </rPh>
    <rPh sb="2" eb="5">
      <t>ネンガッピ</t>
    </rPh>
    <phoneticPr fontId="5"/>
  </si>
  <si>
    <t xml:space="preserve">        　　年　　　月　　　日</t>
    <rPh sb="10" eb="11">
      <t>ネン</t>
    </rPh>
    <rPh sb="14" eb="15">
      <t>ガツ</t>
    </rPh>
    <rPh sb="18" eb="19">
      <t>ニチ</t>
    </rPh>
    <phoneticPr fontId="5"/>
  </si>
  <si>
    <t>確認事項</t>
    <rPh sb="0" eb="2">
      <t>カクニン</t>
    </rPh>
    <rPh sb="2" eb="4">
      <t>ジコウ</t>
    </rPh>
    <phoneticPr fontId="5"/>
  </si>
  <si>
    <t>根拠条文</t>
    <rPh sb="0" eb="2">
      <t>コンキョ</t>
    </rPh>
    <rPh sb="2" eb="4">
      <t>ジョウブン</t>
    </rPh>
    <phoneticPr fontId="5"/>
  </si>
  <si>
    <t>確認書類等</t>
    <rPh sb="0" eb="2">
      <t>カクニン</t>
    </rPh>
    <rPh sb="2" eb="5">
      <t>ショルイトウ</t>
    </rPh>
    <phoneticPr fontId="5"/>
  </si>
  <si>
    <t>適</t>
    <rPh sb="0" eb="1">
      <t>テキ</t>
    </rPh>
    <phoneticPr fontId="5"/>
  </si>
  <si>
    <t>不適</t>
    <rPh sb="0" eb="2">
      <t>フテキ</t>
    </rPh>
    <phoneticPr fontId="5"/>
  </si>
  <si>
    <t>Ⅰ　基本方針</t>
    <rPh sb="2" eb="4">
      <t>キホン</t>
    </rPh>
    <rPh sb="4" eb="6">
      <t>ホウシン</t>
    </rPh>
    <phoneticPr fontId="5"/>
  </si>
  <si>
    <t>基本方針</t>
    <rPh sb="0" eb="2">
      <t>キホン</t>
    </rPh>
    <rPh sb="2" eb="4">
      <t>ホウシン</t>
    </rPh>
    <phoneticPr fontId="5"/>
  </si>
  <si>
    <t>自己点検シート</t>
    <rPh sb="0" eb="2">
      <t>ジコ</t>
    </rPh>
    <rPh sb="2" eb="4">
      <t>テンケン</t>
    </rPh>
    <phoneticPr fontId="5"/>
  </si>
  <si>
    <t>勤務実績表</t>
    <rPh sb="0" eb="2">
      <t>キンム</t>
    </rPh>
    <rPh sb="2" eb="4">
      <t>ジッセキ</t>
    </rPh>
    <rPh sb="4" eb="5">
      <t>ヒョウ</t>
    </rPh>
    <phoneticPr fontId="5"/>
  </si>
  <si>
    <t>賠償すべき事故が発生した場合は損害賠償を速やかに行なっていますか。賠償すべき事故が発生したことがない場合でも損害賠償を速やかに行える準備をしていますか。
　→損害賠償保険への加入：　有　・　無
補償期間（　　年　　月～　　年　　月）</t>
    <rPh sb="33" eb="35">
      <t>バイショウ</t>
    </rPh>
    <rPh sb="38" eb="40">
      <t>ジコ</t>
    </rPh>
    <rPh sb="41" eb="43">
      <t>ハッセイ</t>
    </rPh>
    <rPh sb="50" eb="52">
      <t>バアイ</t>
    </rPh>
    <rPh sb="54" eb="56">
      <t>ソンガイ</t>
    </rPh>
    <rPh sb="56" eb="58">
      <t>バイショウ</t>
    </rPh>
    <rPh sb="59" eb="60">
      <t>スミ</t>
    </rPh>
    <rPh sb="63" eb="64">
      <t>オコナ</t>
    </rPh>
    <rPh sb="66" eb="68">
      <t>ジュンビ</t>
    </rPh>
    <phoneticPr fontId="5"/>
  </si>
  <si>
    <t>業務管理体制（法令遵守等）についての考え（方針）を定め、職員に周知していますか。</t>
    <rPh sb="0" eb="2">
      <t>ギョウム</t>
    </rPh>
    <rPh sb="2" eb="4">
      <t>カンリ</t>
    </rPh>
    <rPh sb="4" eb="6">
      <t>タイセイ</t>
    </rPh>
    <rPh sb="7" eb="9">
      <t>ホウレイ</t>
    </rPh>
    <rPh sb="9" eb="11">
      <t>ジュンシュ</t>
    </rPh>
    <rPh sb="11" eb="12">
      <t>トウ</t>
    </rPh>
    <rPh sb="18" eb="19">
      <t>カンガ</t>
    </rPh>
    <rPh sb="21" eb="23">
      <t>ホウシン</t>
    </rPh>
    <rPh sb="25" eb="26">
      <t>サダ</t>
    </rPh>
    <rPh sb="28" eb="30">
      <t>ショクイン</t>
    </rPh>
    <rPh sb="31" eb="33">
      <t>シュウチ</t>
    </rPh>
    <phoneticPr fontId="5"/>
  </si>
  <si>
    <t>法令遵守等の業務管理体制の整備</t>
    <rPh sb="0" eb="2">
      <t>ホウレイ</t>
    </rPh>
    <rPh sb="2" eb="4">
      <t>ジュンシュ</t>
    </rPh>
    <rPh sb="4" eb="5">
      <t>トウ</t>
    </rPh>
    <rPh sb="6" eb="8">
      <t>ギョウム</t>
    </rPh>
    <rPh sb="8" eb="10">
      <t>カンリ</t>
    </rPh>
    <rPh sb="10" eb="12">
      <t>タイセイ</t>
    </rPh>
    <rPh sb="13" eb="15">
      <t>セイビ</t>
    </rPh>
    <phoneticPr fontId="5"/>
  </si>
  <si>
    <t>業務管理体制（法令遵守等）について、具体的な取組を行っていますか。</t>
    <rPh sb="0" eb="2">
      <t>ギョウム</t>
    </rPh>
    <rPh sb="2" eb="4">
      <t>カンリ</t>
    </rPh>
    <rPh sb="4" eb="6">
      <t>タイセイ</t>
    </rPh>
    <rPh sb="7" eb="9">
      <t>ホウレイ</t>
    </rPh>
    <rPh sb="9" eb="11">
      <t>ジュンシュ</t>
    </rPh>
    <rPh sb="11" eb="12">
      <t>トウ</t>
    </rPh>
    <rPh sb="18" eb="21">
      <t>グタイテキ</t>
    </rPh>
    <rPh sb="22" eb="23">
      <t>ト</t>
    </rPh>
    <rPh sb="23" eb="24">
      <t>ク</t>
    </rPh>
    <rPh sb="25" eb="26">
      <t>オコナ</t>
    </rPh>
    <phoneticPr fontId="5"/>
  </si>
  <si>
    <t>注１）　基準；指定居宅サービス等の人員、設備及び運営に関する基準（平成11年3月31日厚生省令第37号）</t>
    <rPh sb="0" eb="1">
      <t>チュウ</t>
    </rPh>
    <rPh sb="4" eb="6">
      <t>キジュン</t>
    </rPh>
    <rPh sb="7" eb="9">
      <t>シテイ</t>
    </rPh>
    <rPh sb="9" eb="11">
      <t>キョタク</t>
    </rPh>
    <rPh sb="15" eb="16">
      <t>トウ</t>
    </rPh>
    <rPh sb="17" eb="19">
      <t>ジンイン</t>
    </rPh>
    <rPh sb="20" eb="22">
      <t>セツビ</t>
    </rPh>
    <rPh sb="22" eb="23">
      <t>オヨ</t>
    </rPh>
    <rPh sb="24" eb="26">
      <t>ウンエイ</t>
    </rPh>
    <rPh sb="27" eb="28">
      <t>カン</t>
    </rPh>
    <rPh sb="30" eb="32">
      <t>キジュン</t>
    </rPh>
    <rPh sb="33" eb="35">
      <t>ヘイセイ</t>
    </rPh>
    <rPh sb="37" eb="38">
      <t>ネン</t>
    </rPh>
    <rPh sb="39" eb="40">
      <t>ガツ</t>
    </rPh>
    <rPh sb="42" eb="43">
      <t>ニチ</t>
    </rPh>
    <rPh sb="43" eb="46">
      <t>コウセイショウ</t>
    </rPh>
    <rPh sb="46" eb="47">
      <t>レイ</t>
    </rPh>
    <rPh sb="47" eb="48">
      <t>ダイ</t>
    </rPh>
    <rPh sb="50" eb="51">
      <t>ゴウ</t>
    </rPh>
    <phoneticPr fontId="5"/>
  </si>
  <si>
    <t>　　　　予防基準；指定介護予防サービス等の事業の人員、設備及び運営並びに指定介護予防サービス等に係る介護予防のための効果的な</t>
    <rPh sb="4" eb="6">
      <t>ヨボウ</t>
    </rPh>
    <rPh sb="6" eb="8">
      <t>キジュン</t>
    </rPh>
    <rPh sb="9" eb="11">
      <t>シテイ</t>
    </rPh>
    <rPh sb="11" eb="13">
      <t>カイゴ</t>
    </rPh>
    <rPh sb="13" eb="15">
      <t>ヨボウ</t>
    </rPh>
    <rPh sb="19" eb="20">
      <t>トウ</t>
    </rPh>
    <rPh sb="21" eb="23">
      <t>ジギョウ</t>
    </rPh>
    <rPh sb="24" eb="26">
      <t>ジンイン</t>
    </rPh>
    <rPh sb="27" eb="29">
      <t>セツビ</t>
    </rPh>
    <rPh sb="29" eb="30">
      <t>オヨ</t>
    </rPh>
    <rPh sb="31" eb="33">
      <t>ウンエイ</t>
    </rPh>
    <rPh sb="33" eb="34">
      <t>ナラ</t>
    </rPh>
    <rPh sb="36" eb="38">
      <t>シテイ</t>
    </rPh>
    <rPh sb="38" eb="40">
      <t>カイゴ</t>
    </rPh>
    <rPh sb="40" eb="42">
      <t>ヨボウ</t>
    </rPh>
    <rPh sb="46" eb="47">
      <t>トウ</t>
    </rPh>
    <rPh sb="48" eb="49">
      <t>カカ</t>
    </rPh>
    <rPh sb="50" eb="52">
      <t>カイゴ</t>
    </rPh>
    <rPh sb="52" eb="54">
      <t>ヨボウ</t>
    </rPh>
    <rPh sb="58" eb="61">
      <t>コウカテキ</t>
    </rPh>
    <phoneticPr fontId="5"/>
  </si>
  <si>
    <t>　　　　　　　支援の方法に関する基準（平成18年3月14日厚生省令第35号）</t>
    <rPh sb="7" eb="9">
      <t>シエン</t>
    </rPh>
    <rPh sb="10" eb="12">
      <t>ホウホウ</t>
    </rPh>
    <rPh sb="13" eb="14">
      <t>カン</t>
    </rPh>
    <rPh sb="16" eb="18">
      <t>キジュン</t>
    </rPh>
    <rPh sb="19" eb="21">
      <t>ヘイセイ</t>
    </rPh>
    <rPh sb="23" eb="24">
      <t>ネン</t>
    </rPh>
    <rPh sb="25" eb="26">
      <t>ガツ</t>
    </rPh>
    <rPh sb="28" eb="29">
      <t>ニチ</t>
    </rPh>
    <rPh sb="29" eb="32">
      <t>コウセイショウ</t>
    </rPh>
    <rPh sb="32" eb="33">
      <t>レイ</t>
    </rPh>
    <rPh sb="33" eb="34">
      <t>ダイ</t>
    </rPh>
    <rPh sb="36" eb="37">
      <t>ゴウ</t>
    </rPh>
    <phoneticPr fontId="5"/>
  </si>
  <si>
    <t>　　条例；香川県社会福祉施設等の人員、設備、運営等の基準等に関する条例（平成24年10月12日条例第52号）</t>
    <rPh sb="2" eb="4">
      <t>ジョウレイ</t>
    </rPh>
    <rPh sb="5" eb="8">
      <t>カガワケン</t>
    </rPh>
    <rPh sb="8" eb="10">
      <t>シャカイ</t>
    </rPh>
    <rPh sb="10" eb="12">
      <t>フクシ</t>
    </rPh>
    <rPh sb="12" eb="14">
      <t>シセツ</t>
    </rPh>
    <rPh sb="14" eb="15">
      <t>トウ</t>
    </rPh>
    <rPh sb="16" eb="18">
      <t>ジンイン</t>
    </rPh>
    <rPh sb="19" eb="21">
      <t>セツビ</t>
    </rPh>
    <rPh sb="22" eb="24">
      <t>ウンエイ</t>
    </rPh>
    <rPh sb="24" eb="25">
      <t>トウ</t>
    </rPh>
    <rPh sb="26" eb="28">
      <t>キジュン</t>
    </rPh>
    <rPh sb="28" eb="29">
      <t>トウ</t>
    </rPh>
    <rPh sb="30" eb="31">
      <t>カン</t>
    </rPh>
    <rPh sb="33" eb="35">
      <t>ジョウレイ</t>
    </rPh>
    <rPh sb="36" eb="38">
      <t>ヘイセイ</t>
    </rPh>
    <rPh sb="40" eb="41">
      <t>ネン</t>
    </rPh>
    <rPh sb="43" eb="44">
      <t>ガツ</t>
    </rPh>
    <rPh sb="46" eb="47">
      <t>ニチ</t>
    </rPh>
    <rPh sb="47" eb="49">
      <t>ジョウレイ</t>
    </rPh>
    <rPh sb="49" eb="50">
      <t>ダイ</t>
    </rPh>
    <rPh sb="52" eb="53">
      <t>ゴウ</t>
    </rPh>
    <phoneticPr fontId="5"/>
  </si>
  <si>
    <t>注２）「香川県高齢者介護施設等におけるマニュアル」、「指定介護サービス事業者における事故発生時の報告マニュアル」</t>
    <rPh sb="0" eb="1">
      <t>チュウ</t>
    </rPh>
    <rPh sb="4" eb="7">
      <t>カガワケン</t>
    </rPh>
    <rPh sb="7" eb="10">
      <t>コウレイシャ</t>
    </rPh>
    <rPh sb="10" eb="12">
      <t>カイゴ</t>
    </rPh>
    <rPh sb="12" eb="15">
      <t>シセツナド</t>
    </rPh>
    <rPh sb="27" eb="29">
      <t>シテイ</t>
    </rPh>
    <rPh sb="29" eb="31">
      <t>カイゴ</t>
    </rPh>
    <rPh sb="35" eb="38">
      <t>ジギョウシャ</t>
    </rPh>
    <rPh sb="42" eb="47">
      <t>ジコハッセイジ</t>
    </rPh>
    <rPh sb="48" eb="50">
      <t>ホウコク</t>
    </rPh>
    <phoneticPr fontId="5"/>
  </si>
  <si>
    <t>　；香川県において定めているマニュアル</t>
    <rPh sb="2" eb="5">
      <t>カガワケン</t>
    </rPh>
    <rPh sb="9" eb="10">
      <t>サダ</t>
    </rPh>
    <phoneticPr fontId="5"/>
  </si>
  <si>
    <t>・就業時の取り決め（誓約書等）の記録</t>
    <rPh sb="1" eb="3">
      <t>シュウギョウ</t>
    </rPh>
    <rPh sb="3" eb="4">
      <t>ジ</t>
    </rPh>
    <rPh sb="5" eb="6">
      <t>ト</t>
    </rPh>
    <rPh sb="7" eb="8">
      <t>キ</t>
    </rPh>
    <rPh sb="10" eb="13">
      <t>セイヤクショ</t>
    </rPh>
    <rPh sb="13" eb="14">
      <t>トウ</t>
    </rPh>
    <rPh sb="16" eb="18">
      <t>キロク</t>
    </rPh>
    <phoneticPr fontId="5"/>
  </si>
  <si>
    <t>・組織図、組織規程
・運営規程
・職務分担表
・業務報告書・業務日誌　等</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4">
      <t>ニッシ</t>
    </rPh>
    <rPh sb="35" eb="36">
      <t>トウ</t>
    </rPh>
    <phoneticPr fontId="5"/>
  </si>
  <si>
    <t xml:space="preserve">・運営規程
</t>
    <rPh sb="1" eb="3">
      <t>ウンエイ</t>
    </rPh>
    <rPh sb="3" eb="5">
      <t>キテイ</t>
    </rPh>
    <phoneticPr fontId="5"/>
  </si>
  <si>
    <t>・就業規則
・運営規程
・雇用契約書
・勤務表</t>
    <rPh sb="1" eb="3">
      <t>シュウギョウ</t>
    </rPh>
    <rPh sb="3" eb="5">
      <t>キソク</t>
    </rPh>
    <rPh sb="7" eb="9">
      <t>ウンエイ</t>
    </rPh>
    <rPh sb="9" eb="11">
      <t>キテイ</t>
    </rPh>
    <rPh sb="13" eb="15">
      <t>コヨウ</t>
    </rPh>
    <rPh sb="15" eb="18">
      <t>ケイヤクショ</t>
    </rPh>
    <rPh sb="20" eb="22">
      <t>キンム</t>
    </rPh>
    <rPh sb="22" eb="23">
      <t>ヒョウ</t>
    </rPh>
    <phoneticPr fontId="5"/>
  </si>
  <si>
    <t>・研修計画
・研修等参加記録
・研修会資料</t>
    <rPh sb="1" eb="3">
      <t>ケンシュウ</t>
    </rPh>
    <rPh sb="3" eb="5">
      <t>ケイカク</t>
    </rPh>
    <rPh sb="7" eb="10">
      <t>ケンシュウトウ</t>
    </rPh>
    <rPh sb="10" eb="12">
      <t>サンカ</t>
    </rPh>
    <rPh sb="12" eb="14">
      <t>キロク</t>
    </rPh>
    <rPh sb="16" eb="19">
      <t>ケンシュウカイ</t>
    </rPh>
    <rPh sb="19" eb="21">
      <t>シリョウ</t>
    </rPh>
    <phoneticPr fontId="5"/>
  </si>
  <si>
    <t>・健康診断の記録</t>
    <rPh sb="1" eb="3">
      <t>ケンコウ</t>
    </rPh>
    <rPh sb="3" eb="5">
      <t>シンダン</t>
    </rPh>
    <rPh sb="6" eb="8">
      <t>キロク</t>
    </rPh>
    <phoneticPr fontId="5"/>
  </si>
  <si>
    <t>移動用リフト</t>
    <rPh sb="0" eb="3">
      <t>イドウヨウ</t>
    </rPh>
    <phoneticPr fontId="5"/>
  </si>
  <si>
    <t>（参考）確認資料</t>
    <rPh sb="1" eb="3">
      <t>サンコウ</t>
    </rPh>
    <rPh sb="4" eb="6">
      <t>カクニン</t>
    </rPh>
    <rPh sb="6" eb="8">
      <t>シリョウ</t>
    </rPh>
    <phoneticPr fontId="5"/>
  </si>
  <si>
    <t>・サービス提供票・別表
・業務日誌
・福祉用具貸与記録（サービス提供の記録）</t>
    <rPh sb="5" eb="7">
      <t>テイキョウ</t>
    </rPh>
    <rPh sb="7" eb="8">
      <t>ヒョウ</t>
    </rPh>
    <rPh sb="9" eb="11">
      <t>ベッピョウ</t>
    </rPh>
    <rPh sb="13" eb="15">
      <t>ギョウム</t>
    </rPh>
    <rPh sb="15" eb="17">
      <t>ニッシ</t>
    </rPh>
    <rPh sb="19" eb="21">
      <t>フクシ</t>
    </rPh>
    <rPh sb="21" eb="23">
      <t>ヨウグ</t>
    </rPh>
    <rPh sb="23" eb="25">
      <t>タイヨ</t>
    </rPh>
    <rPh sb="25" eb="27">
      <t>キロク</t>
    </rPh>
    <rPh sb="32" eb="34">
      <t>テイキョウ</t>
    </rPh>
    <rPh sb="35" eb="37">
      <t>キロク</t>
    </rPh>
    <phoneticPr fontId="5"/>
  </si>
  <si>
    <t>・居宅サービス計画書
・サービス担当者介護の記録　等</t>
    <rPh sb="1" eb="3">
      <t>キョタク</t>
    </rPh>
    <rPh sb="7" eb="9">
      <t>ケイカク</t>
    </rPh>
    <rPh sb="9" eb="10">
      <t>ショ</t>
    </rPh>
    <rPh sb="16" eb="19">
      <t>タントウシャ</t>
    </rPh>
    <rPh sb="19" eb="21">
      <t>カイゴ</t>
    </rPh>
    <rPh sb="22" eb="24">
      <t>キロク</t>
    </rPh>
    <rPh sb="25" eb="26">
      <t>トウ</t>
    </rPh>
    <phoneticPr fontId="5"/>
  </si>
  <si>
    <t>・勤務表
・福祉用具貸与記録（サービス提供の記録）
・常勤・非常勤の員数が分かる職員名簿
・雇用契約書
・資格を確認する書類
・就業規則
・賃金台帳　等</t>
    <rPh sb="1" eb="3">
      <t>キンム</t>
    </rPh>
    <rPh sb="3" eb="4">
      <t>ヒョウ</t>
    </rPh>
    <rPh sb="6" eb="8">
      <t>フクシ</t>
    </rPh>
    <rPh sb="8" eb="10">
      <t>ヨウグ</t>
    </rPh>
    <rPh sb="10" eb="12">
      <t>タイヨ</t>
    </rPh>
    <rPh sb="12" eb="14">
      <t>キロク</t>
    </rPh>
    <rPh sb="19" eb="21">
      <t>テイキョウ</t>
    </rPh>
    <rPh sb="22" eb="24">
      <t>キロク</t>
    </rPh>
    <rPh sb="27" eb="29">
      <t>ジョウキン</t>
    </rPh>
    <rPh sb="30" eb="33">
      <t>ヒジョウキン</t>
    </rPh>
    <rPh sb="34" eb="36">
      <t>インスウ</t>
    </rPh>
    <rPh sb="37" eb="38">
      <t>ワ</t>
    </rPh>
    <rPh sb="40" eb="42">
      <t>ショクイン</t>
    </rPh>
    <rPh sb="42" eb="44">
      <t>メイボ</t>
    </rPh>
    <rPh sb="46" eb="48">
      <t>コヨウ</t>
    </rPh>
    <rPh sb="48" eb="51">
      <t>ケイヤクショ</t>
    </rPh>
    <rPh sb="53" eb="55">
      <t>シカク</t>
    </rPh>
    <rPh sb="56" eb="58">
      <t>カクニン</t>
    </rPh>
    <rPh sb="60" eb="62">
      <t>ショルイ</t>
    </rPh>
    <rPh sb="64" eb="66">
      <t>シュウギョウ</t>
    </rPh>
    <rPh sb="66" eb="68">
      <t>キソク</t>
    </rPh>
    <rPh sb="70" eb="72">
      <t>チンギン</t>
    </rPh>
    <rPh sb="72" eb="74">
      <t>ダイチョウ</t>
    </rPh>
    <rPh sb="75" eb="76">
      <t>トウ</t>
    </rPh>
    <phoneticPr fontId="5"/>
  </si>
  <si>
    <t>・重要事項説明書
（同意に関する記録）</t>
    <rPh sb="1" eb="3">
      <t>ジュウヨウ</t>
    </rPh>
    <rPh sb="3" eb="5">
      <t>ジコウ</t>
    </rPh>
    <rPh sb="5" eb="8">
      <t>セツメイショ</t>
    </rPh>
    <rPh sb="10" eb="12">
      <t>ドウイ</t>
    </rPh>
    <rPh sb="13" eb="14">
      <t>カン</t>
    </rPh>
    <rPh sb="16" eb="18">
      <t>キロク</t>
    </rPh>
    <phoneticPr fontId="5"/>
  </si>
  <si>
    <t>基準
第193条</t>
    <rPh sb="0" eb="2">
      <t>キジュン</t>
    </rPh>
    <rPh sb="3" eb="4">
      <t>ダイ</t>
    </rPh>
    <rPh sb="7" eb="8">
      <t>ジョウ</t>
    </rPh>
    <phoneticPr fontId="5"/>
  </si>
  <si>
    <t>・運営規程</t>
    <rPh sb="1" eb="3">
      <t>ウンエイ</t>
    </rPh>
    <rPh sb="3" eb="5">
      <t>キテイ</t>
    </rPh>
    <phoneticPr fontId="5"/>
  </si>
  <si>
    <t>（介護予防）</t>
    <rPh sb="1" eb="3">
      <t>カイゴ</t>
    </rPh>
    <rPh sb="3" eb="5">
      <t>ヨボウ</t>
    </rPh>
    <phoneticPr fontId="5"/>
  </si>
  <si>
    <t>予防基準
第265条</t>
    <rPh sb="0" eb="2">
      <t>ヨボウ</t>
    </rPh>
    <rPh sb="2" eb="4">
      <t>キジュン</t>
    </rPh>
    <rPh sb="5" eb="6">
      <t>ダイ</t>
    </rPh>
    <rPh sb="9" eb="10">
      <t>ジョウ</t>
    </rPh>
    <phoneticPr fontId="5"/>
  </si>
  <si>
    <t>福祉用具専門相談員等の員数</t>
    <rPh sb="0" eb="2">
      <t>フクシ</t>
    </rPh>
    <rPh sb="2" eb="4">
      <t>ヨウグ</t>
    </rPh>
    <rPh sb="4" eb="6">
      <t>センモン</t>
    </rPh>
    <rPh sb="6" eb="8">
      <t>ソウダン</t>
    </rPh>
    <rPh sb="8" eb="9">
      <t>イン</t>
    </rPh>
    <rPh sb="9" eb="10">
      <t>トウ</t>
    </rPh>
    <rPh sb="11" eb="13">
      <t>インスウ</t>
    </rPh>
    <phoneticPr fontId="5"/>
  </si>
  <si>
    <t>　→　下記の数値を記載してください。</t>
    <rPh sb="3" eb="5">
      <t>カキ</t>
    </rPh>
    <rPh sb="6" eb="8">
      <t>スウチ</t>
    </rPh>
    <rPh sb="9" eb="11">
      <t>キサイ</t>
    </rPh>
    <phoneticPr fontId="5"/>
  </si>
  <si>
    <r>
      <t>　　①　全福祉用具専門相談員の1ヶ月間の勤務時間合計
　　　　　　　　　</t>
    </r>
    <r>
      <rPr>
        <u/>
        <sz val="9"/>
        <rFont val="ＭＳ ゴシック"/>
        <family val="3"/>
        <charset val="128"/>
      </rPr>
      <t>　（　　　　　　時間）</t>
    </r>
    <rPh sb="4" eb="5">
      <t>ゼン</t>
    </rPh>
    <rPh sb="5" eb="7">
      <t>フクシ</t>
    </rPh>
    <rPh sb="7" eb="9">
      <t>ヨウグ</t>
    </rPh>
    <rPh sb="9" eb="11">
      <t>センモン</t>
    </rPh>
    <rPh sb="11" eb="13">
      <t>ソウダン</t>
    </rPh>
    <rPh sb="13" eb="14">
      <t>イン</t>
    </rPh>
    <rPh sb="17" eb="18">
      <t>ゲツ</t>
    </rPh>
    <rPh sb="18" eb="19">
      <t>カン</t>
    </rPh>
    <rPh sb="20" eb="22">
      <t>キンム</t>
    </rPh>
    <rPh sb="22" eb="24">
      <t>ジカン</t>
    </rPh>
    <rPh sb="24" eb="26">
      <t>ゴウケイ</t>
    </rPh>
    <rPh sb="44" eb="46">
      <t>ジカン</t>
    </rPh>
    <phoneticPr fontId="5"/>
  </si>
  <si>
    <r>
      <t>　　②　常勤職員の1ヶ月の通常勤務すべき時間
　　　　　　　　　　</t>
    </r>
    <r>
      <rPr>
        <u/>
        <sz val="9"/>
        <rFont val="ＭＳ ゴシック"/>
        <family val="3"/>
        <charset val="128"/>
      </rPr>
      <t>（　　　　　　時間）</t>
    </r>
    <rPh sb="4" eb="6">
      <t>ジョウキン</t>
    </rPh>
    <rPh sb="6" eb="8">
      <t>ショクイン</t>
    </rPh>
    <rPh sb="11" eb="12">
      <t>ゲツ</t>
    </rPh>
    <rPh sb="13" eb="15">
      <t>ツウジョウ</t>
    </rPh>
    <rPh sb="15" eb="17">
      <t>キンム</t>
    </rPh>
    <rPh sb="20" eb="22">
      <t>ジカン</t>
    </rPh>
    <rPh sb="40" eb="42">
      <t>ジカン</t>
    </rPh>
    <phoneticPr fontId="5"/>
  </si>
  <si>
    <t>　　③　①÷②の値（小数点以下第2位切り捨て）
　　　　　　　　　　（　　　　　　　　）</t>
    <rPh sb="8" eb="9">
      <t>アタイ</t>
    </rPh>
    <rPh sb="10" eb="13">
      <t>ショウスウテン</t>
    </rPh>
    <rPh sb="13" eb="15">
      <t>イカ</t>
    </rPh>
    <rPh sb="15" eb="16">
      <t>ダイ</t>
    </rPh>
    <rPh sb="17" eb="18">
      <t>イ</t>
    </rPh>
    <rPh sb="18" eb="19">
      <t>キ</t>
    </rPh>
    <rPh sb="20" eb="21">
      <t>ス</t>
    </rPh>
    <phoneticPr fontId="5"/>
  </si>
  <si>
    <t>・勤務表</t>
    <rPh sb="1" eb="3">
      <t>キンム</t>
    </rPh>
    <rPh sb="3" eb="4">
      <t>ヒョウ</t>
    </rPh>
    <phoneticPr fontId="5"/>
  </si>
  <si>
    <t>　　　事業所名：（　　　　　　　　　　　　）
　　　職種名　：（　　　　　　　　　　　　）
    　勤務時間：（　　　　　　　　　　　　）</t>
    <rPh sb="3" eb="6">
      <t>ジギョウショ</t>
    </rPh>
    <rPh sb="6" eb="7">
      <t>メイ</t>
    </rPh>
    <rPh sb="26" eb="28">
      <t>ショクシュ</t>
    </rPh>
    <rPh sb="28" eb="29">
      <t>メイ</t>
    </rPh>
    <rPh sb="51" eb="53">
      <t>キンム</t>
    </rPh>
    <rPh sb="53" eb="55">
      <t>ジカン</t>
    </rPh>
    <phoneticPr fontId="5"/>
  </si>
  <si>
    <t>Ⅱ　設備基準</t>
    <rPh sb="2" eb="4">
      <t>セツビ</t>
    </rPh>
    <rPh sb="4" eb="6">
      <t>キジュン</t>
    </rPh>
    <phoneticPr fontId="5"/>
  </si>
  <si>
    <t>設備及び備品等</t>
    <rPh sb="0" eb="2">
      <t>セツビ</t>
    </rPh>
    <rPh sb="2" eb="3">
      <t>オヨ</t>
    </rPh>
    <rPh sb="4" eb="7">
      <t>ビヒントウ</t>
    </rPh>
    <phoneticPr fontId="5"/>
  </si>
  <si>
    <t>基準
第196条
予防基準
第268条</t>
    <rPh sb="0" eb="2">
      <t>キジュン</t>
    </rPh>
    <rPh sb="3" eb="4">
      <t>ダイ</t>
    </rPh>
    <rPh sb="7" eb="8">
      <t>ジョウ</t>
    </rPh>
    <rPh sb="9" eb="11">
      <t>ヨボウ</t>
    </rPh>
    <rPh sb="11" eb="13">
      <t>キジュン</t>
    </rPh>
    <rPh sb="14" eb="15">
      <t>ダイ</t>
    </rPh>
    <rPh sb="18" eb="19">
      <t>ジョウ</t>
    </rPh>
    <phoneticPr fontId="5"/>
  </si>
  <si>
    <t>【福祉用具の保管のための設備】</t>
    <rPh sb="1" eb="3">
      <t>フクシ</t>
    </rPh>
    <rPh sb="3" eb="5">
      <t>ヨウグ</t>
    </rPh>
    <rPh sb="6" eb="8">
      <t>ホカン</t>
    </rPh>
    <rPh sb="12" eb="14">
      <t>セツビ</t>
    </rPh>
    <phoneticPr fontId="5"/>
  </si>
  <si>
    <t>・保管に関する記録</t>
    <rPh sb="1" eb="3">
      <t>ホカン</t>
    </rPh>
    <rPh sb="4" eb="5">
      <t>カン</t>
    </rPh>
    <rPh sb="7" eb="9">
      <t>キロク</t>
    </rPh>
    <phoneticPr fontId="5"/>
  </si>
  <si>
    <t>消毒又は補修がなされている福祉用具とそれ以外の福祉用具を区分することができますか。</t>
    <rPh sb="0" eb="2">
      <t>ショウドク</t>
    </rPh>
    <rPh sb="2" eb="3">
      <t>マタ</t>
    </rPh>
    <rPh sb="4" eb="6">
      <t>ホシュウ</t>
    </rPh>
    <rPh sb="13" eb="15">
      <t>フクシ</t>
    </rPh>
    <rPh sb="15" eb="17">
      <t>ヨウグ</t>
    </rPh>
    <rPh sb="20" eb="22">
      <t>イガイ</t>
    </rPh>
    <rPh sb="23" eb="25">
      <t>フクシ</t>
    </rPh>
    <rPh sb="25" eb="27">
      <t>ヨウグ</t>
    </rPh>
    <rPh sb="28" eb="30">
      <t>クブン</t>
    </rPh>
    <phoneticPr fontId="5"/>
  </si>
  <si>
    <t>【福祉用具の消毒のために必要な機材】</t>
    <rPh sb="1" eb="3">
      <t>フクシ</t>
    </rPh>
    <rPh sb="3" eb="5">
      <t>ヨウグ</t>
    </rPh>
    <rPh sb="6" eb="8">
      <t>ショウドク</t>
    </rPh>
    <rPh sb="12" eb="14">
      <t>ヒツヨウ</t>
    </rPh>
    <rPh sb="15" eb="17">
      <t>キザイ</t>
    </rPh>
    <phoneticPr fontId="5"/>
  </si>
  <si>
    <t>取り扱う福祉用具の種類及び材質等からみて適切な消毒効果が得られていますか。</t>
    <rPh sb="0" eb="1">
      <t>ト</t>
    </rPh>
    <rPh sb="2" eb="3">
      <t>アツカ</t>
    </rPh>
    <rPh sb="4" eb="6">
      <t>フクシ</t>
    </rPh>
    <rPh sb="6" eb="8">
      <t>ヨウグ</t>
    </rPh>
    <rPh sb="9" eb="11">
      <t>シュルイ</t>
    </rPh>
    <rPh sb="11" eb="12">
      <t>オヨ</t>
    </rPh>
    <rPh sb="13" eb="15">
      <t>ザイシツ</t>
    </rPh>
    <rPh sb="15" eb="16">
      <t>トウ</t>
    </rPh>
    <rPh sb="20" eb="22">
      <t>テキセツ</t>
    </rPh>
    <rPh sb="23" eb="25">
      <t>ショウドク</t>
    </rPh>
    <rPh sb="25" eb="27">
      <t>コウカ</t>
    </rPh>
    <rPh sb="28" eb="29">
      <t>エ</t>
    </rPh>
    <phoneticPr fontId="5"/>
  </si>
  <si>
    <t>・消毒に関する記録</t>
    <rPh sb="1" eb="3">
      <t>ショウドク</t>
    </rPh>
    <rPh sb="4" eb="5">
      <t>カン</t>
    </rPh>
    <rPh sb="7" eb="9">
      <t>キロク</t>
    </rPh>
    <phoneticPr fontId="5"/>
  </si>
  <si>
    <t>Ⅲ　運営基準　　　　</t>
    <rPh sb="2" eb="4">
      <t>ウンエイ</t>
    </rPh>
    <rPh sb="4" eb="6">
      <t>キジュン</t>
    </rPh>
    <phoneticPr fontId="5"/>
  </si>
  <si>
    <t>内容及び手続きの説明及び同意</t>
    <rPh sb="0" eb="2">
      <t>ナイヨウ</t>
    </rPh>
    <rPh sb="2" eb="3">
      <t>オヨ</t>
    </rPh>
    <rPh sb="4" eb="6">
      <t>テツヅ</t>
    </rPh>
    <rPh sb="8" eb="10">
      <t>セツメイ</t>
    </rPh>
    <rPh sb="10" eb="11">
      <t>オヨ</t>
    </rPh>
    <rPh sb="12" eb="14">
      <t>ドウイ</t>
    </rPh>
    <phoneticPr fontId="5"/>
  </si>
  <si>
    <t>・重要事項説明書
・利用申込書（契約書等）
・同意に関する記録</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5"/>
  </si>
  <si>
    <t>提供拒否の禁止</t>
    <rPh sb="0" eb="2">
      <t>テイキョウ</t>
    </rPh>
    <rPh sb="2" eb="4">
      <t>キョヒ</t>
    </rPh>
    <rPh sb="5" eb="7">
      <t>キンシ</t>
    </rPh>
    <phoneticPr fontId="5"/>
  </si>
  <si>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5"/>
  </si>
  <si>
    <t>サービス提供困難時の対応</t>
    <rPh sb="4" eb="6">
      <t>テイキョウ</t>
    </rPh>
    <rPh sb="6" eb="8">
      <t>コンナン</t>
    </rPh>
    <rPh sb="8" eb="9">
      <t>ジ</t>
    </rPh>
    <rPh sb="10" eb="12">
      <t>タイオウ</t>
    </rPh>
    <phoneticPr fontId="5"/>
  </si>
  <si>
    <t>受給資格等の確認</t>
    <rPh sb="0" eb="2">
      <t>ジュキュウ</t>
    </rPh>
    <rPh sb="2" eb="4">
      <t>シカク</t>
    </rPh>
    <rPh sb="4" eb="5">
      <t>トウ</t>
    </rPh>
    <rPh sb="6" eb="8">
      <t>カクニン</t>
    </rPh>
    <phoneticPr fontId="5"/>
  </si>
  <si>
    <t>・利用者に関する記録</t>
    <rPh sb="1" eb="3">
      <t>リヨウ</t>
    </rPh>
    <rPh sb="3" eb="4">
      <t>シャ</t>
    </rPh>
    <rPh sb="5" eb="6">
      <t>カン</t>
    </rPh>
    <rPh sb="8" eb="10">
      <t>キロク</t>
    </rPh>
    <phoneticPr fontId="5"/>
  </si>
  <si>
    <t>要介護認定の申請に係る援助</t>
    <rPh sb="0" eb="1">
      <t>ヨウ</t>
    </rPh>
    <rPh sb="1" eb="3">
      <t>カイゴ</t>
    </rPh>
    <rPh sb="3" eb="5">
      <t>ニンテイ</t>
    </rPh>
    <rPh sb="6" eb="8">
      <t>シンセイ</t>
    </rPh>
    <rPh sb="9" eb="10">
      <t>カカ</t>
    </rPh>
    <rPh sb="11" eb="13">
      <t>エンジョ</t>
    </rPh>
    <phoneticPr fontId="5"/>
  </si>
  <si>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5"/>
  </si>
  <si>
    <t>心身の状況等の把握</t>
    <rPh sb="0" eb="2">
      <t>シンシン</t>
    </rPh>
    <rPh sb="3" eb="6">
      <t>ジョウキョウトウ</t>
    </rPh>
    <rPh sb="7" eb="9">
      <t>ハアク</t>
    </rPh>
    <phoneticPr fontId="5"/>
  </si>
  <si>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5"/>
  </si>
  <si>
    <t>・利用者に関する記録
・サービス担当者会議の
　要点</t>
    <rPh sb="1" eb="3">
      <t>リヨウ</t>
    </rPh>
    <rPh sb="3" eb="4">
      <t>シャ</t>
    </rPh>
    <rPh sb="5" eb="6">
      <t>カン</t>
    </rPh>
    <rPh sb="8" eb="10">
      <t>キロク</t>
    </rPh>
    <rPh sb="16" eb="19">
      <t>タントウシャ</t>
    </rPh>
    <rPh sb="19" eb="21">
      <t>カイギ</t>
    </rPh>
    <rPh sb="24" eb="26">
      <t>ヨウテン</t>
    </rPh>
    <phoneticPr fontId="5"/>
  </si>
  <si>
    <t>居宅介護支援事業者等との連携</t>
    <rPh sb="0" eb="2">
      <t>キョタク</t>
    </rPh>
    <rPh sb="2" eb="4">
      <t>カイゴ</t>
    </rPh>
    <rPh sb="4" eb="6">
      <t>シエン</t>
    </rPh>
    <rPh sb="6" eb="9">
      <t>ジギョウシャ</t>
    </rPh>
    <rPh sb="9" eb="10">
      <t>トウ</t>
    </rPh>
    <rPh sb="12" eb="14">
      <t>レンケイ</t>
    </rPh>
    <phoneticPr fontId="5"/>
  </si>
  <si>
    <t>・情報提供に関する記録</t>
    <rPh sb="1" eb="3">
      <t>ジョウホウ</t>
    </rPh>
    <rPh sb="3" eb="5">
      <t>テイキョウ</t>
    </rPh>
    <rPh sb="6" eb="7">
      <t>カン</t>
    </rPh>
    <rPh sb="9" eb="11">
      <t>キロク</t>
    </rPh>
    <phoneticPr fontId="5"/>
  </si>
  <si>
    <t>法定代理受領サービスを提供を受けるための援助</t>
    <rPh sb="0" eb="2">
      <t>ホウテイ</t>
    </rPh>
    <rPh sb="2" eb="4">
      <t>ダイリ</t>
    </rPh>
    <rPh sb="4" eb="6">
      <t>ジュリョウ</t>
    </rPh>
    <rPh sb="11" eb="13">
      <t>テイキョウ</t>
    </rPh>
    <rPh sb="14" eb="15">
      <t>ウ</t>
    </rPh>
    <rPh sb="20" eb="22">
      <t>エンジョ</t>
    </rPh>
    <phoneticPr fontId="5"/>
  </si>
  <si>
    <t>要介護状態となった場合でも、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その機能訓練に資するとともに利用者を介護する者の負担軽減を図る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2" eb="65">
      <t>リヨウシャ</t>
    </rPh>
    <rPh sb="66" eb="68">
      <t>シンシン</t>
    </rPh>
    <rPh sb="69" eb="71">
      <t>ジョウキョウ</t>
    </rPh>
    <rPh sb="72" eb="74">
      <t>キボウ</t>
    </rPh>
    <rPh sb="74" eb="75">
      <t>オヨ</t>
    </rPh>
    <rPh sb="78" eb="79">
      <t>オ</t>
    </rPh>
    <rPh sb="84" eb="86">
      <t>カンキョウ</t>
    </rPh>
    <rPh sb="87" eb="88">
      <t>フ</t>
    </rPh>
    <rPh sb="91" eb="93">
      <t>テキセツ</t>
    </rPh>
    <rPh sb="94" eb="96">
      <t>フクシ</t>
    </rPh>
    <rPh sb="96" eb="98">
      <t>ヨウグ</t>
    </rPh>
    <rPh sb="99" eb="101">
      <t>センテイ</t>
    </rPh>
    <rPh sb="102" eb="104">
      <t>エンジョ</t>
    </rPh>
    <rPh sb="105" eb="107">
      <t>トリツ</t>
    </rPh>
    <rPh sb="109" eb="111">
      <t>チョウセイ</t>
    </rPh>
    <rPh sb="111" eb="112">
      <t>トウ</t>
    </rPh>
    <rPh sb="113" eb="114">
      <t>オコナ</t>
    </rPh>
    <rPh sb="116" eb="118">
      <t>フクシ</t>
    </rPh>
    <rPh sb="118" eb="120">
      <t>ヨウグ</t>
    </rPh>
    <rPh sb="121" eb="123">
      <t>タイヨ</t>
    </rPh>
    <rPh sb="133" eb="135">
      <t>キノウ</t>
    </rPh>
    <rPh sb="135" eb="137">
      <t>クンレン</t>
    </rPh>
    <rPh sb="138" eb="139">
      <t>シ</t>
    </rPh>
    <rPh sb="145" eb="148">
      <t>リヨウシャ</t>
    </rPh>
    <rPh sb="149" eb="151">
      <t>カイゴ</t>
    </rPh>
    <rPh sb="153" eb="154">
      <t>モノ</t>
    </rPh>
    <rPh sb="155" eb="157">
      <t>フタン</t>
    </rPh>
    <rPh sb="157" eb="159">
      <t>ケイゲン</t>
    </rPh>
    <rPh sb="160" eb="161">
      <t>ハカ</t>
    </rPh>
    <phoneticPr fontId="5"/>
  </si>
  <si>
    <t>利用者が可能な限りその居宅において、自立した日常生活を営むことができるよう、利用者の心身の状況、希望及びその置かれている環境を踏まえた適切な福祉用具の選定の援助、取付け、調整等を行い、福祉用具を貸与することにより、利用者の生活機能の維持又は改善を図るものとなっていますか。</t>
    <rPh sb="111" eb="113">
      <t>セイカツ</t>
    </rPh>
    <rPh sb="113" eb="115">
      <t>キノウ</t>
    </rPh>
    <rPh sb="116" eb="118">
      <t>イジ</t>
    </rPh>
    <rPh sb="118" eb="119">
      <t>マタ</t>
    </rPh>
    <rPh sb="120" eb="122">
      <t>カイゼン</t>
    </rPh>
    <rPh sb="123" eb="124">
      <t>ハカ</t>
    </rPh>
    <phoneticPr fontId="5"/>
  </si>
  <si>
    <t>福祉用具専門相談員の員数は、常勤換算方法で2人以上となっていますか。</t>
    <rPh sb="0" eb="2">
      <t>フクシ</t>
    </rPh>
    <rPh sb="2" eb="4">
      <t>ヨウグ</t>
    </rPh>
    <rPh sb="4" eb="6">
      <t>センモン</t>
    </rPh>
    <rPh sb="6" eb="8">
      <t>ソウダン</t>
    </rPh>
    <rPh sb="8" eb="9">
      <t>イン</t>
    </rPh>
    <rPh sb="10" eb="12">
      <t>インスウ</t>
    </rPh>
    <rPh sb="14" eb="16">
      <t>ジョウキン</t>
    </rPh>
    <rPh sb="16" eb="18">
      <t>カンサン</t>
    </rPh>
    <rPh sb="18" eb="20">
      <t>ホウホウ</t>
    </rPh>
    <rPh sb="22" eb="23">
      <t>ニン</t>
    </rPh>
    <rPh sb="23" eb="25">
      <t>イジョウ</t>
    </rPh>
    <phoneticPr fontId="5"/>
  </si>
  <si>
    <t>※同一の事業所において、次の事業の指定を併せて受け、一体的に運営されている場合は、常勤換算で２以上の福祉用具専門相談員を配置すれば、これらの指定に係るすべての人員基準を満たすものとみなす。
　・福祉用具貸与
　・介護予防福祉用具貸与
　・特定福祉用具販売
　・特定介護予防福祉用具販売</t>
    <rPh sb="1" eb="3">
      <t>ドウイツ</t>
    </rPh>
    <rPh sb="4" eb="7">
      <t>ジギョウショ</t>
    </rPh>
    <rPh sb="12" eb="13">
      <t>ツギ</t>
    </rPh>
    <rPh sb="14" eb="16">
      <t>ジギョウ</t>
    </rPh>
    <rPh sb="17" eb="19">
      <t>シテイ</t>
    </rPh>
    <rPh sb="20" eb="21">
      <t>アワ</t>
    </rPh>
    <rPh sb="23" eb="24">
      <t>ウ</t>
    </rPh>
    <rPh sb="26" eb="29">
      <t>イッタイテキ</t>
    </rPh>
    <rPh sb="30" eb="32">
      <t>ウンエイ</t>
    </rPh>
    <rPh sb="37" eb="39">
      <t>バアイ</t>
    </rPh>
    <rPh sb="41" eb="43">
      <t>ジョウキン</t>
    </rPh>
    <rPh sb="43" eb="45">
      <t>カンサン</t>
    </rPh>
    <rPh sb="47" eb="49">
      <t>イジョウ</t>
    </rPh>
    <rPh sb="50" eb="52">
      <t>フクシ</t>
    </rPh>
    <rPh sb="52" eb="54">
      <t>ヨウグ</t>
    </rPh>
    <rPh sb="54" eb="56">
      <t>センモン</t>
    </rPh>
    <rPh sb="56" eb="59">
      <t>ソウダンイン</t>
    </rPh>
    <rPh sb="60" eb="62">
      <t>ハイチ</t>
    </rPh>
    <rPh sb="70" eb="72">
      <t>シテイ</t>
    </rPh>
    <rPh sb="73" eb="74">
      <t>カカ</t>
    </rPh>
    <rPh sb="79" eb="81">
      <t>ジンイン</t>
    </rPh>
    <rPh sb="81" eb="83">
      <t>キジュン</t>
    </rPh>
    <rPh sb="84" eb="85">
      <t>ミ</t>
    </rPh>
    <rPh sb="98" eb="100">
      <t>フクシ</t>
    </rPh>
    <rPh sb="100" eb="102">
      <t>ヨウグ</t>
    </rPh>
    <rPh sb="102" eb="104">
      <t>タイヨ</t>
    </rPh>
    <rPh sb="107" eb="109">
      <t>カイゴ</t>
    </rPh>
    <rPh sb="109" eb="111">
      <t>ヨボウ</t>
    </rPh>
    <rPh sb="111" eb="113">
      <t>フクシ</t>
    </rPh>
    <rPh sb="113" eb="115">
      <t>ヨウグ</t>
    </rPh>
    <rPh sb="115" eb="117">
      <t>タイヨ</t>
    </rPh>
    <rPh sb="120" eb="122">
      <t>トクテイ</t>
    </rPh>
    <rPh sb="122" eb="124">
      <t>フクシ</t>
    </rPh>
    <rPh sb="124" eb="126">
      <t>ヨウグ</t>
    </rPh>
    <rPh sb="126" eb="128">
      <t>ハンバイ</t>
    </rPh>
    <rPh sb="131" eb="133">
      <t>トクテイ</t>
    </rPh>
    <rPh sb="133" eb="135">
      <t>カイゴ</t>
    </rPh>
    <rPh sb="135" eb="137">
      <t>ヨボウ</t>
    </rPh>
    <rPh sb="137" eb="139">
      <t>フクシ</t>
    </rPh>
    <rPh sb="139" eb="141">
      <t>ヨウグ</t>
    </rPh>
    <rPh sb="141" eb="143">
      <t>ハンバイ</t>
    </rPh>
    <phoneticPr fontId="5"/>
  </si>
  <si>
    <t>福祉用具の保管及び消毒のために必要な設備及び器材並びに事業の運営を行うために必要な広さ（※）を有する専用の区画が設けられ、必要な備品等を備えていますか。
※利用申込の受付、相談等に対応するのに適切なスペースを確保すること。</t>
    <rPh sb="0" eb="2">
      <t>フクシ</t>
    </rPh>
    <rPh sb="2" eb="4">
      <t>ヨウグ</t>
    </rPh>
    <rPh sb="5" eb="7">
      <t>ホカン</t>
    </rPh>
    <rPh sb="7" eb="8">
      <t>オヨ</t>
    </rPh>
    <rPh sb="9" eb="11">
      <t>ショウドク</t>
    </rPh>
    <rPh sb="15" eb="17">
      <t>ヒツヨウ</t>
    </rPh>
    <rPh sb="18" eb="20">
      <t>セツビ</t>
    </rPh>
    <rPh sb="20" eb="21">
      <t>オヨ</t>
    </rPh>
    <rPh sb="22" eb="24">
      <t>キザイ</t>
    </rPh>
    <rPh sb="24" eb="25">
      <t>ナラ</t>
    </rPh>
    <rPh sb="27" eb="29">
      <t>ジギョウ</t>
    </rPh>
    <rPh sb="30" eb="32">
      <t>ウンエイ</t>
    </rPh>
    <rPh sb="33" eb="34">
      <t>オコナ</t>
    </rPh>
    <rPh sb="38" eb="40">
      <t>ヒツヨウ</t>
    </rPh>
    <rPh sb="41" eb="42">
      <t>ヒロ</t>
    </rPh>
    <rPh sb="47" eb="48">
      <t>ユウ</t>
    </rPh>
    <rPh sb="50" eb="52">
      <t>センヨウ</t>
    </rPh>
    <rPh sb="53" eb="55">
      <t>クカク</t>
    </rPh>
    <rPh sb="56" eb="57">
      <t>モウ</t>
    </rPh>
    <rPh sb="61" eb="63">
      <t>ヒツヨウ</t>
    </rPh>
    <rPh sb="64" eb="67">
      <t>ビヒントウ</t>
    </rPh>
    <rPh sb="68" eb="69">
      <t>ソナ</t>
    </rPh>
    <rPh sb="79" eb="81">
      <t>リヨウ</t>
    </rPh>
    <rPh sb="81" eb="83">
      <t>モウシコミ</t>
    </rPh>
    <rPh sb="84" eb="86">
      <t>ウケツケ</t>
    </rPh>
    <rPh sb="87" eb="89">
      <t>ソウダン</t>
    </rPh>
    <rPh sb="89" eb="90">
      <t>トウ</t>
    </rPh>
    <rPh sb="91" eb="93">
      <t>タイオウ</t>
    </rPh>
    <rPh sb="97" eb="99">
      <t>テキセツ</t>
    </rPh>
    <rPh sb="105" eb="107">
      <t>カクホ</t>
    </rPh>
    <phoneticPr fontId="5"/>
  </si>
  <si>
    <t>※なお、福祉用具の保管又は消毒を他の事業者に行わせる場合は、福祉用具の保管又は消毒のために必要な設備又は器材を有しないことができる。</t>
    <rPh sb="52" eb="54">
      <t>キザイ</t>
    </rPh>
    <phoneticPr fontId="5"/>
  </si>
  <si>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81" eb="83">
      <t>ジコ</t>
    </rPh>
    <rPh sb="83" eb="85">
      <t>ハッセイ</t>
    </rPh>
    <rPh sb="85" eb="86">
      <t>ジ</t>
    </rPh>
    <rPh sb="87" eb="89">
      <t>タイオウ</t>
    </rPh>
    <rPh sb="90" eb="92">
      <t>クジョウ</t>
    </rPh>
    <rPh sb="92" eb="94">
      <t>ショリ</t>
    </rPh>
    <rPh sb="95" eb="97">
      <t>タイセイ</t>
    </rPh>
    <rPh sb="97" eb="98">
      <t>トウ</t>
    </rPh>
    <phoneticPr fontId="5"/>
  </si>
  <si>
    <t>（記載上の注意事項）</t>
    <rPh sb="1" eb="3">
      <t>キサイ</t>
    </rPh>
    <rPh sb="3" eb="4">
      <t>ジョウ</t>
    </rPh>
    <rPh sb="5" eb="7">
      <t>チュウイ</t>
    </rPh>
    <rPh sb="7" eb="9">
      <t>ジコウ</t>
    </rPh>
    <phoneticPr fontId="5"/>
  </si>
  <si>
    <r>
      <t>　</t>
    </r>
    <r>
      <rPr>
        <b/>
        <u/>
        <sz val="9"/>
        <rFont val="ＭＳ ゴシック"/>
        <family val="3"/>
        <charset val="128"/>
      </rPr>
      <t>「不適」の項目がある場合は、その事由及び改善方法を別紙（任意様式）に記入して、添付してください。</t>
    </r>
    <phoneticPr fontId="5"/>
  </si>
  <si>
    <t>サービス提供が困難な場合、当該利用申込者にかかる居宅介護支援事業者への連絡、適当な他の事業者の紹介その他必要な措置を速やかに行っていますか。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4" eb="26">
      <t>キョタク</t>
    </rPh>
    <rPh sb="26" eb="28">
      <t>カイゴ</t>
    </rPh>
    <rPh sb="28" eb="30">
      <t>シエン</t>
    </rPh>
    <rPh sb="30" eb="32">
      <t>ジギョウ</t>
    </rPh>
    <rPh sb="32" eb="33">
      <t>シャ</t>
    </rPh>
    <rPh sb="35" eb="37">
      <t>レンラク</t>
    </rPh>
    <rPh sb="38" eb="40">
      <t>テキトウ</t>
    </rPh>
    <rPh sb="41" eb="42">
      <t>タ</t>
    </rPh>
    <rPh sb="43" eb="46">
      <t>ジギョウシャ</t>
    </rPh>
    <rPh sb="47" eb="49">
      <t>ショウカイ</t>
    </rPh>
    <rPh sb="51" eb="52">
      <t>タ</t>
    </rPh>
    <rPh sb="52" eb="54">
      <t>ヒツヨウ</t>
    </rPh>
    <rPh sb="55" eb="57">
      <t>ソチ</t>
    </rPh>
    <rPh sb="58" eb="59">
      <t>スミ</t>
    </rPh>
    <rPh sb="62" eb="63">
      <t>オコナ</t>
    </rPh>
    <phoneticPr fontId="5"/>
  </si>
  <si>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5"/>
  </si>
  <si>
    <t>被保険者証に認定審査会意見が記載されているときは、サービス提供に際し、その意見に配慮していますか。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ハイリョ</t>
    </rPh>
    <phoneticPr fontId="5"/>
  </si>
  <si>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5"/>
  </si>
  <si>
    <t>指定福祉用具貸与の提供に当たっては、居宅介護支援事業者その他保健医療サービス又は福祉サービスを提供する者との密接な連携に努めていますか。</t>
    <rPh sb="0" eb="2">
      <t>シテイ</t>
    </rPh>
    <rPh sb="2" eb="4">
      <t>フクシ</t>
    </rPh>
    <rPh sb="4" eb="6">
      <t>ヨウグ</t>
    </rPh>
    <rPh sb="6" eb="8">
      <t>タイヨ</t>
    </rPh>
    <rPh sb="9" eb="11">
      <t>テイキョウ</t>
    </rPh>
    <rPh sb="12" eb="13">
      <t>ア</t>
    </rPh>
    <rPh sb="18" eb="20">
      <t>キョタク</t>
    </rPh>
    <rPh sb="20" eb="22">
      <t>カイゴ</t>
    </rPh>
    <rPh sb="22" eb="24">
      <t>シエン</t>
    </rPh>
    <rPh sb="24" eb="27">
      <t>ジギョウシャ</t>
    </rPh>
    <rPh sb="29" eb="30">
      <t>タ</t>
    </rPh>
    <rPh sb="30" eb="32">
      <t>ホケン</t>
    </rPh>
    <rPh sb="32" eb="34">
      <t>イリョウ</t>
    </rPh>
    <rPh sb="38" eb="39">
      <t>マタ</t>
    </rPh>
    <rPh sb="40" eb="42">
      <t>フクシ</t>
    </rPh>
    <rPh sb="47" eb="49">
      <t>テイキョウ</t>
    </rPh>
    <rPh sb="51" eb="52">
      <t>モノ</t>
    </rPh>
    <rPh sb="54" eb="56">
      <t>ミッセツ</t>
    </rPh>
    <rPh sb="57" eb="59">
      <t>レンケイ</t>
    </rPh>
    <rPh sb="60" eb="61">
      <t>ツト</t>
    </rPh>
    <phoneticPr fontId="5"/>
  </si>
  <si>
    <t>・利用者に関する記録
・指導、連絡等の記録
・終了に際しての注意書</t>
    <rPh sb="1" eb="3">
      <t>リヨウ</t>
    </rPh>
    <rPh sb="3" eb="4">
      <t>シャ</t>
    </rPh>
    <rPh sb="5" eb="6">
      <t>カン</t>
    </rPh>
    <rPh sb="8" eb="10">
      <t>キロク</t>
    </rPh>
    <rPh sb="12" eb="14">
      <t>シドウ</t>
    </rPh>
    <rPh sb="15" eb="17">
      <t>レンラク</t>
    </rPh>
    <rPh sb="17" eb="18">
      <t>トウ</t>
    </rPh>
    <rPh sb="19" eb="21">
      <t>キロク</t>
    </rPh>
    <rPh sb="23" eb="25">
      <t>シュウリョウ</t>
    </rPh>
    <rPh sb="26" eb="27">
      <t>サイ</t>
    </rPh>
    <rPh sb="30" eb="33">
      <t>チュウイガ</t>
    </rPh>
    <phoneticPr fontId="5"/>
  </si>
  <si>
    <t>利用申込者又はその家族に対し、居宅サービス計画を居宅介護支援事業者に依頼する旨を市町に対して届け出ること等により、指定福祉用具貸与の提供を法定代理受領サービスとして受けることができる旨を説明すること、居宅介護支援事業所に関する情報を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キョタク</t>
    </rPh>
    <rPh sb="26" eb="28">
      <t>カイゴ</t>
    </rPh>
    <rPh sb="28" eb="30">
      <t>シエン</t>
    </rPh>
    <rPh sb="30" eb="33">
      <t>ジギョウシャ</t>
    </rPh>
    <rPh sb="34" eb="36">
      <t>イライ</t>
    </rPh>
    <rPh sb="38" eb="39">
      <t>ムネ</t>
    </rPh>
    <rPh sb="40" eb="41">
      <t>シ</t>
    </rPh>
    <rPh sb="41" eb="42">
      <t>マチ</t>
    </rPh>
    <rPh sb="43" eb="44">
      <t>タイ</t>
    </rPh>
    <rPh sb="46" eb="47">
      <t>トド</t>
    </rPh>
    <rPh sb="48" eb="49">
      <t>デ</t>
    </rPh>
    <rPh sb="52" eb="53">
      <t>トウ</t>
    </rPh>
    <rPh sb="57" eb="59">
      <t>シテイ</t>
    </rPh>
    <rPh sb="59" eb="61">
      <t>フクシ</t>
    </rPh>
    <rPh sb="61" eb="63">
      <t>ヨウグ</t>
    </rPh>
    <rPh sb="63" eb="65">
      <t>タイヨ</t>
    </rPh>
    <rPh sb="66" eb="68">
      <t>テイキョウ</t>
    </rPh>
    <rPh sb="69" eb="71">
      <t>ホウテイ</t>
    </rPh>
    <rPh sb="71" eb="73">
      <t>ダイリ</t>
    </rPh>
    <rPh sb="73" eb="75">
      <t>ジュリョウ</t>
    </rPh>
    <rPh sb="82" eb="83">
      <t>ウ</t>
    </rPh>
    <rPh sb="91" eb="92">
      <t>ムネ</t>
    </rPh>
    <rPh sb="93" eb="95">
      <t>セツメイ</t>
    </rPh>
    <rPh sb="100" eb="102">
      <t>キョタク</t>
    </rPh>
    <rPh sb="102" eb="104">
      <t>カイゴ</t>
    </rPh>
    <rPh sb="104" eb="106">
      <t>シエン</t>
    </rPh>
    <rPh sb="106" eb="108">
      <t>ジギョウ</t>
    </rPh>
    <rPh sb="108" eb="109">
      <t>ショ</t>
    </rPh>
    <rPh sb="110" eb="111">
      <t>カン</t>
    </rPh>
    <rPh sb="113" eb="115">
      <t>ジョウホウ</t>
    </rPh>
    <rPh sb="116" eb="118">
      <t>テイキョウ</t>
    </rPh>
    <rPh sb="125" eb="126">
      <t>タ</t>
    </rPh>
    <rPh sb="127" eb="129">
      <t>ホウテイ</t>
    </rPh>
    <rPh sb="129" eb="131">
      <t>ダイリ</t>
    </rPh>
    <rPh sb="131" eb="133">
      <t>ジュリョウ</t>
    </rPh>
    <rPh sb="138" eb="139">
      <t>オコナ</t>
    </rPh>
    <rPh sb="143" eb="145">
      <t>ヒツヨウ</t>
    </rPh>
    <rPh sb="146" eb="148">
      <t>エンジョ</t>
    </rPh>
    <rPh sb="149" eb="150">
      <t>オコナ</t>
    </rPh>
    <phoneticPr fontId="5"/>
  </si>
  <si>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5"/>
  </si>
  <si>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5"/>
  </si>
  <si>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5"/>
  </si>
  <si>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5"/>
  </si>
  <si>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5"/>
  </si>
  <si>
    <t>法定代理受領サービスに該当しない指定福祉用具貸与を提供した場合の利用料と、居宅介護サービス費用基準額との間に、不合理な差額を生じさせていませんか。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シテイ</t>
    </rPh>
    <rPh sb="18" eb="20">
      <t>フクシ</t>
    </rPh>
    <rPh sb="20" eb="22">
      <t>ヨウグ</t>
    </rPh>
    <rPh sb="22" eb="24">
      <t>タイヨ</t>
    </rPh>
    <rPh sb="25" eb="27">
      <t>テイキョウ</t>
    </rPh>
    <rPh sb="29" eb="31">
      <t>バアイ</t>
    </rPh>
    <rPh sb="32" eb="35">
      <t>リヨウリョウ</t>
    </rPh>
    <rPh sb="37" eb="39">
      <t>キョタク</t>
    </rPh>
    <rPh sb="39" eb="41">
      <t>カイゴ</t>
    </rPh>
    <rPh sb="45" eb="47">
      <t>ヒヨウ</t>
    </rPh>
    <rPh sb="47" eb="49">
      <t>キジュン</t>
    </rPh>
    <rPh sb="49" eb="50">
      <t>ガク</t>
    </rPh>
    <rPh sb="52" eb="53">
      <t>アイダ</t>
    </rPh>
    <rPh sb="55" eb="58">
      <t>フゴウリ</t>
    </rPh>
    <rPh sb="59" eb="61">
      <t>サガク</t>
    </rPh>
    <rPh sb="62" eb="63">
      <t>ショウ</t>
    </rPh>
    <phoneticPr fontId="5"/>
  </si>
  <si>
    <t>上記の支払いを受ける額のほか、次に掲げる費用の額以外の支払いを利用者から受けていませんか。
①利用者の選定により通常の事業の実施地域外でサービス提供を行う場合に要する交通費
②福祉用具の搬出入に特別な措置が必要な場合に要する費用</t>
    <rPh sb="0" eb="2">
      <t>ジョウキ</t>
    </rPh>
    <rPh sb="3" eb="5">
      <t>シハラ</t>
    </rPh>
    <rPh sb="7" eb="8">
      <t>ウ</t>
    </rPh>
    <rPh sb="10" eb="11">
      <t>ガク</t>
    </rPh>
    <rPh sb="15" eb="16">
      <t>ツギ</t>
    </rPh>
    <rPh sb="17" eb="18">
      <t>カカ</t>
    </rPh>
    <rPh sb="20" eb="22">
      <t>ヒヨウ</t>
    </rPh>
    <rPh sb="23" eb="24">
      <t>ガク</t>
    </rPh>
    <rPh sb="24" eb="26">
      <t>イガイ</t>
    </rPh>
    <rPh sb="27" eb="29">
      <t>シハラ</t>
    </rPh>
    <rPh sb="31" eb="34">
      <t>リヨウシャ</t>
    </rPh>
    <rPh sb="36" eb="37">
      <t>ウ</t>
    </rPh>
    <rPh sb="48" eb="51">
      <t>リヨウシャ</t>
    </rPh>
    <rPh sb="52" eb="54">
      <t>センテイ</t>
    </rPh>
    <rPh sb="57" eb="59">
      <t>ツウジョウ</t>
    </rPh>
    <rPh sb="60" eb="62">
      <t>ジギョウ</t>
    </rPh>
    <rPh sb="63" eb="65">
      <t>ジッシ</t>
    </rPh>
    <rPh sb="65" eb="67">
      <t>チイキ</t>
    </rPh>
    <rPh sb="67" eb="68">
      <t>ガイ</t>
    </rPh>
    <rPh sb="73" eb="75">
      <t>テイキョウ</t>
    </rPh>
    <rPh sb="76" eb="77">
      <t>オコナ</t>
    </rPh>
    <rPh sb="78" eb="80">
      <t>バアイ</t>
    </rPh>
    <rPh sb="81" eb="82">
      <t>ヨウ</t>
    </rPh>
    <rPh sb="84" eb="87">
      <t>コウツウヒ</t>
    </rPh>
    <rPh sb="89" eb="91">
      <t>フクシ</t>
    </rPh>
    <rPh sb="91" eb="93">
      <t>ヨウグ</t>
    </rPh>
    <rPh sb="94" eb="96">
      <t>ハンシュツ</t>
    </rPh>
    <rPh sb="96" eb="97">
      <t>ニュウ</t>
    </rPh>
    <rPh sb="98" eb="100">
      <t>トクベツ</t>
    </rPh>
    <rPh sb="101" eb="103">
      <t>ソチ</t>
    </rPh>
    <rPh sb="104" eb="106">
      <t>ヒツヨウ</t>
    </rPh>
    <rPh sb="107" eb="109">
      <t>バアイ</t>
    </rPh>
    <rPh sb="110" eb="111">
      <t>ヨウ</t>
    </rPh>
    <rPh sb="113" eb="115">
      <t>ヒヨウ</t>
    </rPh>
    <phoneticPr fontId="5"/>
  </si>
  <si>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5"/>
  </si>
  <si>
    <t>あらかじめ定めた期日までに利用者から利用料の支払がなく、その後の請求にもかかわらず、正当な理由なく支払に応じない場合は、福祉用具を回収すること等により、福祉用具貸与の提供を中止することができますが、この手続きを適切に行っていますか。</t>
    <rPh sb="5" eb="6">
      <t>サダ</t>
    </rPh>
    <rPh sb="8" eb="10">
      <t>キジツ</t>
    </rPh>
    <rPh sb="13" eb="16">
      <t>リヨウシャ</t>
    </rPh>
    <rPh sb="18" eb="20">
      <t>リヨウ</t>
    </rPh>
    <rPh sb="20" eb="21">
      <t>リョウ</t>
    </rPh>
    <rPh sb="22" eb="24">
      <t>シハラ</t>
    </rPh>
    <rPh sb="30" eb="31">
      <t>ゴ</t>
    </rPh>
    <rPh sb="32" eb="34">
      <t>セイキュウ</t>
    </rPh>
    <rPh sb="42" eb="44">
      <t>セイトウ</t>
    </rPh>
    <rPh sb="45" eb="47">
      <t>リユウ</t>
    </rPh>
    <rPh sb="49" eb="51">
      <t>シハラ</t>
    </rPh>
    <rPh sb="52" eb="53">
      <t>オウ</t>
    </rPh>
    <rPh sb="56" eb="58">
      <t>バアイ</t>
    </rPh>
    <rPh sb="60" eb="62">
      <t>フクシ</t>
    </rPh>
    <rPh sb="62" eb="64">
      <t>ヨウグ</t>
    </rPh>
    <rPh sb="65" eb="67">
      <t>カイシュウ</t>
    </rPh>
    <rPh sb="71" eb="72">
      <t>トウ</t>
    </rPh>
    <rPh sb="76" eb="78">
      <t>フクシ</t>
    </rPh>
    <rPh sb="78" eb="80">
      <t>ヨウグ</t>
    </rPh>
    <rPh sb="80" eb="82">
      <t>タイヨ</t>
    </rPh>
    <rPh sb="83" eb="85">
      <t>テイキョウ</t>
    </rPh>
    <rPh sb="86" eb="88">
      <t>チュウシ</t>
    </rPh>
    <rPh sb="101" eb="103">
      <t>テツヅキ</t>
    </rPh>
    <rPh sb="105" eb="107">
      <t>テキセツ</t>
    </rPh>
    <rPh sb="108" eb="109">
      <t>オコナ</t>
    </rPh>
    <phoneticPr fontId="5"/>
  </si>
  <si>
    <t>○月分取扱延べ日数（日）
(注１)</t>
    <rPh sb="1" eb="3">
      <t>ツキブン</t>
    </rPh>
    <rPh sb="3" eb="5">
      <t>トリアツカイ</t>
    </rPh>
    <rPh sb="5" eb="6">
      <t>ノ</t>
    </rPh>
    <rPh sb="7" eb="9">
      <t>ニッスウ</t>
    </rPh>
    <rPh sb="10" eb="11">
      <t>ニチ</t>
    </rPh>
    <rPh sb="14" eb="15">
      <t>チュウ</t>
    </rPh>
    <phoneticPr fontId="5"/>
  </si>
  <si>
    <t>○月（点検月）分取扱延べ日数欄には、福祉用具の種別毎に、○月（点検月）における利用者の利用実日数の合計を記入すること。例えば、車いすを１人の利用者は３０日間すべて、もう１人の利用者は１５日間利用した場合の延べ日数は、３０日＋１５日＝４５日となる。</t>
    <rPh sb="8" eb="10">
      <t>トリアツカイ</t>
    </rPh>
    <rPh sb="10" eb="11">
      <t>ノ</t>
    </rPh>
    <rPh sb="12" eb="14">
      <t>ニッスウ</t>
    </rPh>
    <rPh sb="14" eb="15">
      <t>ラン</t>
    </rPh>
    <rPh sb="18" eb="22">
      <t>フクシヨウグ</t>
    </rPh>
    <rPh sb="23" eb="25">
      <t>シュベツ</t>
    </rPh>
    <rPh sb="25" eb="26">
      <t>ゴト</t>
    </rPh>
    <rPh sb="29" eb="30">
      <t>ツキ</t>
    </rPh>
    <rPh sb="31" eb="33">
      <t>テンケン</t>
    </rPh>
    <rPh sb="33" eb="34">
      <t>ツキ</t>
    </rPh>
    <rPh sb="39" eb="42">
      <t>リヨウシャ</t>
    </rPh>
    <rPh sb="43" eb="45">
      <t>リヨウ</t>
    </rPh>
    <rPh sb="45" eb="46">
      <t>ジツ</t>
    </rPh>
    <rPh sb="46" eb="48">
      <t>ニッスウ</t>
    </rPh>
    <rPh sb="49" eb="51">
      <t>ゴウケイ</t>
    </rPh>
    <phoneticPr fontId="5"/>
  </si>
  <si>
    <t>法定代理受領サービスに該当しない指定福祉用具貸与に係る利用料の支払いを受けた場合は、提供した指定福祉用具貸与の種目、品名、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シテイ</t>
    </rPh>
    <rPh sb="18" eb="20">
      <t>フクシ</t>
    </rPh>
    <rPh sb="20" eb="22">
      <t>ヨウグ</t>
    </rPh>
    <rPh sb="22" eb="24">
      <t>タイヨ</t>
    </rPh>
    <rPh sb="25" eb="26">
      <t>カカ</t>
    </rPh>
    <rPh sb="27" eb="30">
      <t>リヨウリョウ</t>
    </rPh>
    <rPh sb="31" eb="33">
      <t>シハラ</t>
    </rPh>
    <rPh sb="35" eb="36">
      <t>ウ</t>
    </rPh>
    <rPh sb="38" eb="40">
      <t>バアイ</t>
    </rPh>
    <rPh sb="42" eb="44">
      <t>テイキョウ</t>
    </rPh>
    <rPh sb="46" eb="48">
      <t>シテイ</t>
    </rPh>
    <rPh sb="48" eb="50">
      <t>フクシ</t>
    </rPh>
    <rPh sb="50" eb="52">
      <t>ヨウグ</t>
    </rPh>
    <rPh sb="52" eb="54">
      <t>タイヨ</t>
    </rPh>
    <rPh sb="55" eb="57">
      <t>シュモク</t>
    </rPh>
    <rPh sb="58" eb="60">
      <t>ヒンメイ</t>
    </rPh>
    <rPh sb="61" eb="63">
      <t>ヒヨウ</t>
    </rPh>
    <rPh sb="64" eb="65">
      <t>ガク</t>
    </rPh>
    <rPh sb="67" eb="68">
      <t>タ</t>
    </rPh>
    <rPh sb="68" eb="70">
      <t>ヒツヨウ</t>
    </rPh>
    <rPh sb="71" eb="72">
      <t>ミト</t>
    </rPh>
    <rPh sb="76" eb="78">
      <t>ジコウ</t>
    </rPh>
    <rPh sb="79" eb="81">
      <t>キサイ</t>
    </rPh>
    <rPh sb="87" eb="89">
      <t>テイキョウ</t>
    </rPh>
    <rPh sb="89" eb="91">
      <t>ショウメイ</t>
    </rPh>
    <rPh sb="91" eb="92">
      <t>ショ</t>
    </rPh>
    <rPh sb="93" eb="95">
      <t>リヨウ</t>
    </rPh>
    <rPh sb="95" eb="96">
      <t>シャ</t>
    </rPh>
    <rPh sb="97" eb="98">
      <t>タイ</t>
    </rPh>
    <rPh sb="99" eb="101">
      <t>コウフ</t>
    </rPh>
    <phoneticPr fontId="5"/>
  </si>
  <si>
    <t>常に、清潔かつ安全で正常な機能を有する福祉用具を貸与していますか。</t>
    <rPh sb="0" eb="1">
      <t>ツネ</t>
    </rPh>
    <rPh sb="3" eb="5">
      <t>セイケツ</t>
    </rPh>
    <rPh sb="7" eb="9">
      <t>アンゼン</t>
    </rPh>
    <rPh sb="10" eb="12">
      <t>セイジョウ</t>
    </rPh>
    <rPh sb="13" eb="15">
      <t>キノウ</t>
    </rPh>
    <rPh sb="16" eb="17">
      <t>ユウ</t>
    </rPh>
    <rPh sb="19" eb="21">
      <t>フクシ</t>
    </rPh>
    <rPh sb="21" eb="23">
      <t>ヨウグ</t>
    </rPh>
    <rPh sb="24" eb="26">
      <t>タイヨ</t>
    </rPh>
    <phoneticPr fontId="5"/>
  </si>
  <si>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5"/>
  </si>
  <si>
    <t>利用者ができる限り要介護状態とならないで自立した日常生活を営むことができるよう支援することが目的であることを常に意識してサービスの提供を行っていますか。
また、利用者のできる能力をかえって阻害するような不適切なサービス提供をしないよう配慮していますか。</t>
    <rPh sb="0" eb="3">
      <t>リヨウシャ</t>
    </rPh>
    <rPh sb="7" eb="8">
      <t>カギ</t>
    </rPh>
    <rPh sb="9" eb="10">
      <t>ヨウ</t>
    </rPh>
    <rPh sb="10" eb="12">
      <t>カイゴ</t>
    </rPh>
    <rPh sb="12" eb="14">
      <t>ジョウタイ</t>
    </rPh>
    <rPh sb="20" eb="22">
      <t>ジリツ</t>
    </rPh>
    <rPh sb="24" eb="26">
      <t>ニチジョウ</t>
    </rPh>
    <rPh sb="26" eb="28">
      <t>セイカツ</t>
    </rPh>
    <rPh sb="29" eb="30">
      <t>イトナ</t>
    </rPh>
    <rPh sb="39" eb="41">
      <t>シエン</t>
    </rPh>
    <rPh sb="46" eb="48">
      <t>モクテキ</t>
    </rPh>
    <rPh sb="54" eb="55">
      <t>ツネ</t>
    </rPh>
    <rPh sb="56" eb="58">
      <t>イシキ</t>
    </rPh>
    <rPh sb="65" eb="67">
      <t>テイキョウ</t>
    </rPh>
    <rPh sb="68" eb="69">
      <t>オコナ</t>
    </rPh>
    <rPh sb="80" eb="83">
      <t>リヨウシャ</t>
    </rPh>
    <rPh sb="87" eb="89">
      <t>ノウリョク</t>
    </rPh>
    <rPh sb="94" eb="96">
      <t>ソガイ</t>
    </rPh>
    <rPh sb="101" eb="104">
      <t>フテキセツ</t>
    </rPh>
    <rPh sb="109" eb="111">
      <t>テイキョウ</t>
    </rPh>
    <rPh sb="117" eb="119">
      <t>ハイリョ</t>
    </rPh>
    <phoneticPr fontId="5"/>
  </si>
  <si>
    <r>
      <t>福祉用具貸与計画に基づき</t>
    </r>
    <r>
      <rPr>
        <sz val="9"/>
        <rFont val="ＭＳ ゴシック"/>
        <family val="3"/>
        <charset val="128"/>
      </rPr>
      <t>、福祉用具が適切に選定され、かつ、使用されるよう、専門的知識に基づき相談に応じていますか。</t>
    </r>
    <rPh sb="0" eb="2">
      <t>フクシ</t>
    </rPh>
    <rPh sb="2" eb="4">
      <t>ヨウグ</t>
    </rPh>
    <rPh sb="4" eb="6">
      <t>タイヨ</t>
    </rPh>
    <rPh sb="6" eb="8">
      <t>ケイカク</t>
    </rPh>
    <rPh sb="9" eb="10">
      <t>モト</t>
    </rPh>
    <rPh sb="13" eb="15">
      <t>フクシ</t>
    </rPh>
    <rPh sb="15" eb="17">
      <t>ヨウグ</t>
    </rPh>
    <rPh sb="18" eb="20">
      <t>テキセツ</t>
    </rPh>
    <rPh sb="21" eb="23">
      <t>センテイ</t>
    </rPh>
    <rPh sb="29" eb="31">
      <t>シヨウ</t>
    </rPh>
    <rPh sb="37" eb="40">
      <t>センモンテキ</t>
    </rPh>
    <rPh sb="40" eb="42">
      <t>チシキ</t>
    </rPh>
    <rPh sb="43" eb="44">
      <t>モト</t>
    </rPh>
    <rPh sb="46" eb="48">
      <t>ソウダン</t>
    </rPh>
    <rPh sb="49" eb="50">
      <t>オウ</t>
    </rPh>
    <phoneticPr fontId="5"/>
  </si>
  <si>
    <t>貸与する福祉用具の機能、安全性、衛生状態等に関し点検を行っていますか。</t>
    <rPh sb="0" eb="2">
      <t>タイヨ</t>
    </rPh>
    <rPh sb="4" eb="6">
      <t>フクシ</t>
    </rPh>
    <rPh sb="6" eb="8">
      <t>ヨウグ</t>
    </rPh>
    <rPh sb="9" eb="11">
      <t>キノウ</t>
    </rPh>
    <rPh sb="12" eb="15">
      <t>アンゼンセイ</t>
    </rPh>
    <rPh sb="16" eb="18">
      <t>エイセイ</t>
    </rPh>
    <rPh sb="18" eb="20">
      <t>ジョウタイ</t>
    </rPh>
    <rPh sb="20" eb="21">
      <t>トウ</t>
    </rPh>
    <rPh sb="22" eb="23">
      <t>カン</t>
    </rPh>
    <rPh sb="24" eb="26">
      <t>テンケン</t>
    </rPh>
    <rPh sb="27" eb="28">
      <t>オコナ</t>
    </rPh>
    <phoneticPr fontId="5"/>
  </si>
  <si>
    <t>・使用方法，使用上の注意
　事項、故障時の対応等に
　関する記録
・取扱説明書</t>
    <rPh sb="1" eb="3">
      <t>シヨウ</t>
    </rPh>
    <rPh sb="3" eb="5">
      <t>ホウホウ</t>
    </rPh>
    <rPh sb="6" eb="8">
      <t>シヨウ</t>
    </rPh>
    <rPh sb="8" eb="9">
      <t>ジョウ</t>
    </rPh>
    <rPh sb="10" eb="12">
      <t>チュウイ</t>
    </rPh>
    <rPh sb="14" eb="16">
      <t>ジコウ</t>
    </rPh>
    <rPh sb="17" eb="19">
      <t>コショウ</t>
    </rPh>
    <rPh sb="19" eb="20">
      <t>ジ</t>
    </rPh>
    <rPh sb="21" eb="23">
      <t>タイオウ</t>
    </rPh>
    <rPh sb="23" eb="24">
      <t>トウ</t>
    </rPh>
    <rPh sb="27" eb="28">
      <t>カン</t>
    </rPh>
    <rPh sb="30" eb="32">
      <t>キロク</t>
    </rPh>
    <rPh sb="34" eb="36">
      <t>トリアツカイ</t>
    </rPh>
    <rPh sb="36" eb="39">
      <t>セツメイショ</t>
    </rPh>
    <phoneticPr fontId="5"/>
  </si>
  <si>
    <t>利用者の身体の状況等に応じて福祉用具の調整を行うとともに、使用方法、使用上の留意事項、故障時の対応等を記載した文書を利用者に交付し、使用方法の指導を行っていますか。</t>
    <rPh sb="0" eb="3">
      <t>リヨウシャ</t>
    </rPh>
    <rPh sb="4" eb="6">
      <t>シンタイ</t>
    </rPh>
    <rPh sb="7" eb="9">
      <t>ジョウキョウ</t>
    </rPh>
    <rPh sb="9" eb="10">
      <t>トウ</t>
    </rPh>
    <rPh sb="11" eb="12">
      <t>オウ</t>
    </rPh>
    <rPh sb="14" eb="16">
      <t>フクシ</t>
    </rPh>
    <rPh sb="16" eb="18">
      <t>ヨウグ</t>
    </rPh>
    <rPh sb="19" eb="21">
      <t>チョウセイ</t>
    </rPh>
    <rPh sb="22" eb="23">
      <t>オコナ</t>
    </rPh>
    <rPh sb="29" eb="31">
      <t>シヨウ</t>
    </rPh>
    <rPh sb="31" eb="33">
      <t>ホウホウ</t>
    </rPh>
    <rPh sb="34" eb="36">
      <t>シヨウ</t>
    </rPh>
    <rPh sb="36" eb="37">
      <t>ジョウ</t>
    </rPh>
    <rPh sb="38" eb="40">
      <t>リュウイ</t>
    </rPh>
    <rPh sb="40" eb="42">
      <t>ジコウ</t>
    </rPh>
    <rPh sb="43" eb="45">
      <t>コショウ</t>
    </rPh>
    <rPh sb="45" eb="46">
      <t>ジ</t>
    </rPh>
    <rPh sb="47" eb="49">
      <t>タイオウ</t>
    </rPh>
    <rPh sb="49" eb="50">
      <t>トウ</t>
    </rPh>
    <rPh sb="51" eb="53">
      <t>キサイ</t>
    </rPh>
    <rPh sb="55" eb="57">
      <t>ブンショ</t>
    </rPh>
    <rPh sb="58" eb="61">
      <t>リヨウシャ</t>
    </rPh>
    <rPh sb="62" eb="64">
      <t>コウフ</t>
    </rPh>
    <rPh sb="66" eb="68">
      <t>シヨウ</t>
    </rPh>
    <rPh sb="68" eb="70">
      <t>ホウホウ</t>
    </rPh>
    <rPh sb="71" eb="73">
      <t>シドウ</t>
    </rPh>
    <rPh sb="74" eb="75">
      <t>オコナ</t>
    </rPh>
    <phoneticPr fontId="5"/>
  </si>
  <si>
    <t>利用者等からの要請に応じ、貸与した福祉用具の使用状況を確認し、必要な場合は使用方法の指導、修理等を行っていますか。
なお、福祉用具専門相談員以外の専門的な技術を有する者に修理を行わせた場合は、福祉用具専門相談員が責任をもって修理後の点検を行っていますか。</t>
    <rPh sb="0" eb="3">
      <t>リヨウシャ</t>
    </rPh>
    <rPh sb="3" eb="4">
      <t>トウ</t>
    </rPh>
    <rPh sb="7" eb="9">
      <t>ヨウセイ</t>
    </rPh>
    <rPh sb="10" eb="11">
      <t>オウ</t>
    </rPh>
    <rPh sb="13" eb="15">
      <t>タイヨ</t>
    </rPh>
    <rPh sb="17" eb="19">
      <t>フクシ</t>
    </rPh>
    <rPh sb="19" eb="21">
      <t>ヨウグ</t>
    </rPh>
    <rPh sb="22" eb="24">
      <t>シヨウ</t>
    </rPh>
    <rPh sb="24" eb="26">
      <t>ジョウキョウ</t>
    </rPh>
    <rPh sb="27" eb="29">
      <t>カクニン</t>
    </rPh>
    <rPh sb="31" eb="33">
      <t>ヒツヨウ</t>
    </rPh>
    <rPh sb="34" eb="36">
      <t>バアイ</t>
    </rPh>
    <rPh sb="37" eb="39">
      <t>シヨウ</t>
    </rPh>
    <rPh sb="39" eb="41">
      <t>ホウホウ</t>
    </rPh>
    <rPh sb="42" eb="44">
      <t>シドウ</t>
    </rPh>
    <rPh sb="45" eb="47">
      <t>シュウリ</t>
    </rPh>
    <rPh sb="47" eb="48">
      <t>トウ</t>
    </rPh>
    <rPh sb="49" eb="50">
      <t>オコナ</t>
    </rPh>
    <rPh sb="61" eb="63">
      <t>フクシ</t>
    </rPh>
    <rPh sb="63" eb="65">
      <t>ヨウグ</t>
    </rPh>
    <rPh sb="65" eb="67">
      <t>センモン</t>
    </rPh>
    <rPh sb="67" eb="70">
      <t>ソウダンイン</t>
    </rPh>
    <rPh sb="70" eb="72">
      <t>イガイ</t>
    </rPh>
    <rPh sb="73" eb="76">
      <t>センモンテキ</t>
    </rPh>
    <rPh sb="85" eb="87">
      <t>シュウリ</t>
    </rPh>
    <rPh sb="88" eb="89">
      <t>オコナ</t>
    </rPh>
    <rPh sb="92" eb="94">
      <t>バアイ</t>
    </rPh>
    <rPh sb="96" eb="98">
      <t>フクシ</t>
    </rPh>
    <rPh sb="98" eb="100">
      <t>ヨウグ</t>
    </rPh>
    <rPh sb="100" eb="102">
      <t>センモン</t>
    </rPh>
    <rPh sb="102" eb="104">
      <t>ソウダン</t>
    </rPh>
    <rPh sb="104" eb="105">
      <t>イン</t>
    </rPh>
    <rPh sb="106" eb="108">
      <t>セキニン</t>
    </rPh>
    <rPh sb="112" eb="114">
      <t>シュウリ</t>
    </rPh>
    <rPh sb="114" eb="115">
      <t>ゴ</t>
    </rPh>
    <rPh sb="116" eb="118">
      <t>テンケン</t>
    </rPh>
    <rPh sb="119" eb="120">
      <t>オコナ</t>
    </rPh>
    <phoneticPr fontId="5"/>
  </si>
  <si>
    <t>居宅サービス計画に指定福祉用具貸与が位置づけられる場合には、当該計画に指定福祉用具貸与が必要な理由が記載されるとともに、利用者に係る居宅介護支援専門員により、必要に応じて随時その必要性が検討された上で、継続が必要な場合にはその理由が居宅サービス計画に記載されるよう、サービス担当者会議等を通じて助言及び情報提供を行う等の必要な措置を講じていますか。</t>
    <rPh sb="0" eb="2">
      <t>キョタク</t>
    </rPh>
    <rPh sb="6" eb="8">
      <t>ケイカク</t>
    </rPh>
    <rPh sb="9" eb="11">
      <t>シテイ</t>
    </rPh>
    <rPh sb="11" eb="13">
      <t>フクシ</t>
    </rPh>
    <rPh sb="13" eb="15">
      <t>ヨウグ</t>
    </rPh>
    <rPh sb="15" eb="17">
      <t>タイヨ</t>
    </rPh>
    <rPh sb="18" eb="20">
      <t>イチ</t>
    </rPh>
    <rPh sb="25" eb="27">
      <t>バアイ</t>
    </rPh>
    <rPh sb="30" eb="32">
      <t>トウガイ</t>
    </rPh>
    <rPh sb="32" eb="34">
      <t>ケイカク</t>
    </rPh>
    <rPh sb="35" eb="37">
      <t>シテイ</t>
    </rPh>
    <rPh sb="37" eb="40">
      <t>フクシヨウ</t>
    </rPh>
    <rPh sb="47" eb="49">
      <t>リユウ</t>
    </rPh>
    <rPh sb="137" eb="140">
      <t>タントウシャ</t>
    </rPh>
    <rPh sb="140" eb="143">
      <t>カイギトウ</t>
    </rPh>
    <rPh sb="144" eb="145">
      <t>ツウ</t>
    </rPh>
    <rPh sb="147" eb="149">
      <t>ジョゲン</t>
    </rPh>
    <rPh sb="149" eb="150">
      <t>オヨ</t>
    </rPh>
    <rPh sb="151" eb="153">
      <t>ジョウホウ</t>
    </rPh>
    <phoneticPr fontId="5"/>
  </si>
  <si>
    <t>福祉用具貸与計画は、既に居宅サービス計画が作成されている場合は、当該居宅サービス計画の内容に沿って作成されていますか。</t>
    <rPh sb="0" eb="2">
      <t>フクシ</t>
    </rPh>
    <rPh sb="2" eb="4">
      <t>ヨウグ</t>
    </rPh>
    <rPh sb="4" eb="6">
      <t>タイヨ</t>
    </rPh>
    <rPh sb="6" eb="8">
      <t>ケイカク</t>
    </rPh>
    <rPh sb="10" eb="11">
      <t>スデ</t>
    </rPh>
    <rPh sb="12" eb="14">
      <t>キョタク</t>
    </rPh>
    <rPh sb="18" eb="20">
      <t>ケイカク</t>
    </rPh>
    <rPh sb="21" eb="23">
      <t>サクセイ</t>
    </rPh>
    <rPh sb="28" eb="30">
      <t>バアイ</t>
    </rPh>
    <rPh sb="32" eb="34">
      <t>トウガイ</t>
    </rPh>
    <rPh sb="34" eb="36">
      <t>キョタク</t>
    </rPh>
    <rPh sb="40" eb="42">
      <t>ケイカク</t>
    </rPh>
    <rPh sb="43" eb="45">
      <t>ナイヨウ</t>
    </rPh>
    <rPh sb="46" eb="47">
      <t>ソ</t>
    </rPh>
    <rPh sb="49" eb="51">
      <t>サクセイ</t>
    </rPh>
    <phoneticPr fontId="5"/>
  </si>
  <si>
    <t>福祉用具専門相談員は、福祉用具貸与計画の作成に当たっては、その内容について利用者又はその家族に対して説明し、利用者の同意を得ていますか。</t>
    <rPh sb="0" eb="2">
      <t>フクシ</t>
    </rPh>
    <rPh sb="2" eb="4">
      <t>ヨウグ</t>
    </rPh>
    <rPh sb="4" eb="6">
      <t>センモン</t>
    </rPh>
    <rPh sb="6" eb="9">
      <t>ソウダンイン</t>
    </rPh>
    <rPh sb="11" eb="13">
      <t>フクシ</t>
    </rPh>
    <rPh sb="13" eb="15">
      <t>ヨウグ</t>
    </rPh>
    <rPh sb="15" eb="17">
      <t>タイヨ</t>
    </rPh>
    <rPh sb="17" eb="19">
      <t>ケイカク</t>
    </rPh>
    <rPh sb="20" eb="22">
      <t>サクセイ</t>
    </rPh>
    <rPh sb="23" eb="24">
      <t>ア</t>
    </rPh>
    <rPh sb="31" eb="33">
      <t>ナイヨウ</t>
    </rPh>
    <rPh sb="37" eb="40">
      <t>リヨウシャ</t>
    </rPh>
    <rPh sb="40" eb="41">
      <t>マタ</t>
    </rPh>
    <rPh sb="44" eb="46">
      <t>カゾク</t>
    </rPh>
    <rPh sb="47" eb="48">
      <t>タイ</t>
    </rPh>
    <rPh sb="50" eb="52">
      <t>セツメイ</t>
    </rPh>
    <rPh sb="54" eb="57">
      <t>リヨウシャ</t>
    </rPh>
    <rPh sb="58" eb="60">
      <t>ドウイ</t>
    </rPh>
    <rPh sb="61" eb="62">
      <t>エ</t>
    </rPh>
    <phoneticPr fontId="5"/>
  </si>
  <si>
    <t>福祉用具専門相談員は、介護予防福祉用具貸与計画に基づくサービス提供開始時から、必要に応じ，当該計画の実施状況の把握（モニタリング）を行っていますか。</t>
    <rPh sb="0" eb="2">
      <t>フクシ</t>
    </rPh>
    <rPh sb="2" eb="4">
      <t>ヨウグ</t>
    </rPh>
    <rPh sb="4" eb="6">
      <t>センモン</t>
    </rPh>
    <rPh sb="6" eb="9">
      <t>ソウダンイン</t>
    </rPh>
    <rPh sb="11" eb="13">
      <t>カイゴ</t>
    </rPh>
    <rPh sb="13" eb="15">
      <t>ヨボウ</t>
    </rPh>
    <rPh sb="15" eb="17">
      <t>フクシ</t>
    </rPh>
    <rPh sb="17" eb="19">
      <t>ヨウグ</t>
    </rPh>
    <rPh sb="19" eb="21">
      <t>タイヨ</t>
    </rPh>
    <rPh sb="21" eb="23">
      <t>ケイカク</t>
    </rPh>
    <rPh sb="24" eb="25">
      <t>モト</t>
    </rPh>
    <rPh sb="31" eb="33">
      <t>テイキョウ</t>
    </rPh>
    <rPh sb="33" eb="35">
      <t>カイシ</t>
    </rPh>
    <rPh sb="35" eb="36">
      <t>ジ</t>
    </rPh>
    <rPh sb="39" eb="41">
      <t>ヒツヨウ</t>
    </rPh>
    <rPh sb="42" eb="43">
      <t>オウ</t>
    </rPh>
    <rPh sb="45" eb="47">
      <t>トウガイ</t>
    </rPh>
    <rPh sb="47" eb="49">
      <t>ケイカク</t>
    </rPh>
    <rPh sb="50" eb="52">
      <t>ジッシ</t>
    </rPh>
    <rPh sb="52" eb="54">
      <t>ジョウキョウ</t>
    </rPh>
    <rPh sb="55" eb="57">
      <t>ハアク</t>
    </rPh>
    <rPh sb="66" eb="67">
      <t>オコナ</t>
    </rPh>
    <phoneticPr fontId="5"/>
  </si>
  <si>
    <t>福祉用具専門相談員は、モニタリングの結果を記録するとともに、指定介護予防支援事業者に報告していますか。</t>
    <rPh sb="0" eb="2">
      <t>フクシ</t>
    </rPh>
    <rPh sb="2" eb="4">
      <t>ヨウグ</t>
    </rPh>
    <rPh sb="4" eb="6">
      <t>センモン</t>
    </rPh>
    <rPh sb="6" eb="9">
      <t>ソウダンイン</t>
    </rPh>
    <rPh sb="18" eb="20">
      <t>ケッカ</t>
    </rPh>
    <rPh sb="21" eb="23">
      <t>キロク</t>
    </rPh>
    <rPh sb="30" eb="32">
      <t>シテイ</t>
    </rPh>
    <rPh sb="32" eb="34">
      <t>カイゴ</t>
    </rPh>
    <rPh sb="34" eb="36">
      <t>ヨボウ</t>
    </rPh>
    <rPh sb="36" eb="38">
      <t>シエン</t>
    </rPh>
    <rPh sb="38" eb="41">
      <t>ジギョウシャ</t>
    </rPh>
    <rPh sb="42" eb="44">
      <t>ホウコク</t>
    </rPh>
    <phoneticPr fontId="5"/>
  </si>
  <si>
    <t>利用者が次のいずれかに該当する場合は、遅滞なく、意見を付してその旨を市町村に通知していますか。
①正当な理由なしに指定福祉用具貸与の利用に関する指示に従わないことにより、要介護状態等の程度を増進させたと認められるとき。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フクシ</t>
    </rPh>
    <rPh sb="62" eb="64">
      <t>ヨウグ</t>
    </rPh>
    <rPh sb="64" eb="66">
      <t>タイヨ</t>
    </rPh>
    <rPh sb="67" eb="69">
      <t>リヨウ</t>
    </rPh>
    <rPh sb="70" eb="71">
      <t>カン</t>
    </rPh>
    <rPh sb="73" eb="75">
      <t>シジ</t>
    </rPh>
    <rPh sb="76" eb="77">
      <t>シタガ</t>
    </rPh>
    <rPh sb="86" eb="87">
      <t>ヨウ</t>
    </rPh>
    <rPh sb="87" eb="89">
      <t>カイゴ</t>
    </rPh>
    <rPh sb="89" eb="91">
      <t>ジョウタイ</t>
    </rPh>
    <rPh sb="91" eb="92">
      <t>トウ</t>
    </rPh>
    <rPh sb="93" eb="95">
      <t>テイド</t>
    </rPh>
    <rPh sb="96" eb="98">
      <t>ゾウシン</t>
    </rPh>
    <rPh sb="102" eb="103">
      <t>ミト</t>
    </rPh>
    <rPh sb="112" eb="113">
      <t>イツワ</t>
    </rPh>
    <rPh sb="116" eb="117">
      <t>タ</t>
    </rPh>
    <rPh sb="117" eb="119">
      <t>フセイ</t>
    </rPh>
    <rPh sb="120" eb="122">
      <t>コウイ</t>
    </rPh>
    <rPh sb="126" eb="128">
      <t>ホケン</t>
    </rPh>
    <rPh sb="128" eb="130">
      <t>キュウフ</t>
    </rPh>
    <rPh sb="131" eb="132">
      <t>ウ</t>
    </rPh>
    <rPh sb="134" eb="135">
      <t>マタ</t>
    </rPh>
    <rPh sb="136" eb="137">
      <t>ウ</t>
    </rPh>
    <phoneticPr fontId="5"/>
  </si>
  <si>
    <t>利用者のサービス利用に直接影響を及ぼす業務について、当該事業所の従業者によってサービスを提供していますか。</t>
    <rPh sb="0" eb="3">
      <t>リヨウシャ</t>
    </rPh>
    <rPh sb="8" eb="10">
      <t>リヨウ</t>
    </rPh>
    <rPh sb="11" eb="13">
      <t>チョクセツ</t>
    </rPh>
    <rPh sb="13" eb="15">
      <t>エイキョウ</t>
    </rPh>
    <rPh sb="16" eb="17">
      <t>オヨ</t>
    </rPh>
    <rPh sb="19" eb="21">
      <t>ギョウム</t>
    </rPh>
    <rPh sb="26" eb="28">
      <t>トウガイ</t>
    </rPh>
    <rPh sb="28" eb="31">
      <t>ジギョウショ</t>
    </rPh>
    <rPh sb="32" eb="35">
      <t>ジュウギョウシャ</t>
    </rPh>
    <rPh sb="44" eb="46">
      <t>テイキョウ</t>
    </rPh>
    <phoneticPr fontId="5"/>
  </si>
  <si>
    <t>居宅サービス計画に沿ったサービスの提供</t>
    <rPh sb="0" eb="2">
      <t>キョタク</t>
    </rPh>
    <rPh sb="6" eb="8">
      <t>ケイカク</t>
    </rPh>
    <rPh sb="9" eb="10">
      <t>ソ</t>
    </rPh>
    <rPh sb="17" eb="19">
      <t>テイキョウ</t>
    </rPh>
    <phoneticPr fontId="5"/>
  </si>
  <si>
    <t>・居宅サービス計画書
・福祉用具貸与計画書</t>
    <rPh sb="1" eb="3">
      <t>キョタク</t>
    </rPh>
    <rPh sb="7" eb="9">
      <t>ケイカク</t>
    </rPh>
    <rPh sb="9" eb="10">
      <t>ショ</t>
    </rPh>
    <rPh sb="12" eb="14">
      <t>フクシ</t>
    </rPh>
    <rPh sb="14" eb="16">
      <t>ヨウグ</t>
    </rPh>
    <rPh sb="16" eb="18">
      <t>タイヨ</t>
    </rPh>
    <rPh sb="18" eb="20">
      <t>ケイカク</t>
    </rPh>
    <rPh sb="20" eb="21">
      <t>ショ</t>
    </rPh>
    <phoneticPr fontId="5"/>
  </si>
  <si>
    <t>居宅サービス計画等の変更の援助</t>
    <rPh sb="0" eb="2">
      <t>キョタク</t>
    </rPh>
    <rPh sb="6" eb="8">
      <t>ケイカク</t>
    </rPh>
    <rPh sb="8" eb="9">
      <t>トウ</t>
    </rPh>
    <rPh sb="10" eb="12">
      <t>ヘンコウ</t>
    </rPh>
    <rPh sb="13" eb="15">
      <t>エンジョ</t>
    </rPh>
    <phoneticPr fontId="5"/>
  </si>
  <si>
    <t>苦情処理</t>
    <rPh sb="0" eb="2">
      <t>クジョウ</t>
    </rPh>
    <rPh sb="2" eb="4">
      <t>ショリ</t>
    </rPh>
    <phoneticPr fontId="5"/>
  </si>
  <si>
    <t>　　苦情件数　：　月　　　　件程度
　　苦情相談窓口の設置　：　有　・　無
　　相談窓口担当者　：　</t>
    <rPh sb="2" eb="4">
      <t>クジョウ</t>
    </rPh>
    <rPh sb="4" eb="6">
      <t>ケンスウ</t>
    </rPh>
    <rPh sb="9" eb="10">
      <t>ツキ</t>
    </rPh>
    <rPh sb="14" eb="15">
      <t>ケン</t>
    </rPh>
    <rPh sb="15" eb="17">
      <t>テイド</t>
    </rPh>
    <phoneticPr fontId="5"/>
  </si>
  <si>
    <t>地域との連携</t>
    <rPh sb="0" eb="2">
      <t>チイキ</t>
    </rPh>
    <rPh sb="4" eb="6">
      <t>レンケイ</t>
    </rPh>
    <phoneticPr fontId="5"/>
  </si>
  <si>
    <t>事故発生時の対応</t>
    <rPh sb="0" eb="2">
      <t>ジコ</t>
    </rPh>
    <rPh sb="2" eb="4">
      <t>ハッセイ</t>
    </rPh>
    <rPh sb="4" eb="5">
      <t>ジ</t>
    </rPh>
    <rPh sb="6" eb="8">
      <t>タイオウ</t>
    </rPh>
    <phoneticPr fontId="5"/>
  </si>
  <si>
    <t>・損害賠償関係書類</t>
    <rPh sb="1" eb="3">
      <t>ソンガイ</t>
    </rPh>
    <rPh sb="3" eb="5">
      <t>バイショウ</t>
    </rPh>
    <rPh sb="5" eb="7">
      <t>カンケイ</t>
    </rPh>
    <rPh sb="7" eb="9">
      <t>ショルイ</t>
    </rPh>
    <phoneticPr fontId="5"/>
  </si>
  <si>
    <t>・事故再発防止検討記録</t>
    <rPh sb="1" eb="3">
      <t>ジコ</t>
    </rPh>
    <rPh sb="3" eb="5">
      <t>サイハツ</t>
    </rPh>
    <rPh sb="5" eb="7">
      <t>ボウシ</t>
    </rPh>
    <rPh sb="7" eb="9">
      <t>ケントウ</t>
    </rPh>
    <rPh sb="9" eb="11">
      <t>キロク</t>
    </rPh>
    <phoneticPr fontId="5"/>
  </si>
  <si>
    <t>会計の区分</t>
    <rPh sb="0" eb="2">
      <t>カイケイ</t>
    </rPh>
    <rPh sb="3" eb="4">
      <t>ク</t>
    </rPh>
    <rPh sb="4" eb="5">
      <t>ブン</t>
    </rPh>
    <phoneticPr fontId="5"/>
  </si>
  <si>
    <t>・会計関係書類</t>
    <rPh sb="1" eb="3">
      <t>カイケイ</t>
    </rPh>
    <rPh sb="3" eb="5">
      <t>カンケイ</t>
    </rPh>
    <rPh sb="5" eb="7">
      <t>ショルイ</t>
    </rPh>
    <phoneticPr fontId="5"/>
  </si>
  <si>
    <t>記録の整備</t>
    <rPh sb="0" eb="2">
      <t>キロク</t>
    </rPh>
    <rPh sb="3" eb="5">
      <t>セイビ</t>
    </rPh>
    <phoneticPr fontId="5"/>
  </si>
  <si>
    <t>基準第204条
の2第1項
予防基準
第275条
第1項</t>
    <rPh sb="0" eb="2">
      <t>キジュン</t>
    </rPh>
    <rPh sb="2" eb="3">
      <t>ダイ</t>
    </rPh>
    <rPh sb="6" eb="7">
      <t>ジョウ</t>
    </rPh>
    <rPh sb="10" eb="11">
      <t>ダイ</t>
    </rPh>
    <rPh sb="12" eb="13">
      <t>コウ</t>
    </rPh>
    <rPh sb="14" eb="16">
      <t>ヨボウ</t>
    </rPh>
    <rPh sb="16" eb="18">
      <t>キジュン</t>
    </rPh>
    <rPh sb="25" eb="26">
      <t>ダイ</t>
    </rPh>
    <rPh sb="27" eb="28">
      <t>コウ</t>
    </rPh>
    <phoneticPr fontId="5"/>
  </si>
  <si>
    <t>Ⅴ　変更の届出等</t>
    <rPh sb="2" eb="4">
      <t>ヘンコウ</t>
    </rPh>
    <rPh sb="5" eb="6">
      <t>トドケ</t>
    </rPh>
    <rPh sb="6" eb="7">
      <t>デ</t>
    </rPh>
    <rPh sb="7" eb="8">
      <t>トウ</t>
    </rPh>
    <phoneticPr fontId="5"/>
  </si>
  <si>
    <t>変更の届出等</t>
    <rPh sb="0" eb="2">
      <t>ヘンコウ</t>
    </rPh>
    <rPh sb="3" eb="5">
      <t>トドケデ</t>
    </rPh>
    <rPh sb="5" eb="6">
      <t>トウ</t>
    </rPh>
    <phoneticPr fontId="5"/>
  </si>
  <si>
    <t>介護保険法
第75条</t>
    <rPh sb="0" eb="2">
      <t>カイゴ</t>
    </rPh>
    <rPh sb="2" eb="4">
      <t>ホケン</t>
    </rPh>
    <rPh sb="4" eb="5">
      <t>ホウ</t>
    </rPh>
    <rPh sb="6" eb="7">
      <t>ダイ</t>
    </rPh>
    <rPh sb="9" eb="10">
      <t>ジョウ</t>
    </rPh>
    <phoneticPr fontId="5"/>
  </si>
  <si>
    <t>Ⅵ　その他</t>
    <rPh sb="4" eb="5">
      <t>タ</t>
    </rPh>
    <phoneticPr fontId="5"/>
  </si>
  <si>
    <t>介護サービス情報の公表</t>
    <rPh sb="0" eb="2">
      <t>カイゴ</t>
    </rPh>
    <rPh sb="6" eb="8">
      <t>ジョウホウ</t>
    </rPh>
    <rPh sb="9" eb="11">
      <t>コウヒョウ</t>
    </rPh>
    <phoneticPr fontId="5"/>
  </si>
  <si>
    <t>業務管理体制を適切に整備し、関係行政機関に届け出ていますか。</t>
    <rPh sb="0" eb="2">
      <t>ギョウム</t>
    </rPh>
    <rPh sb="2" eb="4">
      <t>カンリ</t>
    </rPh>
    <rPh sb="4" eb="6">
      <t>タイセイ</t>
    </rPh>
    <rPh sb="7" eb="9">
      <t>テキセツ</t>
    </rPh>
    <rPh sb="10" eb="12">
      <t>セイビ</t>
    </rPh>
    <rPh sb="14" eb="16">
      <t>カンケイ</t>
    </rPh>
    <rPh sb="16" eb="18">
      <t>ギョウセイ</t>
    </rPh>
    <rPh sb="18" eb="20">
      <t>キカン</t>
    </rPh>
    <rPh sb="21" eb="22">
      <t>トド</t>
    </rPh>
    <rPh sb="23" eb="24">
      <t>デ</t>
    </rPh>
    <phoneticPr fontId="5"/>
  </si>
  <si>
    <t>介護保険法第115条の32第1項</t>
    <rPh sb="0" eb="2">
      <t>カイゴ</t>
    </rPh>
    <rPh sb="2" eb="4">
      <t>ホケン</t>
    </rPh>
    <rPh sb="4" eb="5">
      <t>ホウ</t>
    </rPh>
    <rPh sb="5" eb="6">
      <t>ダイ</t>
    </rPh>
    <rPh sb="9" eb="10">
      <t>ジョウ</t>
    </rPh>
    <rPh sb="13" eb="14">
      <t>ダイ</t>
    </rPh>
    <rPh sb="15" eb="16">
      <t>コウ</t>
    </rPh>
    <phoneticPr fontId="5"/>
  </si>
  <si>
    <t>ア　介護報酬の請求等のチェックの実施</t>
    <rPh sb="2" eb="4">
      <t>カイゴ</t>
    </rPh>
    <rPh sb="4" eb="6">
      <t>ホウシュウ</t>
    </rPh>
    <rPh sb="7" eb="9">
      <t>セイキュウ</t>
    </rPh>
    <rPh sb="9" eb="10">
      <t>トウ</t>
    </rPh>
    <rPh sb="16" eb="18">
      <t>ジッシ</t>
    </rPh>
    <phoneticPr fontId="5"/>
  </si>
  <si>
    <t>イ　内部通報、事故報告に対応している</t>
    <rPh sb="2" eb="4">
      <t>ナイブ</t>
    </rPh>
    <rPh sb="4" eb="6">
      <t>ツウホウ</t>
    </rPh>
    <rPh sb="7" eb="9">
      <t>ジコ</t>
    </rPh>
    <rPh sb="9" eb="11">
      <t>ホウコク</t>
    </rPh>
    <rPh sb="12" eb="14">
      <t>タイオウ</t>
    </rPh>
    <phoneticPr fontId="5"/>
  </si>
  <si>
    <t>ウ　業務管理体制（法令等遵守）についての研修
　を実施している</t>
    <rPh sb="25" eb="27">
      <t>ジッシ</t>
    </rPh>
    <phoneticPr fontId="5"/>
  </si>
  <si>
    <t>エ　法令遵守規定を整備している</t>
    <rPh sb="2" eb="4">
      <t>ホウレイ</t>
    </rPh>
    <rPh sb="4" eb="6">
      <t>ジュンシュ</t>
    </rPh>
    <rPh sb="6" eb="8">
      <t>キテイ</t>
    </rPh>
    <rPh sb="9" eb="11">
      <t>セイビ</t>
    </rPh>
    <phoneticPr fontId="5"/>
  </si>
  <si>
    <t>オ　その他（　　　　　　　　　　　　　　　）</t>
    <rPh sb="4" eb="5">
      <t>タ</t>
    </rPh>
    <phoneticPr fontId="5"/>
  </si>
  <si>
    <t>業務管理体制（法令等遵守）の取組について、評価・改善活動を行っていますか。</t>
    <rPh sb="0" eb="2">
      <t>ギョウム</t>
    </rPh>
    <rPh sb="2" eb="4">
      <t>カンリ</t>
    </rPh>
    <rPh sb="4" eb="6">
      <t>タイセイ</t>
    </rPh>
    <rPh sb="7" eb="9">
      <t>ホウレイ</t>
    </rPh>
    <rPh sb="9" eb="10">
      <t>トウ</t>
    </rPh>
    <rPh sb="10" eb="12">
      <t>ジュンシュ</t>
    </rPh>
    <rPh sb="14" eb="16">
      <t>トリクミ</t>
    </rPh>
    <rPh sb="21" eb="23">
      <t>ヒョウカ</t>
    </rPh>
    <rPh sb="24" eb="26">
      <t>カイゼン</t>
    </rPh>
    <rPh sb="26" eb="28">
      <t>カツドウ</t>
    </rPh>
    <rPh sb="29" eb="30">
      <t>オコナ</t>
    </rPh>
    <phoneticPr fontId="5"/>
  </si>
  <si>
    <t>Ⅱ　人員基準</t>
    <rPh sb="2" eb="4">
      <t>ジンイン</t>
    </rPh>
    <rPh sb="4" eb="6">
      <t>キジュン</t>
    </rPh>
    <phoneticPr fontId="5"/>
  </si>
  <si>
    <t>ＦＡＸ番号</t>
    <rPh sb="3" eb="5">
      <t>バンゴウ</t>
    </rPh>
    <phoneticPr fontId="5"/>
  </si>
  <si>
    <t>（注）福祉用具貸与と介護予防福祉用具貸与を同一の事業所において一体的に運営している場合は、別々に作成せず、一括して記載してください。</t>
    <rPh sb="1" eb="2">
      <t>チュウ</t>
    </rPh>
    <rPh sb="3" eb="5">
      <t>フクシ</t>
    </rPh>
    <rPh sb="5" eb="7">
      <t>ヨウグ</t>
    </rPh>
    <rPh sb="7" eb="9">
      <t>タイヨ</t>
    </rPh>
    <rPh sb="10" eb="12">
      <t>カイゴ</t>
    </rPh>
    <rPh sb="12" eb="14">
      <t>ヨボウ</t>
    </rPh>
    <rPh sb="14" eb="16">
      <t>フクシ</t>
    </rPh>
    <rPh sb="16" eb="18">
      <t>ヨウグ</t>
    </rPh>
    <rPh sb="18" eb="20">
      <t>タイヨ</t>
    </rPh>
    <rPh sb="21" eb="23">
      <t>ドウイツ</t>
    </rPh>
    <rPh sb="24" eb="27">
      <t>ジギョウショ</t>
    </rPh>
    <rPh sb="31" eb="34">
      <t>イッタイテキ</t>
    </rPh>
    <rPh sb="35" eb="37">
      <t>ウンエイ</t>
    </rPh>
    <rPh sb="41" eb="43">
      <t>バアイ</t>
    </rPh>
    <rPh sb="45" eb="47">
      <t>ベツベツ</t>
    </rPh>
    <rPh sb="48" eb="50">
      <t>サクセイ</t>
    </rPh>
    <rPh sb="53" eb="55">
      <t>イッカツ</t>
    </rPh>
    <rPh sb="57" eb="59">
      <t>キサイ</t>
    </rPh>
    <phoneticPr fontId="5"/>
  </si>
  <si>
    <t>｢介護サービス情報の公表制度｣に基づく情報の公表状況</t>
    <rPh sb="1" eb="3">
      <t>カイゴ</t>
    </rPh>
    <rPh sb="7" eb="9">
      <t>ジョウホウ</t>
    </rPh>
    <rPh sb="10" eb="12">
      <t>コウヒョウ</t>
    </rPh>
    <rPh sb="12" eb="14">
      <t>セイド</t>
    </rPh>
    <rPh sb="16" eb="17">
      <t>モト</t>
    </rPh>
    <rPh sb="19" eb="21">
      <t>ジョウホウ</t>
    </rPh>
    <rPh sb="22" eb="24">
      <t>コウヒョウ</t>
    </rPh>
    <rPh sb="24" eb="26">
      <t>ジョウキョウ</t>
    </rPh>
    <phoneticPr fontId="5"/>
  </si>
  <si>
    <t>・居宅サービス計画書
・サービス提供票</t>
    <rPh sb="1" eb="3">
      <t>キョタク</t>
    </rPh>
    <rPh sb="9" eb="10">
      <t>ショ</t>
    </rPh>
    <phoneticPr fontId="5"/>
  </si>
  <si>
    <t>身分を証する書類の携行</t>
    <rPh sb="0" eb="2">
      <t>ミブン</t>
    </rPh>
    <rPh sb="3" eb="4">
      <t>ショウ</t>
    </rPh>
    <rPh sb="6" eb="8">
      <t>ショルイ</t>
    </rPh>
    <rPh sb="9" eb="11">
      <t>ケイコウ</t>
    </rPh>
    <phoneticPr fontId="5"/>
  </si>
  <si>
    <t>・身分を証する書類</t>
    <rPh sb="1" eb="3">
      <t>ミブン</t>
    </rPh>
    <rPh sb="4" eb="5">
      <t>ショウ</t>
    </rPh>
    <rPh sb="7" eb="9">
      <t>ショルイ</t>
    </rPh>
    <phoneticPr fontId="5"/>
  </si>
  <si>
    <t>サービスの提供の記録</t>
    <rPh sb="5" eb="7">
      <t>テイキョウ</t>
    </rPh>
    <rPh sb="8" eb="10">
      <t>キロク</t>
    </rPh>
    <phoneticPr fontId="5"/>
  </si>
  <si>
    <t>・サービス提供票・別表
・領収書控</t>
    <rPh sb="5" eb="7">
      <t>テイキョウ</t>
    </rPh>
    <rPh sb="7" eb="8">
      <t>ヒョウ</t>
    </rPh>
    <rPh sb="9" eb="11">
      <t>ベッピョウ</t>
    </rPh>
    <rPh sb="13" eb="16">
      <t>リョウシュウショ</t>
    </rPh>
    <rPh sb="16" eb="17">
      <t>ヒカ</t>
    </rPh>
    <phoneticPr fontId="5"/>
  </si>
  <si>
    <t>基準第197条
第2項
予防基準
第269条
第2項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5"/>
  </si>
  <si>
    <t>・運営規程
・領収書控</t>
    <rPh sb="1" eb="3">
      <t>ウンエイ</t>
    </rPh>
    <rPh sb="3" eb="5">
      <t>キテイ</t>
    </rPh>
    <rPh sb="7" eb="10">
      <t>リョウシュウショ</t>
    </rPh>
    <rPh sb="10" eb="11">
      <t>ヒカ</t>
    </rPh>
    <phoneticPr fontId="5"/>
  </si>
  <si>
    <t>基準第197条
第3項
予防基準
第269条
第3項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5"/>
  </si>
  <si>
    <t>・重要事項説明書
・運営規程
・領収書控
・車両運行日誌</t>
    <rPh sb="1" eb="3">
      <t>ジュウヨウ</t>
    </rPh>
    <rPh sb="3" eb="5">
      <t>ジコウ</t>
    </rPh>
    <rPh sb="5" eb="8">
      <t>セツメイショ</t>
    </rPh>
    <rPh sb="10" eb="12">
      <t>ウンエイ</t>
    </rPh>
    <rPh sb="12" eb="14">
      <t>キテイ</t>
    </rPh>
    <rPh sb="16" eb="19">
      <t>リョウシュウショ</t>
    </rPh>
    <rPh sb="19" eb="20">
      <t>ヒカ</t>
    </rPh>
    <rPh sb="22" eb="24">
      <t>シャリョウ</t>
    </rPh>
    <rPh sb="24" eb="26">
      <t>ウンコウ</t>
    </rPh>
    <rPh sb="26" eb="28">
      <t>ニッシ</t>
    </rPh>
    <phoneticPr fontId="5"/>
  </si>
  <si>
    <t>基準第197条
第4項
予防基準
第269条
第4項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5"/>
  </si>
  <si>
    <t>基準第197条
第5項
予防基準
第269条
第5項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5"/>
  </si>
  <si>
    <t>・中止に係る記録</t>
    <rPh sb="1" eb="3">
      <t>チュウシ</t>
    </rPh>
    <rPh sb="4" eb="5">
      <t>カカ</t>
    </rPh>
    <rPh sb="6" eb="8">
      <t>キロク</t>
    </rPh>
    <phoneticPr fontId="5"/>
  </si>
  <si>
    <t>介護保険法
第41条
第8項</t>
    <rPh sb="0" eb="2">
      <t>カイゴ</t>
    </rPh>
    <rPh sb="2" eb="4">
      <t>ホケン</t>
    </rPh>
    <rPh sb="4" eb="5">
      <t>ホウ</t>
    </rPh>
    <rPh sb="6" eb="7">
      <t>ダイ</t>
    </rPh>
    <rPh sb="9" eb="10">
      <t>ジョウ</t>
    </rPh>
    <rPh sb="11" eb="12">
      <t>ダイ</t>
    </rPh>
    <rPh sb="13" eb="14">
      <t>コウ</t>
    </rPh>
    <phoneticPr fontId="5"/>
  </si>
  <si>
    <t>・領収書控</t>
    <rPh sb="1" eb="4">
      <t>リョウシュウショ</t>
    </rPh>
    <rPh sb="4" eb="5">
      <t>ヒカ</t>
    </rPh>
    <phoneticPr fontId="5"/>
  </si>
  <si>
    <t>介護保険法
施行規則
第65条</t>
    <rPh sb="0" eb="2">
      <t>カイゴ</t>
    </rPh>
    <rPh sb="2" eb="4">
      <t>ホケン</t>
    </rPh>
    <rPh sb="4" eb="5">
      <t>ホウ</t>
    </rPh>
    <rPh sb="6" eb="8">
      <t>セコウ</t>
    </rPh>
    <rPh sb="8" eb="10">
      <t>キソク</t>
    </rPh>
    <rPh sb="11" eb="12">
      <t>ダイ</t>
    </rPh>
    <rPh sb="14" eb="15">
      <t>ジョウ</t>
    </rPh>
    <phoneticPr fontId="5"/>
  </si>
  <si>
    <t>保険給付の請求のための証明書の交付</t>
    <rPh sb="0" eb="2">
      <t>ホケン</t>
    </rPh>
    <rPh sb="2" eb="4">
      <t>キュウフ</t>
    </rPh>
    <rPh sb="5" eb="7">
      <t>セイキュウ</t>
    </rPh>
    <rPh sb="11" eb="14">
      <t>ショウメイショ</t>
    </rPh>
    <rPh sb="15" eb="17">
      <t>コウフ</t>
    </rPh>
    <phoneticPr fontId="5"/>
  </si>
  <si>
    <t>・サービス提供証明書控</t>
    <rPh sb="5" eb="7">
      <t>テイキョウ</t>
    </rPh>
    <rPh sb="7" eb="9">
      <t>ショウメイ</t>
    </rPh>
    <rPh sb="9" eb="10">
      <t>ショ</t>
    </rPh>
    <rPh sb="10" eb="11">
      <t>ヒカ</t>
    </rPh>
    <phoneticPr fontId="5"/>
  </si>
  <si>
    <t>指定福祉用具貸与の基本取扱方針</t>
    <rPh sb="0" eb="2">
      <t>シテイ</t>
    </rPh>
    <rPh sb="2" eb="4">
      <t>フクシ</t>
    </rPh>
    <rPh sb="4" eb="6">
      <t>ヨウグ</t>
    </rPh>
    <rPh sb="6" eb="8">
      <t>タイヨ</t>
    </rPh>
    <rPh sb="9" eb="11">
      <t>キホン</t>
    </rPh>
    <rPh sb="11" eb="13">
      <t>トリアツカイ</t>
    </rPh>
    <rPh sb="13" eb="15">
      <t>ホウシン</t>
    </rPh>
    <phoneticPr fontId="5"/>
  </si>
  <si>
    <t>・居宅サービス計画書
・福祉用具貸与計画書</t>
    <rPh sb="1" eb="3">
      <t>キョタク</t>
    </rPh>
    <rPh sb="7" eb="9">
      <t>ケイカク</t>
    </rPh>
    <rPh sb="9" eb="10">
      <t>ショ</t>
    </rPh>
    <rPh sb="12" eb="14">
      <t>フクシ</t>
    </rPh>
    <rPh sb="14" eb="16">
      <t>ヨウグ</t>
    </rPh>
    <rPh sb="16" eb="18">
      <t>タイヨ</t>
    </rPh>
    <rPh sb="18" eb="21">
      <t>ケイカクショ</t>
    </rPh>
    <phoneticPr fontId="5"/>
  </si>
  <si>
    <t>基準第198条
予防基準第277条</t>
    <rPh sb="0" eb="2">
      <t>キジュン</t>
    </rPh>
    <rPh sb="2" eb="3">
      <t>ダイ</t>
    </rPh>
    <rPh sb="6" eb="7">
      <t>ジョウ</t>
    </rPh>
    <rPh sb="8" eb="10">
      <t>ヨボウ</t>
    </rPh>
    <rPh sb="10" eb="12">
      <t>キジュン</t>
    </rPh>
    <rPh sb="12" eb="13">
      <t>ダイ</t>
    </rPh>
    <rPh sb="16" eb="17">
      <t>ジョウ</t>
    </rPh>
    <phoneticPr fontId="5"/>
  </si>
  <si>
    <t>（指定介護予防福祉用具貸与の基本取扱方針）</t>
    <rPh sb="1" eb="3">
      <t>シテイ</t>
    </rPh>
    <rPh sb="3" eb="5">
      <t>カイゴ</t>
    </rPh>
    <rPh sb="5" eb="7">
      <t>ヨボウ</t>
    </rPh>
    <rPh sb="7" eb="9">
      <t>フクシ</t>
    </rPh>
    <rPh sb="9" eb="11">
      <t>ヨウグ</t>
    </rPh>
    <rPh sb="11" eb="13">
      <t>タイヨ</t>
    </rPh>
    <rPh sb="14" eb="16">
      <t>キホン</t>
    </rPh>
    <rPh sb="16" eb="18">
      <t>トリアツカイ</t>
    </rPh>
    <rPh sb="18" eb="20">
      <t>ホウシン</t>
    </rPh>
    <phoneticPr fontId="5"/>
  </si>
  <si>
    <t>予防基準
第277条</t>
    <rPh sb="0" eb="2">
      <t>ヨボウ</t>
    </rPh>
    <rPh sb="2" eb="4">
      <t>キジュン</t>
    </rPh>
    <rPh sb="5" eb="6">
      <t>ダイ</t>
    </rPh>
    <rPh sb="9" eb="10">
      <t>ジョウ</t>
    </rPh>
    <phoneticPr fontId="5"/>
  </si>
  <si>
    <t>指定福祉用具貸与の具体的取扱方針</t>
    <rPh sb="0" eb="2">
      <t>シテイ</t>
    </rPh>
    <rPh sb="2" eb="4">
      <t>フクシ</t>
    </rPh>
    <rPh sb="4" eb="6">
      <t>ヨウグ</t>
    </rPh>
    <rPh sb="6" eb="8">
      <t>タイヨ</t>
    </rPh>
    <rPh sb="9" eb="12">
      <t>グタイテキ</t>
    </rPh>
    <rPh sb="12" eb="14">
      <t>トリアツカイ</t>
    </rPh>
    <rPh sb="14" eb="16">
      <t>ホウシン</t>
    </rPh>
    <phoneticPr fontId="5"/>
  </si>
  <si>
    <t>基準第199条
予防基準
第278条</t>
    <rPh sb="0" eb="2">
      <t>キジュン</t>
    </rPh>
    <rPh sb="2" eb="3">
      <t>ダイ</t>
    </rPh>
    <rPh sb="6" eb="7">
      <t>ジョウ</t>
    </rPh>
    <rPh sb="8" eb="10">
      <t>ヨボウ</t>
    </rPh>
    <rPh sb="10" eb="12">
      <t>キジュン</t>
    </rPh>
    <rPh sb="13" eb="14">
      <t>ダイ</t>
    </rPh>
    <rPh sb="17" eb="18">
      <t>ジョウ</t>
    </rPh>
    <phoneticPr fontId="5"/>
  </si>
  <si>
    <t>・福祉用具貸与計画書
・使用説明書
・相談に関する記録</t>
    <rPh sb="1" eb="3">
      <t>フクシ</t>
    </rPh>
    <rPh sb="3" eb="5">
      <t>ヨウグ</t>
    </rPh>
    <rPh sb="5" eb="7">
      <t>タイヨ</t>
    </rPh>
    <rPh sb="7" eb="9">
      <t>ケイカク</t>
    </rPh>
    <rPh sb="9" eb="10">
      <t>ショ</t>
    </rPh>
    <rPh sb="12" eb="14">
      <t>シヨウ</t>
    </rPh>
    <rPh sb="14" eb="17">
      <t>セツメイショ</t>
    </rPh>
    <rPh sb="19" eb="21">
      <t>ソウダン</t>
    </rPh>
    <rPh sb="22" eb="23">
      <t>カン</t>
    </rPh>
    <rPh sb="25" eb="27">
      <t>キロク</t>
    </rPh>
    <phoneticPr fontId="5"/>
  </si>
  <si>
    <t>・同意に関する記録</t>
    <rPh sb="1" eb="3">
      <t>ドウイ</t>
    </rPh>
    <rPh sb="4" eb="5">
      <t>カン</t>
    </rPh>
    <rPh sb="7" eb="9">
      <t>キロク</t>
    </rPh>
    <phoneticPr fontId="5"/>
  </si>
  <si>
    <t>・点検に関する記録</t>
    <rPh sb="1" eb="3">
      <t>テンケン</t>
    </rPh>
    <rPh sb="4" eb="5">
      <t>カン</t>
    </rPh>
    <rPh sb="7" eb="9">
      <t>キロク</t>
    </rPh>
    <phoneticPr fontId="5"/>
  </si>
  <si>
    <t>・福祉用具使用，指導，
　修理状況に関する記録
・点検に関する記録</t>
    <rPh sb="1" eb="3">
      <t>フクシ</t>
    </rPh>
    <rPh sb="3" eb="5">
      <t>ヨウグ</t>
    </rPh>
    <rPh sb="5" eb="7">
      <t>シヨウ</t>
    </rPh>
    <rPh sb="8" eb="10">
      <t>シドウ</t>
    </rPh>
    <rPh sb="13" eb="15">
      <t>シュウリ</t>
    </rPh>
    <rPh sb="15" eb="17">
      <t>ジョウキョウ</t>
    </rPh>
    <rPh sb="18" eb="19">
      <t>カン</t>
    </rPh>
    <rPh sb="21" eb="23">
      <t>キロク</t>
    </rPh>
    <rPh sb="25" eb="27">
      <t>テンケン</t>
    </rPh>
    <rPh sb="28" eb="29">
      <t>カン</t>
    </rPh>
    <rPh sb="31" eb="33">
      <t>キロク</t>
    </rPh>
    <phoneticPr fontId="5"/>
  </si>
  <si>
    <t>（指定介護予防福祉用具貸与の具体的取扱方針）</t>
    <rPh sb="1" eb="3">
      <t>シテイ</t>
    </rPh>
    <rPh sb="3" eb="5">
      <t>カイゴ</t>
    </rPh>
    <rPh sb="5" eb="7">
      <t>ヨボウ</t>
    </rPh>
    <rPh sb="7" eb="9">
      <t>フクシ</t>
    </rPh>
    <rPh sb="9" eb="11">
      <t>ヨウグ</t>
    </rPh>
    <rPh sb="11" eb="13">
      <t>タイヨ</t>
    </rPh>
    <rPh sb="14" eb="17">
      <t>グタイテキ</t>
    </rPh>
    <rPh sb="17" eb="19">
      <t>トリアツカイ</t>
    </rPh>
    <rPh sb="19" eb="21">
      <t>ホウシン</t>
    </rPh>
    <phoneticPr fontId="5"/>
  </si>
  <si>
    <t>予防基準
第278条</t>
    <rPh sb="0" eb="2">
      <t>ヨボウ</t>
    </rPh>
    <rPh sb="2" eb="4">
      <t>キジュン</t>
    </rPh>
    <rPh sb="5" eb="6">
      <t>ダイ</t>
    </rPh>
    <rPh sb="9" eb="10">
      <t>ジョウ</t>
    </rPh>
    <phoneticPr fontId="5"/>
  </si>
  <si>
    <t>・利用者に関する記録
・相談に関する記録</t>
    <rPh sb="1" eb="4">
      <t>リヨウシャ</t>
    </rPh>
    <rPh sb="5" eb="6">
      <t>カン</t>
    </rPh>
    <rPh sb="8" eb="10">
      <t>キロク</t>
    </rPh>
    <rPh sb="12" eb="14">
      <t>ソウダン</t>
    </rPh>
    <rPh sb="15" eb="16">
      <t>カン</t>
    </rPh>
    <rPh sb="18" eb="20">
      <t>キロク</t>
    </rPh>
    <phoneticPr fontId="5"/>
  </si>
  <si>
    <t>福祉用具貸与計画の作成</t>
    <rPh sb="0" eb="2">
      <t>フクシ</t>
    </rPh>
    <rPh sb="2" eb="4">
      <t>ヨウグ</t>
    </rPh>
    <rPh sb="4" eb="6">
      <t>タイヨ</t>
    </rPh>
    <rPh sb="6" eb="8">
      <t>ケイカク</t>
    </rPh>
    <rPh sb="9" eb="11">
      <t>サクセイ</t>
    </rPh>
    <phoneticPr fontId="5"/>
  </si>
  <si>
    <t>基準第199条の2
予防基準
第278条の2</t>
    <rPh sb="0" eb="2">
      <t>キジュン</t>
    </rPh>
    <rPh sb="2" eb="3">
      <t>ダイ</t>
    </rPh>
    <rPh sb="6" eb="7">
      <t>ジョウ</t>
    </rPh>
    <rPh sb="10" eb="12">
      <t>ヨボウ</t>
    </rPh>
    <rPh sb="12" eb="14">
      <t>キジュン</t>
    </rPh>
    <rPh sb="15" eb="16">
      <t>ダイ</t>
    </rPh>
    <rPh sb="19" eb="20">
      <t>ジョウ</t>
    </rPh>
    <phoneticPr fontId="5"/>
  </si>
  <si>
    <t xml:space="preserve">・福祉用具貸与計画書
・居宅サービス計画書
</t>
    <rPh sb="1" eb="3">
      <t>フクシ</t>
    </rPh>
    <rPh sb="3" eb="5">
      <t>ヨウグ</t>
    </rPh>
    <rPh sb="5" eb="7">
      <t>タイヨ</t>
    </rPh>
    <rPh sb="7" eb="9">
      <t>ケイカク</t>
    </rPh>
    <rPh sb="9" eb="10">
      <t>ショ</t>
    </rPh>
    <rPh sb="12" eb="14">
      <t>キョタク</t>
    </rPh>
    <rPh sb="18" eb="21">
      <t>ケイカクショ</t>
    </rPh>
    <phoneticPr fontId="5"/>
  </si>
  <si>
    <t>（介護予防福祉用具貸与計画の作成）</t>
    <rPh sb="1" eb="3">
      <t>カイゴ</t>
    </rPh>
    <rPh sb="3" eb="5">
      <t>ヨボウ</t>
    </rPh>
    <rPh sb="5" eb="7">
      <t>フクシ</t>
    </rPh>
    <rPh sb="7" eb="9">
      <t>ヨウグ</t>
    </rPh>
    <rPh sb="9" eb="11">
      <t>タイヨ</t>
    </rPh>
    <rPh sb="11" eb="13">
      <t>ケイカク</t>
    </rPh>
    <rPh sb="14" eb="16">
      <t>サクセイ</t>
    </rPh>
    <phoneticPr fontId="5"/>
  </si>
  <si>
    <t>・モニタリングの記録</t>
    <rPh sb="8" eb="10">
      <t>キロク</t>
    </rPh>
    <phoneticPr fontId="5"/>
  </si>
  <si>
    <t>・モニタリングの記録
・報告の記録</t>
    <rPh sb="8" eb="10">
      <t>キロク</t>
    </rPh>
    <rPh sb="12" eb="14">
      <t>ホウコク</t>
    </rPh>
    <rPh sb="15" eb="17">
      <t>キロク</t>
    </rPh>
    <phoneticPr fontId="5"/>
  </si>
  <si>
    <t>利用者に関する市町村への通知</t>
    <rPh sb="0" eb="2">
      <t>リヨウ</t>
    </rPh>
    <rPh sb="2" eb="3">
      <t>シャ</t>
    </rPh>
    <rPh sb="4" eb="5">
      <t>カン</t>
    </rPh>
    <rPh sb="7" eb="10">
      <t>シチョウソン</t>
    </rPh>
    <rPh sb="12" eb="14">
      <t>ツウチ</t>
    </rPh>
    <phoneticPr fontId="5"/>
  </si>
  <si>
    <t>・市町村に送付した通知に係る記録</t>
    <rPh sb="1" eb="4">
      <t>シチョウソン</t>
    </rPh>
    <rPh sb="5" eb="7">
      <t>ソウフ</t>
    </rPh>
    <rPh sb="9" eb="11">
      <t>ツウチ</t>
    </rPh>
    <rPh sb="12" eb="13">
      <t>カカ</t>
    </rPh>
    <rPh sb="14" eb="16">
      <t>キロク</t>
    </rPh>
    <phoneticPr fontId="5"/>
  </si>
  <si>
    <t>管理者の責務</t>
    <rPh sb="0" eb="3">
      <t>カンリシャ</t>
    </rPh>
    <rPh sb="4" eb="6">
      <t>セキム</t>
    </rPh>
    <phoneticPr fontId="5"/>
  </si>
  <si>
    <t>運営規程</t>
    <rPh sb="0" eb="2">
      <t>ウンエイ</t>
    </rPh>
    <rPh sb="2" eb="4">
      <t>キテイ</t>
    </rPh>
    <phoneticPr fontId="5"/>
  </si>
  <si>
    <t>基準第200条
予防基準
第270条</t>
    <rPh sb="0" eb="2">
      <t>キジュン</t>
    </rPh>
    <rPh sb="2" eb="3">
      <t>ダイ</t>
    </rPh>
    <rPh sb="6" eb="7">
      <t>ジョウ</t>
    </rPh>
    <rPh sb="8" eb="10">
      <t>ヨボウ</t>
    </rPh>
    <rPh sb="10" eb="12">
      <t>キジュン</t>
    </rPh>
    <rPh sb="13" eb="14">
      <t>ダイ</t>
    </rPh>
    <rPh sb="17" eb="18">
      <t>ジョウ</t>
    </rPh>
    <phoneticPr fontId="5"/>
  </si>
  <si>
    <t>勤務体制の
確保等</t>
    <rPh sb="0" eb="2">
      <t>キンム</t>
    </rPh>
    <rPh sb="2" eb="4">
      <t>タイセイ</t>
    </rPh>
    <rPh sb="6" eb="9">
      <t>カクホトウ</t>
    </rPh>
    <phoneticPr fontId="5"/>
  </si>
  <si>
    <t>・業務委託契約書</t>
    <rPh sb="1" eb="3">
      <t>ギョウム</t>
    </rPh>
    <rPh sb="3" eb="5">
      <t>イタク</t>
    </rPh>
    <rPh sb="5" eb="8">
      <t>ケイヤクショ</t>
    </rPh>
    <phoneticPr fontId="5"/>
  </si>
  <si>
    <t>適切な研修の機会の確保</t>
    <rPh sb="0" eb="2">
      <t>テキセツ</t>
    </rPh>
    <rPh sb="3" eb="5">
      <t>ケンシュウ</t>
    </rPh>
    <rPh sb="6" eb="8">
      <t>キカイ</t>
    </rPh>
    <rPh sb="9" eb="11">
      <t>カクホ</t>
    </rPh>
    <phoneticPr fontId="5"/>
  </si>
  <si>
    <t>福祉用具の取扱種目</t>
    <rPh sb="0" eb="2">
      <t>フクシ</t>
    </rPh>
    <rPh sb="2" eb="4">
      <t>ヨウグ</t>
    </rPh>
    <rPh sb="5" eb="7">
      <t>トリアツカイ</t>
    </rPh>
    <rPh sb="7" eb="9">
      <t>シュモク</t>
    </rPh>
    <phoneticPr fontId="5"/>
  </si>
  <si>
    <t>基準第202条
予防基準
272条</t>
    <rPh sb="0" eb="2">
      <t>キジュン</t>
    </rPh>
    <rPh sb="2" eb="3">
      <t>ダイ</t>
    </rPh>
    <rPh sb="6" eb="7">
      <t>ジョウ</t>
    </rPh>
    <rPh sb="8" eb="10">
      <t>ヨボウ</t>
    </rPh>
    <rPh sb="10" eb="12">
      <t>キジュン</t>
    </rPh>
    <rPh sb="16" eb="17">
      <t>ジョウ</t>
    </rPh>
    <phoneticPr fontId="5"/>
  </si>
  <si>
    <t>・目録等</t>
    <rPh sb="1" eb="3">
      <t>モクロク</t>
    </rPh>
    <rPh sb="3" eb="4">
      <t>トウ</t>
    </rPh>
    <phoneticPr fontId="5"/>
  </si>
  <si>
    <t>衛生管理等</t>
    <rPh sb="0" eb="2">
      <t>エイセイ</t>
    </rPh>
    <rPh sb="2" eb="5">
      <t>カンリトウ</t>
    </rPh>
    <phoneticPr fontId="5"/>
  </si>
  <si>
    <t>従業者の清潔保持及び健康状態について必要な管理を行っていますか。</t>
    <rPh sb="0" eb="3">
      <t>ジュウギョウシャ</t>
    </rPh>
    <rPh sb="4" eb="6">
      <t>セイケツ</t>
    </rPh>
    <rPh sb="6" eb="8">
      <t>ホジ</t>
    </rPh>
    <rPh sb="8" eb="9">
      <t>オヨ</t>
    </rPh>
    <rPh sb="10" eb="12">
      <t>ケンコウ</t>
    </rPh>
    <rPh sb="12" eb="14">
      <t>ジョウタイ</t>
    </rPh>
    <rPh sb="18" eb="20">
      <t>ヒツヨウ</t>
    </rPh>
    <rPh sb="21" eb="23">
      <t>カンリ</t>
    </rPh>
    <rPh sb="24" eb="25">
      <t>オコナ</t>
    </rPh>
    <phoneticPr fontId="5"/>
  </si>
  <si>
    <t>基準第203条
第1項
予防基準
第273条
第1項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5"/>
  </si>
  <si>
    <t>基準第203条
第5項
予防基準
第273条
第5項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5"/>
  </si>
  <si>
    <t>【保管・消毒】</t>
    <rPh sb="1" eb="3">
      <t>ホカン</t>
    </rPh>
    <rPh sb="4" eb="6">
      <t>ショウドク</t>
    </rPh>
    <phoneticPr fontId="5"/>
  </si>
  <si>
    <t>基準第203条
第2項
予防基準
第273条
第2項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5"/>
  </si>
  <si>
    <t>・標準作業書等</t>
    <rPh sb="1" eb="3">
      <t>ヒョウジュン</t>
    </rPh>
    <rPh sb="3" eb="5">
      <t>サギョウ</t>
    </rPh>
    <rPh sb="5" eb="6">
      <t>ショ</t>
    </rPh>
    <rPh sb="6" eb="7">
      <t>ナド</t>
    </rPh>
    <phoneticPr fontId="5"/>
  </si>
  <si>
    <t>基準第203条
第3項
予防基準
第273条
第3項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5"/>
  </si>
  <si>
    <t>・委託契約書</t>
    <rPh sb="1" eb="3">
      <t>イタク</t>
    </rPh>
    <rPh sb="3" eb="6">
      <t>ケイヤクショ</t>
    </rPh>
    <phoneticPr fontId="5"/>
  </si>
  <si>
    <t>基準第203条
第4項
予防基準
第273条
第4項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5"/>
  </si>
  <si>
    <t>・確認結果の記録</t>
    <rPh sb="1" eb="3">
      <t>カクニン</t>
    </rPh>
    <rPh sb="3" eb="5">
      <t>ケッカ</t>
    </rPh>
    <rPh sb="6" eb="8">
      <t>キロク</t>
    </rPh>
    <phoneticPr fontId="5"/>
  </si>
  <si>
    <t>掲示及び目録の備え付け</t>
    <rPh sb="0" eb="2">
      <t>ケイジ</t>
    </rPh>
    <rPh sb="2" eb="3">
      <t>オヨ</t>
    </rPh>
    <rPh sb="4" eb="6">
      <t>モクロク</t>
    </rPh>
    <rPh sb="7" eb="8">
      <t>ソナ</t>
    </rPh>
    <rPh sb="9" eb="10">
      <t>ツ</t>
    </rPh>
    <phoneticPr fontId="5"/>
  </si>
  <si>
    <t>秘密保持等</t>
    <rPh sb="0" eb="2">
      <t>ヒミツ</t>
    </rPh>
    <rPh sb="2" eb="4">
      <t>ホジ</t>
    </rPh>
    <rPh sb="4" eb="5">
      <t>トウ</t>
    </rPh>
    <phoneticPr fontId="5"/>
  </si>
  <si>
    <t>自己点検シート（加算等）</t>
    <rPh sb="0" eb="2">
      <t>ジコ</t>
    </rPh>
    <rPh sb="2" eb="4">
      <t>テンケン</t>
    </rPh>
    <rPh sb="8" eb="10">
      <t>カサン</t>
    </rPh>
    <rPh sb="10" eb="11">
      <t>トウ</t>
    </rPh>
    <phoneticPr fontId="5"/>
  </si>
  <si>
    <t>　；福祉用具貸与と介護予防福祉用具貸与（一方のみの指定の場合、指定を受けている種別のみ）</t>
    <rPh sb="2" eb="4">
      <t>フクシ</t>
    </rPh>
    <rPh sb="4" eb="6">
      <t>ヨウグ</t>
    </rPh>
    <rPh sb="6" eb="8">
      <t>タイヨ</t>
    </rPh>
    <rPh sb="9" eb="11">
      <t>カイゴ</t>
    </rPh>
    <rPh sb="11" eb="13">
      <t>ヨボウ</t>
    </rPh>
    <rPh sb="13" eb="15">
      <t>フクシ</t>
    </rPh>
    <rPh sb="15" eb="17">
      <t>ヨウグ</t>
    </rPh>
    <rPh sb="17" eb="19">
      <t>タイヨ</t>
    </rPh>
    <rPh sb="20" eb="22">
      <t>イッポウ</t>
    </rPh>
    <rPh sb="25" eb="27">
      <t>シテイ</t>
    </rPh>
    <rPh sb="28" eb="30">
      <t>バアイ</t>
    </rPh>
    <rPh sb="31" eb="33">
      <t>シテイ</t>
    </rPh>
    <rPh sb="34" eb="35">
      <t>ウ</t>
    </rPh>
    <rPh sb="39" eb="41">
      <t>シュベツ</t>
    </rPh>
    <phoneticPr fontId="5"/>
  </si>
  <si>
    <t>以下の書類（写）を提出してください。</t>
    <rPh sb="0" eb="2">
      <t>イカ</t>
    </rPh>
    <rPh sb="3" eb="5">
      <t>ショルイ</t>
    </rPh>
    <rPh sb="6" eb="7">
      <t>ウツ</t>
    </rPh>
    <rPh sb="9" eb="11">
      <t>テイシュツ</t>
    </rPh>
    <phoneticPr fontId="5"/>
  </si>
  <si>
    <t>３</t>
    <phoneticPr fontId="5"/>
  </si>
  <si>
    <t>７</t>
    <phoneticPr fontId="5"/>
  </si>
  <si>
    <t>福祉用具専門相談員は必要な要件を満たしていますか。</t>
    <phoneticPr fontId="5"/>
  </si>
  <si>
    <t>サービスの提供に要した費用の支払いを受けた際、領収証を交付していますか。</t>
    <phoneticPr fontId="5"/>
  </si>
  <si>
    <t>上記の領収証には、それぞれ個別の費用ごとに区分して記載していますか。</t>
    <phoneticPr fontId="5"/>
  </si>
  <si>
    <t>主治の医師又は歯科医師から情報伝達やサービス担当者会議を通して等の適切な方法により、利用者の心身の状況、希望その置かれている環境等利用者の日常生活全般の状況の的確な把握を行い、福祉用具を適切に選定していますか。</t>
    <phoneticPr fontId="5"/>
  </si>
  <si>
    <t>予防基準
第278条の2</t>
    <phoneticPr fontId="5"/>
  </si>
  <si>
    <t>利用者に対し、適切なサービスを提供できるよう事業所ごとに勤務の体制（日々の勤務時間、職務内容、常勤・非常勤の別等）を定めていますか。</t>
    <phoneticPr fontId="5"/>
  </si>
  <si>
    <t>サービス担当者会議等において利用者若しくはその家族の個人情報を用いる場合の同意を書面により得ていますか。</t>
    <phoneticPr fontId="5"/>
  </si>
  <si>
    <t>・利用者及び家族の同意書</t>
    <rPh sb="1" eb="4">
      <t>リヨウシャ</t>
    </rPh>
    <rPh sb="4" eb="5">
      <t>オヨ</t>
    </rPh>
    <rPh sb="6" eb="8">
      <t>カゾク</t>
    </rPh>
    <rPh sb="9" eb="11">
      <t>ドウイ</t>
    </rPh>
    <rPh sb="11" eb="12">
      <t>ショ</t>
    </rPh>
    <phoneticPr fontId="5"/>
  </si>
  <si>
    <t>法定代理受領サービスの場合、利用者から利用者負担分の支払を受けていますか。その際、指定福祉用具貸与事業者が受領した自己のサービス提供に係る利用者負担を金品その他の財産上の利益に替えて直接的又は間接的に供与し、事実上自己の利用者の利用者負担の全部または一部を軽減していませんか。また、自己以外の者が自己のサービス提供に係る利用者負担を前提として、自己の利用者に対して金品その他の財産上の利益を供与していません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rPh sb="39" eb="40">
      <t>サイ</t>
    </rPh>
    <rPh sb="41" eb="43">
      <t>シテイ</t>
    </rPh>
    <rPh sb="43" eb="45">
      <t>フクシ</t>
    </rPh>
    <rPh sb="45" eb="47">
      <t>ヨウグ</t>
    </rPh>
    <rPh sb="47" eb="49">
      <t>タイヨ</t>
    </rPh>
    <rPh sb="49" eb="51">
      <t>ジギョウ</t>
    </rPh>
    <rPh sb="51" eb="52">
      <t>シャ</t>
    </rPh>
    <rPh sb="53" eb="55">
      <t>ジュリョウ</t>
    </rPh>
    <rPh sb="57" eb="59">
      <t>ジコ</t>
    </rPh>
    <rPh sb="64" eb="66">
      <t>テイキョウ</t>
    </rPh>
    <rPh sb="67" eb="68">
      <t>カカ</t>
    </rPh>
    <rPh sb="69" eb="72">
      <t>リヨウシャ</t>
    </rPh>
    <rPh sb="72" eb="74">
      <t>フタン</t>
    </rPh>
    <rPh sb="75" eb="77">
      <t>キンピン</t>
    </rPh>
    <rPh sb="79" eb="80">
      <t>タ</t>
    </rPh>
    <rPh sb="81" eb="83">
      <t>ザイサン</t>
    </rPh>
    <rPh sb="83" eb="84">
      <t>ジョウ</t>
    </rPh>
    <rPh sb="85" eb="87">
      <t>リエキ</t>
    </rPh>
    <rPh sb="88" eb="89">
      <t>カ</t>
    </rPh>
    <rPh sb="91" eb="94">
      <t>チョクセツテキ</t>
    </rPh>
    <rPh sb="94" eb="95">
      <t>マタ</t>
    </rPh>
    <rPh sb="96" eb="99">
      <t>カンセツテキ</t>
    </rPh>
    <rPh sb="100" eb="102">
      <t>キョウヨ</t>
    </rPh>
    <rPh sb="104" eb="107">
      <t>ジジツジョウ</t>
    </rPh>
    <rPh sb="107" eb="109">
      <t>ジコ</t>
    </rPh>
    <rPh sb="110" eb="113">
      <t>リヨウシャ</t>
    </rPh>
    <rPh sb="114" eb="117">
      <t>リヨウシャ</t>
    </rPh>
    <rPh sb="117" eb="119">
      <t>フタン</t>
    </rPh>
    <rPh sb="120" eb="122">
      <t>ゼンブ</t>
    </rPh>
    <rPh sb="125" eb="127">
      <t>イチブ</t>
    </rPh>
    <rPh sb="128" eb="130">
      <t>ケイゲン</t>
    </rPh>
    <rPh sb="141" eb="143">
      <t>ジコ</t>
    </rPh>
    <rPh sb="143" eb="145">
      <t>イガイ</t>
    </rPh>
    <rPh sb="146" eb="147">
      <t>モノ</t>
    </rPh>
    <rPh sb="148" eb="150">
      <t>ジコ</t>
    </rPh>
    <rPh sb="155" eb="157">
      <t>テイキョウ</t>
    </rPh>
    <rPh sb="158" eb="159">
      <t>カカ</t>
    </rPh>
    <rPh sb="160" eb="163">
      <t>リヨウシャ</t>
    </rPh>
    <rPh sb="163" eb="165">
      <t>フタン</t>
    </rPh>
    <rPh sb="166" eb="168">
      <t>ゼンテイ</t>
    </rPh>
    <rPh sb="172" eb="174">
      <t>ジコ</t>
    </rPh>
    <rPh sb="175" eb="178">
      <t>リヨウシャ</t>
    </rPh>
    <rPh sb="179" eb="180">
      <t>タイ</t>
    </rPh>
    <rPh sb="182" eb="184">
      <t>キンピン</t>
    </rPh>
    <rPh sb="186" eb="187">
      <t>タ</t>
    </rPh>
    <rPh sb="188" eb="190">
      <t>ザイサン</t>
    </rPh>
    <rPh sb="190" eb="191">
      <t>ジョウ</t>
    </rPh>
    <rPh sb="192" eb="194">
      <t>リエキ</t>
    </rPh>
    <rPh sb="195" eb="197">
      <t>キョウヨ</t>
    </rPh>
    <phoneticPr fontId="5"/>
  </si>
  <si>
    <t>介助用電動車いす</t>
    <rPh sb="0" eb="3">
      <t>カイジョヨウ</t>
    </rPh>
    <rPh sb="3" eb="5">
      <t>デンドウ</t>
    </rPh>
    <rPh sb="5" eb="6">
      <t>クルマ</t>
    </rPh>
    <phoneticPr fontId="5"/>
  </si>
  <si>
    <t>７　複数の福祉用具を貸与する場合の運用状況（実績がある場合は記入）</t>
    <rPh sb="2" eb="4">
      <t>フクスウ</t>
    </rPh>
    <rPh sb="5" eb="7">
      <t>フクシ</t>
    </rPh>
    <rPh sb="7" eb="9">
      <t>ヨウグ</t>
    </rPh>
    <rPh sb="10" eb="12">
      <t>タイヨ</t>
    </rPh>
    <rPh sb="14" eb="16">
      <t>バアイ</t>
    </rPh>
    <rPh sb="17" eb="19">
      <t>ウンヨウ</t>
    </rPh>
    <rPh sb="19" eb="21">
      <t>ジョウキョウ</t>
    </rPh>
    <rPh sb="22" eb="24">
      <t>ジッセキ</t>
    </rPh>
    <rPh sb="27" eb="29">
      <t>バアイ</t>
    </rPh>
    <rPh sb="30" eb="32">
      <t>キニュウ</t>
    </rPh>
    <phoneticPr fontId="5"/>
  </si>
  <si>
    <t>単品価格帯
（最低～最高額）</t>
    <rPh sb="0" eb="2">
      <t>タンピン</t>
    </rPh>
    <rPh sb="2" eb="5">
      <t>カカクタイ</t>
    </rPh>
    <rPh sb="7" eb="9">
      <t>サイテイ</t>
    </rPh>
    <rPh sb="10" eb="13">
      <t>サイコウガク</t>
    </rPh>
    <phoneticPr fontId="5"/>
  </si>
  <si>
    <t>減額価格帯</t>
    <rPh sb="0" eb="2">
      <t>ゲンガク</t>
    </rPh>
    <rPh sb="2" eb="5">
      <t>カカクタイ</t>
    </rPh>
    <phoneticPr fontId="5"/>
  </si>
  <si>
    <t>～</t>
  </si>
  <si>
    <t>単品価格と減額価格を記入すること。</t>
    <rPh sb="0" eb="2">
      <t>タンピン</t>
    </rPh>
    <rPh sb="2" eb="4">
      <t>カカク</t>
    </rPh>
    <rPh sb="5" eb="7">
      <t>ゲンガク</t>
    </rPh>
    <rPh sb="7" eb="9">
      <t>カカク</t>
    </rPh>
    <rPh sb="10" eb="12">
      <t>キニュウ</t>
    </rPh>
    <phoneticPr fontId="5"/>
  </si>
  <si>
    <t>（１）減額価格</t>
    <rPh sb="3" eb="5">
      <t>ゲンガク</t>
    </rPh>
    <rPh sb="5" eb="7">
      <t>カカク</t>
    </rPh>
    <phoneticPr fontId="5"/>
  </si>
  <si>
    <t>確認書類</t>
    <rPh sb="0" eb="2">
      <t>カクニン</t>
    </rPh>
    <rPh sb="2" eb="4">
      <t>ショルイ</t>
    </rPh>
    <phoneticPr fontId="5"/>
  </si>
  <si>
    <t>減算の運用を適用する場合、或いは適用されなくなる場合において変更契約等を行う際には、指定福祉用具貸与事業者等は契約書等においてその旨を記載し、利用者に対して利用料の変更に関する説明を行い、理解を得たか。</t>
    <rPh sb="0" eb="2">
      <t>ゲンサン</t>
    </rPh>
    <rPh sb="3" eb="5">
      <t>ウンヨウ</t>
    </rPh>
    <rPh sb="6" eb="8">
      <t>テキヨウ</t>
    </rPh>
    <rPh sb="10" eb="12">
      <t>バアイ</t>
    </rPh>
    <rPh sb="13" eb="14">
      <t>アル</t>
    </rPh>
    <rPh sb="16" eb="18">
      <t>テキヨウ</t>
    </rPh>
    <rPh sb="24" eb="26">
      <t>バアイ</t>
    </rPh>
    <rPh sb="30" eb="32">
      <t>ヘンコウ</t>
    </rPh>
    <rPh sb="32" eb="34">
      <t>ケイヤク</t>
    </rPh>
    <rPh sb="34" eb="35">
      <t>トウ</t>
    </rPh>
    <rPh sb="36" eb="37">
      <t>オコナ</t>
    </rPh>
    <rPh sb="38" eb="39">
      <t>サイ</t>
    </rPh>
    <rPh sb="42" eb="44">
      <t>シテイ</t>
    </rPh>
    <rPh sb="44" eb="46">
      <t>フクシ</t>
    </rPh>
    <rPh sb="46" eb="48">
      <t>ヨウグ</t>
    </rPh>
    <rPh sb="48" eb="50">
      <t>タイヨ</t>
    </rPh>
    <rPh sb="50" eb="52">
      <t>ジギョウ</t>
    </rPh>
    <rPh sb="52" eb="53">
      <t>シャ</t>
    </rPh>
    <rPh sb="53" eb="54">
      <t>トウ</t>
    </rPh>
    <rPh sb="55" eb="58">
      <t>ケイヤクショ</t>
    </rPh>
    <rPh sb="58" eb="59">
      <t>トウ</t>
    </rPh>
    <rPh sb="65" eb="66">
      <t>ムネ</t>
    </rPh>
    <rPh sb="67" eb="69">
      <t>キサイ</t>
    </rPh>
    <rPh sb="71" eb="74">
      <t>リヨウシャ</t>
    </rPh>
    <rPh sb="75" eb="76">
      <t>タイ</t>
    </rPh>
    <rPh sb="78" eb="80">
      <t>リヨウ</t>
    </rPh>
    <rPh sb="80" eb="81">
      <t>リョウ</t>
    </rPh>
    <rPh sb="82" eb="84">
      <t>ヘンコウ</t>
    </rPh>
    <rPh sb="85" eb="86">
      <t>カン</t>
    </rPh>
    <rPh sb="88" eb="90">
      <t>セツメイ</t>
    </rPh>
    <rPh sb="91" eb="92">
      <t>オコナ</t>
    </rPh>
    <rPh sb="94" eb="96">
      <t>リカイ</t>
    </rPh>
    <rPh sb="97" eb="98">
      <t>エ</t>
    </rPh>
    <phoneticPr fontId="5"/>
  </si>
  <si>
    <t>（２）点検項目（平成27年3月27日老振発第327第3号厚生労働省老健局振興課長通知による）</t>
    <rPh sb="1" eb="3">
      <t>テンケン</t>
    </rPh>
    <rPh sb="3" eb="5">
      <t>コウモク</t>
    </rPh>
    <rPh sb="8" eb="10">
      <t>ヘイセイ</t>
    </rPh>
    <rPh sb="12" eb="13">
      <t>ネン</t>
    </rPh>
    <rPh sb="14" eb="15">
      <t>ガツ</t>
    </rPh>
    <rPh sb="17" eb="18">
      <t>ニチ</t>
    </rPh>
    <rPh sb="18" eb="19">
      <t>ロウ</t>
    </rPh>
    <rPh sb="19" eb="20">
      <t>シン</t>
    </rPh>
    <rPh sb="20" eb="21">
      <t>ハツ</t>
    </rPh>
    <rPh sb="21" eb="22">
      <t>ダイ</t>
    </rPh>
    <rPh sb="25" eb="26">
      <t>ダイ</t>
    </rPh>
    <rPh sb="27" eb="28">
      <t>ゴウ</t>
    </rPh>
    <rPh sb="28" eb="30">
      <t>コウセイ</t>
    </rPh>
    <rPh sb="30" eb="33">
      <t>ロウドウショウ</t>
    </rPh>
    <rPh sb="33" eb="35">
      <t>ロウケン</t>
    </rPh>
    <rPh sb="35" eb="36">
      <t>キョク</t>
    </rPh>
    <rPh sb="36" eb="38">
      <t>シンコウ</t>
    </rPh>
    <rPh sb="38" eb="40">
      <t>カチョウ</t>
    </rPh>
    <rPh sb="40" eb="42">
      <t>ツウチ</t>
    </rPh>
    <phoneticPr fontId="5"/>
  </si>
  <si>
    <t>２．減算の規定の整備</t>
    <rPh sb="2" eb="4">
      <t>ゲンサン</t>
    </rPh>
    <rPh sb="5" eb="7">
      <t>キテイ</t>
    </rPh>
    <rPh sb="8" eb="10">
      <t>セイビ</t>
    </rPh>
    <phoneticPr fontId="5"/>
  </si>
  <si>
    <t>３．利用者への説明</t>
    <rPh sb="2" eb="5">
      <t>リヨウシャ</t>
    </rPh>
    <rPh sb="7" eb="9">
      <t>セツメイ</t>
    </rPh>
    <phoneticPr fontId="5"/>
  </si>
  <si>
    <t>４．居宅介護支援事業所等への連絡</t>
    <rPh sb="2" eb="4">
      <t>キョタク</t>
    </rPh>
    <rPh sb="4" eb="6">
      <t>カイゴ</t>
    </rPh>
    <rPh sb="6" eb="8">
      <t>シエン</t>
    </rPh>
    <rPh sb="8" eb="11">
      <t>ジギョウショ</t>
    </rPh>
    <rPh sb="11" eb="12">
      <t>トウ</t>
    </rPh>
    <rPh sb="14" eb="16">
      <t>レンラク</t>
    </rPh>
    <phoneticPr fontId="5"/>
  </si>
  <si>
    <t>１．利用料の設定方法</t>
    <rPh sb="2" eb="5">
      <t>リヨウリョウ</t>
    </rPh>
    <rPh sb="6" eb="8">
      <t>セッテイ</t>
    </rPh>
    <rPh sb="8" eb="10">
      <t>ホウホウ</t>
    </rPh>
    <phoneticPr fontId="5"/>
  </si>
  <si>
    <t>特定の福祉用具を複数組み合わせたもの、いわゆるセットを定めることは認めないこととし、利用者の状態に応じて適切な福祉用具が選定できるよう、個々の福祉用具に減額利用料を設定すること</t>
    <rPh sb="0" eb="2">
      <t>トクテイ</t>
    </rPh>
    <rPh sb="3" eb="7">
      <t>フクシヨウグ</t>
    </rPh>
    <rPh sb="8" eb="10">
      <t>フクスウ</t>
    </rPh>
    <rPh sb="10" eb="11">
      <t>ク</t>
    </rPh>
    <rPh sb="12" eb="13">
      <t>ア</t>
    </rPh>
    <rPh sb="27" eb="28">
      <t>サダ</t>
    </rPh>
    <rPh sb="33" eb="34">
      <t>ミト</t>
    </rPh>
    <rPh sb="42" eb="45">
      <t>リヨウシャ</t>
    </rPh>
    <rPh sb="46" eb="48">
      <t>ジョウタイ</t>
    </rPh>
    <rPh sb="49" eb="50">
      <t>オウ</t>
    </rPh>
    <rPh sb="52" eb="54">
      <t>テキセツ</t>
    </rPh>
    <rPh sb="55" eb="57">
      <t>フクシ</t>
    </rPh>
    <rPh sb="57" eb="59">
      <t>ヨウグ</t>
    </rPh>
    <rPh sb="60" eb="62">
      <t>センテイ</t>
    </rPh>
    <rPh sb="68" eb="70">
      <t>ココ</t>
    </rPh>
    <rPh sb="71" eb="73">
      <t>フクシ</t>
    </rPh>
    <rPh sb="73" eb="75">
      <t>ヨウグ</t>
    </rPh>
    <rPh sb="76" eb="78">
      <t>ゲンガク</t>
    </rPh>
    <rPh sb="78" eb="80">
      <t>リヨウ</t>
    </rPh>
    <rPh sb="80" eb="81">
      <t>リョウ</t>
    </rPh>
    <rPh sb="82" eb="84">
      <t>セッテイ</t>
    </rPh>
    <phoneticPr fontId="5"/>
  </si>
  <si>
    <t>利用料を変更する際は、居宅介護支援事業所等において区分支給限度額基準額管理を適正に行えるよう、その都度、関係事業所が必要な情報を共有すること。</t>
    <rPh sb="0" eb="3">
      <t>リヨウリョウ</t>
    </rPh>
    <rPh sb="4" eb="6">
      <t>ヘンコウ</t>
    </rPh>
    <rPh sb="8" eb="9">
      <t>サイ</t>
    </rPh>
    <rPh sb="11" eb="13">
      <t>キョタク</t>
    </rPh>
    <rPh sb="13" eb="15">
      <t>カイゴ</t>
    </rPh>
    <rPh sb="15" eb="17">
      <t>シエン</t>
    </rPh>
    <rPh sb="17" eb="20">
      <t>ジギョウショ</t>
    </rPh>
    <rPh sb="20" eb="21">
      <t>トウ</t>
    </rPh>
    <rPh sb="25" eb="27">
      <t>クブン</t>
    </rPh>
    <rPh sb="27" eb="29">
      <t>シキュウ</t>
    </rPh>
    <rPh sb="29" eb="31">
      <t>ゲンド</t>
    </rPh>
    <rPh sb="31" eb="32">
      <t>ガク</t>
    </rPh>
    <rPh sb="32" eb="34">
      <t>キジュン</t>
    </rPh>
    <rPh sb="34" eb="35">
      <t>ガク</t>
    </rPh>
    <rPh sb="35" eb="37">
      <t>カンリ</t>
    </rPh>
    <rPh sb="38" eb="40">
      <t>テキセイ</t>
    </rPh>
    <rPh sb="41" eb="42">
      <t>オコナ</t>
    </rPh>
    <rPh sb="49" eb="51">
      <t>ツド</t>
    </rPh>
    <rPh sb="52" eb="54">
      <t>カンケイ</t>
    </rPh>
    <rPh sb="54" eb="57">
      <t>ジギョウショ</t>
    </rPh>
    <rPh sb="58" eb="60">
      <t>ヒツヨウ</t>
    </rPh>
    <rPh sb="61" eb="63">
      <t>ジョウホウ</t>
    </rPh>
    <rPh sb="64" eb="66">
      <t>キョウユウ</t>
    </rPh>
    <phoneticPr fontId="5"/>
  </si>
  <si>
    <t>基準第197条
第1項
予防基準
第269条
第1項
平11老企25第3の11の3（１）①</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rPh sb="27" eb="28">
      <t>ヘイ</t>
    </rPh>
    <rPh sb="30" eb="31">
      <t>ロウ</t>
    </rPh>
    <rPh sb="31" eb="32">
      <t>キ</t>
    </rPh>
    <rPh sb="34" eb="35">
      <t>ダイ</t>
    </rPh>
    <phoneticPr fontId="5"/>
  </si>
  <si>
    <t>常に自己研鑽に励み、指定福祉用具貸与の目的を達成させるために必要な知識及び技能の修得、維持及び向上に努めていますか。</t>
    <rPh sb="0" eb="1">
      <t>ツネ</t>
    </rPh>
    <rPh sb="2" eb="4">
      <t>ジコ</t>
    </rPh>
    <rPh sb="4" eb="6">
      <t>ケンサン</t>
    </rPh>
    <rPh sb="7" eb="8">
      <t>ハゲ</t>
    </rPh>
    <rPh sb="10" eb="12">
      <t>シテイ</t>
    </rPh>
    <rPh sb="12" eb="14">
      <t>フクシ</t>
    </rPh>
    <rPh sb="14" eb="16">
      <t>ヨウグ</t>
    </rPh>
    <rPh sb="16" eb="18">
      <t>タイヨ</t>
    </rPh>
    <rPh sb="19" eb="21">
      <t>モクテキ</t>
    </rPh>
    <rPh sb="22" eb="24">
      <t>タッセイ</t>
    </rPh>
    <rPh sb="30" eb="32">
      <t>ヒツヨウ</t>
    </rPh>
    <rPh sb="33" eb="35">
      <t>チシキ</t>
    </rPh>
    <rPh sb="35" eb="36">
      <t>オヨ</t>
    </rPh>
    <rPh sb="37" eb="39">
      <t>ギノウ</t>
    </rPh>
    <rPh sb="40" eb="42">
      <t>シュウトク</t>
    </rPh>
    <rPh sb="43" eb="45">
      <t>イジ</t>
    </rPh>
    <rPh sb="45" eb="46">
      <t>オヨ</t>
    </rPh>
    <rPh sb="47" eb="49">
      <t>コウジョウ</t>
    </rPh>
    <rPh sb="50" eb="51">
      <t>ツト</t>
    </rPh>
    <phoneticPr fontId="5"/>
  </si>
  <si>
    <t>基準第201条第1項
予防基準
271条第1項                                                                                                                                                                                                                                                                                            条例第6条</t>
    <rPh sb="0" eb="2">
      <t>キジュン</t>
    </rPh>
    <rPh sb="2" eb="3">
      <t>ダイ</t>
    </rPh>
    <rPh sb="6" eb="7">
      <t>ジョウ</t>
    </rPh>
    <rPh sb="7" eb="8">
      <t>ダイ</t>
    </rPh>
    <rPh sb="9" eb="10">
      <t>コウ</t>
    </rPh>
    <rPh sb="11" eb="13">
      <t>ヨボウ</t>
    </rPh>
    <rPh sb="13" eb="15">
      <t>キジュン</t>
    </rPh>
    <rPh sb="19" eb="20">
      <t>ジョウ</t>
    </rPh>
    <rPh sb="20" eb="21">
      <t>ダイ</t>
    </rPh>
    <rPh sb="22" eb="23">
      <t>コウ</t>
    </rPh>
    <phoneticPr fontId="5"/>
  </si>
  <si>
    <t>　　平11老企25；指定居宅サービス等及び指定介護予防サービス等に関する基準について（平成11年9月17日老企第25号）</t>
    <rPh sb="2" eb="3">
      <t>ヘイ</t>
    </rPh>
    <rPh sb="5" eb="6">
      <t>ロウ</t>
    </rPh>
    <rPh sb="6" eb="7">
      <t>キ</t>
    </rPh>
    <rPh sb="10" eb="14">
      <t>シテイキョタク</t>
    </rPh>
    <rPh sb="18" eb="19">
      <t>トウ</t>
    </rPh>
    <rPh sb="19" eb="20">
      <t>オヨ</t>
    </rPh>
    <rPh sb="21" eb="27">
      <t>シテイカイゴヨボウ</t>
    </rPh>
    <rPh sb="31" eb="32">
      <t>トウ</t>
    </rPh>
    <rPh sb="33" eb="34">
      <t>カン</t>
    </rPh>
    <rPh sb="36" eb="38">
      <t>キジュン</t>
    </rPh>
    <rPh sb="43" eb="45">
      <t>ヘイセイ</t>
    </rPh>
    <rPh sb="47" eb="48">
      <t>ネン</t>
    </rPh>
    <rPh sb="49" eb="50">
      <t>ガツ</t>
    </rPh>
    <rPh sb="52" eb="53">
      <t>ニチ</t>
    </rPh>
    <rPh sb="53" eb="54">
      <t>ロウ</t>
    </rPh>
    <rPh sb="54" eb="55">
      <t>キ</t>
    </rPh>
    <rPh sb="55" eb="56">
      <t>ダイ</t>
    </rPh>
    <rPh sb="58" eb="59">
      <t>ゴウ</t>
    </rPh>
    <phoneticPr fontId="5"/>
  </si>
  <si>
    <t>・運営規程
・目録</t>
    <rPh sb="1" eb="3">
      <t>ウンエイ</t>
    </rPh>
    <rPh sb="3" eb="5">
      <t>キテイ</t>
    </rPh>
    <rPh sb="7" eb="9">
      <t>モクロク</t>
    </rPh>
    <phoneticPr fontId="5"/>
  </si>
  <si>
    <t>前年度</t>
    <rPh sb="0" eb="3">
      <t>ゼンネンド</t>
    </rPh>
    <phoneticPr fontId="5"/>
  </si>
  <si>
    <t>・各種免許証及び修了証明書</t>
    <rPh sb="1" eb="3">
      <t>カクシュ</t>
    </rPh>
    <rPh sb="3" eb="5">
      <t>メンキョ</t>
    </rPh>
    <rPh sb="5" eb="6">
      <t>ショウ</t>
    </rPh>
    <rPh sb="6" eb="7">
      <t>オヨ</t>
    </rPh>
    <rPh sb="8" eb="10">
      <t>シュウリョウ</t>
    </rPh>
    <rPh sb="10" eb="12">
      <t>ショウメイ</t>
    </rPh>
    <rPh sb="12" eb="13">
      <t>ショ</t>
    </rPh>
    <phoneticPr fontId="5"/>
  </si>
  <si>
    <t>・運営規程
・苦情に関する記録
・苦情対応マニュアル
・苦情に対する対応結果
　記録
・指導等に関する改善記録
・市町村への報告記録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40" eb="42">
      <t>キロク</t>
    </rPh>
    <rPh sb="44" eb="46">
      <t>シドウ</t>
    </rPh>
    <rPh sb="46" eb="47">
      <t>トウ</t>
    </rPh>
    <rPh sb="48" eb="49">
      <t>カン</t>
    </rPh>
    <rPh sb="51" eb="53">
      <t>カイゼン</t>
    </rPh>
    <rPh sb="53" eb="55">
      <t>キロク</t>
    </rPh>
    <rPh sb="57" eb="60">
      <t>シチョウソン</t>
    </rPh>
    <rPh sb="62" eb="64">
      <t>ホウコク</t>
    </rPh>
    <rPh sb="64" eb="66">
      <t>キロク</t>
    </rPh>
    <rPh sb="68" eb="69">
      <t>コク</t>
    </rPh>
    <rPh sb="69" eb="70">
      <t>ホ</t>
    </rPh>
    <rPh sb="70" eb="71">
      <t>レン</t>
    </rPh>
    <rPh sb="74" eb="76">
      <t>シドウ</t>
    </rPh>
    <rPh sb="77" eb="78">
      <t>タイ</t>
    </rPh>
    <rPh sb="80" eb="82">
      <t>カイゼン</t>
    </rPh>
    <rPh sb="82" eb="84">
      <t>キロク</t>
    </rPh>
    <rPh sb="86" eb="87">
      <t>コク</t>
    </rPh>
    <rPh sb="87" eb="88">
      <t>ホ</t>
    </rPh>
    <rPh sb="88" eb="89">
      <t>レン</t>
    </rPh>
    <rPh sb="91" eb="94">
      <t>ホウコクショ</t>
    </rPh>
    <phoneticPr fontId="5"/>
  </si>
  <si>
    <t>※行っている具体的な取組（例）のアからオをまるで囲むとともに、オについては、その内容を記入してください。</t>
    <rPh sb="1" eb="2">
      <t>オコナ</t>
    </rPh>
    <rPh sb="6" eb="9">
      <t>グタイテキ</t>
    </rPh>
    <rPh sb="10" eb="12">
      <t>トリクミ</t>
    </rPh>
    <rPh sb="13" eb="14">
      <t>レイ</t>
    </rPh>
    <rPh sb="24" eb="25">
      <t>カコ</t>
    </rPh>
    <rPh sb="40" eb="42">
      <t>ナイヨウ</t>
    </rPh>
    <rPh sb="43" eb="45">
      <t>キニュウ</t>
    </rPh>
    <phoneticPr fontId="5"/>
  </si>
  <si>
    <t xml:space="preserve">介護保険法施行令
第4条第1項
</t>
    <rPh sb="0" eb="2">
      <t>カイゴ</t>
    </rPh>
    <rPh sb="2" eb="4">
      <t>ホケン</t>
    </rPh>
    <rPh sb="4" eb="5">
      <t>ホウ</t>
    </rPh>
    <rPh sb="5" eb="8">
      <t>シコウレイ</t>
    </rPh>
    <rPh sb="9" eb="10">
      <t>ダイ</t>
    </rPh>
    <rPh sb="11" eb="12">
      <t>ジョウ</t>
    </rPh>
    <rPh sb="12" eb="13">
      <t>ダイ</t>
    </rPh>
    <rPh sb="14" eb="15">
      <t>コウ</t>
    </rPh>
    <phoneticPr fontId="5"/>
  </si>
  <si>
    <t>平11老企第25
第3の11の3(6)の②</t>
    <rPh sb="0" eb="1">
      <t>ヒラ</t>
    </rPh>
    <rPh sb="3" eb="4">
      <t>ロウ</t>
    </rPh>
    <rPh sb="4" eb="5">
      <t>クワダ</t>
    </rPh>
    <rPh sb="5" eb="6">
      <t>ダイ</t>
    </rPh>
    <rPh sb="9" eb="10">
      <t>ダイ</t>
    </rPh>
    <phoneticPr fontId="5"/>
  </si>
  <si>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5"/>
  </si>
  <si>
    <t>（注２）資格欄には、県指定講習会修了者、厚生労働大臣指定講習会修了者、看護師等福祉用具専門相談員
　　　としての必要資格を記入すること。</t>
    <rPh sb="1" eb="2">
      <t>チュウ</t>
    </rPh>
    <rPh sb="41" eb="42">
      <t>ヨウ</t>
    </rPh>
    <rPh sb="42" eb="43">
      <t>グ</t>
    </rPh>
    <rPh sb="43" eb="45">
      <t>センモン</t>
    </rPh>
    <rPh sb="45" eb="46">
      <t>ソウ</t>
    </rPh>
    <rPh sb="46" eb="47">
      <t>ダン</t>
    </rPh>
    <phoneticPr fontId="5"/>
  </si>
  <si>
    <t>福祉用具専門相談員は、福祉用具貸与計画を作成した際は、当該福祉用具貸与計画を利用者及び当該利用者に係る介護支援相談員に交付していますか。</t>
    <rPh sb="0" eb="2">
      <t>フクシ</t>
    </rPh>
    <rPh sb="2" eb="4">
      <t>ヨウグ</t>
    </rPh>
    <rPh sb="4" eb="6">
      <t>センモン</t>
    </rPh>
    <rPh sb="6" eb="9">
      <t>ソウダンイン</t>
    </rPh>
    <rPh sb="11" eb="13">
      <t>フクシ</t>
    </rPh>
    <rPh sb="13" eb="15">
      <t>ヨウグ</t>
    </rPh>
    <rPh sb="15" eb="17">
      <t>タイヨ</t>
    </rPh>
    <rPh sb="17" eb="19">
      <t>ケイカク</t>
    </rPh>
    <rPh sb="20" eb="22">
      <t>サクセイ</t>
    </rPh>
    <rPh sb="24" eb="25">
      <t>サイ</t>
    </rPh>
    <rPh sb="27" eb="29">
      <t>トウガイ</t>
    </rPh>
    <rPh sb="29" eb="31">
      <t>フクシ</t>
    </rPh>
    <rPh sb="31" eb="33">
      <t>ヨウグ</t>
    </rPh>
    <rPh sb="33" eb="35">
      <t>タイヨ</t>
    </rPh>
    <rPh sb="35" eb="37">
      <t>ケイカク</t>
    </rPh>
    <rPh sb="38" eb="40">
      <t>リヨウ</t>
    </rPh>
    <rPh sb="40" eb="41">
      <t>シャ</t>
    </rPh>
    <rPh sb="41" eb="42">
      <t>オヨ</t>
    </rPh>
    <rPh sb="43" eb="45">
      <t>トウガイ</t>
    </rPh>
    <rPh sb="45" eb="48">
      <t>リヨウシャ</t>
    </rPh>
    <rPh sb="49" eb="50">
      <t>カカ</t>
    </rPh>
    <rPh sb="51" eb="53">
      <t>カイゴ</t>
    </rPh>
    <rPh sb="53" eb="55">
      <t>シエン</t>
    </rPh>
    <rPh sb="55" eb="57">
      <t>ソウダン</t>
    </rPh>
    <rPh sb="57" eb="58">
      <t>イン</t>
    </rPh>
    <rPh sb="59" eb="61">
      <t>コウフ</t>
    </rPh>
    <phoneticPr fontId="5"/>
  </si>
  <si>
    <t>目録等の文書を示して福祉用具の機能、使用方法、利用料、全国平均貸与価格等に関する情報を提供し、利用者又はその家族に対し同意を得ていますか。</t>
    <rPh sb="27" eb="29">
      <t>ゼンコク</t>
    </rPh>
    <rPh sb="29" eb="31">
      <t>ヘイキン</t>
    </rPh>
    <rPh sb="31" eb="33">
      <t>タイヨ</t>
    </rPh>
    <rPh sb="33" eb="35">
      <t>カカク</t>
    </rPh>
    <rPh sb="35" eb="36">
      <t>トウ</t>
    </rPh>
    <phoneticPr fontId="5"/>
  </si>
  <si>
    <t>福祉用具貸与の提供に当たっては、同一種目における機能又は価格帯の異なる複数の福祉用具に関する情報を利用者に提供していますか。</t>
    <rPh sb="0" eb="2">
      <t>フクシ</t>
    </rPh>
    <rPh sb="2" eb="4">
      <t>ヨウグ</t>
    </rPh>
    <rPh sb="4" eb="6">
      <t>タイヨ</t>
    </rPh>
    <rPh sb="7" eb="9">
      <t>テイキョウ</t>
    </rPh>
    <rPh sb="10" eb="11">
      <t>ア</t>
    </rPh>
    <rPh sb="16" eb="17">
      <t>ドウ</t>
    </rPh>
    <rPh sb="17" eb="18">
      <t>イチ</t>
    </rPh>
    <rPh sb="18" eb="19">
      <t>シュ</t>
    </rPh>
    <rPh sb="19" eb="20">
      <t>メ</t>
    </rPh>
    <rPh sb="24" eb="26">
      <t>キノウ</t>
    </rPh>
    <rPh sb="26" eb="27">
      <t>マタ</t>
    </rPh>
    <rPh sb="28" eb="31">
      <t>カカクタイ</t>
    </rPh>
    <rPh sb="32" eb="33">
      <t>コト</t>
    </rPh>
    <rPh sb="35" eb="37">
      <t>フクスウ</t>
    </rPh>
    <rPh sb="38" eb="40">
      <t>フクシ</t>
    </rPh>
    <rPh sb="40" eb="42">
      <t>ヨウグ</t>
    </rPh>
    <rPh sb="43" eb="44">
      <t>カン</t>
    </rPh>
    <rPh sb="46" eb="48">
      <t>ジョウホウ</t>
    </rPh>
    <rPh sb="49" eb="51">
      <t>リヨウ</t>
    </rPh>
    <rPh sb="51" eb="52">
      <t>シャ</t>
    </rPh>
    <rPh sb="53" eb="55">
      <t>テイキョウ</t>
    </rPh>
    <phoneticPr fontId="5"/>
  </si>
  <si>
    <t>特別地域、中山間地域等における小規模事業所加算の対象地域に居住している利用者に対し通常の事業の実施地域を超えて居宅サービスを行うこと</t>
    <rPh sb="0" eb="2">
      <t>トクベツ</t>
    </rPh>
    <rPh sb="2" eb="4">
      <t>チイキ</t>
    </rPh>
    <rPh sb="5" eb="8">
      <t>チュウサンカン</t>
    </rPh>
    <rPh sb="8" eb="10">
      <t>チイキ</t>
    </rPh>
    <rPh sb="10" eb="11">
      <t>トウ</t>
    </rPh>
    <rPh sb="15" eb="18">
      <t>ショウキボ</t>
    </rPh>
    <rPh sb="18" eb="21">
      <t>ジギョウショ</t>
    </rPh>
    <rPh sb="21" eb="23">
      <t>カサン</t>
    </rPh>
    <rPh sb="24" eb="26">
      <t>タイショウ</t>
    </rPh>
    <rPh sb="26" eb="28">
      <t>チイキ</t>
    </rPh>
    <rPh sb="29" eb="31">
      <t>キョジュウ</t>
    </rPh>
    <rPh sb="35" eb="38">
      <t>リヨウシャ</t>
    </rPh>
    <rPh sb="39" eb="40">
      <t>タイ</t>
    </rPh>
    <rPh sb="41" eb="43">
      <t>ツウジョウ</t>
    </rPh>
    <rPh sb="44" eb="46">
      <t>ジギョウ</t>
    </rPh>
    <rPh sb="47" eb="49">
      <t>ジッシ</t>
    </rPh>
    <rPh sb="49" eb="51">
      <t>チイキ</t>
    </rPh>
    <rPh sb="52" eb="53">
      <t>コ</t>
    </rPh>
    <rPh sb="55" eb="57">
      <t>キョタク</t>
    </rPh>
    <rPh sb="62" eb="63">
      <t>オコナ</t>
    </rPh>
    <phoneticPr fontId="5"/>
  </si>
  <si>
    <t xml:space="preserve">基準第201条第2項
予防基準
271条第1項                                                                                                                                                                                                                                        </t>
    <rPh sb="0" eb="2">
      <t>キジュン</t>
    </rPh>
    <rPh sb="2" eb="3">
      <t>ダイ</t>
    </rPh>
    <rPh sb="6" eb="7">
      <t>ジョウ</t>
    </rPh>
    <rPh sb="7" eb="8">
      <t>ダイ</t>
    </rPh>
    <rPh sb="9" eb="10">
      <t>コウ</t>
    </rPh>
    <rPh sb="11" eb="13">
      <t>ヨボウ</t>
    </rPh>
    <rPh sb="13" eb="15">
      <t>キジュン</t>
    </rPh>
    <rPh sb="19" eb="20">
      <t>ジョウ</t>
    </rPh>
    <rPh sb="20" eb="21">
      <t>ダイ</t>
    </rPh>
    <rPh sb="22" eb="23">
      <t>コウ</t>
    </rPh>
    <phoneticPr fontId="5"/>
  </si>
  <si>
    <t>注３</t>
    <phoneticPr fontId="5"/>
  </si>
  <si>
    <t>厚生労働大臣の定める地域
（離島振興法、山村振興法等の指定地域等の特別地域）</t>
    <rPh sb="0" eb="2">
      <t>コウセイ</t>
    </rPh>
    <rPh sb="2" eb="4">
      <t>ロウドウ</t>
    </rPh>
    <rPh sb="4" eb="6">
      <t>ダイジン</t>
    </rPh>
    <rPh sb="7" eb="8">
      <t>サダ</t>
    </rPh>
    <rPh sb="10" eb="12">
      <t>チイキ</t>
    </rPh>
    <rPh sb="14" eb="16">
      <t>リトウ</t>
    </rPh>
    <rPh sb="16" eb="19">
      <t>シンコウホウ</t>
    </rPh>
    <rPh sb="20" eb="22">
      <t>サンソン</t>
    </rPh>
    <rPh sb="22" eb="25">
      <t>シンコウホウ</t>
    </rPh>
    <rPh sb="25" eb="26">
      <t>トウ</t>
    </rPh>
    <rPh sb="27" eb="29">
      <t>シテイ</t>
    </rPh>
    <rPh sb="29" eb="31">
      <t>チイキ</t>
    </rPh>
    <rPh sb="31" eb="32">
      <t>トウ</t>
    </rPh>
    <rPh sb="33" eb="35">
      <t>トクベツ</t>
    </rPh>
    <rPh sb="35" eb="37">
      <t>チイキ</t>
    </rPh>
    <phoneticPr fontId="5"/>
  </si>
  <si>
    <t>特別地域加算　</t>
    <rPh sb="0" eb="2">
      <t>トクベツ</t>
    </rPh>
    <rPh sb="2" eb="4">
      <t>チイキ</t>
    </rPh>
    <rPh sb="4" eb="6">
      <t>カサン</t>
    </rPh>
    <phoneticPr fontId="5"/>
  </si>
  <si>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</si>
  <si>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</si>
  <si>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中山間地域等に居住する者へのサービス提供加算　</t>
    <rPh sb="0" eb="3">
      <t>チュウサンカン</t>
    </rPh>
    <rPh sb="3" eb="5">
      <t>チイキ</t>
    </rPh>
    <rPh sb="5" eb="6">
      <t>トウ</t>
    </rPh>
    <rPh sb="7" eb="9">
      <t>キョジュウ</t>
    </rPh>
    <rPh sb="11" eb="12">
      <t>モノ</t>
    </rPh>
    <rPh sb="18" eb="20">
      <t>テイキョウ</t>
    </rPh>
    <rPh sb="20" eb="22">
      <t>カサン</t>
    </rPh>
    <phoneticPr fontId="5"/>
  </si>
  <si>
    <t>軽度者（要支援、要介護１の利用者（自動排泄処理装置については要支援、要介護１・２・３の利用者）を指す）であっても、厚生労働大臣が定める基準に適合する利用者等については、その状況に応じて利用が想定される対象外種目について指定福祉用具貸与費の算定が可能であり、認定調査票の基本調査や主治医意見書等が必要。</t>
    <rPh sb="0" eb="3">
      <t>ケイドシャ</t>
    </rPh>
    <rPh sb="4" eb="7">
      <t>ヨウシエン</t>
    </rPh>
    <rPh sb="8" eb="9">
      <t>ヨウ</t>
    </rPh>
    <rPh sb="9" eb="11">
      <t>カイゴ</t>
    </rPh>
    <rPh sb="13" eb="16">
      <t>リヨウシャ</t>
    </rPh>
    <rPh sb="17" eb="19">
      <t>ジドウ</t>
    </rPh>
    <rPh sb="19" eb="21">
      <t>ハイセツ</t>
    </rPh>
    <rPh sb="21" eb="23">
      <t>ショリ</t>
    </rPh>
    <rPh sb="23" eb="25">
      <t>ソウチ</t>
    </rPh>
    <rPh sb="30" eb="33">
      <t>ヨウシエン</t>
    </rPh>
    <rPh sb="34" eb="35">
      <t>ヨウ</t>
    </rPh>
    <rPh sb="35" eb="37">
      <t>カイゴ</t>
    </rPh>
    <rPh sb="43" eb="46">
      <t>リヨウシャ</t>
    </rPh>
    <rPh sb="48" eb="49">
      <t>サ</t>
    </rPh>
    <rPh sb="86" eb="88">
      <t>ジョウキョウ</t>
    </rPh>
    <rPh sb="89" eb="90">
      <t>オウ</t>
    </rPh>
    <rPh sb="122" eb="124">
      <t>カノウ</t>
    </rPh>
    <rPh sb="128" eb="130">
      <t>ニンテイ</t>
    </rPh>
    <rPh sb="130" eb="132">
      <t>チョウサ</t>
    </rPh>
    <rPh sb="132" eb="133">
      <t>ヒョウ</t>
    </rPh>
    <rPh sb="134" eb="136">
      <t>キホン</t>
    </rPh>
    <rPh sb="136" eb="138">
      <t>チョウサ</t>
    </rPh>
    <rPh sb="139" eb="142">
      <t>シュジイ</t>
    </rPh>
    <rPh sb="142" eb="145">
      <t>イケンショ</t>
    </rPh>
    <rPh sb="145" eb="146">
      <t>トウ</t>
    </rPh>
    <rPh sb="147" eb="149">
      <t>ヒツヨウ</t>
    </rPh>
    <phoneticPr fontId="5"/>
  </si>
  <si>
    <t>利用料等の
受領</t>
    <rPh sb="0" eb="3">
      <t>リヨウリョウ</t>
    </rPh>
    <rPh sb="3" eb="4">
      <t>トウ</t>
    </rPh>
    <rPh sb="6" eb="8">
      <t>ジュリョウ</t>
    </rPh>
    <phoneticPr fontId="5"/>
  </si>
  <si>
    <t>基準第8条
準用
予防基準
第49条の2
準用</t>
    <rPh sb="0" eb="2">
      <t>キジュン</t>
    </rPh>
    <rPh sb="2" eb="3">
      <t>ダイ</t>
    </rPh>
    <rPh sb="4" eb="5">
      <t>ジョウ</t>
    </rPh>
    <rPh sb="6" eb="8">
      <t>ジュンヨウ</t>
    </rPh>
    <rPh sb="9" eb="11">
      <t>ヨボウ</t>
    </rPh>
    <rPh sb="11" eb="13">
      <t>キジュン</t>
    </rPh>
    <rPh sb="14" eb="15">
      <t>ダイ</t>
    </rPh>
    <rPh sb="17" eb="18">
      <t>ジョウ</t>
    </rPh>
    <rPh sb="21" eb="23">
      <t>ジュンヨウ</t>
    </rPh>
    <phoneticPr fontId="5"/>
  </si>
  <si>
    <t>基準第9条
準用
予防基準
第49条の3
準用</t>
    <rPh sb="0" eb="2">
      <t>キジュン</t>
    </rPh>
    <rPh sb="2" eb="3">
      <t>ダイ</t>
    </rPh>
    <rPh sb="4" eb="5">
      <t>ジョウ</t>
    </rPh>
    <rPh sb="6" eb="8">
      <t>ジュンヨウ</t>
    </rPh>
    <rPh sb="9" eb="11">
      <t>ヨボウ</t>
    </rPh>
    <rPh sb="11" eb="13">
      <t>キジュン</t>
    </rPh>
    <rPh sb="14" eb="15">
      <t>ダイ</t>
    </rPh>
    <rPh sb="17" eb="18">
      <t>ジョウ</t>
    </rPh>
    <rPh sb="21" eb="23">
      <t>ジュンヨウ</t>
    </rPh>
    <phoneticPr fontId="5"/>
  </si>
  <si>
    <t>基準第10条
準用
予防基準
第49条の4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5"/>
  </si>
  <si>
    <t>基準第11条
第1項準用
予防基準
第49条の5第1項準用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5"/>
  </si>
  <si>
    <t>基準第11条
第2項準用
予防基準
第49条の5第2項準用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5"/>
  </si>
  <si>
    <t>基準第12条
第1項準用
予防基準
第49条の6第1項準用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5"/>
  </si>
  <si>
    <t>基準第12条
第2項準用
予防基準
第49条の6第2項準用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5"/>
  </si>
  <si>
    <t>基準第13条
準用
予防基準
第49条の7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5"/>
  </si>
  <si>
    <t>基準第14条
第1項準用
予防基準
第49条の8第1項準用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5"/>
  </si>
  <si>
    <t>基準第14条
第2項準用
予防基準
第49条の8第2項準用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5"/>
  </si>
  <si>
    <t>基準第16条
準用
予防基準
第49条の10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5"/>
  </si>
  <si>
    <t>基準第17条
準用
予防基準
第49条の11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5"/>
  </si>
  <si>
    <t>基準第18条
準用
予防基準
第49条の12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5"/>
  </si>
  <si>
    <t>基準第19条
第1項準用
予防基準
第49条の13第1項準用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5" eb="26">
      <t>ダイ</t>
    </rPh>
    <rPh sb="27" eb="28">
      <t>コウ</t>
    </rPh>
    <rPh sb="28" eb="30">
      <t>ジュンヨウ</t>
    </rPh>
    <phoneticPr fontId="5"/>
  </si>
  <si>
    <t>基準第19条
第2項準用
予防基準
第49条の13第2項準用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5" eb="26">
      <t>ダイ</t>
    </rPh>
    <rPh sb="27" eb="28">
      <t>コウ</t>
    </rPh>
    <rPh sb="28" eb="30">
      <t>ジュンヨウ</t>
    </rPh>
    <phoneticPr fontId="5"/>
  </si>
  <si>
    <t>基準第21条
準用
予防基準
第50条の2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5"/>
  </si>
  <si>
    <t>基準第26条
準用
予防基準
第50条の3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5"/>
  </si>
  <si>
    <t>基準第33条
第1項準用
予防基準
第53条の5第1項準用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5"/>
  </si>
  <si>
    <t>基準第33条
第2項準用
予防基準
第53条の5第2項準用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5"/>
  </si>
  <si>
    <t>基準第34条
準用
予防基準
第53条の6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5"/>
  </si>
  <si>
    <t>基準第35条
準用
予防基準
第53条の7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5"/>
  </si>
  <si>
    <t>基準第36条
準用
予防基準
第53条の8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5"/>
  </si>
  <si>
    <t>基準第37条
準用
予防基準
第53条の10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5"/>
  </si>
  <si>
    <t>基準第38条
準用
予防基準
第53条の11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5"/>
  </si>
  <si>
    <t>基準第15条
準用
予防基準
第49条の9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5"/>
  </si>
  <si>
    <t>基準第52条準用
予防基準
第52条準用</t>
    <rPh sb="0" eb="2">
      <t>キジュン</t>
    </rPh>
    <rPh sb="2" eb="3">
      <t>ダイ</t>
    </rPh>
    <rPh sb="5" eb="6">
      <t>ジョウ</t>
    </rPh>
    <rPh sb="6" eb="8">
      <t>ジュンヨウ</t>
    </rPh>
    <rPh sb="9" eb="11">
      <t>ヨボウ</t>
    </rPh>
    <rPh sb="11" eb="13">
      <t>キジュン</t>
    </rPh>
    <rPh sb="14" eb="15">
      <t>ダイ</t>
    </rPh>
    <rPh sb="17" eb="18">
      <t>ジョウ</t>
    </rPh>
    <rPh sb="18" eb="20">
      <t>ジュンヨウ</t>
    </rPh>
    <phoneticPr fontId="5"/>
  </si>
  <si>
    <t>基準第101条
第1項準用
予防基準
第120条の2第1項準用</t>
    <rPh sb="0" eb="2">
      <t>キジュン</t>
    </rPh>
    <rPh sb="2" eb="3">
      <t>ダイ</t>
    </rPh>
    <rPh sb="6" eb="7">
      <t>ジョウ</t>
    </rPh>
    <rPh sb="8" eb="9">
      <t>ダイ</t>
    </rPh>
    <rPh sb="10" eb="11">
      <t>コウ</t>
    </rPh>
    <rPh sb="11" eb="13">
      <t>ジュンヨウ</t>
    </rPh>
    <rPh sb="14" eb="16">
      <t>ヨボウ</t>
    </rPh>
    <rPh sb="16" eb="18">
      <t>キジュン</t>
    </rPh>
    <rPh sb="19" eb="20">
      <t>ダイ</t>
    </rPh>
    <rPh sb="23" eb="24">
      <t>ジョウ</t>
    </rPh>
    <rPh sb="26" eb="27">
      <t>ダイ</t>
    </rPh>
    <rPh sb="28" eb="29">
      <t>コウ</t>
    </rPh>
    <rPh sb="29" eb="31">
      <t>ジュンヨウ</t>
    </rPh>
    <phoneticPr fontId="5"/>
  </si>
  <si>
    <t>基準第101条
第2項準用
予防基準
第120条の2第2項準用</t>
    <rPh sb="0" eb="2">
      <t>キジュン</t>
    </rPh>
    <rPh sb="2" eb="3">
      <t>ダイ</t>
    </rPh>
    <rPh sb="6" eb="7">
      <t>ジョウ</t>
    </rPh>
    <rPh sb="8" eb="9">
      <t>ダイ</t>
    </rPh>
    <rPh sb="10" eb="11">
      <t>コウ</t>
    </rPh>
    <rPh sb="11" eb="13">
      <t>ジュンヨウ</t>
    </rPh>
    <rPh sb="14" eb="16">
      <t>ヨボウ</t>
    </rPh>
    <rPh sb="16" eb="18">
      <t>キジュン</t>
    </rPh>
    <rPh sb="19" eb="20">
      <t>ダイ</t>
    </rPh>
    <rPh sb="23" eb="24">
      <t>ジョウ</t>
    </rPh>
    <rPh sb="26" eb="27">
      <t>ダイ</t>
    </rPh>
    <rPh sb="28" eb="29">
      <t>コウ</t>
    </rPh>
    <rPh sb="29" eb="31">
      <t>ジュンヨウ</t>
    </rPh>
    <phoneticPr fontId="5"/>
  </si>
  <si>
    <t>基準第33条
第3項準用
予防基準
第53条の5第3項準用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5"/>
  </si>
  <si>
    <t>（令和　　年　　月）</t>
    <rPh sb="1" eb="2">
      <t>レイ</t>
    </rPh>
    <rPh sb="2" eb="3">
      <t>ワ</t>
    </rPh>
    <phoneticPr fontId="5"/>
  </si>
  <si>
    <t>１　事業所の事業概要（令和　　年　　月）</t>
    <rPh sb="2" eb="5">
      <t>ジギョウショ</t>
    </rPh>
    <rPh sb="6" eb="10">
      <t>ジギョウガイヨウ</t>
    </rPh>
    <rPh sb="11" eb="12">
      <t>レイ</t>
    </rPh>
    <rPh sb="12" eb="13">
      <t>ワ</t>
    </rPh>
    <rPh sb="15" eb="16">
      <t>ネン</t>
    </rPh>
    <rPh sb="18" eb="19">
      <t>ガツ</t>
    </rPh>
    <phoneticPr fontId="5"/>
  </si>
  <si>
    <t>２　人員配置状況（令和　　年　　月）</t>
    <rPh sb="2" eb="4">
      <t>ジンイン</t>
    </rPh>
    <rPh sb="4" eb="6">
      <t>ハイチ</t>
    </rPh>
    <rPh sb="6" eb="8">
      <t>ジョウキョウ</t>
    </rPh>
    <rPh sb="9" eb="10">
      <t>レイ</t>
    </rPh>
    <rPh sb="10" eb="11">
      <t>ワ</t>
    </rPh>
    <rPh sb="13" eb="14">
      <t>ネン</t>
    </rPh>
    <rPh sb="16" eb="17">
      <t>ガツ</t>
    </rPh>
    <phoneticPr fontId="5"/>
  </si>
  <si>
    <t>３　福祉用具貸与物品の保管・消毒の方法　　（令和　　年　　月）</t>
    <rPh sb="2" eb="6">
      <t>フクシヨウグ</t>
    </rPh>
    <rPh sb="6" eb="8">
      <t>タイヨ</t>
    </rPh>
    <rPh sb="8" eb="10">
      <t>ブッピン</t>
    </rPh>
    <rPh sb="11" eb="13">
      <t>ホカン</t>
    </rPh>
    <rPh sb="14" eb="16">
      <t>ショウドク</t>
    </rPh>
    <rPh sb="17" eb="19">
      <t>ホウホウ</t>
    </rPh>
    <rPh sb="22" eb="23">
      <t>レイ</t>
    </rPh>
    <rPh sb="23" eb="24">
      <t>ワ</t>
    </rPh>
    <rPh sb="26" eb="27">
      <t>ネン</t>
    </rPh>
    <rPh sb="29" eb="30">
      <t>ガツ</t>
    </rPh>
    <phoneticPr fontId="5"/>
  </si>
  <si>
    <t>４　福祉用具貸与の実施状況（令和　　年　　月）</t>
    <rPh sb="2" eb="6">
      <t>フクシヨウグ</t>
    </rPh>
    <rPh sb="6" eb="8">
      <t>タイヨ</t>
    </rPh>
    <rPh sb="9" eb="11">
      <t>ジッシ</t>
    </rPh>
    <rPh sb="11" eb="13">
      <t>ジョウキョウ</t>
    </rPh>
    <rPh sb="14" eb="15">
      <t>レイ</t>
    </rPh>
    <rPh sb="15" eb="16">
      <t>ワ</t>
    </rPh>
    <rPh sb="18" eb="19">
      <t>ネン</t>
    </rPh>
    <rPh sb="21" eb="22">
      <t>ツキ</t>
    </rPh>
    <phoneticPr fontId="5"/>
  </si>
  <si>
    <t>（２）要介護度別利用者数の状況（令和　　年　　月）</t>
    <rPh sb="3" eb="6">
      <t>ヨウカイゴ</t>
    </rPh>
    <rPh sb="6" eb="7">
      <t>ド</t>
    </rPh>
    <rPh sb="7" eb="8">
      <t>ベツ</t>
    </rPh>
    <rPh sb="8" eb="11">
      <t>リヨウシャ</t>
    </rPh>
    <rPh sb="11" eb="12">
      <t>スウ</t>
    </rPh>
    <rPh sb="13" eb="15">
      <t>ジョウキョウ</t>
    </rPh>
    <rPh sb="16" eb="17">
      <t>レイ</t>
    </rPh>
    <rPh sb="17" eb="18">
      <t>ワ</t>
    </rPh>
    <rPh sb="20" eb="21">
      <t>ネン</t>
    </rPh>
    <rPh sb="23" eb="24">
      <t>ガツ</t>
    </rPh>
    <phoneticPr fontId="5"/>
  </si>
  <si>
    <t>自己点検シート（加算等）（令和○年○月分）</t>
    <rPh sb="0" eb="2">
      <t>ジコ</t>
    </rPh>
    <rPh sb="2" eb="4">
      <t>テンケン</t>
    </rPh>
    <rPh sb="8" eb="10">
      <t>カサン</t>
    </rPh>
    <rPh sb="10" eb="11">
      <t>トウ</t>
    </rPh>
    <rPh sb="13" eb="14">
      <t>レイ</t>
    </rPh>
    <rPh sb="14" eb="15">
      <t>ワ</t>
    </rPh>
    <rPh sb="16" eb="17">
      <t>ネン</t>
    </rPh>
    <rPh sb="18" eb="20">
      <t>ガツブン</t>
    </rPh>
    <phoneticPr fontId="5"/>
  </si>
  <si>
    <t>注１　「算定状況」欄には、令和○年○月（点検月）に算定した加算の項目に○を付けること。</t>
    <rPh sb="0" eb="1">
      <t>チュウ</t>
    </rPh>
    <rPh sb="4" eb="6">
      <t>サンテイ</t>
    </rPh>
    <rPh sb="6" eb="8">
      <t>ジョウキョウ</t>
    </rPh>
    <rPh sb="9" eb="10">
      <t>ラン</t>
    </rPh>
    <rPh sb="13" eb="14">
      <t>レイ</t>
    </rPh>
    <rPh sb="14" eb="15">
      <t>ワ</t>
    </rPh>
    <rPh sb="16" eb="17">
      <t>ネン</t>
    </rPh>
    <rPh sb="18" eb="19">
      <t>ツキ</t>
    </rPh>
    <rPh sb="20" eb="22">
      <t>テンケン</t>
    </rPh>
    <rPh sb="22" eb="23">
      <t>ヅキ</t>
    </rPh>
    <rPh sb="25" eb="27">
      <t>サンテイ</t>
    </rPh>
    <rPh sb="29" eb="31">
      <t>カサン</t>
    </rPh>
    <rPh sb="32" eb="34">
      <t>コウモク</t>
    </rPh>
    <rPh sb="37" eb="38">
      <t>ツ</t>
    </rPh>
    <phoneticPr fontId="5"/>
  </si>
  <si>
    <t>注２　令和○年○月（点検月）に算定実績のある加算の算定について、「点検結果」欄の事項を満たしている場合に□にチェックをすること。</t>
    <rPh sb="0" eb="1">
      <t>チュウ</t>
    </rPh>
    <rPh sb="3" eb="4">
      <t>レイ</t>
    </rPh>
    <rPh sb="4" eb="5">
      <t>ワ</t>
    </rPh>
    <rPh sb="6" eb="7">
      <t>ネン</t>
    </rPh>
    <rPh sb="8" eb="9">
      <t>ツキ</t>
    </rPh>
    <rPh sb="10" eb="12">
      <t>テンケン</t>
    </rPh>
    <rPh sb="12" eb="13">
      <t>ヅキ</t>
    </rPh>
    <rPh sb="15" eb="17">
      <t>サンテイ</t>
    </rPh>
    <rPh sb="17" eb="19">
      <t>ジッセキ</t>
    </rPh>
    <rPh sb="22" eb="24">
      <t>カサン</t>
    </rPh>
    <rPh sb="25" eb="27">
      <t>サンテイ</t>
    </rPh>
    <rPh sb="33" eb="35">
      <t>テンケン</t>
    </rPh>
    <rPh sb="35" eb="37">
      <t>ケッカ</t>
    </rPh>
    <rPh sb="38" eb="39">
      <t>ラン</t>
    </rPh>
    <rPh sb="40" eb="42">
      <t>ジコウ</t>
    </rPh>
    <rPh sb="43" eb="44">
      <t>ミ</t>
    </rPh>
    <rPh sb="49" eb="51">
      <t>バアイ</t>
    </rPh>
    <phoneticPr fontId="5"/>
  </si>
  <si>
    <t>自己点検シート（令和○年○月分）</t>
    <rPh sb="0" eb="2">
      <t>ジコ</t>
    </rPh>
    <rPh sb="2" eb="4">
      <t>テンケン</t>
    </rPh>
    <rPh sb="8" eb="9">
      <t>レイ</t>
    </rPh>
    <rPh sb="9" eb="10">
      <t>ワ</t>
    </rPh>
    <rPh sb="11" eb="12">
      <t>ネン</t>
    </rPh>
    <rPh sb="13" eb="15">
      <t>ガツブン</t>
    </rPh>
    <phoneticPr fontId="5"/>
  </si>
  <si>
    <t>令和　　年　　月　　日</t>
    <rPh sb="0" eb="1">
      <t>レイ</t>
    </rPh>
    <rPh sb="1" eb="2">
      <t>ワ</t>
    </rPh>
    <phoneticPr fontId="5"/>
  </si>
  <si>
    <t>（該当する事業に○を付けてください。）</t>
    <rPh sb="1" eb="3">
      <t>ガイトウ</t>
    </rPh>
    <rPh sb="5" eb="7">
      <t>ジギョウ</t>
    </rPh>
    <rPh sb="10" eb="11">
      <t>ツ</t>
    </rPh>
    <phoneticPr fontId="4"/>
  </si>
  <si>
    <t>基準第101条第4項準用
予防基準
第120条の2第4項準用</t>
    <rPh sb="0" eb="2">
      <t>キジュン</t>
    </rPh>
    <rPh sb="2" eb="3">
      <t>ダイ</t>
    </rPh>
    <rPh sb="6" eb="7">
      <t>ジョウ</t>
    </rPh>
    <rPh sb="7" eb="8">
      <t>ダイ</t>
    </rPh>
    <rPh sb="9" eb="10">
      <t>コウ</t>
    </rPh>
    <rPh sb="10" eb="12">
      <t>ジュンヨウ</t>
    </rPh>
    <rPh sb="13" eb="15">
      <t>ヨボウ</t>
    </rPh>
    <rPh sb="15" eb="17">
      <t>キジュン</t>
    </rPh>
    <rPh sb="18" eb="19">
      <t>ダイ</t>
    </rPh>
    <rPh sb="22" eb="23">
      <t>ジョウ</t>
    </rPh>
    <rPh sb="25" eb="26">
      <t>ダイ</t>
    </rPh>
    <rPh sb="27" eb="28">
      <t>コウ</t>
    </rPh>
    <rPh sb="28" eb="30">
      <t>ジュンヨウ</t>
    </rPh>
    <phoneticPr fontId="5"/>
  </si>
  <si>
    <t>・業務継続計画</t>
    <rPh sb="1" eb="3">
      <t>ギョウム</t>
    </rPh>
    <rPh sb="3" eb="5">
      <t>ケイゾク</t>
    </rPh>
    <rPh sb="5" eb="7">
      <t>ケイカク</t>
    </rPh>
    <phoneticPr fontId="5"/>
  </si>
  <si>
    <t>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
また、セクシュアルハラスメントについては、上司や同僚に限らず、利用者やその家族等から受けるものも含まれることに留意していますか。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65">
      <t>フクシヨウグセンモンソウダンイン</t>
    </rPh>
    <rPh sb="66" eb="68">
      <t>シュウギョウ</t>
    </rPh>
    <rPh sb="68" eb="70">
      <t>カンキョウ</t>
    </rPh>
    <rPh sb="71" eb="72">
      <t>ガイ</t>
    </rPh>
    <rPh sb="78" eb="80">
      <t>ボウシ</t>
    </rPh>
    <rPh sb="85" eb="87">
      <t>ホウシン</t>
    </rPh>
    <rPh sb="88" eb="91">
      <t>メイカクカ</t>
    </rPh>
    <rPh sb="91" eb="92">
      <t>トウ</t>
    </rPh>
    <rPh sb="93" eb="95">
      <t>ヒツヨウ</t>
    </rPh>
    <rPh sb="96" eb="98">
      <t>ソチ</t>
    </rPh>
    <rPh sb="99" eb="100">
      <t>コウ</t>
    </rPh>
    <rPh sb="130" eb="132">
      <t>ジョウシ</t>
    </rPh>
    <rPh sb="133" eb="135">
      <t>ドウリョウ</t>
    </rPh>
    <rPh sb="136" eb="137">
      <t>カギ</t>
    </rPh>
    <rPh sb="140" eb="143">
      <t>リヨウシャ</t>
    </rPh>
    <rPh sb="146" eb="148">
      <t>カゾク</t>
    </rPh>
    <rPh sb="148" eb="149">
      <t>トウ</t>
    </rPh>
    <rPh sb="151" eb="152">
      <t>ウ</t>
    </rPh>
    <rPh sb="157" eb="158">
      <t>フク</t>
    </rPh>
    <rPh sb="164" eb="166">
      <t>リュウイ</t>
    </rPh>
    <phoneticPr fontId="5"/>
  </si>
  <si>
    <t>基準第30条の2第1項準用
予防基準
第53条の2の2第1項準用</t>
    <rPh sb="0" eb="2">
      <t>キジュン</t>
    </rPh>
    <rPh sb="2" eb="3">
      <t>ダイ</t>
    </rPh>
    <rPh sb="5" eb="6">
      <t>ジョウ</t>
    </rPh>
    <rPh sb="8" eb="9">
      <t>ダイ</t>
    </rPh>
    <rPh sb="10" eb="11">
      <t>コウ</t>
    </rPh>
    <rPh sb="11" eb="13">
      <t>ジュンヨウ</t>
    </rPh>
    <rPh sb="14" eb="16">
      <t>ヨボウ</t>
    </rPh>
    <rPh sb="16" eb="18">
      <t>キジュン</t>
    </rPh>
    <rPh sb="19" eb="20">
      <t>ダイ</t>
    </rPh>
    <rPh sb="22" eb="23">
      <t>ジョウ</t>
    </rPh>
    <rPh sb="27" eb="28">
      <t>ダイ</t>
    </rPh>
    <rPh sb="29" eb="30">
      <t>コウ</t>
    </rPh>
    <rPh sb="30" eb="32">
      <t>ジュンヨウ</t>
    </rPh>
    <phoneticPr fontId="5"/>
  </si>
  <si>
    <t>福祉用具専門相談員に、業務継続計画について周知するとともに、必要な研修及び訓練を定期的に実施していますか。</t>
    <rPh sb="0" eb="2">
      <t>フクシ</t>
    </rPh>
    <rPh sb="2" eb="4">
      <t>ヨウグ</t>
    </rPh>
    <rPh sb="4" eb="6">
      <t>センモン</t>
    </rPh>
    <rPh sb="6" eb="9">
      <t>ソウダンイン</t>
    </rPh>
    <rPh sb="11" eb="13">
      <t>ギョウム</t>
    </rPh>
    <rPh sb="13" eb="15">
      <t>ケイゾク</t>
    </rPh>
    <rPh sb="15" eb="17">
      <t>ケイカク</t>
    </rPh>
    <rPh sb="21" eb="23">
      <t>シュウチ</t>
    </rPh>
    <rPh sb="30" eb="32">
      <t>ヒツヨウ</t>
    </rPh>
    <rPh sb="33" eb="35">
      <t>ケンシュウ</t>
    </rPh>
    <rPh sb="35" eb="36">
      <t>オヨ</t>
    </rPh>
    <rPh sb="37" eb="39">
      <t>クンレン</t>
    </rPh>
    <rPh sb="40" eb="43">
      <t>テイキテキ</t>
    </rPh>
    <rPh sb="44" eb="46">
      <t>ジッシ</t>
    </rPh>
    <phoneticPr fontId="5"/>
  </si>
  <si>
    <t>・研修計画
・訓練計画</t>
    <rPh sb="1" eb="3">
      <t>ケンシュウ</t>
    </rPh>
    <rPh sb="3" eb="5">
      <t>ケイカク</t>
    </rPh>
    <rPh sb="7" eb="9">
      <t>クンレン</t>
    </rPh>
    <rPh sb="9" eb="11">
      <t>ケイカク</t>
    </rPh>
    <phoneticPr fontId="5"/>
  </si>
  <si>
    <t>定期的に業務継続計画の見直しを行い、必要に応じて変更していますか。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ヘンコウ</t>
    </rPh>
    <phoneticPr fontId="5"/>
  </si>
  <si>
    <t>基準第30条の2第2項準用
予防基準
第53条の2の2第2項準用</t>
    <phoneticPr fontId="5"/>
  </si>
  <si>
    <t>基準第30条の2第3項準用
予防基準
第53条の2の2第3項準用</t>
    <phoneticPr fontId="5"/>
  </si>
  <si>
    <t>・委員会の記録
・指針
・研修計画
・訓練計画</t>
    <rPh sb="1" eb="4">
      <t>イインカイ</t>
    </rPh>
    <rPh sb="5" eb="7">
      <t>キロク</t>
    </rPh>
    <rPh sb="9" eb="11">
      <t>シシン</t>
    </rPh>
    <rPh sb="13" eb="15">
      <t>ケンシュウ</t>
    </rPh>
    <rPh sb="15" eb="17">
      <t>ケイカク</t>
    </rPh>
    <rPh sb="19" eb="21">
      <t>クンレン</t>
    </rPh>
    <rPh sb="21" eb="23">
      <t>ケイカク</t>
    </rPh>
    <phoneticPr fontId="5"/>
  </si>
  <si>
    <t>・目録等</t>
    <rPh sb="1" eb="3">
      <t>モクロク</t>
    </rPh>
    <rPh sb="3" eb="4">
      <t>トウ</t>
    </rPh>
    <phoneticPr fontId="5"/>
  </si>
  <si>
    <t>事業所の所在する建物と同一の建物に居住する利用者に対して指定福祉用具貸与を提供する場合に、当該建物に居住する利用者以外の者に対しても指定福祉用具貸与の提供を行うように努めていますか。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フクシ</t>
    </rPh>
    <rPh sb="32" eb="34">
      <t>ヨウグ</t>
    </rPh>
    <rPh sb="34" eb="36">
      <t>タイヨ</t>
    </rPh>
    <rPh sb="37" eb="39">
      <t>テイキョウ</t>
    </rPh>
    <rPh sb="41" eb="43">
      <t>バアイ</t>
    </rPh>
    <rPh sb="45" eb="47">
      <t>トウガイ</t>
    </rPh>
    <rPh sb="47" eb="49">
      <t>タテモノ</t>
    </rPh>
    <rPh sb="50" eb="52">
      <t>キョジュウ</t>
    </rPh>
    <rPh sb="54" eb="57">
      <t>リヨウシャ</t>
    </rPh>
    <rPh sb="57" eb="59">
      <t>イガイ</t>
    </rPh>
    <rPh sb="60" eb="61">
      <t>モノ</t>
    </rPh>
    <rPh sb="62" eb="63">
      <t>タイ</t>
    </rPh>
    <rPh sb="66" eb="68">
      <t>シテイ</t>
    </rPh>
    <rPh sb="68" eb="70">
      <t>フクシ</t>
    </rPh>
    <rPh sb="70" eb="72">
      <t>ヨウグ</t>
    </rPh>
    <rPh sb="72" eb="74">
      <t>タイヨ</t>
    </rPh>
    <rPh sb="75" eb="77">
      <t>テイキョウ</t>
    </rPh>
    <rPh sb="78" eb="79">
      <t>オコナ</t>
    </rPh>
    <rPh sb="83" eb="84">
      <t>ツト</t>
    </rPh>
    <phoneticPr fontId="5"/>
  </si>
  <si>
    <t>基準第36条の2第2項準用
予防基準
第53条の9第2項準用</t>
    <rPh sb="8" eb="9">
      <t>ダイ</t>
    </rPh>
    <rPh sb="10" eb="11">
      <t>コウ</t>
    </rPh>
    <rPh sb="25" eb="26">
      <t>ダイ</t>
    </rPh>
    <rPh sb="27" eb="28">
      <t>コウ</t>
    </rPh>
    <phoneticPr fontId="5"/>
  </si>
  <si>
    <t>県に基本情報と運営情報を報告するとともに、必要に応じて見直しを行っていますか。
最終更新日（　　　　年　　月　　日）</t>
    <rPh sb="0" eb="1">
      <t>ケン</t>
    </rPh>
    <rPh sb="2" eb="4">
      <t>キホン</t>
    </rPh>
    <rPh sb="4" eb="6">
      <t>ジョウホウ</t>
    </rPh>
    <rPh sb="7" eb="9">
      <t>ウンエイ</t>
    </rPh>
    <rPh sb="9" eb="11">
      <t>ジョウホウ</t>
    </rPh>
    <rPh sb="12" eb="14">
      <t>ホウコク</t>
    </rPh>
    <rPh sb="21" eb="23">
      <t>ヒツヨウ</t>
    </rPh>
    <rPh sb="24" eb="25">
      <t>オウ</t>
    </rPh>
    <rPh sb="27" eb="29">
      <t>ミナオ</t>
    </rPh>
    <rPh sb="31" eb="32">
      <t>オコナ</t>
    </rPh>
    <rPh sb="41" eb="43">
      <t>サイシュウ</t>
    </rPh>
    <rPh sb="43" eb="46">
      <t>コウシンビ</t>
    </rPh>
    <rPh sb="51" eb="52">
      <t>ネン</t>
    </rPh>
    <rPh sb="54" eb="55">
      <t>ガツ</t>
    </rPh>
    <rPh sb="57" eb="58">
      <t>ニチ</t>
    </rPh>
    <phoneticPr fontId="5"/>
  </si>
  <si>
    <t>業務継続計画の策定</t>
    <rPh sb="0" eb="2">
      <t>ギョウム</t>
    </rPh>
    <rPh sb="2" eb="4">
      <t>ケイゾク</t>
    </rPh>
    <rPh sb="4" eb="6">
      <t>ケイカク</t>
    </rPh>
    <rPh sb="7" eb="9">
      <t>サクテイ</t>
    </rPh>
    <phoneticPr fontId="5"/>
  </si>
  <si>
    <t>定期的な研修の実施</t>
    <rPh sb="0" eb="3">
      <t>テイキテキ</t>
    </rPh>
    <rPh sb="4" eb="6">
      <t>ケンシュウ</t>
    </rPh>
    <rPh sb="7" eb="9">
      <t>ジッシ</t>
    </rPh>
    <phoneticPr fontId="5"/>
  </si>
  <si>
    <t>定期的な訓練の実施</t>
    <rPh sb="0" eb="3">
      <t>テイキテキ</t>
    </rPh>
    <rPh sb="4" eb="6">
      <t>クンレン</t>
    </rPh>
    <rPh sb="7" eb="9">
      <t>ジッシ</t>
    </rPh>
    <phoneticPr fontId="5"/>
  </si>
  <si>
    <t>定期的な委員会の開催</t>
    <rPh sb="0" eb="3">
      <t>テイキテキ</t>
    </rPh>
    <rPh sb="4" eb="7">
      <t>イインカイ</t>
    </rPh>
    <rPh sb="8" eb="10">
      <t>カイサイ</t>
    </rPh>
    <phoneticPr fontId="5"/>
  </si>
  <si>
    <t>職・氏名</t>
    <rPh sb="0" eb="1">
      <t>ショク</t>
    </rPh>
    <rPh sb="2" eb="4">
      <t>シメイ</t>
    </rPh>
    <phoneticPr fontId="5"/>
  </si>
  <si>
    <t>（６） 虐待防止の取組状況</t>
    <rPh sb="4" eb="6">
      <t>ギャクタイ</t>
    </rPh>
    <rPh sb="6" eb="8">
      <t>ボウシ</t>
    </rPh>
    <rPh sb="9" eb="13">
      <t>トリクミジョウキョウ</t>
    </rPh>
    <phoneticPr fontId="5"/>
  </si>
  <si>
    <t>（７） ハラスメント防止の取組状況</t>
    <rPh sb="10" eb="12">
      <t>ボウシ</t>
    </rPh>
    <rPh sb="13" eb="17">
      <t>トリクミジョウキョウ</t>
    </rPh>
    <phoneticPr fontId="5"/>
  </si>
  <si>
    <t>虐待の発生又はその再発を防止するため、以下の措置を講じていますか。
①虐待の防止のための対策を検討する委員会（テレビ電話装置等を活用して行うことができる）を定期的に開催するとともに、その結果について、福祉用具専門相談員に周知徹底を図る。
②虐待の防止のための指針を整備する。
③福祉用具専門相談員に対し、虐待の防止のための研修を定期的に実施する。
④以上の措置を適切に実施するための担当者を置く。</t>
    <rPh sb="19" eb="21">
      <t>イカ</t>
    </rPh>
    <rPh sb="101" eb="107">
      <t>フクシヨウグセンモン</t>
    </rPh>
    <rPh sb="107" eb="110">
      <t>ソウダンイン</t>
    </rPh>
    <rPh sb="140" eb="149">
      <t>フクシヨウグセンモンソウダンイン</t>
    </rPh>
    <rPh sb="176" eb="178">
      <t>イジョウ</t>
    </rPh>
    <phoneticPr fontId="5"/>
  </si>
  <si>
    <t>・職員名簿
・設備台帳
・会計関係書類</t>
    <rPh sb="1" eb="3">
      <t>ショクイン</t>
    </rPh>
    <rPh sb="3" eb="5">
      <t>メイボ</t>
    </rPh>
    <rPh sb="7" eb="9">
      <t>セツビ</t>
    </rPh>
    <rPh sb="9" eb="11">
      <t>ダイチョウ</t>
    </rPh>
    <rPh sb="13" eb="15">
      <t>カイケイ</t>
    </rPh>
    <rPh sb="15" eb="17">
      <t>カンケイ</t>
    </rPh>
    <rPh sb="17" eb="19">
      <t>ショルイ</t>
    </rPh>
    <phoneticPr fontId="5"/>
  </si>
  <si>
    <t>・届出書類の控え</t>
    <rPh sb="1" eb="2">
      <t>トドケ</t>
    </rPh>
    <rPh sb="2" eb="3">
      <t>デ</t>
    </rPh>
    <rPh sb="3" eb="5">
      <t>ショルイ</t>
    </rPh>
    <rPh sb="6" eb="7">
      <t>ヒカ</t>
    </rPh>
    <phoneticPr fontId="5"/>
  </si>
  <si>
    <t>自己点検リスト（①～④）</t>
    <rPh sb="0" eb="2">
      <t>ジコ</t>
    </rPh>
    <rPh sb="2" eb="4">
      <t>テンケン</t>
    </rPh>
    <phoneticPr fontId="5"/>
  </si>
  <si>
    <t>常勤・専従の管理者を配置していますか。
管理者が他の職種を兼務している場合、兼務形態は適切ですか。</t>
    <rPh sb="0" eb="2">
      <t>ジョウキン</t>
    </rPh>
    <rPh sb="3" eb="5">
      <t>センジュウ</t>
    </rPh>
    <rPh sb="6" eb="9">
      <t>カンリシャ</t>
    </rPh>
    <rPh sb="10" eb="12">
      <t>ハイチ</t>
    </rPh>
    <phoneticPr fontId="5"/>
  </si>
  <si>
    <t>　→　下記の事項について記載してください。
　・兼務の有無　（　有　・　無　）
　・当該事業所内での福祉用具専門相談員との兼務
　　　　　　　　（　有　・　無　）</t>
    <rPh sb="3" eb="5">
      <t>カキ</t>
    </rPh>
    <rPh sb="6" eb="8">
      <t>ジコウ</t>
    </rPh>
    <rPh sb="12" eb="14">
      <t>キサイ</t>
    </rPh>
    <phoneticPr fontId="5"/>
  </si>
  <si>
    <t>基準第195条
予防基準
第267条</t>
    <rPh sb="0" eb="2">
      <t>キジュン</t>
    </rPh>
    <rPh sb="2" eb="3">
      <t>ダイ</t>
    </rPh>
    <rPh sb="6" eb="7">
      <t>ジョウ</t>
    </rPh>
    <phoneticPr fontId="5"/>
  </si>
  <si>
    <t>□介護福祉士
□義肢装具士
□保健師
□看護師又は准看護師
□理学療法士
□作業療法士
□社会福祉士
□都道府県知事が指定する講習課程修了者
　（福祉用具専門相談員指定講習）</t>
    <rPh sb="1" eb="3">
      <t>カイゴ</t>
    </rPh>
    <rPh sb="3" eb="6">
      <t>フクシシ</t>
    </rPh>
    <rPh sb="8" eb="10">
      <t>ギシ</t>
    </rPh>
    <rPh sb="10" eb="13">
      <t>ソウグシ</t>
    </rPh>
    <rPh sb="15" eb="18">
      <t>ホケンシ</t>
    </rPh>
    <rPh sb="20" eb="22">
      <t>カンゴ</t>
    </rPh>
    <rPh sb="22" eb="23">
      <t>シ</t>
    </rPh>
    <rPh sb="23" eb="24">
      <t>マタ</t>
    </rPh>
    <rPh sb="25" eb="26">
      <t>ジュン</t>
    </rPh>
    <rPh sb="26" eb="28">
      <t>カンゴ</t>
    </rPh>
    <rPh sb="28" eb="29">
      <t>シ</t>
    </rPh>
    <rPh sb="31" eb="33">
      <t>リガク</t>
    </rPh>
    <rPh sb="33" eb="36">
      <t>リョウホウシ</t>
    </rPh>
    <rPh sb="38" eb="40">
      <t>サギョウ</t>
    </rPh>
    <rPh sb="40" eb="43">
      <t>リョウホウシ</t>
    </rPh>
    <rPh sb="45" eb="47">
      <t>シャカイ</t>
    </rPh>
    <rPh sb="47" eb="50">
      <t>フクシシ</t>
    </rPh>
    <phoneticPr fontId="5"/>
  </si>
  <si>
    <t>感染症や非常災害の発生時に、利用者に対する指定福祉用具貸与の提供を継続的に実施するため、及び非常時の体制で早期の業務再開を図るための計画を策定し、必要な措置を講じていますか。
＜感染症にかかる業務継続計画＞
・平時からの備え（体制構築・整備、感染症防止に向けた取り組みの実施、備蓄品の確保等）
・初動対応
・感染拡大防止体制の確立（保健所との連携、濃厚接触者への対応、関係者との情報共有等）
＜災害に係る業務継続計画＞
・平常時の対応（建物・設備の安全対策、電気・水道等のライフラインが停止した場合の対策、必要品の備蓄等）
・緊急時の対応（業務継続計画発動基準、対応体制等）
・他施設及び地域との連携</t>
    <rPh sb="0" eb="3">
      <t>カンセンショウ</t>
    </rPh>
    <rPh sb="4" eb="6">
      <t>ヒジョウ</t>
    </rPh>
    <rPh sb="6" eb="8">
      <t>サイガイ</t>
    </rPh>
    <rPh sb="9" eb="11">
      <t>ハッセイ</t>
    </rPh>
    <rPh sb="11" eb="12">
      <t>ジ</t>
    </rPh>
    <rPh sb="14" eb="17">
      <t>リヨウシャ</t>
    </rPh>
    <rPh sb="18" eb="19">
      <t>タイ</t>
    </rPh>
    <rPh sb="21" eb="23">
      <t>シテイ</t>
    </rPh>
    <rPh sb="23" eb="25">
      <t>フクシ</t>
    </rPh>
    <rPh sb="25" eb="27">
      <t>ヨウグ</t>
    </rPh>
    <rPh sb="27" eb="29">
      <t>タイヨ</t>
    </rPh>
    <rPh sb="30" eb="32">
      <t>テイキョウ</t>
    </rPh>
    <rPh sb="33" eb="36">
      <t>ケイゾクテキ</t>
    </rPh>
    <rPh sb="37" eb="39">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サクテイ</t>
    </rPh>
    <rPh sb="73" eb="75">
      <t>ヒツヨウ</t>
    </rPh>
    <rPh sb="76" eb="78">
      <t>ソチ</t>
    </rPh>
    <rPh sb="79" eb="80">
      <t>コウ</t>
    </rPh>
    <rPh sb="90" eb="93">
      <t>カンセンショウ</t>
    </rPh>
    <rPh sb="97" eb="99">
      <t>ギョウム</t>
    </rPh>
    <rPh sb="99" eb="101">
      <t>ケイゾク</t>
    </rPh>
    <rPh sb="101" eb="103">
      <t>ケイカク</t>
    </rPh>
    <rPh sb="106" eb="108">
      <t>ヘイジ</t>
    </rPh>
    <rPh sb="111" eb="112">
      <t>ソナ</t>
    </rPh>
    <rPh sb="114" eb="116">
      <t>タイセイ</t>
    </rPh>
    <rPh sb="116" eb="118">
      <t>コウチク</t>
    </rPh>
    <rPh sb="119" eb="121">
      <t>セイビ</t>
    </rPh>
    <rPh sb="122" eb="125">
      <t>カンセンショウ</t>
    </rPh>
    <rPh sb="125" eb="127">
      <t>ボウシ</t>
    </rPh>
    <rPh sb="128" eb="129">
      <t>ム</t>
    </rPh>
    <rPh sb="131" eb="132">
      <t>ト</t>
    </rPh>
    <rPh sb="133" eb="134">
      <t>ク</t>
    </rPh>
    <rPh sb="136" eb="138">
      <t>ジッシ</t>
    </rPh>
    <rPh sb="139" eb="141">
      <t>ビチク</t>
    </rPh>
    <rPh sb="141" eb="142">
      <t>ヒン</t>
    </rPh>
    <rPh sb="143" eb="145">
      <t>カクホ</t>
    </rPh>
    <rPh sb="145" eb="146">
      <t>トウ</t>
    </rPh>
    <rPh sb="149" eb="151">
      <t>ショドウ</t>
    </rPh>
    <rPh sb="151" eb="153">
      <t>タイオウ</t>
    </rPh>
    <rPh sb="155" eb="157">
      <t>カンセン</t>
    </rPh>
    <rPh sb="157" eb="159">
      <t>カクダイ</t>
    </rPh>
    <rPh sb="159" eb="161">
      <t>ボウシ</t>
    </rPh>
    <rPh sb="161" eb="163">
      <t>タイセイ</t>
    </rPh>
    <rPh sb="164" eb="166">
      <t>カクリツ</t>
    </rPh>
    <rPh sb="167" eb="170">
      <t>ホケンジョ</t>
    </rPh>
    <rPh sb="172" eb="174">
      <t>レンケイ</t>
    </rPh>
    <rPh sb="175" eb="177">
      <t>ノウコウ</t>
    </rPh>
    <rPh sb="177" eb="180">
      <t>セッショクシャ</t>
    </rPh>
    <rPh sb="182" eb="184">
      <t>タイオウ</t>
    </rPh>
    <rPh sb="185" eb="188">
      <t>カンケイシャ</t>
    </rPh>
    <rPh sb="190" eb="192">
      <t>ジョウホウ</t>
    </rPh>
    <rPh sb="192" eb="194">
      <t>キョウユウ</t>
    </rPh>
    <rPh sb="194" eb="195">
      <t>トウ</t>
    </rPh>
    <rPh sb="199" eb="201">
      <t>サイガイ</t>
    </rPh>
    <rPh sb="202" eb="203">
      <t>カカ</t>
    </rPh>
    <rPh sb="204" eb="206">
      <t>ギョウム</t>
    </rPh>
    <rPh sb="206" eb="208">
      <t>ケイゾク</t>
    </rPh>
    <rPh sb="208" eb="210">
      <t>ケイカク</t>
    </rPh>
    <rPh sb="213" eb="215">
      <t>ヘイジョウ</t>
    </rPh>
    <rPh sb="215" eb="216">
      <t>ジ</t>
    </rPh>
    <rPh sb="217" eb="219">
      <t>タイオウ</t>
    </rPh>
    <rPh sb="220" eb="222">
      <t>タテモノ</t>
    </rPh>
    <rPh sb="223" eb="225">
      <t>セツビ</t>
    </rPh>
    <rPh sb="226" eb="228">
      <t>アンゼン</t>
    </rPh>
    <rPh sb="228" eb="230">
      <t>タイサク</t>
    </rPh>
    <rPh sb="231" eb="233">
      <t>デンキ</t>
    </rPh>
    <rPh sb="234" eb="236">
      <t>スイドウ</t>
    </rPh>
    <rPh sb="236" eb="237">
      <t>トウ</t>
    </rPh>
    <rPh sb="245" eb="247">
      <t>テイシ</t>
    </rPh>
    <rPh sb="249" eb="251">
      <t>バアイ</t>
    </rPh>
    <rPh sb="252" eb="254">
      <t>タイサク</t>
    </rPh>
    <rPh sb="255" eb="258">
      <t>ヒツヨウヒン</t>
    </rPh>
    <rPh sb="259" eb="261">
      <t>ビチク</t>
    </rPh>
    <rPh sb="261" eb="262">
      <t>トウ</t>
    </rPh>
    <rPh sb="265" eb="268">
      <t>キンキュウジ</t>
    </rPh>
    <rPh sb="269" eb="271">
      <t>タイオウ</t>
    </rPh>
    <rPh sb="272" eb="274">
      <t>ギョウム</t>
    </rPh>
    <rPh sb="274" eb="276">
      <t>ケイゾク</t>
    </rPh>
    <rPh sb="276" eb="278">
      <t>ケイカク</t>
    </rPh>
    <rPh sb="278" eb="280">
      <t>ハツドウ</t>
    </rPh>
    <rPh sb="280" eb="282">
      <t>キジュン</t>
    </rPh>
    <rPh sb="283" eb="285">
      <t>タイオウ</t>
    </rPh>
    <rPh sb="285" eb="287">
      <t>タイセイ</t>
    </rPh>
    <rPh sb="287" eb="288">
      <t>トウ</t>
    </rPh>
    <rPh sb="291" eb="292">
      <t>タ</t>
    </rPh>
    <rPh sb="292" eb="294">
      <t>シセツ</t>
    </rPh>
    <rPh sb="294" eb="295">
      <t>オヨ</t>
    </rPh>
    <rPh sb="296" eb="298">
      <t>チイキ</t>
    </rPh>
    <rPh sb="300" eb="302">
      <t>レンケイ</t>
    </rPh>
    <phoneticPr fontId="5"/>
  </si>
  <si>
    <t>基準第31条
第3項準用
予防基準
第53条の3第3項準用</t>
    <rPh sb="27" eb="29">
      <t>ジュンヨウ</t>
    </rPh>
    <phoneticPr fontId="5"/>
  </si>
  <si>
    <t>基準第37条の2準用
予防基準第53条の10の2準用</t>
    <rPh sb="8" eb="10">
      <t>ジュンヨウ</t>
    </rPh>
    <rPh sb="11" eb="13">
      <t>ヨボウ</t>
    </rPh>
    <rPh sb="13" eb="15">
      <t>キジュン</t>
    </rPh>
    <rPh sb="15" eb="16">
      <t>ダイ</t>
    </rPh>
    <rPh sb="18" eb="19">
      <t>ジョウ</t>
    </rPh>
    <rPh sb="24" eb="26">
      <t>ジュンヨウ</t>
    </rPh>
    <phoneticPr fontId="5"/>
  </si>
  <si>
    <t>基準第194条
予防基準第266条</t>
    <rPh sb="0" eb="2">
      <t>キジュン</t>
    </rPh>
    <rPh sb="2" eb="3">
      <t>ダイ</t>
    </rPh>
    <rPh sb="6" eb="7">
      <t>ジョウ</t>
    </rPh>
    <phoneticPr fontId="5"/>
  </si>
  <si>
    <t>・運営規程
・設備・備品台帳
・業者との委託契約書</t>
    <rPh sb="1" eb="3">
      <t>ウンエイ</t>
    </rPh>
    <rPh sb="3" eb="5">
      <t>キテイ</t>
    </rPh>
    <rPh sb="7" eb="9">
      <t>セツビ</t>
    </rPh>
    <rPh sb="10" eb="12">
      <t>ビヒン</t>
    </rPh>
    <rPh sb="12" eb="14">
      <t>ダイチョウ</t>
    </rPh>
    <phoneticPr fontId="5"/>
  </si>
  <si>
    <t>令和　　年度　フェースシート</t>
    <rPh sb="0" eb="1">
      <t>レイ</t>
    </rPh>
    <rPh sb="1" eb="2">
      <t>ワ</t>
    </rPh>
    <rPh sb="4" eb="6">
      <t>ネンド</t>
    </rPh>
    <phoneticPr fontId="5"/>
  </si>
  <si>
    <t>　・他事業所、施設等の職務と兼務している場合は
　　事業所名，職種名，兼務事業所等における1週間
　　あたりの勤務時間数</t>
    <rPh sb="2" eb="5">
      <t>タジギョウ</t>
    </rPh>
    <rPh sb="5" eb="6">
      <t>ジョ</t>
    </rPh>
    <rPh sb="7" eb="9">
      <t>シセツ</t>
    </rPh>
    <rPh sb="9" eb="10">
      <t>ナド</t>
    </rPh>
    <rPh sb="11" eb="13">
      <t>ショクム</t>
    </rPh>
    <rPh sb="14" eb="16">
      <t>ケンム</t>
    </rPh>
    <rPh sb="20" eb="22">
      <t>バアイ</t>
    </rPh>
    <rPh sb="26" eb="29">
      <t>ジギョウショ</t>
    </rPh>
    <rPh sb="29" eb="30">
      <t>メイ</t>
    </rPh>
    <rPh sb="31" eb="33">
      <t>ショクシュ</t>
    </rPh>
    <rPh sb="33" eb="34">
      <t>メイ</t>
    </rPh>
    <rPh sb="35" eb="37">
      <t>ケンム</t>
    </rPh>
    <rPh sb="37" eb="40">
      <t>ジギョウショ</t>
    </rPh>
    <rPh sb="40" eb="41">
      <t>ナド</t>
    </rPh>
    <rPh sb="46" eb="48">
      <t>シュウカン</t>
    </rPh>
    <rPh sb="55" eb="57">
      <t>キンム</t>
    </rPh>
    <rPh sb="57" eb="59">
      <t>ジカン</t>
    </rPh>
    <rPh sb="59" eb="60">
      <t>スウ</t>
    </rPh>
    <phoneticPr fontId="5"/>
  </si>
  <si>
    <t>定期的に清掃を行っている。</t>
    <rPh sb="0" eb="3">
      <t>テイキテキ</t>
    </rPh>
    <rPh sb="4" eb="6">
      <t>セイソウ</t>
    </rPh>
    <rPh sb="7" eb="8">
      <t>オコナ</t>
    </rPh>
    <phoneticPr fontId="5"/>
  </si>
  <si>
    <t>・請求書控
・領収書控</t>
    <rPh sb="1" eb="5">
      <t>セイキュウショヒカ</t>
    </rPh>
    <rPh sb="7" eb="10">
      <t>リョウシュウショ</t>
    </rPh>
    <rPh sb="10" eb="11">
      <t>ヒカ</t>
    </rPh>
    <phoneticPr fontId="5"/>
  </si>
  <si>
    <t>・福祉用具貸与計画書
・専門職等からの意見書
・利用者負担額の比較表
・そのた説明時の資料</t>
    <rPh sb="1" eb="5">
      <t>フクシヨウグ</t>
    </rPh>
    <rPh sb="5" eb="7">
      <t>タイヨ</t>
    </rPh>
    <rPh sb="7" eb="9">
      <t>ケイカク</t>
    </rPh>
    <rPh sb="9" eb="10">
      <t>ショ</t>
    </rPh>
    <rPh sb="12" eb="15">
      <t>センモンショク</t>
    </rPh>
    <rPh sb="15" eb="16">
      <t>ナド</t>
    </rPh>
    <rPh sb="19" eb="22">
      <t>イケンショ</t>
    </rPh>
    <rPh sb="24" eb="30">
      <t>リヨウシャフタンガク</t>
    </rPh>
    <rPh sb="31" eb="34">
      <t>ヒカクヒョウ</t>
    </rPh>
    <rPh sb="39" eb="42">
      <t>セツメイジ</t>
    </rPh>
    <rPh sb="43" eb="45">
      <t>シリョウ</t>
    </rPh>
    <phoneticPr fontId="5"/>
  </si>
  <si>
    <t>一部の福祉用具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行っていますか。</t>
    <rPh sb="0" eb="2">
      <t>イチブ</t>
    </rPh>
    <rPh sb="3" eb="7">
      <t>フクシヨウグ</t>
    </rPh>
    <rPh sb="135" eb="136">
      <t>ナド</t>
    </rPh>
    <rPh sb="170" eb="171">
      <t>オコナ</t>
    </rPh>
    <phoneticPr fontId="5"/>
  </si>
  <si>
    <t>指定福祉用具貸与の提供に当たっては、当該利用者又は他の利用者等の生命又は身体を保護するため「緊急やむを得ない場合」の適正な手続きを経ていない身体的拘束等を行っていませんか。</t>
    <rPh sb="58" eb="60">
      <t>テキセイ</t>
    </rPh>
    <rPh sb="61" eb="63">
      <t>テツヅ</t>
    </rPh>
    <rPh sb="65" eb="66">
      <t>ヘ</t>
    </rPh>
    <phoneticPr fontId="5"/>
  </si>
  <si>
    <t>前号の緊急やむを得ず「身体的拘束等」を行う場合には、その態様及び時間、その際の利用者の心身の状況並びに緊急やむを得ない理由を記録していますか。</t>
    <rPh sb="3" eb="5">
      <t>キンキュウ</t>
    </rPh>
    <rPh sb="8" eb="9">
      <t>エ</t>
    </rPh>
    <phoneticPr fontId="5"/>
  </si>
  <si>
    <t>・身体拘束に関する基準</t>
    <rPh sb="1" eb="3">
      <t>シンタイ</t>
    </rPh>
    <rPh sb="3" eb="5">
      <t>コウソク</t>
    </rPh>
    <rPh sb="6" eb="7">
      <t>カン</t>
    </rPh>
    <rPh sb="9" eb="11">
      <t>キジュン</t>
    </rPh>
    <phoneticPr fontId="5"/>
  </si>
  <si>
    <t>・緊急やむを得ない場合に該当するかの検討記録
・利用者及び家族への説明と同意の記録
・身体拘束等に関する記録
・身体拘束等を解除する検討記録</t>
    <phoneticPr fontId="5"/>
  </si>
  <si>
    <t>福祉用具専門相談員は、利用者の希望、心身の状況及びその置かれている環境を踏まえ、指定福祉用具貸与の目標、当該目標を達成するための具体的なサービスの内容（介護予防福祉用具貸与の場合、加えてサービスの提供を行う期間）、福祉用具貸与計画の実施状況の把握（以下「モニタリング」という）を行う時期等を記載した福祉用具貸与計画を作成していますか。
なお、指定特定福祉用具販売の利用がある場合は、特定福祉用具販売計画と一体のものとして作成していますか。</t>
    <rPh sb="124" eb="126">
      <t>イカ</t>
    </rPh>
    <rPh sb="171" eb="173">
      <t>シテイ</t>
    </rPh>
    <rPh sb="173" eb="175">
      <t>トクテイ</t>
    </rPh>
    <rPh sb="175" eb="178">
      <t>フクシヨウ</t>
    </rPh>
    <rPh sb="179" eb="181">
      <t>ハンバイ</t>
    </rPh>
    <rPh sb="191" eb="193">
      <t>トクテイ</t>
    </rPh>
    <rPh sb="197" eb="199">
      <t>ハンバイ</t>
    </rPh>
    <phoneticPr fontId="5"/>
  </si>
  <si>
    <t>対象福祉用具に係る指定福祉用具貸与の提供に当たっては、福祉用具貸与計画に基づくサービス提供の開始時から六月以内に少なくとも一回モニタリングを行い、その継続の必要性について検討を行っていますか。</t>
    <phoneticPr fontId="5"/>
  </si>
  <si>
    <t>福祉用具専門相談員は、モニタリングの結果を記録し、当該記録をサービスの提供に係る居宅サービス計画を作成した指定居宅介護支援事業者に報告していますか。</t>
    <phoneticPr fontId="5"/>
  </si>
  <si>
    <t>福祉用具専門相談員は、モニタリングの結果を踏まえ、必要に応じて当該福祉用具貸与計画の変更を行っていますか。</t>
    <phoneticPr fontId="5"/>
  </si>
  <si>
    <t>事業所の従業者及び業務管理は、管理者により一元的に行われていますか。また、管理者は従業員に法令、基準等を遵守させるため必要な指揮命令を行っていますか。</t>
    <rPh sb="0" eb="3">
      <t>ジギョウショ</t>
    </rPh>
    <rPh sb="4" eb="7">
      <t>ジュウギョウシャ</t>
    </rPh>
    <rPh sb="7" eb="8">
      <t>オヨ</t>
    </rPh>
    <rPh sb="9" eb="11">
      <t>ギョウム</t>
    </rPh>
    <rPh sb="11" eb="13">
      <t>カンリ</t>
    </rPh>
    <rPh sb="15" eb="18">
      <t>カンリシャ</t>
    </rPh>
    <rPh sb="21" eb="24">
      <t>イチゲンテキ</t>
    </rPh>
    <rPh sb="25" eb="26">
      <t>オコナ</t>
    </rPh>
    <rPh sb="37" eb="40">
      <t>カンリシャ</t>
    </rPh>
    <rPh sb="41" eb="44">
      <t>ジュウギョウイン</t>
    </rPh>
    <rPh sb="45" eb="47">
      <t>ホウレイ</t>
    </rPh>
    <rPh sb="48" eb="50">
      <t>キジュン</t>
    </rPh>
    <rPh sb="50" eb="51">
      <t>ナド</t>
    </rPh>
    <rPh sb="52" eb="54">
      <t>ジュンシュ</t>
    </rPh>
    <rPh sb="59" eb="61">
      <t>ヒツヨウ</t>
    </rPh>
    <rPh sb="62" eb="66">
      <t>シキメイレイ</t>
    </rPh>
    <rPh sb="67" eb="68">
      <t>オコナ</t>
    </rPh>
    <phoneticPr fontId="5"/>
  </si>
  <si>
    <t>・マニュアル
・研修計画
・相談体制</t>
    <rPh sb="8" eb="10">
      <t>ケンシュウ</t>
    </rPh>
    <rPh sb="10" eb="12">
      <t>ケイカク</t>
    </rPh>
    <rPh sb="14" eb="16">
      <t>ソウダン</t>
    </rPh>
    <rPh sb="16" eb="18">
      <t>タイセイ</t>
    </rPh>
    <phoneticPr fontId="5"/>
  </si>
  <si>
    <t>福祉用具専門相談員の資質の向上のため、毎年具体的な研修計画を作成し、当該研修計画に基づき全ての専門相談員に対して研修を実施し、当該研修の結果を記録するほか、福祉用具の構造、使用方法等についての研修を受けさせていますか。</t>
    <rPh sb="0" eb="4">
      <t>フクシヨウグ</t>
    </rPh>
    <rPh sb="4" eb="6">
      <t>センモン</t>
    </rPh>
    <rPh sb="6" eb="9">
      <t>ソウダンイン</t>
    </rPh>
    <rPh sb="10" eb="12">
      <t>シシツ</t>
    </rPh>
    <rPh sb="13" eb="15">
      <t>コウジョウ</t>
    </rPh>
    <rPh sb="78" eb="80">
      <t>フクシ</t>
    </rPh>
    <rPh sb="80" eb="82">
      <t>ヨウグ</t>
    </rPh>
    <rPh sb="83" eb="85">
      <t>コウゾウ</t>
    </rPh>
    <rPh sb="86" eb="88">
      <t>シヨウ</t>
    </rPh>
    <rPh sb="88" eb="90">
      <t>ホウホウ</t>
    </rPh>
    <rPh sb="90" eb="91">
      <t>トウ</t>
    </rPh>
    <rPh sb="96" eb="98">
      <t>ケンシュウ</t>
    </rPh>
    <rPh sb="99" eb="100">
      <t>ウ</t>
    </rPh>
    <phoneticPr fontId="5"/>
  </si>
  <si>
    <t>・衛生管理マニュアル等</t>
    <rPh sb="1" eb="3">
      <t>エイセイ</t>
    </rPh>
    <rPh sb="3" eb="5">
      <t>カンリ</t>
    </rPh>
    <rPh sb="10" eb="11">
      <t>トウ</t>
    </rPh>
    <phoneticPr fontId="5"/>
  </si>
  <si>
    <t>感染症が発生し、またはまん延しないように、以下の措置を講じていますか。
①感染症の予防及びまん延の防止のための対策を検討する委員会（テレビ電話装置等を活用して行うことができる）をおおむね６月に１回以上開催し、その結果について福祉用具専門相談員に周知徹底を図る。
②感染症の予防及びまん延の防止のための指針を整備する。
③福祉用具専門相談員に対し、感染症の予防及びまん延の防止のための研修及び訓練を定期的に実施する。</t>
    <rPh sb="0" eb="3">
      <t>カンセンショウ</t>
    </rPh>
    <rPh sb="4" eb="6">
      <t>ハッセイ</t>
    </rPh>
    <rPh sb="13" eb="14">
      <t>エン</t>
    </rPh>
    <rPh sb="21" eb="23">
      <t>イカ</t>
    </rPh>
    <rPh sb="24" eb="26">
      <t>ソチ</t>
    </rPh>
    <rPh sb="27" eb="28">
      <t>コウ</t>
    </rPh>
    <rPh sb="37" eb="40">
      <t>カンセンショウ</t>
    </rPh>
    <rPh sb="41" eb="43">
      <t>ヨボウ</t>
    </rPh>
    <rPh sb="43" eb="44">
      <t>オヨ</t>
    </rPh>
    <rPh sb="47" eb="48">
      <t>エン</t>
    </rPh>
    <rPh sb="49" eb="51">
      <t>ボウシ</t>
    </rPh>
    <rPh sb="55" eb="57">
      <t>タイサク</t>
    </rPh>
    <rPh sb="58" eb="60">
      <t>ケントウ</t>
    </rPh>
    <rPh sb="62" eb="65">
      <t>イインカイ</t>
    </rPh>
    <rPh sb="69" eb="71">
      <t>デンワ</t>
    </rPh>
    <rPh sb="71" eb="73">
      <t>ソウチ</t>
    </rPh>
    <rPh sb="73" eb="74">
      <t>トウ</t>
    </rPh>
    <rPh sb="75" eb="77">
      <t>カツヨウ</t>
    </rPh>
    <rPh sb="79" eb="80">
      <t>オコナ</t>
    </rPh>
    <rPh sb="94" eb="95">
      <t>ガツ</t>
    </rPh>
    <rPh sb="97" eb="98">
      <t>カイ</t>
    </rPh>
    <rPh sb="98" eb="100">
      <t>イジョウ</t>
    </rPh>
    <rPh sb="100" eb="102">
      <t>カイサイ</t>
    </rPh>
    <rPh sb="106" eb="108">
      <t>ケッカ</t>
    </rPh>
    <rPh sb="112" eb="121">
      <t>フクシヨウグセンモンソウダンイン</t>
    </rPh>
    <rPh sb="122" eb="124">
      <t>シュウチ</t>
    </rPh>
    <rPh sb="124" eb="126">
      <t>テッテイ</t>
    </rPh>
    <rPh sb="127" eb="128">
      <t>ハカ</t>
    </rPh>
    <rPh sb="132" eb="135">
      <t>カンセンショウ</t>
    </rPh>
    <rPh sb="136" eb="138">
      <t>ヨボウ</t>
    </rPh>
    <rPh sb="138" eb="139">
      <t>オヨ</t>
    </rPh>
    <rPh sb="142" eb="143">
      <t>エン</t>
    </rPh>
    <rPh sb="144" eb="146">
      <t>ボウシ</t>
    </rPh>
    <rPh sb="150" eb="152">
      <t>シシン</t>
    </rPh>
    <rPh sb="153" eb="155">
      <t>セイビ</t>
    </rPh>
    <rPh sb="160" eb="169">
      <t>フクシヨウグセンモンソウダンイン</t>
    </rPh>
    <rPh sb="170" eb="171">
      <t>タイ</t>
    </rPh>
    <rPh sb="173" eb="176">
      <t>カンセンショウ</t>
    </rPh>
    <rPh sb="177" eb="180">
      <t>ヨボウオヨ</t>
    </rPh>
    <rPh sb="183" eb="184">
      <t>エン</t>
    </rPh>
    <rPh sb="185" eb="187">
      <t>ボウシ</t>
    </rPh>
    <rPh sb="191" eb="193">
      <t>ケンシュウ</t>
    </rPh>
    <rPh sb="193" eb="194">
      <t>オヨ</t>
    </rPh>
    <rPh sb="195" eb="197">
      <t>クンレン</t>
    </rPh>
    <rPh sb="198" eb="201">
      <t>テイキテキ</t>
    </rPh>
    <rPh sb="202" eb="204">
      <t>ジッシ</t>
    </rPh>
    <phoneticPr fontId="5"/>
  </si>
  <si>
    <t>重要事項をウェブサイトに掲載していますか。</t>
    <phoneticPr fontId="5"/>
  </si>
  <si>
    <t>基準第204条
第３項</t>
    <phoneticPr fontId="5"/>
  </si>
  <si>
    <t xml:space="preserve">・掲示版
</t>
    <rPh sb="1" eb="4">
      <t>ケイジバン</t>
    </rPh>
    <phoneticPr fontId="5"/>
  </si>
  <si>
    <t>・法人ホームページ
・情報公表システム</t>
    <phoneticPr fontId="5"/>
  </si>
  <si>
    <t>・広告物（事業所のパンフレット等）
・ホームページ等web掲載資料</t>
    <rPh sb="1" eb="3">
      <t>コウコク</t>
    </rPh>
    <rPh sb="3" eb="4">
      <t>ブツ</t>
    </rPh>
    <rPh sb="5" eb="8">
      <t>ジギョウショ</t>
    </rPh>
    <rPh sb="15" eb="16">
      <t>トウ</t>
    </rPh>
    <rPh sb="25" eb="26">
      <t>ナド</t>
    </rPh>
    <rPh sb="29" eb="31">
      <t>ケイサイ</t>
    </rPh>
    <rPh sb="31" eb="33">
      <t>シリョウ</t>
    </rPh>
    <phoneticPr fontId="5"/>
  </si>
  <si>
    <t>事故が発生した場合は、市町、当該利用者の家族、当該利用者に係る居宅介護支援事業者等に連絡を行うとともに、必要な措置を講じていますか。また、事故の状況や処置について記録していますか。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4" eb="16">
      <t>トウガイ</t>
    </rPh>
    <rPh sb="16" eb="19">
      <t>リヨウシャ</t>
    </rPh>
    <rPh sb="20" eb="22">
      <t>カゾク</t>
    </rPh>
    <rPh sb="23" eb="25">
      <t>トウガイ</t>
    </rPh>
    <rPh sb="25" eb="28">
      <t>リヨウシャ</t>
    </rPh>
    <rPh sb="29" eb="30">
      <t>カカワ</t>
    </rPh>
    <rPh sb="31" eb="33">
      <t>キョタク</t>
    </rPh>
    <rPh sb="33" eb="35">
      <t>カイゴ</t>
    </rPh>
    <rPh sb="35" eb="37">
      <t>シエン</t>
    </rPh>
    <rPh sb="37" eb="40">
      <t>ジギョウシャ</t>
    </rPh>
    <rPh sb="40" eb="41">
      <t>トウ</t>
    </rPh>
    <rPh sb="42" eb="44">
      <t>レンラク</t>
    </rPh>
    <rPh sb="45" eb="46">
      <t>オコナ</t>
    </rPh>
    <rPh sb="52" eb="54">
      <t>ヒツヨウ</t>
    </rPh>
    <rPh sb="55" eb="57">
      <t>ソチ</t>
    </rPh>
    <rPh sb="58" eb="59">
      <t>コウ</t>
    </rPh>
    <rPh sb="69" eb="71">
      <t>ジコ</t>
    </rPh>
    <rPh sb="72" eb="74">
      <t>ジョウキョウ</t>
    </rPh>
    <rPh sb="75" eb="77">
      <t>ショチ</t>
    </rPh>
    <rPh sb="81" eb="83">
      <t>キロク</t>
    </rPh>
    <rPh sb="91" eb="93">
      <t>カコ</t>
    </rPh>
    <rPh sb="94" eb="96">
      <t>ジコ</t>
    </rPh>
    <rPh sb="97" eb="99">
      <t>ハッセイ</t>
    </rPh>
    <rPh sb="104" eb="106">
      <t>バアイ</t>
    </rPh>
    <rPh sb="109" eb="111">
      <t>ハッセイ</t>
    </rPh>
    <rPh sb="113" eb="115">
      <t>バアイ</t>
    </rPh>
    <rPh sb="116" eb="117">
      <t>ソナ</t>
    </rPh>
    <rPh sb="125" eb="127">
      <t>タイオウ</t>
    </rPh>
    <rPh sb="127" eb="129">
      <t>ホウホウ</t>
    </rPh>
    <rPh sb="132" eb="134">
      <t>ヨウシキ</t>
    </rPh>
    <rPh sb="134" eb="135">
      <t>トウ</t>
    </rPh>
    <rPh sb="136" eb="138">
      <t>ジュンビ</t>
    </rPh>
    <rPh sb="149" eb="151">
      <t>カコ</t>
    </rPh>
    <rPh sb="151" eb="154">
      <t>イチネンカン</t>
    </rPh>
    <rPh sb="155" eb="157">
      <t>ジコ</t>
    </rPh>
    <rPh sb="157" eb="159">
      <t>ジレイ</t>
    </rPh>
    <rPh sb="160" eb="162">
      <t>ウム</t>
    </rPh>
    <rPh sb="164" eb="165">
      <t>ア</t>
    </rPh>
    <rPh sb="168" eb="169">
      <t>ナ</t>
    </rPh>
    <phoneticPr fontId="5"/>
  </si>
  <si>
    <t>・事故対応マニュアル
・事故に関する記録
・事故発生報告書
・ヒヤリハット事例報告書
○香川県介護サービス事業者における事故発生時の報告マニュアル</t>
    <rPh sb="1" eb="3">
      <t>ジコ</t>
    </rPh>
    <rPh sb="3" eb="5">
      <t>タイオウ</t>
    </rPh>
    <rPh sb="12" eb="14">
      <t>ジコ</t>
    </rPh>
    <rPh sb="15" eb="16">
      <t>カン</t>
    </rPh>
    <rPh sb="18" eb="20">
      <t>キロク</t>
    </rPh>
    <rPh sb="22" eb="24">
      <t>ジコ</t>
    </rPh>
    <rPh sb="24" eb="26">
      <t>ハッセイ</t>
    </rPh>
    <rPh sb="26" eb="29">
      <t>ホウコクショ</t>
    </rPh>
    <rPh sb="37" eb="39">
      <t>ジレイ</t>
    </rPh>
    <rPh sb="39" eb="42">
      <t>ホウコクショ</t>
    </rPh>
    <rPh sb="44" eb="47">
      <t>カガワケン</t>
    </rPh>
    <rPh sb="47" eb="49">
      <t>カイゴ</t>
    </rPh>
    <rPh sb="53" eb="56">
      <t>ジギョウシャ</t>
    </rPh>
    <rPh sb="60" eb="62">
      <t>ジコ</t>
    </rPh>
    <rPh sb="62" eb="64">
      <t>ハッセイ</t>
    </rPh>
    <rPh sb="64" eb="65">
      <t>ジ</t>
    </rPh>
    <rPh sb="66" eb="68">
      <t>ホウコク</t>
    </rPh>
    <phoneticPr fontId="5"/>
  </si>
  <si>
    <t xml:space="preserve">虐待の防止
</t>
    <rPh sb="0" eb="2">
      <t>ギャクタイ</t>
    </rPh>
    <rPh sb="3" eb="5">
      <t>ボウシ</t>
    </rPh>
    <phoneticPr fontId="5"/>
  </si>
  <si>
    <t>・委員会の記録
・指針
・研修計画・実施の記録</t>
    <rPh sb="1" eb="4">
      <t>イインカイ</t>
    </rPh>
    <rPh sb="5" eb="7">
      <t>キロク</t>
    </rPh>
    <rPh sb="9" eb="11">
      <t>シシン</t>
    </rPh>
    <rPh sb="13" eb="15">
      <t>ケンシュウ</t>
    </rPh>
    <rPh sb="15" eb="17">
      <t>ケイカク</t>
    </rPh>
    <rPh sb="18" eb="20">
      <t>ジッシ</t>
    </rPh>
    <rPh sb="21" eb="23">
      <t>キロク</t>
    </rPh>
    <phoneticPr fontId="5"/>
  </si>
  <si>
    <t>次に掲げる介護サービスの提供に関する記録を整備し、その完結の日から5年間保存していますか。
①福祉用具貸与計画
②提供した具体的なサービス内容等の記録
③身体的拘束等の態様及び時間、その際の利用者の心身の状況並びに緊急やむを得ない理由の記録
④福祉用具の保管又は消毒を委託する場合の業務実施状況の確認結果等の記録
⑤市町村への通知に係る記録
⑥苦情の内容の記録
⑦事故の状況及び事故に際して採った処置についての記録
⑧会計関係書類</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フクシ</t>
    </rPh>
    <rPh sb="50" eb="52">
      <t>ヨウグ</t>
    </rPh>
    <rPh sb="52" eb="54">
      <t>タイヨ</t>
    </rPh>
    <rPh sb="54" eb="56">
      <t>ケイカク</t>
    </rPh>
    <rPh sb="58" eb="60">
      <t>テイキョウ</t>
    </rPh>
    <rPh sb="62" eb="65">
      <t>グタイテキ</t>
    </rPh>
    <rPh sb="70" eb="72">
      <t>ナイヨウ</t>
    </rPh>
    <rPh sb="72" eb="73">
      <t>トウ</t>
    </rPh>
    <rPh sb="74" eb="76">
      <t>キロク</t>
    </rPh>
    <rPh sb="123" eb="125">
      <t>フクシ</t>
    </rPh>
    <rPh sb="125" eb="127">
      <t>ヨウグ</t>
    </rPh>
    <rPh sb="128" eb="130">
      <t>ホカン</t>
    </rPh>
    <rPh sb="130" eb="131">
      <t>マタ</t>
    </rPh>
    <rPh sb="132" eb="134">
      <t>ショウドク</t>
    </rPh>
    <rPh sb="139" eb="141">
      <t>バアイ</t>
    </rPh>
    <rPh sb="142" eb="144">
      <t>ギョウム</t>
    </rPh>
    <rPh sb="144" eb="146">
      <t>ジッシ</t>
    </rPh>
    <rPh sb="146" eb="148">
      <t>ジョウキョウ</t>
    </rPh>
    <rPh sb="149" eb="151">
      <t>カクニン</t>
    </rPh>
    <rPh sb="151" eb="153">
      <t>ケッカ</t>
    </rPh>
    <rPh sb="153" eb="154">
      <t>トウ</t>
    </rPh>
    <rPh sb="155" eb="157">
      <t>キロク</t>
    </rPh>
    <rPh sb="159" eb="162">
      <t>シチョウソン</t>
    </rPh>
    <rPh sb="164" eb="166">
      <t>ツウチ</t>
    </rPh>
    <rPh sb="167" eb="168">
      <t>カカ</t>
    </rPh>
    <rPh sb="169" eb="171">
      <t>キロク</t>
    </rPh>
    <rPh sb="173" eb="175">
      <t>クジョウ</t>
    </rPh>
    <rPh sb="176" eb="178">
      <t>ナイヨウ</t>
    </rPh>
    <rPh sb="179" eb="181">
      <t>キロク</t>
    </rPh>
    <rPh sb="190" eb="192">
      <t>ジコ</t>
    </rPh>
    <rPh sb="210" eb="212">
      <t>カイケイ</t>
    </rPh>
    <rPh sb="212" eb="214">
      <t>カンケイ</t>
    </rPh>
    <rPh sb="214" eb="216">
      <t>ショルイ</t>
    </rPh>
    <phoneticPr fontId="5"/>
  </si>
  <si>
    <t>・福祉用具貸与計画書
・サービス提供記録
・身体拘束等の記録
・受託業者への確認の結果
　の記録及び指示書等
・市町村への通知に係る記録
・苦情の記録
・事故の記録
・会計関係書類</t>
    <rPh sb="1" eb="3">
      <t>フクシ</t>
    </rPh>
    <rPh sb="3" eb="5">
      <t>ヨウグ</t>
    </rPh>
    <rPh sb="5" eb="7">
      <t>タイヨ</t>
    </rPh>
    <rPh sb="7" eb="9">
      <t>ケイカク</t>
    </rPh>
    <rPh sb="9" eb="10">
      <t>ショ</t>
    </rPh>
    <rPh sb="16" eb="18">
      <t>テイキョウ</t>
    </rPh>
    <rPh sb="18" eb="20">
      <t>キロク</t>
    </rPh>
    <rPh sb="22" eb="26">
      <t>シンタイコウソク</t>
    </rPh>
    <rPh sb="26" eb="27">
      <t>ナド</t>
    </rPh>
    <rPh sb="28" eb="30">
      <t>キロク</t>
    </rPh>
    <rPh sb="32" eb="34">
      <t>ジュタク</t>
    </rPh>
    <rPh sb="34" eb="36">
      <t>ギョウシャ</t>
    </rPh>
    <rPh sb="38" eb="40">
      <t>カクニン</t>
    </rPh>
    <rPh sb="41" eb="43">
      <t>ケッカ</t>
    </rPh>
    <rPh sb="46" eb="48">
      <t>キロク</t>
    </rPh>
    <rPh sb="48" eb="49">
      <t>オヨ</t>
    </rPh>
    <rPh sb="50" eb="53">
      <t>シジショ</t>
    </rPh>
    <rPh sb="53" eb="54">
      <t>トウ</t>
    </rPh>
    <rPh sb="56" eb="59">
      <t>シチョウソン</t>
    </rPh>
    <rPh sb="61" eb="63">
      <t>ツウチ</t>
    </rPh>
    <rPh sb="64" eb="65">
      <t>カカ</t>
    </rPh>
    <rPh sb="66" eb="68">
      <t>キロク</t>
    </rPh>
    <rPh sb="70" eb="72">
      <t>クジョウ</t>
    </rPh>
    <rPh sb="73" eb="75">
      <t>キロク</t>
    </rPh>
    <rPh sb="77" eb="79">
      <t>ジコ</t>
    </rPh>
    <rPh sb="80" eb="82">
      <t>キロク</t>
    </rPh>
    <rPh sb="84" eb="86">
      <t>カイケイ</t>
    </rPh>
    <rPh sb="86" eb="88">
      <t>カンケイ</t>
    </rPh>
    <rPh sb="88" eb="90">
      <t>ショルイ</t>
    </rPh>
    <phoneticPr fontId="5"/>
  </si>
  <si>
    <t>(１)介護報酬の算定方法</t>
    <rPh sb="3" eb="7">
      <t>カイゴホウシュウ</t>
    </rPh>
    <rPh sb="8" eb="12">
      <t>サンテイホウホウ</t>
    </rPh>
    <phoneticPr fontId="24"/>
  </si>
  <si>
    <t>月途中でサービス提供の開始又は中止を行った場合の介護報酬の算定方法</t>
    <rPh sb="0" eb="1">
      <t>ツキ</t>
    </rPh>
    <rPh sb="1" eb="3">
      <t>トチュウ</t>
    </rPh>
    <rPh sb="8" eb="10">
      <t>テイキョウ</t>
    </rPh>
    <rPh sb="11" eb="13">
      <t>カイシ</t>
    </rPh>
    <rPh sb="13" eb="14">
      <t>マタ</t>
    </rPh>
    <rPh sb="15" eb="17">
      <t>チュウシ</t>
    </rPh>
    <rPh sb="18" eb="19">
      <t>オコナ</t>
    </rPh>
    <rPh sb="21" eb="23">
      <t>バアイ</t>
    </rPh>
    <rPh sb="24" eb="26">
      <t>カイゴ</t>
    </rPh>
    <rPh sb="26" eb="28">
      <t>ホウシュウ</t>
    </rPh>
    <rPh sb="29" eb="31">
      <t>サンテイ</t>
    </rPh>
    <rPh sb="31" eb="33">
      <t>ホウホウ</t>
    </rPh>
    <phoneticPr fontId="24"/>
  </si>
  <si>
    <t>（２）その他の費用の状況（令和　　年　　月）</t>
    <rPh sb="3" eb="6">
      <t>ソノタ</t>
    </rPh>
    <rPh sb="7" eb="9">
      <t>ヒヨウ</t>
    </rPh>
    <rPh sb="10" eb="12">
      <t>ジョウキョウ</t>
    </rPh>
    <rPh sb="13" eb="15">
      <t>レイワ</t>
    </rPh>
    <rPh sb="17" eb="18">
      <t>ネン</t>
    </rPh>
    <rPh sb="20" eb="21">
      <t>ガツ</t>
    </rPh>
    <phoneticPr fontId="5"/>
  </si>
  <si>
    <t>金　　額</t>
    <rPh sb="0" eb="1">
      <t>キン</t>
    </rPh>
    <rPh sb="3" eb="4">
      <t>ガク</t>
    </rPh>
    <phoneticPr fontId="5"/>
  </si>
  <si>
    <t>備　　考</t>
    <rPh sb="0" eb="1">
      <t>ソナエ</t>
    </rPh>
    <rPh sb="3" eb="4">
      <t>コウ</t>
    </rPh>
    <phoneticPr fontId="5"/>
  </si>
  <si>
    <t>特別な搬入費用</t>
    <rPh sb="0" eb="2">
      <t>トクベツ</t>
    </rPh>
    <rPh sb="3" eb="7">
      <t>ハンニュウヒヨウ</t>
    </rPh>
    <phoneticPr fontId="5"/>
  </si>
  <si>
    <t xml:space="preserve">（３）全額自費負担による介護予防サービスの実施状況 </t>
    <phoneticPr fontId="5"/>
  </si>
  <si>
    <t>①　利用料（平成24年４月）</t>
    <rPh sb="2" eb="5">
      <t>リヨウリョウ</t>
    </rPh>
    <phoneticPr fontId="5"/>
  </si>
  <si>
    <t>単価</t>
    <rPh sb="0" eb="2">
      <t>タンカ</t>
    </rPh>
    <phoneticPr fontId="5"/>
  </si>
  <si>
    <t>（　　　　　　　　　　　　　　　　　）</t>
    <phoneticPr fontId="5"/>
  </si>
  <si>
    <t>注　（　　）内には単位（「１時間当たり」等）を記入すること。</t>
    <rPh sb="0" eb="1">
      <t>チュウ</t>
    </rPh>
    <rPh sb="6" eb="7">
      <t>ナイ</t>
    </rPh>
    <rPh sb="9" eb="10">
      <t>タン</t>
    </rPh>
    <rPh sb="10" eb="11">
      <t>グライ</t>
    </rPh>
    <rPh sb="14" eb="16">
      <t>ジカン</t>
    </rPh>
    <rPh sb="16" eb="17">
      <t>ア</t>
    </rPh>
    <rPh sb="20" eb="21">
      <t>トウ</t>
    </rPh>
    <rPh sb="23" eb="25">
      <t>キニュウ</t>
    </rPh>
    <phoneticPr fontId="5"/>
  </si>
  <si>
    <t>②　サービス提供実績</t>
    <rPh sb="6" eb="8">
      <t>テイキョウ</t>
    </rPh>
    <rPh sb="8" eb="10">
      <t>ジッセキ</t>
    </rPh>
    <phoneticPr fontId="5"/>
  </si>
  <si>
    <t>平成２５年２月</t>
    <rPh sb="0" eb="2">
      <t>ヘイセイ</t>
    </rPh>
    <rPh sb="4" eb="5">
      <t>ネン</t>
    </rPh>
    <rPh sb="6" eb="7">
      <t>ガツ</t>
    </rPh>
    <phoneticPr fontId="5"/>
  </si>
  <si>
    <t>平成２５年３月</t>
    <rPh sb="0" eb="2">
      <t>ヘイセイ</t>
    </rPh>
    <rPh sb="4" eb="5">
      <t>ネン</t>
    </rPh>
    <rPh sb="6" eb="7">
      <t>ガツ</t>
    </rPh>
    <phoneticPr fontId="5"/>
  </si>
  <si>
    <t>平成２５年４月</t>
    <rPh sb="0" eb="2">
      <t>ヘイセイ</t>
    </rPh>
    <rPh sb="4" eb="5">
      <t>ネン</t>
    </rPh>
    <rPh sb="6" eb="7">
      <t>ガツ</t>
    </rPh>
    <phoneticPr fontId="5"/>
  </si>
  <si>
    <t>利用者数</t>
    <rPh sb="0" eb="3">
      <t>リヨウシャ</t>
    </rPh>
    <rPh sb="3" eb="4">
      <t>スウ</t>
    </rPh>
    <phoneticPr fontId="5"/>
  </si>
  <si>
    <t>回数</t>
    <rPh sb="0" eb="2">
      <t>カイスウ</t>
    </rPh>
    <phoneticPr fontId="5"/>
  </si>
  <si>
    <t>金額</t>
    <rPh sb="0" eb="2">
      <t>キンガク</t>
    </rPh>
    <phoneticPr fontId="5"/>
  </si>
  <si>
    <t>人</t>
    <rPh sb="0" eb="1">
      <t>ニン</t>
    </rPh>
    <phoneticPr fontId="5"/>
  </si>
  <si>
    <t>回</t>
    <rPh sb="0" eb="1">
      <t>カイ</t>
    </rPh>
    <phoneticPr fontId="5"/>
  </si>
  <si>
    <t>注　要支援者に対する介護予防サービス計画に定められた回数以上のサービス提供について記載すること。</t>
    <rPh sb="0" eb="1">
      <t>チュウ</t>
    </rPh>
    <rPh sb="2" eb="6">
      <t>ヨウシエンシャ</t>
    </rPh>
    <rPh sb="7" eb="8">
      <t>タイ</t>
    </rPh>
    <rPh sb="10" eb="12">
      <t>カイゴ</t>
    </rPh>
    <rPh sb="12" eb="14">
      <t>ヨボウ</t>
    </rPh>
    <rPh sb="18" eb="20">
      <t>ケイカク</t>
    </rPh>
    <rPh sb="21" eb="22">
      <t>サダ</t>
    </rPh>
    <rPh sb="26" eb="28">
      <t>カイスウ</t>
    </rPh>
    <rPh sb="28" eb="30">
      <t>イジョウ</t>
    </rPh>
    <rPh sb="35" eb="37">
      <t>テイキョウ</t>
    </rPh>
    <rPh sb="41" eb="43">
      <t>キサイ</t>
    </rPh>
    <phoneticPr fontId="5"/>
  </si>
  <si>
    <t>（３）苦情処理の体制</t>
    <rPh sb="3" eb="5">
      <t>クジョウ</t>
    </rPh>
    <rPh sb="5" eb="7">
      <t>ショリ</t>
    </rPh>
    <rPh sb="8" eb="10">
      <t>タイセイ</t>
    </rPh>
    <phoneticPr fontId="5"/>
  </si>
  <si>
    <t>担　当　者</t>
    <rPh sb="0" eb="1">
      <t>タン</t>
    </rPh>
    <rPh sb="2" eb="3">
      <t>トウ</t>
    </rPh>
    <rPh sb="4" eb="5">
      <t>シャ</t>
    </rPh>
    <phoneticPr fontId="5"/>
  </si>
  <si>
    <t>職種</t>
    <rPh sb="0" eb="2">
      <t>ショクシュ</t>
    </rPh>
    <phoneticPr fontId="5"/>
  </si>
  <si>
    <t>苦　情　件　数
（前年度）</t>
    <rPh sb="0" eb="3">
      <t>クジョウ</t>
    </rPh>
    <rPh sb="4" eb="7">
      <t>ケンスウ</t>
    </rPh>
    <rPh sb="9" eb="10">
      <t>ゼン</t>
    </rPh>
    <phoneticPr fontId="5"/>
  </si>
  <si>
    <t>　　　　　　　　　件</t>
    <rPh sb="9" eb="10">
      <t>ケン</t>
    </rPh>
    <phoneticPr fontId="5"/>
  </si>
  <si>
    <t>（４）事故発生時の対応</t>
    <rPh sb="3" eb="5">
      <t>ジコ</t>
    </rPh>
    <rPh sb="5" eb="8">
      <t>ハッセイジ</t>
    </rPh>
    <rPh sb="9" eb="11">
      <t>タイオウ</t>
    </rPh>
    <phoneticPr fontId="5"/>
  </si>
  <si>
    <t>事故発生件数
（前年度）</t>
    <rPh sb="0" eb="2">
      <t>ジコ</t>
    </rPh>
    <rPh sb="2" eb="4">
      <t>ハッセイ</t>
    </rPh>
    <rPh sb="4" eb="6">
      <t>ケンスウ</t>
    </rPh>
    <rPh sb="8" eb="9">
      <t>ゼン</t>
    </rPh>
    <phoneticPr fontId="5"/>
  </si>
  <si>
    <t>市町への報告件数
（前年度）</t>
    <rPh sb="0" eb="2">
      <t>シチョウ</t>
    </rPh>
    <rPh sb="4" eb="6">
      <t>ホウコク</t>
    </rPh>
    <rPh sb="6" eb="8">
      <t>ケンスウ</t>
    </rPh>
    <rPh sb="10" eb="11">
      <t>ゼン</t>
    </rPh>
    <rPh sb="11" eb="13">
      <t>ネンド</t>
    </rPh>
    <phoneticPr fontId="5"/>
  </si>
  <si>
    <t>（５） 感染症対策の状況</t>
    <rPh sb="4" eb="7">
      <t>カンセンショウ</t>
    </rPh>
    <rPh sb="7" eb="9">
      <t>タイサク</t>
    </rPh>
    <rPh sb="10" eb="12">
      <t>ジョウキョウ</t>
    </rPh>
    <phoneticPr fontId="5"/>
  </si>
  <si>
    <t>感染症の予防及びまん延防止のための対策を検討する委員会</t>
    <rPh sb="0" eb="3">
      <t>カンセンショウ</t>
    </rPh>
    <rPh sb="4" eb="7">
      <t>ヨボウオヨ</t>
    </rPh>
    <rPh sb="10" eb="11">
      <t>エン</t>
    </rPh>
    <rPh sb="11" eb="13">
      <t>ボウシ</t>
    </rPh>
    <rPh sb="17" eb="19">
      <t>タイサク</t>
    </rPh>
    <rPh sb="20" eb="22">
      <t>ケントウ</t>
    </rPh>
    <rPh sb="24" eb="27">
      <t>イインカイ</t>
    </rPh>
    <phoneticPr fontId="5"/>
  </si>
  <si>
    <t>上記委員会の開催頻度</t>
    <rPh sb="0" eb="2">
      <t>ジョウキ</t>
    </rPh>
    <rPh sb="2" eb="5">
      <t>イインカイ</t>
    </rPh>
    <rPh sb="6" eb="8">
      <t>カイサイ</t>
    </rPh>
    <rPh sb="8" eb="10">
      <t>ヒンド</t>
    </rPh>
    <phoneticPr fontId="5"/>
  </si>
  <si>
    <t>回/  ヶ月</t>
    <rPh sb="0" eb="1">
      <t>カイ</t>
    </rPh>
    <rPh sb="5" eb="6">
      <t>ゲツ</t>
    </rPh>
    <phoneticPr fontId="5"/>
  </si>
  <si>
    <t>感染症の予防及びまん延防止のための指針</t>
    <rPh sb="0" eb="3">
      <t>カンセンショウ</t>
    </rPh>
    <rPh sb="4" eb="7">
      <t>ヨボウオヨ</t>
    </rPh>
    <rPh sb="10" eb="11">
      <t>エン</t>
    </rPh>
    <rPh sb="11" eb="13">
      <t>ボウシ</t>
    </rPh>
    <rPh sb="17" eb="19">
      <t>シシン</t>
    </rPh>
    <phoneticPr fontId="5"/>
  </si>
  <si>
    <t>個別対策マニュアル作成の有無</t>
    <rPh sb="0" eb="2">
      <t>コベツ</t>
    </rPh>
    <rPh sb="2" eb="4">
      <t>タイサク</t>
    </rPh>
    <rPh sb="9" eb="11">
      <t>サクセイ</t>
    </rPh>
    <rPh sb="12" eb="14">
      <t>ウム</t>
    </rPh>
    <phoneticPr fontId="5"/>
  </si>
  <si>
    <t>　腸管出血性大腸菌　ＭＲＳＡ　疥癬　結核菌　インフルエンザ　レジオネラ菌　ノロ・ロタ</t>
    <rPh sb="1" eb="5">
      <t>チョウカンシュッケツ</t>
    </rPh>
    <rPh sb="5" eb="6">
      <t>セイ</t>
    </rPh>
    <rPh sb="6" eb="9">
      <t>ダイチョウキン</t>
    </rPh>
    <rPh sb="15" eb="17">
      <t>カイセン</t>
    </rPh>
    <rPh sb="18" eb="21">
      <t>ケッカクキン</t>
    </rPh>
    <rPh sb="35" eb="36">
      <t>キン</t>
    </rPh>
    <phoneticPr fontId="5"/>
  </si>
  <si>
    <t>（該当するものに○）</t>
    <rPh sb="1" eb="3">
      <t>ガイトウ</t>
    </rPh>
    <phoneticPr fontId="5"/>
  </si>
  <si>
    <t>新型インフル　新型コロナ　　　その他（　　　　　　　　　　　　　　　　）</t>
    <rPh sb="0" eb="2">
      <t>シンガタ</t>
    </rPh>
    <rPh sb="7" eb="9">
      <t>シンガタ</t>
    </rPh>
    <rPh sb="17" eb="18">
      <t>タ</t>
    </rPh>
    <phoneticPr fontId="5"/>
  </si>
  <si>
    <t>指針の整備</t>
    <rPh sb="0" eb="2">
      <t>シシン</t>
    </rPh>
    <rPh sb="3" eb="5">
      <t>セイビ</t>
    </rPh>
    <phoneticPr fontId="5"/>
  </si>
  <si>
    <t>担当者</t>
    <rPh sb="0" eb="3">
      <t>タントウシャ</t>
    </rPh>
    <phoneticPr fontId="5"/>
  </si>
  <si>
    <t>職場方針の従業者への周知・啓発</t>
    <rPh sb="0" eb="2">
      <t>ショクバ</t>
    </rPh>
    <rPh sb="2" eb="4">
      <t>ホウシン</t>
    </rPh>
    <rPh sb="5" eb="8">
      <t>ジュウギョウシャ</t>
    </rPh>
    <rPh sb="10" eb="12">
      <t>シュウチ</t>
    </rPh>
    <rPh sb="13" eb="15">
      <t>ケイハツ</t>
    </rPh>
    <phoneticPr fontId="24"/>
  </si>
  <si>
    <t>相談・対応に必要な体制の整備</t>
    <rPh sb="0" eb="2">
      <t>ソウダン</t>
    </rPh>
    <rPh sb="3" eb="5">
      <t>タイオウ</t>
    </rPh>
    <rPh sb="6" eb="8">
      <t>ヒツヨウ</t>
    </rPh>
    <rPh sb="9" eb="11">
      <t>タイセイ</t>
    </rPh>
    <rPh sb="12" eb="14">
      <t>セイビ</t>
    </rPh>
    <phoneticPr fontId="24"/>
  </si>
  <si>
    <t>担当者・窓口</t>
    <rPh sb="0" eb="3">
      <t>タントウシャ</t>
    </rPh>
    <rPh sb="4" eb="6">
      <t>マドグチ</t>
    </rPh>
    <phoneticPr fontId="5"/>
  </si>
  <si>
    <t>（８） 研修の実施状況</t>
    <rPh sb="4" eb="6">
      <t>ケンシュウ</t>
    </rPh>
    <rPh sb="7" eb="9">
      <t>ジッシ</t>
    </rPh>
    <rPh sb="9" eb="11">
      <t>ジョウキョウ</t>
    </rPh>
    <phoneticPr fontId="5"/>
  </si>
  <si>
    <t>資質向上のために参加した研修</t>
    <rPh sb="0" eb="2">
      <t>シシツ</t>
    </rPh>
    <rPh sb="2" eb="4">
      <t>コウジョウ</t>
    </rPh>
    <rPh sb="8" eb="10">
      <t>サンカ</t>
    </rPh>
    <rPh sb="12" eb="14">
      <t>ケンシュウ</t>
    </rPh>
    <phoneticPr fontId="5"/>
  </si>
  <si>
    <t>外部機関（市町含む）の研修</t>
    <rPh sb="0" eb="2">
      <t>ガイブ</t>
    </rPh>
    <rPh sb="2" eb="4">
      <t>キカン</t>
    </rPh>
    <rPh sb="5" eb="7">
      <t>シチョウ</t>
    </rPh>
    <rPh sb="7" eb="8">
      <t>フク</t>
    </rPh>
    <rPh sb="11" eb="13">
      <t>ケンシュウ</t>
    </rPh>
    <phoneticPr fontId="5"/>
  </si>
  <si>
    <t>日時</t>
    <rPh sb="0" eb="2">
      <t>ニチジ</t>
    </rPh>
    <phoneticPr fontId="5"/>
  </si>
  <si>
    <t>参加者</t>
    <rPh sb="0" eb="3">
      <t>サンカシャ</t>
    </rPh>
    <phoneticPr fontId="5"/>
  </si>
  <si>
    <t>研修名</t>
    <rPh sb="0" eb="2">
      <t>ケンシュウ</t>
    </rPh>
    <rPh sb="2" eb="3">
      <t>メイ</t>
    </rPh>
    <phoneticPr fontId="5"/>
  </si>
  <si>
    <t>研修主体</t>
    <rPh sb="0" eb="2">
      <t>ケンシュウ</t>
    </rPh>
    <rPh sb="2" eb="4">
      <t>シュタイ</t>
    </rPh>
    <phoneticPr fontId="5"/>
  </si>
  <si>
    <t>内容</t>
    <rPh sb="0" eb="2">
      <t>ナイヨウ</t>
    </rPh>
    <phoneticPr fontId="5"/>
  </si>
  <si>
    <t>事業所内での研修の開催状況</t>
    <rPh sb="0" eb="3">
      <t>ジギョウショ</t>
    </rPh>
    <rPh sb="3" eb="4">
      <t>ナイ</t>
    </rPh>
    <rPh sb="6" eb="8">
      <t>ケンシュウ</t>
    </rPh>
    <rPh sb="9" eb="11">
      <t>カイサイ</t>
    </rPh>
    <rPh sb="11" eb="13">
      <t>ジョウキョウ</t>
    </rPh>
    <phoneticPr fontId="5"/>
  </si>
  <si>
    <t>頻度</t>
    <rPh sb="0" eb="2">
      <t>ヒンド</t>
    </rPh>
    <phoneticPr fontId="5"/>
  </si>
  <si>
    <t>研修項目（主なものを記入）</t>
    <rPh sb="0" eb="2">
      <t>ケンシュウ</t>
    </rPh>
    <rPh sb="2" eb="4">
      <t>コウモク</t>
    </rPh>
    <rPh sb="5" eb="6">
      <t>オモ</t>
    </rPh>
    <rPh sb="10" eb="12">
      <t>キニュウ</t>
    </rPh>
    <phoneticPr fontId="5"/>
  </si>
  <si>
    <t>(９)災害時の業務継続計画</t>
    <rPh sb="3" eb="6">
      <t>サイガイジ</t>
    </rPh>
    <rPh sb="7" eb="13">
      <t>ギョウムケイゾクケイカク</t>
    </rPh>
    <phoneticPr fontId="24"/>
  </si>
  <si>
    <t>業務継続計画の策定</t>
    <phoneticPr fontId="24"/>
  </si>
  <si>
    <t>業務継続計画の見直し</t>
    <rPh sb="7" eb="9">
      <t>ミナオ</t>
    </rPh>
    <phoneticPr fontId="24"/>
  </si>
  <si>
    <t>訓練の実施</t>
    <rPh sb="0" eb="2">
      <t>クンレン</t>
    </rPh>
    <rPh sb="3" eb="5">
      <t>ジッシ</t>
    </rPh>
    <phoneticPr fontId="24"/>
  </si>
  <si>
    <t>「有」の場合具体的内容</t>
    <rPh sb="1" eb="2">
      <t>ア</t>
    </rPh>
    <rPh sb="4" eb="6">
      <t>バアイ</t>
    </rPh>
    <rPh sb="6" eb="8">
      <t>グタイ</t>
    </rPh>
    <rPh sb="8" eb="9">
      <t>テキ</t>
    </rPh>
    <rPh sb="9" eb="11">
      <t>ナイヨウ</t>
    </rPh>
    <phoneticPr fontId="24"/>
  </si>
  <si>
    <t>緊急連絡網の整備</t>
    <rPh sb="0" eb="5">
      <t>キンキュウレンラクモウ</t>
    </rPh>
    <rPh sb="6" eb="8">
      <t>セイビ</t>
    </rPh>
    <phoneticPr fontId="24"/>
  </si>
  <si>
    <t>５　その他運営に関する状況</t>
    <rPh sb="4" eb="5">
      <t>タ</t>
    </rPh>
    <rPh sb="5" eb="7">
      <t>ウンエイ</t>
    </rPh>
    <rPh sb="8" eb="9">
      <t>カン</t>
    </rPh>
    <rPh sb="11" eb="13">
      <t>ジョウキョウ</t>
    </rPh>
    <phoneticPr fontId="5"/>
  </si>
  <si>
    <t>６　介護報酬額（令和　　年　　月分）</t>
    <phoneticPr fontId="5"/>
  </si>
  <si>
    <t>　　点検月の貸与実績に基づき、介護報酬額（保険給付＋利用者負担）を記入すること。</t>
    <phoneticPr fontId="5"/>
  </si>
  <si>
    <t>複数の福祉用具を貸与した場合の減額について利用料の設定をしている場合は、次の7(１)、(２)を記入すること。</t>
    <rPh sb="36" eb="37">
      <t>ツギ</t>
    </rPh>
    <phoneticPr fontId="5"/>
  </si>
  <si>
    <t>貸与実績価格帯
（最低～最高額）</t>
    <rPh sb="0" eb="2">
      <t>タイヨ</t>
    </rPh>
    <rPh sb="2" eb="4">
      <t>ジッセキ</t>
    </rPh>
    <rPh sb="4" eb="7">
      <t>カカクタイ</t>
    </rPh>
    <rPh sb="9" eb="11">
      <t>サイテイ</t>
    </rPh>
    <rPh sb="12" eb="15">
      <t>サイコウガク</t>
    </rPh>
    <phoneticPr fontId="5"/>
  </si>
  <si>
    <t>介護報酬額</t>
    <rPh sb="0" eb="2">
      <t>カイゴ</t>
    </rPh>
    <rPh sb="2" eb="4">
      <t>ホウシュウ</t>
    </rPh>
    <rPh sb="4" eb="5">
      <t>ガク</t>
    </rPh>
    <phoneticPr fontId="5"/>
  </si>
  <si>
    <t>　　月分介護報酬額総額</t>
    <rPh sb="2" eb="4">
      <t>ガツブン</t>
    </rPh>
    <rPh sb="6" eb="8">
      <t>ホウシュウ</t>
    </rPh>
    <rPh sb="9" eb="11">
      <t>ソウガク</t>
    </rPh>
    <phoneticPr fontId="5"/>
  </si>
  <si>
    <t>　　　　　　　　　円</t>
    <rPh sb="9" eb="10">
      <t>エン</t>
    </rPh>
    <phoneticPr fontId="5"/>
  </si>
  <si>
    <t>運営規程等に単品利用料と減額利用料の両方の規定の記載はあるか。</t>
    <rPh sb="0" eb="2">
      <t>ウンエイ</t>
    </rPh>
    <rPh sb="2" eb="4">
      <t>キテイ</t>
    </rPh>
    <rPh sb="4" eb="5">
      <t>トウ</t>
    </rPh>
    <rPh sb="6" eb="8">
      <t>タンピン</t>
    </rPh>
    <rPh sb="8" eb="10">
      <t>リヨウ</t>
    </rPh>
    <rPh sb="10" eb="11">
      <t>リョウ</t>
    </rPh>
    <rPh sb="12" eb="14">
      <t>ゲンガク</t>
    </rPh>
    <rPh sb="14" eb="16">
      <t>リヨウ</t>
    </rPh>
    <rPh sb="16" eb="17">
      <t>リョウ</t>
    </rPh>
    <rPh sb="18" eb="20">
      <t>リョウホウ</t>
    </rPh>
    <rPh sb="21" eb="23">
      <t>キテイ</t>
    </rPh>
    <rPh sb="24" eb="26">
      <t>キサイ</t>
    </rPh>
    <phoneticPr fontId="5"/>
  </si>
  <si>
    <t>（標準様式1）</t>
    <rPh sb="1" eb="3">
      <t>ヒョウジュン</t>
    </rPh>
    <rPh sb="3" eb="5">
      <t>ヨウシキ</t>
    </rPh>
    <phoneticPr fontId="5"/>
  </si>
  <si>
    <t>従業者の勤務の体制及び勤務形態一覧表</t>
    <phoneticPr fontId="24"/>
  </si>
  <si>
    <t>サービス種別</t>
    <rPh sb="4" eb="6">
      <t>シュベツ</t>
    </rPh>
    <phoneticPr fontId="24"/>
  </si>
  <si>
    <t>(</t>
    <phoneticPr fontId="24"/>
  </si>
  <si>
    <t>福祉用具貸与</t>
    <rPh sb="0" eb="2">
      <t>フクシ</t>
    </rPh>
    <rPh sb="2" eb="4">
      <t>ヨウグ</t>
    </rPh>
    <rPh sb="4" eb="6">
      <t>タイヨ</t>
    </rPh>
    <phoneticPr fontId="24"/>
  </si>
  <si>
    <t>）</t>
    <phoneticPr fontId="24"/>
  </si>
  <si>
    <t>令和</t>
    <rPh sb="0" eb="2">
      <t>レイワ</t>
    </rPh>
    <phoneticPr fontId="24"/>
  </si>
  <si>
    <t>)</t>
    <phoneticPr fontId="24"/>
  </si>
  <si>
    <t>年</t>
    <rPh sb="0" eb="1">
      <t>ネン</t>
    </rPh>
    <phoneticPr fontId="24"/>
  </si>
  <si>
    <t>月</t>
    <rPh sb="0" eb="1">
      <t>ゲツ</t>
    </rPh>
    <phoneticPr fontId="24"/>
  </si>
  <si>
    <t>事業所名</t>
    <rPh sb="0" eb="3">
      <t>ジギョウショ</t>
    </rPh>
    <rPh sb="3" eb="4">
      <t>メイ</t>
    </rPh>
    <phoneticPr fontId="24"/>
  </si>
  <si>
    <t>(1)</t>
    <phoneticPr fontId="24"/>
  </si>
  <si>
    <t>４週</t>
  </si>
  <si>
    <t>(2)</t>
    <phoneticPr fontId="24"/>
  </si>
  <si>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</si>
  <si>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4"/>
  </si>
  <si>
    <t>時間/週</t>
    <rPh sb="0" eb="2">
      <t>ジカン</t>
    </rPh>
    <rPh sb="3" eb="4">
      <t>シュウ</t>
    </rPh>
    <phoneticPr fontId="24"/>
  </si>
  <si>
    <t>時間/月</t>
    <rPh sb="0" eb="2">
      <t>ジカン</t>
    </rPh>
    <rPh sb="3" eb="4">
      <t>ツキ</t>
    </rPh>
    <phoneticPr fontId="24"/>
  </si>
  <si>
    <t>当月の日数</t>
    <rPh sb="0" eb="2">
      <t>トウゲツ</t>
    </rPh>
    <rPh sb="3" eb="5">
      <t>ニッスウ</t>
    </rPh>
    <phoneticPr fontId="24"/>
  </si>
  <si>
    <t>日</t>
    <rPh sb="0" eb="1">
      <t>ニチ</t>
    </rPh>
    <phoneticPr fontId="24"/>
  </si>
  <si>
    <t>No</t>
    <phoneticPr fontId="24"/>
  </si>
  <si>
    <t>(4) 
職種</t>
    <phoneticPr fontId="5"/>
  </si>
  <si>
    <t>(5)
勤務
形態</t>
    <phoneticPr fontId="5"/>
  </si>
  <si>
    <t>(6)
資格</t>
    <rPh sb="4" eb="6">
      <t>シカク</t>
    </rPh>
    <phoneticPr fontId="24"/>
  </si>
  <si>
    <t>(7) 氏　名</t>
    <phoneticPr fontId="5"/>
  </si>
  <si>
    <t>(8)</t>
    <phoneticPr fontId="24"/>
  </si>
  <si>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</si>
  <si>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</si>
  <si>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24"/>
  </si>
  <si>
    <t>2週目</t>
    <rPh sb="1" eb="2">
      <t>シュウ</t>
    </rPh>
    <rPh sb="2" eb="3">
      <t>メ</t>
    </rPh>
    <phoneticPr fontId="24"/>
  </si>
  <si>
    <t>3週目</t>
    <rPh sb="1" eb="2">
      <t>シュウ</t>
    </rPh>
    <rPh sb="2" eb="3">
      <t>メ</t>
    </rPh>
    <phoneticPr fontId="24"/>
  </si>
  <si>
    <t>4週目</t>
    <rPh sb="1" eb="2">
      <t>シュウ</t>
    </rPh>
    <rPh sb="2" eb="3">
      <t>メ</t>
    </rPh>
    <phoneticPr fontId="24"/>
  </si>
  <si>
    <t>5週目</t>
    <rPh sb="1" eb="2">
      <t>シュウ</t>
    </rPh>
    <rPh sb="2" eb="3">
      <t>メ</t>
    </rPh>
    <phoneticPr fontId="24"/>
  </si>
  <si>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24"/>
  </si>
  <si>
    <t>（勤務形態の記号）</t>
    <rPh sb="1" eb="3">
      <t>キンム</t>
    </rPh>
    <rPh sb="3" eb="5">
      <t>ケイタイ</t>
    </rPh>
    <rPh sb="6" eb="8">
      <t>キゴウ</t>
    </rPh>
    <phoneticPr fontId="24"/>
  </si>
  <si>
    <t>勤務形態</t>
    <rPh sb="0" eb="2">
      <t>キンム</t>
    </rPh>
    <rPh sb="2" eb="4">
      <t>ケイタイ</t>
    </rPh>
    <phoneticPr fontId="24"/>
  </si>
  <si>
    <t>勤務時間数合計</t>
    <rPh sb="0" eb="2">
      <t>キンム</t>
    </rPh>
    <rPh sb="2" eb="5">
      <t>ジカンスウ</t>
    </rPh>
    <rPh sb="5" eb="7">
      <t>ゴウケイ</t>
    </rPh>
    <phoneticPr fontId="24"/>
  </si>
  <si>
    <t>常勤換算の対象時間数</t>
    <rPh sb="0" eb="2">
      <t>ジョウキン</t>
    </rPh>
    <rPh sb="2" eb="4">
      <t>カンサン</t>
    </rPh>
    <rPh sb="5" eb="7">
      <t>タイショウ</t>
    </rPh>
    <rPh sb="7" eb="9">
      <t>ジカン</t>
    </rPh>
    <rPh sb="9" eb="10">
      <t>スウ</t>
    </rPh>
    <phoneticPr fontId="24"/>
  </si>
  <si>
    <t>常勤換算方法対象外の</t>
    <rPh sb="0" eb="2">
      <t>ジョウキン</t>
    </rPh>
    <rPh sb="2" eb="4">
      <t>カンサン</t>
    </rPh>
    <rPh sb="4" eb="6">
      <t>ホウホウ</t>
    </rPh>
    <rPh sb="6" eb="9">
      <t>タイショウガイ</t>
    </rPh>
    <phoneticPr fontId="24"/>
  </si>
  <si>
    <t>記号</t>
    <rPh sb="0" eb="2">
      <t>キゴウ</t>
    </rPh>
    <phoneticPr fontId="24"/>
  </si>
  <si>
    <t>区分</t>
    <rPh sb="0" eb="2">
      <t>クブン</t>
    </rPh>
    <phoneticPr fontId="24"/>
  </si>
  <si>
    <t>当月合計</t>
    <rPh sb="0" eb="2">
      <t>トウゲツ</t>
    </rPh>
    <rPh sb="2" eb="4">
      <t>ゴウケイ</t>
    </rPh>
    <phoneticPr fontId="24"/>
  </si>
  <si>
    <t>週平均</t>
    <rPh sb="0" eb="3">
      <t>シュウヘイキン</t>
    </rPh>
    <phoneticPr fontId="24"/>
  </si>
  <si>
    <t>常勤の従業者の人数</t>
    <rPh sb="0" eb="2">
      <t>ジョウキン</t>
    </rPh>
    <rPh sb="3" eb="6">
      <t>ジュウギョウシャ</t>
    </rPh>
    <rPh sb="7" eb="9">
      <t>ニンズウ</t>
    </rPh>
    <phoneticPr fontId="24"/>
  </si>
  <si>
    <t>A</t>
    <phoneticPr fontId="24"/>
  </si>
  <si>
    <t>常勤で専従</t>
    <rPh sb="0" eb="2">
      <t>ジョウキン</t>
    </rPh>
    <rPh sb="3" eb="5">
      <t>センジュウ</t>
    </rPh>
    <phoneticPr fontId="24"/>
  </si>
  <si>
    <t>B</t>
    <phoneticPr fontId="24"/>
  </si>
  <si>
    <t>常勤で兼務</t>
    <rPh sb="0" eb="2">
      <t>ジョウキン</t>
    </rPh>
    <rPh sb="3" eb="5">
      <t>ケンム</t>
    </rPh>
    <phoneticPr fontId="24"/>
  </si>
  <si>
    <t>C</t>
    <phoneticPr fontId="24"/>
  </si>
  <si>
    <t>非常勤で専従</t>
    <rPh sb="0" eb="3">
      <t>ヒジョウキン</t>
    </rPh>
    <rPh sb="4" eb="6">
      <t>センジュウ</t>
    </rPh>
    <phoneticPr fontId="24"/>
  </si>
  <si>
    <t>-</t>
    <phoneticPr fontId="24"/>
  </si>
  <si>
    <t>D</t>
    <phoneticPr fontId="24"/>
  </si>
  <si>
    <t>非常勤で兼務</t>
    <rPh sb="0" eb="3">
      <t>ヒジョウキン</t>
    </rPh>
    <rPh sb="4" eb="6">
      <t>ケンム</t>
    </rPh>
    <phoneticPr fontId="24"/>
  </si>
  <si>
    <t>合計</t>
    <rPh sb="0" eb="2">
      <t>ゴウケイ</t>
    </rPh>
    <phoneticPr fontId="24"/>
  </si>
  <si>
    <t>■ 常勤換算方法による人数</t>
    <rPh sb="2" eb="4">
      <t>ジョウキン</t>
    </rPh>
    <rPh sb="4" eb="6">
      <t>カンサン</t>
    </rPh>
    <rPh sb="6" eb="8">
      <t>ホウホウ</t>
    </rPh>
    <rPh sb="11" eb="13">
      <t>ニンズウ</t>
    </rPh>
    <phoneticPr fontId="24"/>
  </si>
  <si>
    <t>基準：</t>
    <rPh sb="0" eb="2">
      <t>キジュン</t>
    </rPh>
    <phoneticPr fontId="24"/>
  </si>
  <si>
    <t>週</t>
  </si>
  <si>
    <t>常勤換算の</t>
    <rPh sb="0" eb="2">
      <t>ジョウキン</t>
    </rPh>
    <rPh sb="2" eb="4">
      <t>カンサン</t>
    </rPh>
    <phoneticPr fontId="24"/>
  </si>
  <si>
    <t>常勤の従業者が</t>
    <rPh sb="0" eb="2">
      <t>ジョウキン</t>
    </rPh>
    <rPh sb="3" eb="6">
      <t>ジュウギョウシャ</t>
    </rPh>
    <phoneticPr fontId="24"/>
  </si>
  <si>
    <t>常勤換算後の人数</t>
    <rPh sb="0" eb="2">
      <t>ジョウキン</t>
    </rPh>
    <rPh sb="2" eb="4">
      <t>カンサン</t>
    </rPh>
    <rPh sb="4" eb="5">
      <t>ゴ</t>
    </rPh>
    <rPh sb="6" eb="8">
      <t>ニンズウ</t>
    </rPh>
    <phoneticPr fontId="24"/>
  </si>
  <si>
    <t>÷</t>
    <phoneticPr fontId="24"/>
  </si>
  <si>
    <t>＝</t>
    <phoneticPr fontId="24"/>
  </si>
  <si>
    <t>（小数点第2位以下切り捨て）</t>
    <rPh sb="1" eb="4">
      <t>ショウスウテン</t>
    </rPh>
    <rPh sb="4" eb="5">
      <t>ダイ</t>
    </rPh>
    <rPh sb="6" eb="7">
      <t>イ</t>
    </rPh>
    <rPh sb="7" eb="9">
      <t>イカ</t>
    </rPh>
    <rPh sb="9" eb="10">
      <t>キ</t>
    </rPh>
    <rPh sb="11" eb="12">
      <t>ス</t>
    </rPh>
    <phoneticPr fontId="24"/>
  </si>
  <si>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24"/>
  </si>
  <si>
    <t>常勤の従業者の人数</t>
  </si>
  <si>
    <t>常勤換算方法による人数</t>
    <rPh sb="0" eb="2">
      <t>ジョウキン</t>
    </rPh>
    <rPh sb="2" eb="4">
      <t>カンサン</t>
    </rPh>
    <rPh sb="4" eb="6">
      <t>ホウホウ</t>
    </rPh>
    <rPh sb="9" eb="11">
      <t>ニンズウ</t>
    </rPh>
    <phoneticPr fontId="24"/>
  </si>
  <si>
    <t>＋</t>
    <phoneticPr fontId="24"/>
  </si>
  <si>
    <t>○○○○</t>
    <phoneticPr fontId="24"/>
  </si>
  <si>
    <t>管理者</t>
    <rPh sb="0" eb="3">
      <t>カンリシャ</t>
    </rPh>
    <phoneticPr fontId="24"/>
  </si>
  <si>
    <t>A</t>
  </si>
  <si>
    <t>ー</t>
  </si>
  <si>
    <t>厚労　太郎</t>
    <rPh sb="0" eb="2">
      <t>コウロウ</t>
    </rPh>
    <rPh sb="3" eb="5">
      <t>タロウ</t>
    </rPh>
    <phoneticPr fontId="24"/>
  </si>
  <si>
    <t>福祉用具専門相談員</t>
    <rPh sb="0" eb="2">
      <t>フクシ</t>
    </rPh>
    <rPh sb="2" eb="4">
      <t>ヨウグ</t>
    </rPh>
    <rPh sb="4" eb="6">
      <t>センモン</t>
    </rPh>
    <rPh sb="6" eb="9">
      <t>ソウダンイン</t>
    </rPh>
    <phoneticPr fontId="24"/>
  </si>
  <si>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24"/>
  </si>
  <si>
    <t>○○　A郞</t>
    <rPh sb="4" eb="5">
      <t>ロウ</t>
    </rPh>
    <phoneticPr fontId="24"/>
  </si>
  <si>
    <t>保健師</t>
    <rPh sb="0" eb="3">
      <t>ホケンシ</t>
    </rPh>
    <phoneticPr fontId="24"/>
  </si>
  <si>
    <t>○○　B子</t>
    <rPh sb="4" eb="5">
      <t>コ</t>
    </rPh>
    <phoneticPr fontId="24"/>
  </si>
  <si>
    <t>C</t>
  </si>
  <si>
    <t>准看護師</t>
    <rPh sb="0" eb="4">
      <t>ジュンカンゴシ</t>
    </rPh>
    <phoneticPr fontId="24"/>
  </si>
  <si>
    <t>○○　C子</t>
    <rPh sb="4" eb="5">
      <t>コ</t>
    </rPh>
    <phoneticPr fontId="24"/>
  </si>
  <si>
    <t>≪提出不要≫</t>
    <rPh sb="1" eb="3">
      <t>テイシュツ</t>
    </rPh>
    <rPh sb="3" eb="5">
      <t>フヨウ</t>
    </rPh>
    <phoneticPr fontId="24"/>
  </si>
  <si>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5"/>
  </si>
  <si>
    <t>・・・直接入力する必要がある箇所です。</t>
    <rPh sb="3" eb="5">
      <t>チョクセツ</t>
    </rPh>
    <rPh sb="5" eb="7">
      <t>ニュウリョク</t>
    </rPh>
    <rPh sb="9" eb="11">
      <t>ヒツヨウ</t>
    </rPh>
    <rPh sb="14" eb="16">
      <t>カショ</t>
    </rPh>
    <phoneticPr fontId="24"/>
  </si>
  <si>
    <t>下記の記入方法に従って、入力してください。</t>
    <rPh sb="0" eb="2">
      <t>カキ</t>
    </rPh>
    <rPh sb="3" eb="5">
      <t>キニュウ</t>
    </rPh>
    <rPh sb="5" eb="7">
      <t>ホウホウ</t>
    </rPh>
    <rPh sb="8" eb="9">
      <t>シタガ</t>
    </rPh>
    <rPh sb="12" eb="14">
      <t>ニュウリョク</t>
    </rPh>
    <phoneticPr fontId="24"/>
  </si>
  <si>
    <t>・・・プルダウンから選択して入力する必要がある箇所です。</t>
    <rPh sb="10" eb="12">
      <t>センタク</t>
    </rPh>
    <rPh sb="14" eb="16">
      <t>ニュウリョク</t>
    </rPh>
    <rPh sb="18" eb="20">
      <t>ヒツヨウ</t>
    </rPh>
    <rPh sb="23" eb="25">
      <t>カショ</t>
    </rPh>
    <phoneticPr fontId="2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</si>
  <si>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</si>
  <si>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4"/>
  </si>
  <si>
    <t>　(1) 「４週」・「暦月」のいずれかを選択してください。</t>
    <rPh sb="7" eb="8">
      <t>シュウ</t>
    </rPh>
    <rPh sb="11" eb="12">
      <t>レキ</t>
    </rPh>
    <rPh sb="12" eb="13">
      <t>ツキ</t>
    </rPh>
    <rPh sb="20" eb="22">
      <t>センタク</t>
    </rPh>
    <phoneticPr fontId="2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</si>
  <si>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</si>
  <si>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4"/>
  </si>
  <si>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4"/>
  </si>
  <si>
    <t xml:space="preserve"> 　　 記入の順序は、職種ごとにまとめてください。</t>
    <rPh sb="4" eb="6">
      <t>キニュウ</t>
    </rPh>
    <rPh sb="7" eb="9">
      <t>ジュンジョ</t>
    </rPh>
    <rPh sb="11" eb="13">
      <t>ショクシュ</t>
    </rPh>
    <phoneticPr fontId="24"/>
  </si>
  <si>
    <t>職種名</t>
    <rPh sb="0" eb="2">
      <t>ショクシュ</t>
    </rPh>
    <rPh sb="2" eb="3">
      <t>メイ</t>
    </rPh>
    <phoneticPr fontId="24"/>
  </si>
  <si>
    <t>福祉用具専門相談員</t>
    <phoneticPr fontId="24"/>
  </si>
  <si>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</si>
  <si>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4"/>
  </si>
  <si>
    <t>（注）常勤・非常勤の区分について</t>
    <rPh sb="1" eb="2">
      <t>チュウ</t>
    </rPh>
    <rPh sb="3" eb="5">
      <t>ジョウキン</t>
    </rPh>
    <rPh sb="6" eb="9">
      <t>ヒジョウキン</t>
    </rPh>
    <rPh sb="10" eb="12">
      <t>クブン</t>
    </rPh>
    <phoneticPr fontId="2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</si>
  <si>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</si>
  <si>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4"/>
  </si>
  <si>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</si>
  <si>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4"/>
  </si>
  <si>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4"/>
  </si>
  <si>
    <t>　(7) 従業者の氏名を記入してください。</t>
    <rPh sb="5" eb="8">
      <t>ジュウギョウシャ</t>
    </rPh>
    <rPh sb="9" eb="11">
      <t>シメイ</t>
    </rPh>
    <rPh sb="12" eb="14">
      <t>キニュウ</t>
    </rPh>
    <phoneticPr fontId="24"/>
  </si>
  <si>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4"/>
  </si>
  <si>
    <t>　　  ※ 指定基準の確認に際しては、４週分の入力で差し支えありません。</t>
    <phoneticPr fontId="24"/>
  </si>
  <si>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</si>
  <si>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4"/>
  </si>
  <si>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</si>
  <si>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</si>
  <si>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4"/>
  </si>
  <si>
    <t>　　　 その他、特記事項欄としてもご活用ください。</t>
    <rPh sb="6" eb="7">
      <t>タ</t>
    </rPh>
    <rPh sb="8" eb="10">
      <t>トッキ</t>
    </rPh>
    <rPh sb="10" eb="12">
      <t>ジコウ</t>
    </rPh>
    <rPh sb="12" eb="13">
      <t>ラン</t>
    </rPh>
    <rPh sb="18" eb="20">
      <t>カツヨウ</t>
    </rPh>
    <phoneticPr fontId="5"/>
  </si>
  <si>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24"/>
  </si>
  <si>
    <t>　　　　○ 常勤換算方法とは、非常勤の従業者について「事業所の従業者の勤務延時間数を当該事業所において常勤の従業者が勤務すべき時間数で除することにより、</t>
    <phoneticPr fontId="24"/>
  </si>
  <si>
    <t>　　　　　常勤の従業者の員数に換算する方法」であるため、常勤の従業者については常勤換算方法によらず、実人数で計算する。</t>
    <phoneticPr fontId="24"/>
  </si>
  <si>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24"/>
  </si>
  <si>
    <t>　　　　　手入力すること。</t>
    <phoneticPr fontId="2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</si>
  <si>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</si>
  <si>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</si>
  <si>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4"/>
  </si>
  <si>
    <t>１．サービス種別</t>
    <rPh sb="6" eb="8">
      <t>シュベツ</t>
    </rPh>
    <phoneticPr fontId="24"/>
  </si>
  <si>
    <t>サービス種別名</t>
    <rPh sb="4" eb="6">
      <t>シュベツ</t>
    </rPh>
    <rPh sb="6" eb="7">
      <t>メイ</t>
    </rPh>
    <phoneticPr fontId="24"/>
  </si>
  <si>
    <t>特定福祉用具販売</t>
    <rPh sb="0" eb="2">
      <t>トクテイ</t>
    </rPh>
    <rPh sb="2" eb="4">
      <t>フクシ</t>
    </rPh>
    <rPh sb="4" eb="6">
      <t>ヨウグ</t>
    </rPh>
    <rPh sb="6" eb="8">
      <t>ハンバイ</t>
    </rPh>
    <phoneticPr fontId="24"/>
  </si>
  <si>
    <t>介護予防福祉用具貸与</t>
    <rPh sb="0" eb="2">
      <t>カイゴ</t>
    </rPh>
    <rPh sb="2" eb="4">
      <t>ヨボウ</t>
    </rPh>
    <rPh sb="4" eb="6">
      <t>フクシ</t>
    </rPh>
    <rPh sb="6" eb="8">
      <t>ヨウグ</t>
    </rPh>
    <rPh sb="8" eb="10">
      <t>タイヨ</t>
    </rPh>
    <phoneticPr fontId="24"/>
  </si>
  <si>
    <t>特定介護予防福祉用具販売</t>
    <rPh sb="0" eb="2">
      <t>トクテイ</t>
    </rPh>
    <rPh sb="2" eb="4">
      <t>カイゴ</t>
    </rPh>
    <rPh sb="4" eb="6">
      <t>ヨボウ</t>
    </rPh>
    <rPh sb="6" eb="8">
      <t>フクシ</t>
    </rPh>
    <rPh sb="8" eb="10">
      <t>ヨウグ</t>
    </rPh>
    <rPh sb="10" eb="12">
      <t>ハンバイ</t>
    </rPh>
    <phoneticPr fontId="24"/>
  </si>
  <si>
    <t>福祉用具貸与・介護予防福祉用具貸与</t>
    <rPh sb="0" eb="2">
      <t>フクシ</t>
    </rPh>
    <rPh sb="2" eb="4">
      <t>ヨウグ</t>
    </rPh>
    <rPh sb="4" eb="6">
      <t>タイヨ</t>
    </rPh>
    <phoneticPr fontId="24"/>
  </si>
  <si>
    <t>特定福祉用具販売・特定介護予防福祉用具販売</t>
    <rPh sb="0" eb="2">
      <t>トクテイ</t>
    </rPh>
    <rPh sb="2" eb="4">
      <t>フクシ</t>
    </rPh>
    <rPh sb="4" eb="6">
      <t>ヨウグ</t>
    </rPh>
    <rPh sb="6" eb="8">
      <t>ハンバイ</t>
    </rPh>
    <phoneticPr fontId="24"/>
  </si>
  <si>
    <t>２．職種名・資格名称</t>
    <rPh sb="2" eb="4">
      <t>ショクシュ</t>
    </rPh>
    <rPh sb="4" eb="5">
      <t>メイ</t>
    </rPh>
    <rPh sb="6" eb="8">
      <t>シカク</t>
    </rPh>
    <rPh sb="8" eb="10">
      <t>メイショウ</t>
    </rPh>
    <phoneticPr fontId="24"/>
  </si>
  <si>
    <t>ー</t>
    <phoneticPr fontId="24"/>
  </si>
  <si>
    <t>資格</t>
    <rPh sb="0" eb="2">
      <t>シカク</t>
    </rPh>
    <phoneticPr fontId="24"/>
  </si>
  <si>
    <t>看護師</t>
    <rPh sb="0" eb="3">
      <t>カンゴシ</t>
    </rPh>
    <phoneticPr fontId="24"/>
  </si>
  <si>
    <t>理学療法士</t>
    <rPh sb="0" eb="2">
      <t>リガク</t>
    </rPh>
    <rPh sb="2" eb="5">
      <t>リョウホウシ</t>
    </rPh>
    <phoneticPr fontId="24"/>
  </si>
  <si>
    <t>作業療法士</t>
    <rPh sb="0" eb="2">
      <t>サギョウ</t>
    </rPh>
    <rPh sb="2" eb="5">
      <t>リョウホウシ</t>
    </rPh>
    <phoneticPr fontId="24"/>
  </si>
  <si>
    <t>社会福祉士</t>
    <rPh sb="0" eb="2">
      <t>シャカイ</t>
    </rPh>
    <rPh sb="2" eb="5">
      <t>フクシシ</t>
    </rPh>
    <phoneticPr fontId="24"/>
  </si>
  <si>
    <t>介護福祉士</t>
    <rPh sb="0" eb="2">
      <t>カイゴ</t>
    </rPh>
    <rPh sb="2" eb="5">
      <t>フクシシ</t>
    </rPh>
    <phoneticPr fontId="24"/>
  </si>
  <si>
    <t>義肢装具士</t>
    <rPh sb="0" eb="2">
      <t>ギシ</t>
    </rPh>
    <rPh sb="2" eb="5">
      <t>ソウグシ</t>
    </rPh>
    <phoneticPr fontId="24"/>
  </si>
  <si>
    <t>【自治体の皆様へ】</t>
    <rPh sb="1" eb="4">
      <t>ジチタイ</t>
    </rPh>
    <rPh sb="5" eb="7">
      <t>ミナサマ</t>
    </rPh>
    <phoneticPr fontId="24"/>
  </si>
  <si>
    <t>※ INDIRECT関数使用のため、以下のとおりセルに「名前の定義」をしています。</t>
    <rPh sb="10" eb="12">
      <t>カンスウ</t>
    </rPh>
    <rPh sb="12" eb="14">
      <t>シヨウ</t>
    </rPh>
    <rPh sb="18" eb="20">
      <t>イカ</t>
    </rPh>
    <rPh sb="28" eb="30">
      <t>ナマエ</t>
    </rPh>
    <rPh sb="31" eb="33">
      <t>テイギ</t>
    </rPh>
    <phoneticPr fontId="24"/>
  </si>
  <si>
    <t>　15行目・・・「職種」</t>
    <rPh sb="3" eb="5">
      <t>ギョウメ</t>
    </rPh>
    <rPh sb="9" eb="11">
      <t>ショクシュ</t>
    </rPh>
    <phoneticPr fontId="24"/>
  </si>
  <si>
    <t>　C列・・・「管理者」</t>
    <rPh sb="2" eb="3">
      <t>レツ</t>
    </rPh>
    <rPh sb="7" eb="10">
      <t>カンリシャ</t>
    </rPh>
    <phoneticPr fontId="24"/>
  </si>
  <si>
    <t>　D列・・・「福祉用具専門相談員」</t>
    <rPh sb="2" eb="3">
      <t>レツ</t>
    </rPh>
    <rPh sb="7" eb="9">
      <t>フクシ</t>
    </rPh>
    <rPh sb="9" eb="11">
      <t>ヨウグ</t>
    </rPh>
    <rPh sb="11" eb="13">
      <t>センモン</t>
    </rPh>
    <rPh sb="13" eb="16">
      <t>ソウダンイン</t>
    </rPh>
    <phoneticPr fontId="2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</si>
  <si>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4"/>
  </si>
  <si>
    <t>　行が足りない場合は、適宜追加してください。</t>
    <rPh sb="1" eb="2">
      <t>ギョウ</t>
    </rPh>
    <rPh sb="3" eb="4">
      <t>タ</t>
    </rPh>
    <rPh sb="7" eb="9">
      <t>バアイ</t>
    </rPh>
    <rPh sb="11" eb="13">
      <t>テキギ</t>
    </rPh>
    <rPh sb="13" eb="15">
      <t>ツイカ</t>
    </rPh>
    <phoneticPr fontId="24"/>
  </si>
  <si>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</si>
  <si>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4"/>
  </si>
  <si>
    <t>　・「数式」タブ　⇒　「名前の定義」を選択</t>
    <rPh sb="3" eb="5">
      <t>スウシキ</t>
    </rPh>
    <rPh sb="12" eb="14">
      <t>ナマエ</t>
    </rPh>
    <rPh sb="15" eb="17">
      <t>テイギ</t>
    </rPh>
    <rPh sb="19" eb="21">
      <t>センタク</t>
    </rPh>
    <phoneticPr fontId="24"/>
  </si>
  <si>
    <t>　・「名前」に職種名を入力</t>
    <rPh sb="3" eb="5">
      <t>ナマエ</t>
    </rPh>
    <rPh sb="7" eb="9">
      <t>ショクシュ</t>
    </rPh>
    <rPh sb="9" eb="10">
      <t>メイ</t>
    </rPh>
    <rPh sb="11" eb="13">
      <t>ニュウリョク</t>
    </rPh>
    <phoneticPr fontId="2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</si>
  <si>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</si>
  <si>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4"/>
  </si>
  <si>
    <t>厚生労働大臣の定める地域＋事業所規模要件（特別地域の対象地域を除く豪雪地帯、過疎地域等の中山間地域等における小規模事業所）
（※）1月当たり平均実利用者数が15人以下の指定福祉用具貸与事業所</t>
    <rPh sb="0" eb="2">
      <t>コウセイ</t>
    </rPh>
    <rPh sb="2" eb="4">
      <t>ロウドウ</t>
    </rPh>
    <rPh sb="4" eb="6">
      <t>ダイジン</t>
    </rPh>
    <rPh sb="7" eb="8">
      <t>サダ</t>
    </rPh>
    <rPh sb="10" eb="12">
      <t>チイキ</t>
    </rPh>
    <rPh sb="13" eb="16">
      <t>ジギョウショ</t>
    </rPh>
    <rPh sb="16" eb="18">
      <t>キボ</t>
    </rPh>
    <rPh sb="18" eb="20">
      <t>ヨウケン</t>
    </rPh>
    <rPh sb="21" eb="23">
      <t>トクベツ</t>
    </rPh>
    <rPh sb="23" eb="25">
      <t>チイキ</t>
    </rPh>
    <rPh sb="26" eb="28">
      <t>タイショウ</t>
    </rPh>
    <rPh sb="28" eb="30">
      <t>チイキ</t>
    </rPh>
    <rPh sb="31" eb="32">
      <t>ノゾ</t>
    </rPh>
    <rPh sb="33" eb="35">
      <t>ゴウセツ</t>
    </rPh>
    <rPh sb="35" eb="37">
      <t>チタイ</t>
    </rPh>
    <rPh sb="38" eb="40">
      <t>カソ</t>
    </rPh>
    <rPh sb="40" eb="42">
      <t>チイキ</t>
    </rPh>
    <rPh sb="42" eb="43">
      <t>トウ</t>
    </rPh>
    <rPh sb="44" eb="47">
      <t>チュウサンカン</t>
    </rPh>
    <rPh sb="47" eb="49">
      <t>チイキ</t>
    </rPh>
    <rPh sb="49" eb="50">
      <t>トウ</t>
    </rPh>
    <rPh sb="54" eb="57">
      <t>ショウキボ</t>
    </rPh>
    <rPh sb="57" eb="60">
      <t>ジギョウショ</t>
    </rPh>
    <rPh sb="66" eb="67">
      <t>ツキ</t>
    </rPh>
    <rPh sb="67" eb="68">
      <t>ア</t>
    </rPh>
    <rPh sb="70" eb="72">
      <t>ヘイキン</t>
    </rPh>
    <rPh sb="72" eb="73">
      <t>ジツ</t>
    </rPh>
    <rPh sb="73" eb="76">
      <t>リヨウシャ</t>
    </rPh>
    <rPh sb="76" eb="77">
      <t>スウ</t>
    </rPh>
    <rPh sb="80" eb="81">
      <t>ニン</t>
    </rPh>
    <rPh sb="86" eb="88">
      <t>フクシ</t>
    </rPh>
    <rPh sb="88" eb="90">
      <t>ヨウグ</t>
    </rPh>
    <rPh sb="90" eb="92">
      <t>タイヨ</t>
    </rPh>
    <rPh sb="92" eb="95">
      <t>ジギョウショ</t>
    </rPh>
    <phoneticPr fontId="5"/>
  </si>
  <si>
    <t>厚生労働大臣の定める地域＋事業所規模要件（特別地域の対象地域を除く豪雪地帯、過疎地域等の中山間地域等における小規模事業所）
（※）1月当たり平均実利用者数が5人以下の介護予防福祉用具貸与事業所</t>
    <rPh sb="0" eb="2">
      <t>コウセイ</t>
    </rPh>
    <rPh sb="2" eb="4">
      <t>ロウドウ</t>
    </rPh>
    <rPh sb="4" eb="6">
      <t>ダイジン</t>
    </rPh>
    <rPh sb="7" eb="8">
      <t>サダ</t>
    </rPh>
    <rPh sb="10" eb="12">
      <t>チイキ</t>
    </rPh>
    <rPh sb="13" eb="16">
      <t>ジギョウショ</t>
    </rPh>
    <rPh sb="16" eb="18">
      <t>キボ</t>
    </rPh>
    <rPh sb="18" eb="20">
      <t>ヨウケン</t>
    </rPh>
    <rPh sb="21" eb="23">
      <t>トクベツ</t>
    </rPh>
    <rPh sb="23" eb="25">
      <t>チイキ</t>
    </rPh>
    <rPh sb="26" eb="28">
      <t>タイショウ</t>
    </rPh>
    <rPh sb="28" eb="30">
      <t>チイキ</t>
    </rPh>
    <rPh sb="31" eb="32">
      <t>ノゾ</t>
    </rPh>
    <rPh sb="33" eb="35">
      <t>ゴウセツ</t>
    </rPh>
    <rPh sb="35" eb="37">
      <t>チタイ</t>
    </rPh>
    <rPh sb="38" eb="40">
      <t>カソ</t>
    </rPh>
    <rPh sb="40" eb="42">
      <t>チイキ</t>
    </rPh>
    <rPh sb="42" eb="43">
      <t>トウ</t>
    </rPh>
    <rPh sb="44" eb="47">
      <t>チュウサンカン</t>
    </rPh>
    <rPh sb="47" eb="49">
      <t>チイキ</t>
    </rPh>
    <rPh sb="49" eb="50">
      <t>トウ</t>
    </rPh>
    <rPh sb="54" eb="57">
      <t>ショウキボ</t>
    </rPh>
    <rPh sb="57" eb="60">
      <t>ジギョウショ</t>
    </rPh>
    <rPh sb="66" eb="67">
      <t>ツキ</t>
    </rPh>
    <rPh sb="67" eb="68">
      <t>ア</t>
    </rPh>
    <rPh sb="70" eb="72">
      <t>ヘイキン</t>
    </rPh>
    <rPh sb="72" eb="73">
      <t>ジツ</t>
    </rPh>
    <rPh sb="73" eb="76">
      <t>リヨウシャ</t>
    </rPh>
    <rPh sb="76" eb="77">
      <t>スウ</t>
    </rPh>
    <rPh sb="79" eb="80">
      <t>ニン</t>
    </rPh>
    <rPh sb="83" eb="85">
      <t>カイゴ</t>
    </rPh>
    <rPh sb="85" eb="87">
      <t>ヨボウ</t>
    </rPh>
    <rPh sb="87" eb="89">
      <t>フクシ</t>
    </rPh>
    <rPh sb="89" eb="91">
      <t>ヨウグ</t>
    </rPh>
    <rPh sb="91" eb="93">
      <t>タイヨ</t>
    </rPh>
    <rPh sb="93" eb="96">
      <t>ジギョウショ</t>
    </rPh>
    <phoneticPr fontId="5"/>
  </si>
  <si>
    <t xml:space="preserve">・福祉用具貸与計画書
・居宅サービス計画書
・モニタリングシート　
</t>
    <rPh sb="1" eb="3">
      <t>フクシ</t>
    </rPh>
    <rPh sb="3" eb="5">
      <t>ヨウグ</t>
    </rPh>
    <rPh sb="5" eb="7">
      <t>タイヨ</t>
    </rPh>
    <rPh sb="7" eb="9">
      <t>ケイカク</t>
    </rPh>
    <rPh sb="9" eb="10">
      <t>ショ</t>
    </rPh>
    <rPh sb="12" eb="14">
      <t>キョタク</t>
    </rPh>
    <rPh sb="18" eb="21">
      <t>ケイカクショ</t>
    </rPh>
    <phoneticPr fontId="5"/>
  </si>
  <si>
    <t>公表済（直近の公表年度：</t>
    <phoneticPr fontId="5"/>
  </si>
  <si>
    <t>年度）</t>
    <rPh sb="0" eb="2">
      <t>ネンド</t>
    </rPh>
    <phoneticPr fontId="5"/>
  </si>
  <si>
    <t>・</t>
    <phoneticPr fontId="5"/>
  </si>
  <si>
    <t>未公表</t>
    <phoneticPr fontId="5"/>
  </si>
  <si>
    <t>介護給付費算定に係る体制（該当する項目の□を■にしてください。）</t>
    <rPh sb="0" eb="2">
      <t>カイゴ</t>
    </rPh>
    <rPh sb="2" eb="5">
      <t>キュウフヒ</t>
    </rPh>
    <rPh sb="5" eb="7">
      <t>サンテイ</t>
    </rPh>
    <rPh sb="8" eb="9">
      <t>カカ</t>
    </rPh>
    <rPh sb="10" eb="12">
      <t>タイセイ</t>
    </rPh>
    <phoneticPr fontId="5"/>
  </si>
  <si>
    <t>あり</t>
    <phoneticPr fontId="24"/>
  </si>
  <si>
    <t>なし</t>
    <phoneticPr fontId="5"/>
  </si>
  <si>
    <t>該当</t>
    <rPh sb="0" eb="2">
      <t>ガイトウ</t>
    </rPh>
    <phoneticPr fontId="24"/>
  </si>
  <si>
    <t>非該当</t>
    <rPh sb="0" eb="3">
      <t>ヒガイトウ</t>
    </rPh>
    <phoneticPr fontId="5"/>
  </si>
  <si>
    <t>該当無</t>
    <rPh sb="0" eb="2">
      <t>ガイトウ</t>
    </rPh>
    <rPh sb="2" eb="3">
      <t>ナシ</t>
    </rPh>
    <phoneticPr fontId="5"/>
  </si>
  <si>
    <t>・点検結果の判定について、該当する項目（適・不適・該当無）の□を■にしてください。</t>
    <rPh sb="25" eb="28">
      <t>ガイトウナシ</t>
    </rPh>
    <phoneticPr fontId="5"/>
  </si>
  <si>
    <t>兼務
状況</t>
    <rPh sb="0" eb="2">
      <t>ケンム</t>
    </rPh>
    <rPh sb="3" eb="5">
      <t>ジョウキョウ</t>
    </rPh>
    <phoneticPr fontId="5"/>
  </si>
  <si>
    <t>有</t>
    <rPh sb="0" eb="1">
      <t>ア</t>
    </rPh>
    <phoneticPr fontId="5"/>
  </si>
  <si>
    <t>無</t>
    <rPh sb="0" eb="1">
      <t>ナシ</t>
    </rPh>
    <phoneticPr fontId="5"/>
  </si>
  <si>
    <t>非常勤</t>
    <rPh sb="0" eb="3">
      <t>ヒジョウキン</t>
    </rPh>
    <phoneticPr fontId="5"/>
  </si>
  <si>
    <t>常勤 ・</t>
    <rPh sb="0" eb="2">
      <t>ジョウキン</t>
    </rPh>
    <phoneticPr fontId="5"/>
  </si>
  <si>
    <t>兼務</t>
    <rPh sb="0" eb="2">
      <t>ケンム</t>
    </rPh>
    <phoneticPr fontId="5"/>
  </si>
  <si>
    <t>専従 ・</t>
    <rPh sb="0" eb="2">
      <t>センジュウ</t>
    </rPh>
    <phoneticPr fontId="5"/>
  </si>
  <si>
    <t>□日割り　　　　□月単位　　　　□その他(　　　　　　　　　　　)</t>
    <phoneticPr fontId="5"/>
  </si>
  <si>
    <t>□</t>
    <phoneticPr fontId="5"/>
  </si>
  <si>
    <t>日割り</t>
    <rPh sb="0" eb="2">
      <t>ヒワ</t>
    </rPh>
    <phoneticPr fontId="5"/>
  </si>
  <si>
    <t>月単位</t>
    <rPh sb="0" eb="3">
      <t>ツキタンイ</t>
    </rPh>
    <phoneticPr fontId="5"/>
  </si>
  <si>
    <t>その他（　　　　　　　　）</t>
    <rPh sb="2" eb="3">
      <t>タ</t>
    </rPh>
    <phoneticPr fontId="5"/>
  </si>
  <si>
    <t>無</t>
    <rPh sb="0" eb="1">
      <t>ナ</t>
    </rPh>
    <phoneticPr fontId="5"/>
  </si>
  <si>
    <t>指定福祉用具貸与の提供終了に際しては、利用者又はその家族に対して適切な相談又は助言を行うとともに、居宅介護支援事業者に対する情報の提供及び保健医療サービス又は福祉サービスを提供する者と密接な連携に努めていますか。</t>
    <rPh sb="0" eb="2">
      <t>シテイ</t>
    </rPh>
    <rPh sb="2" eb="4">
      <t>フクシ</t>
    </rPh>
    <rPh sb="4" eb="6">
      <t>ヨウグ</t>
    </rPh>
    <rPh sb="6" eb="8">
      <t>タイヨ</t>
    </rPh>
    <rPh sb="9" eb="11">
      <t>テイキョウ</t>
    </rPh>
    <rPh sb="11" eb="13">
      <t>シュウリョウ</t>
    </rPh>
    <rPh sb="14" eb="15">
      <t>サイ</t>
    </rPh>
    <rPh sb="19" eb="22">
      <t>リヨウシャ</t>
    </rPh>
    <rPh sb="22" eb="23">
      <t>マタ</t>
    </rPh>
    <rPh sb="26" eb="28">
      <t>カゾク</t>
    </rPh>
    <rPh sb="29" eb="30">
      <t>タイ</t>
    </rPh>
    <rPh sb="32" eb="34">
      <t>テキセツ</t>
    </rPh>
    <rPh sb="35" eb="37">
      <t>ソウダン</t>
    </rPh>
    <rPh sb="37" eb="38">
      <t>マタ</t>
    </rPh>
    <rPh sb="39" eb="41">
      <t>ジョゲン</t>
    </rPh>
    <rPh sb="42" eb="43">
      <t>オコナ</t>
    </rPh>
    <rPh sb="49" eb="51">
      <t>キョタク</t>
    </rPh>
    <rPh sb="51" eb="53">
      <t>カイゴ</t>
    </rPh>
    <rPh sb="53" eb="55">
      <t>シエン</t>
    </rPh>
    <rPh sb="55" eb="58">
      <t>ジギョウシャ</t>
    </rPh>
    <rPh sb="59" eb="60">
      <t>タイ</t>
    </rPh>
    <rPh sb="62" eb="64">
      <t>ジョウホウ</t>
    </rPh>
    <rPh sb="65" eb="67">
      <t>テイキョウ</t>
    </rPh>
    <rPh sb="67" eb="68">
      <t>オヨ</t>
    </rPh>
    <rPh sb="69" eb="71">
      <t>ホケン</t>
    </rPh>
    <rPh sb="71" eb="73">
      <t>イリョウ</t>
    </rPh>
    <rPh sb="77" eb="78">
      <t>マタ</t>
    </rPh>
    <rPh sb="79" eb="81">
      <t>フクシ</t>
    </rPh>
    <rPh sb="86" eb="88">
      <t>テイキョウ</t>
    </rPh>
    <rPh sb="90" eb="91">
      <t>モノ</t>
    </rPh>
    <rPh sb="92" eb="94">
      <t>ミッセツ</t>
    </rPh>
    <rPh sb="95" eb="97">
      <t>レンケイ</t>
    </rPh>
    <rPh sb="98" eb="99">
      <t>ツト</t>
    </rPh>
    <phoneticPr fontId="5"/>
  </si>
  <si>
    <t>指定特定福祉用具貸与事業所ごとに次に掲げる重要事項に関する規定を定めていますか。
①事業の目的及び運営の方針
②従業者の職種、員数及び職務の内容
③営業日及び営業時間
④指定特定福祉用具貸与の提供方法、取り扱う種目及び利用料その他の費用の額
⑤通常の事業の実施地域
⑥虐待の防止のための措置に関する事項
⑦その他運営に関する重要事項（福祉用具の消毒方法等）</t>
    <rPh sb="0" eb="2">
      <t>シテイ</t>
    </rPh>
    <rPh sb="2" eb="4">
      <t>トクテイ</t>
    </rPh>
    <rPh sb="4" eb="6">
      <t>フクシ</t>
    </rPh>
    <rPh sb="6" eb="8">
      <t>ヨウグ</t>
    </rPh>
    <rPh sb="8" eb="10">
      <t>タイヨ</t>
    </rPh>
    <rPh sb="16" eb="17">
      <t>ツギ</t>
    </rPh>
    <rPh sb="88" eb="90">
      <t>トクテイ</t>
    </rPh>
    <rPh sb="90" eb="92">
      <t>フクシ</t>
    </rPh>
    <rPh sb="92" eb="94">
      <t>ヨウグ</t>
    </rPh>
    <rPh sb="94" eb="96">
      <t>タイヨ</t>
    </rPh>
    <rPh sb="97" eb="99">
      <t>テイキョウ</t>
    </rPh>
    <rPh sb="99" eb="101">
      <t>ホウホウ</t>
    </rPh>
    <rPh sb="102" eb="103">
      <t>ト</t>
    </rPh>
    <rPh sb="104" eb="105">
      <t>アツカ</t>
    </rPh>
    <rPh sb="106" eb="108">
      <t>シュモク</t>
    </rPh>
    <rPh sb="110" eb="112">
      <t>リヨウ</t>
    </rPh>
    <rPh sb="112" eb="113">
      <t>リョウ</t>
    </rPh>
    <rPh sb="131" eb="133">
      <t>チイキ</t>
    </rPh>
    <rPh sb="135" eb="137">
      <t>ギャクタイ</t>
    </rPh>
    <rPh sb="138" eb="140">
      <t>ボウシ</t>
    </rPh>
    <rPh sb="144" eb="146">
      <t>ソチ</t>
    </rPh>
    <rPh sb="147" eb="148">
      <t>カン</t>
    </rPh>
    <rPh sb="150" eb="152">
      <t>ジコウ</t>
    </rPh>
    <rPh sb="168" eb="170">
      <t>フクシ</t>
    </rPh>
    <rPh sb="170" eb="172">
      <t>ヨウグ</t>
    </rPh>
    <rPh sb="173" eb="175">
      <t>ショウドク</t>
    </rPh>
    <rPh sb="175" eb="177">
      <t>ホウホウ</t>
    </rPh>
    <rPh sb="177" eb="178">
      <t>トウ</t>
    </rPh>
    <phoneticPr fontId="5"/>
  </si>
  <si>
    <t>事業所の利用者から見やすい場所に、運営規程の概要、非常災害対策の具体的計画の概要その他の利用申込者の選択に資すると認められる重要事項を掲示していますか。
なお、この書面を事業所に備え付け、かついつでも関係者に自由に閲覧させることにより、掲示に代えることができます。</t>
    <rPh sb="0" eb="2">
      <t>ジギョウ</t>
    </rPh>
    <rPh sb="2" eb="3">
      <t>ショ</t>
    </rPh>
    <rPh sb="4" eb="7">
      <t>リヨウシャ</t>
    </rPh>
    <rPh sb="9" eb="10">
      <t>ミ</t>
    </rPh>
    <rPh sb="13" eb="15">
      <t>バショ</t>
    </rPh>
    <rPh sb="17" eb="19">
      <t>ウンエイ</t>
    </rPh>
    <rPh sb="19" eb="21">
      <t>キテイ</t>
    </rPh>
    <rPh sb="22" eb="24">
      <t>ガイヨウ</t>
    </rPh>
    <rPh sb="42" eb="43">
      <t>タ</t>
    </rPh>
    <rPh sb="44" eb="46">
      <t>リヨウ</t>
    </rPh>
    <rPh sb="46" eb="48">
      <t>モウシコミ</t>
    </rPh>
    <rPh sb="48" eb="49">
      <t>シャ</t>
    </rPh>
    <rPh sb="50" eb="52">
      <t>センタク</t>
    </rPh>
    <rPh sb="53" eb="54">
      <t>シ</t>
    </rPh>
    <rPh sb="57" eb="58">
      <t>ミト</t>
    </rPh>
    <rPh sb="62" eb="64">
      <t>ジュウヨウ</t>
    </rPh>
    <rPh sb="64" eb="66">
      <t>ジコウ</t>
    </rPh>
    <rPh sb="67" eb="69">
      <t>ケイジ</t>
    </rPh>
    <rPh sb="82" eb="84">
      <t>ショメン</t>
    </rPh>
    <rPh sb="85" eb="88">
      <t>ジギョウショ</t>
    </rPh>
    <rPh sb="89" eb="90">
      <t>ソナ</t>
    </rPh>
    <rPh sb="91" eb="92">
      <t>ツ</t>
    </rPh>
    <rPh sb="100" eb="103">
      <t>カンケイシャ</t>
    </rPh>
    <rPh sb="104" eb="106">
      <t>ジユウ</t>
    </rPh>
    <rPh sb="107" eb="109">
      <t>エツラン</t>
    </rPh>
    <rPh sb="118" eb="120">
      <t>ケイジ</t>
    </rPh>
    <rPh sb="121" eb="122">
      <t>カ</t>
    </rPh>
    <phoneticPr fontId="5"/>
  </si>
  <si>
    <t>基準第204条
第1項,2項
予防基準
第274条第1項                                                                                                                                                                                                                                         ,2項</t>
    <rPh sb="0" eb="2">
      <t>キジュン</t>
    </rPh>
    <rPh sb="2" eb="3">
      <t>ダイ</t>
    </rPh>
    <rPh sb="6" eb="7">
      <t>ジョウ</t>
    </rPh>
    <rPh sb="8" eb="9">
      <t>ダイ</t>
    </rPh>
    <rPh sb="10" eb="11">
      <t>コウ</t>
    </rPh>
    <rPh sb="13" eb="14">
      <t>コウ</t>
    </rPh>
    <rPh sb="15" eb="17">
      <t>ヨボウ</t>
    </rPh>
    <rPh sb="17" eb="19">
      <t>キジュン</t>
    </rPh>
    <rPh sb="20" eb="21">
      <t>ダイ</t>
    </rPh>
    <rPh sb="24" eb="25">
      <t>ジョウ</t>
    </rPh>
    <rPh sb="25" eb="26">
      <t>ダイ</t>
    </rPh>
    <rPh sb="27" eb="28">
      <t>コウ</t>
    </rPh>
    <rPh sb="263" eb="264">
      <t>コウ</t>
    </rPh>
    <phoneticPr fontId="5"/>
  </si>
  <si>
    <t>基準第204条
第3項
予防基準
第274条第3項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5"/>
  </si>
  <si>
    <t>基準第36条の2第1項準用
予防基準
第53条の9第1項準用</t>
    <rPh sb="8" eb="9">
      <t>ダイ</t>
    </rPh>
    <rPh sb="10" eb="11">
      <t>コウ</t>
    </rPh>
    <rPh sb="11" eb="13">
      <t>ジュンヨウ</t>
    </rPh>
    <rPh sb="22" eb="23">
      <t>ジョウ</t>
    </rPh>
    <rPh sb="25" eb="26">
      <t>ダイ</t>
    </rPh>
    <rPh sb="27" eb="28">
      <t>コウ</t>
    </rPh>
    <rPh sb="28" eb="30">
      <t>ジュンヨウ</t>
    </rPh>
    <phoneticPr fontId="5"/>
  </si>
  <si>
    <t>業務継続計画策定の有無</t>
    <rPh sb="0" eb="6">
      <t>ギョウムケイゾクケイカク</t>
    </rPh>
    <rPh sb="6" eb="8">
      <t>サクテイ</t>
    </rPh>
    <rPh sb="9" eb="11">
      <t>ウム</t>
    </rPh>
    <phoneticPr fontId="24"/>
  </si>
  <si>
    <t>感染症に係る業務継続計画を策定している</t>
    <rPh sb="0" eb="3">
      <t>カンセンショウ</t>
    </rPh>
    <rPh sb="4" eb="5">
      <t>カカ</t>
    </rPh>
    <rPh sb="6" eb="12">
      <t>ギョウムケイゾクケイカク</t>
    </rPh>
    <rPh sb="13" eb="15">
      <t>サクテイ</t>
    </rPh>
    <phoneticPr fontId="24"/>
  </si>
  <si>
    <t>業務継続計画</t>
    <rPh sb="0" eb="6">
      <t>ギョウムケイゾクケイカク</t>
    </rPh>
    <phoneticPr fontId="24"/>
  </si>
  <si>
    <t>災害に係る業務継続計画を策定している</t>
    <rPh sb="0" eb="2">
      <t>サイガイ</t>
    </rPh>
    <rPh sb="3" eb="4">
      <t>カカ</t>
    </rPh>
    <rPh sb="5" eb="11">
      <t>ギョウムケイゾクケイカク</t>
    </rPh>
    <rPh sb="12" eb="14">
      <t>サクテイ</t>
    </rPh>
    <phoneticPr fontId="24"/>
  </si>
  <si>
    <t>業務継続計画の内容を周知している</t>
    <rPh sb="0" eb="6">
      <t>ギョウムケイゾクケイカク</t>
    </rPh>
    <rPh sb="7" eb="9">
      <t>ナイヨウ</t>
    </rPh>
    <rPh sb="10" eb="12">
      <t>シュウチ</t>
    </rPh>
    <phoneticPr fontId="24"/>
  </si>
  <si>
    <t>業務継続計画の内容に沿って、研修・訓練等を実施している</t>
    <rPh sb="0" eb="6">
      <t>ギョウムケイゾクケイカク</t>
    </rPh>
    <rPh sb="7" eb="9">
      <t>ナイヨウ</t>
    </rPh>
    <rPh sb="10" eb="11">
      <t>ソ</t>
    </rPh>
    <rPh sb="14" eb="16">
      <t>ケンシュウ</t>
    </rPh>
    <rPh sb="17" eb="19">
      <t>クンレン</t>
    </rPh>
    <rPh sb="19" eb="20">
      <t>ナド</t>
    </rPh>
    <rPh sb="21" eb="23">
      <t>ジッシ</t>
    </rPh>
    <phoneticPr fontId="24"/>
  </si>
  <si>
    <t>研修・訓練計画、研修・訓練実施記録</t>
    <rPh sb="0" eb="2">
      <t>ケンシュウ</t>
    </rPh>
    <rPh sb="3" eb="5">
      <t>クンレン</t>
    </rPh>
    <rPh sb="5" eb="7">
      <t>ケイカク</t>
    </rPh>
    <rPh sb="8" eb="10">
      <t>ケンシュウ</t>
    </rPh>
    <rPh sb="11" eb="13">
      <t>クンレン</t>
    </rPh>
    <rPh sb="13" eb="17">
      <t>ジッシキロク</t>
    </rPh>
    <phoneticPr fontId="24"/>
  </si>
  <si>
    <t>減算型</t>
    <rPh sb="0" eb="3">
      <t>ゲンサンガタ</t>
    </rPh>
    <phoneticPr fontId="24"/>
  </si>
  <si>
    <t>基準型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</si>
</sst>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円&quot;"/>
    <numFmt numFmtId="177" formatCode="0.0"/>
    <numFmt numFmtId="178" formatCode="#,##0.0#"/>
    <numFmt numFmtId="179" formatCode="#,##0&quot;人&quot;"/>
    <numFmt numFmtId="180" formatCode="#,##0.##"/>
    <numFmt numFmtId="181" formatCode="#,##0.0;[Red]\-#,##0.0"/>
    <numFmt numFmtId="182" formatCode="#,##0.0&quot;人&quot;"/>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8"/>
      <name val="ＭＳ ゴシック"/>
      <family val="3"/>
      <charset val="128"/>
    </font>
    <font>
      <sz val="8"/>
      <name val="ＭＳ Ｐゴシック"/>
      <family val="3"/>
      <charset val="128"/>
    </font>
    <font>
      <sz val="9"/>
      <name val="ＭＳ ゴシック"/>
      <family val="3"/>
      <charset val="128"/>
    </font>
    <font>
      <sz val="11"/>
      <name val="ＭＳ Ｐゴシック"/>
      <family val="3"/>
      <charset val="128"/>
    </font>
    <font>
      <sz val="9"/>
      <name val="ＭＳ Ｐゴシック"/>
      <family val="3"/>
      <charset val="128"/>
    </font>
    <font>
      <b/>
      <sz val="10"/>
      <name val="ＭＳ ゴシック"/>
      <family val="3"/>
      <charset val="128"/>
    </font>
    <font>
      <sz val="10"/>
      <name val="ＭＳ Ｐゴシック"/>
      <family val="3"/>
      <charset val="128"/>
    </font>
    <font>
      <u/>
      <sz val="9"/>
      <name val="ＭＳ ゴシック"/>
      <family val="3"/>
      <charset val="128"/>
    </font>
    <font>
      <b/>
      <sz val="12"/>
      <name val="ＭＳ ゴシック"/>
      <family val="3"/>
      <charset val="128"/>
    </font>
    <font>
      <b/>
      <sz val="14"/>
      <name val="ＭＳ ゴシック"/>
      <family val="3"/>
      <charset val="128"/>
    </font>
    <font>
      <sz val="14"/>
      <name val="ＭＳ ゴシック"/>
      <family val="3"/>
      <charset val="128"/>
    </font>
    <font>
      <sz val="11"/>
      <color indexed="8"/>
      <name val="ＭＳ Ｐゴシック"/>
      <family val="3"/>
      <charset val="128"/>
    </font>
    <font>
      <sz val="18"/>
      <name val="ＭＳ ゴシック"/>
      <family val="3"/>
      <charset val="128"/>
    </font>
    <font>
      <b/>
      <sz val="9"/>
      <name val="ＭＳ ゴシック"/>
      <family val="3"/>
      <charset val="128"/>
    </font>
    <font>
      <b/>
      <u/>
      <sz val="9"/>
      <name val="ＭＳ ゴシック"/>
      <family val="3"/>
      <charset val="128"/>
    </font>
    <font>
      <sz val="9"/>
      <color theme="1"/>
      <name val="ＭＳ ゴシック"/>
      <family val="3"/>
      <charset val="128"/>
    </font>
    <font>
      <sz val="6"/>
      <name val="ＭＳ Ｐゴシック"/>
      <family val="2"/>
      <charset val="128"/>
      <scheme val="minor"/>
    </font>
    <font>
      <strike/>
      <sz val="9"/>
      <name val="ＭＳ ゴシック"/>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1"/>
      <color theme="1"/>
      <name val="ＭＳ ゴシック"/>
      <family val="3"/>
      <charset val="128"/>
    </font>
    <font>
      <sz val="10"/>
      <color theme="1"/>
      <name val="ＭＳ ゴシック"/>
      <family val="3"/>
      <charset val="128"/>
    </font>
    <font>
      <sz val="14"/>
      <color theme="1"/>
      <name val="ＭＳ Ｐゴシック"/>
      <family val="3"/>
      <charset val="128"/>
    </font>
    <font>
      <sz val="7"/>
      <name val="ＭＳ ゴシック"/>
      <family val="3"/>
      <charset val="128"/>
    </font>
    <font>
      <sz val="11"/>
      <name val="ＭＳ Ｐゴシック"/>
      <family val="3"/>
    </font>
    <font>
      <sz val="11"/>
      <name val="ＭＳ ゴシック"/>
      <family val="3"/>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1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double">
        <color indexed="64"/>
      </left>
      <right/>
      <top/>
      <bottom style="thin">
        <color indexed="64"/>
      </bottom>
      <diagonal/>
    </border>
    <border>
      <left style="double">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tt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style="double">
        <color indexed="64"/>
      </bottom>
      <diagonal/>
    </border>
    <border>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double">
        <color indexed="64"/>
      </top>
      <bottom style="thin">
        <color indexed="64"/>
      </bottom>
      <diagonal/>
    </border>
    <border>
      <left style="thin">
        <color indexed="64"/>
      </left>
      <right style="double">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hair">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dotted">
        <color indexed="64"/>
      </top>
      <bottom style="dotted">
        <color indexed="64"/>
      </bottom>
      <diagonal/>
    </border>
  </borders>
  <cellStyleXfs count="14">
    <xf numFmtId="0" fontId="0" fillId="0" borderId="0"/>
    <xf numFmtId="0" fontId="11" fillId="0" borderId="0">
      <alignment vertical="center"/>
    </xf>
    <xf numFmtId="0" fontId="11" fillId="0" borderId="0">
      <alignment vertical="center"/>
    </xf>
    <xf numFmtId="0" fontId="19" fillId="0" borderId="0">
      <alignment vertical="center"/>
    </xf>
    <xf numFmtId="0" fontId="11" fillId="0" borderId="0"/>
    <xf numFmtId="0" fontId="11" fillId="0" borderId="0">
      <alignment vertical="center"/>
    </xf>
    <xf numFmtId="0" fontId="11" fillId="0" borderId="0"/>
    <xf numFmtId="0" fontId="11" fillId="0" borderId="0"/>
    <xf numFmtId="0" fontId="3" fillId="0" borderId="0">
      <alignment vertical="center"/>
    </xf>
    <xf numFmtId="38" fontId="3" fillId="0" borderId="0" applyFont="0" applyFill="0" applyBorder="0" applyAlignment="0" applyProtection="0">
      <alignment vertical="center"/>
    </xf>
    <xf numFmtId="0" fontId="11" fillId="0" borderId="0"/>
    <xf numFmtId="0" fontId="2" fillId="0" borderId="0">
      <alignment vertical="center"/>
    </xf>
    <xf numFmtId="0" fontId="46" fillId="0" borderId="0">
      <alignment vertical="center"/>
    </xf>
    <xf numFmtId="0" fontId="1" fillId="0" borderId="0">
      <alignment vertical="center"/>
    </xf>
  </cellStyleXfs>
  <cellXfs count="1187">
    <xf numFmtId="0" fontId="0" fillId="0" borderId="0" xfId="0"/>
    <xf numFmtId="0" fontId="4" fillId="0" borderId="0" xfId="0" applyFont="1"/>
    <xf numFmtId="0" fontId="4" fillId="0" borderId="0" xfId="0" applyFont="1" applyBorder="1"/>
    <xf numFmtId="0" fontId="6"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3" xfId="0" applyFont="1" applyBorder="1" applyAlignment="1">
      <alignment vertical="center"/>
    </xf>
    <xf numFmtId="0" fontId="6" fillId="0" borderId="13" xfId="0" applyFont="1" applyBorder="1" applyAlignment="1">
      <alignment horizontal="center"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4" fillId="0" borderId="0" xfId="0" applyFont="1" applyBorder="1" applyAlignment="1">
      <alignment horizontal="center" vertical="center"/>
    </xf>
    <xf numFmtId="0" fontId="6" fillId="0" borderId="0" xfId="0" applyFont="1"/>
    <xf numFmtId="0" fontId="6" fillId="0" borderId="3"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center" vertical="center" shrinkToFit="1"/>
    </xf>
    <xf numFmtId="0" fontId="6" fillId="0" borderId="0" xfId="0" quotePrefix="1" applyFont="1" applyAlignment="1">
      <alignment horizontal="right" vertical="center"/>
    </xf>
    <xf numFmtId="0" fontId="6" fillId="0" borderId="0" xfId="0" applyFont="1" applyAlignment="1">
      <alignment horizontal="right" vertical="top"/>
    </xf>
    <xf numFmtId="0" fontId="6" fillId="0" borderId="0" xfId="0" quotePrefix="1" applyFont="1" applyAlignment="1">
      <alignment horizontal="right" vertical="top"/>
    </xf>
    <xf numFmtId="0" fontId="6" fillId="0" borderId="0" xfId="0" applyFont="1" applyAlignment="1">
      <alignment vertical="top"/>
    </xf>
    <xf numFmtId="0" fontId="11" fillId="0" borderId="0" xfId="0" applyFont="1"/>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4" fillId="0" borderId="8" xfId="0" applyFont="1" applyBorder="1" applyAlignment="1">
      <alignment horizontal="distributed" vertical="center"/>
    </xf>
    <xf numFmtId="0" fontId="4" fillId="0" borderId="8" xfId="0" applyFont="1" applyBorder="1" applyAlignment="1">
      <alignment vertical="center"/>
    </xf>
    <xf numFmtId="0" fontId="6" fillId="0" borderId="0" xfId="0" applyFont="1" applyAlignment="1">
      <alignment vertical="top" wrapText="1"/>
    </xf>
    <xf numFmtId="0" fontId="4" fillId="0" borderId="24" xfId="0" applyFont="1" applyBorder="1" applyAlignment="1">
      <alignment vertical="center"/>
    </xf>
    <xf numFmtId="0" fontId="4" fillId="0" borderId="25" xfId="0" applyFont="1" applyBorder="1" applyAlignment="1">
      <alignment vertical="center"/>
    </xf>
    <xf numFmtId="0" fontId="4" fillId="0" borderId="0" xfId="0" applyFont="1" applyBorder="1" applyAlignment="1">
      <alignment horizontal="left" vertical="center" wrapText="1"/>
    </xf>
    <xf numFmtId="0" fontId="4" fillId="0" borderId="0" xfId="0" quotePrefix="1" applyFont="1" applyBorder="1" applyAlignment="1">
      <alignment horizontal="left" vertical="center"/>
    </xf>
    <xf numFmtId="0" fontId="10" fillId="0" borderId="0" xfId="0" applyFont="1" applyAlignment="1">
      <alignment vertical="center"/>
    </xf>
    <xf numFmtId="0" fontId="10" fillId="0" borderId="0" xfId="0" applyFont="1" applyBorder="1" applyAlignment="1">
      <alignment vertical="center"/>
    </xf>
    <xf numFmtId="0" fontId="6" fillId="0" borderId="0" xfId="0" quotePrefix="1" applyFont="1" applyBorder="1" applyAlignment="1">
      <alignment horizontal="right" vertical="top"/>
    </xf>
    <xf numFmtId="0" fontId="11" fillId="0" borderId="0" xfId="0" applyFont="1" applyBorder="1" applyAlignment="1">
      <alignment horizontal="center" vertical="center"/>
    </xf>
    <xf numFmtId="0" fontId="11" fillId="0" borderId="0" xfId="0" applyFont="1" applyBorder="1" applyAlignment="1">
      <alignment vertical="center"/>
    </xf>
    <xf numFmtId="0" fontId="6" fillId="0" borderId="0" xfId="0" applyFont="1" applyBorder="1" applyAlignment="1">
      <alignment vertical="top"/>
    </xf>
    <xf numFmtId="0" fontId="6" fillId="0" borderId="0" xfId="0" applyFont="1" applyBorder="1" applyAlignment="1">
      <alignment horizontal="center" vertical="center" textRotation="255"/>
    </xf>
    <xf numFmtId="0" fontId="6" fillId="0" borderId="0" xfId="0" applyFont="1" applyBorder="1" applyAlignment="1">
      <alignment horizontal="center"/>
    </xf>
    <xf numFmtId="0" fontId="6" fillId="0" borderId="0" xfId="0" applyFont="1" applyBorder="1"/>
    <xf numFmtId="0" fontId="6" fillId="0" borderId="0" xfId="0" applyFont="1" applyBorder="1" applyAlignment="1"/>
    <xf numFmtId="0" fontId="4" fillId="0" borderId="28" xfId="0" applyFont="1" applyBorder="1" applyAlignment="1">
      <alignment vertical="center" wrapText="1"/>
    </xf>
    <xf numFmtId="0" fontId="4" fillId="0" borderId="28" xfId="0" applyFont="1" applyBorder="1" applyAlignment="1">
      <alignment vertical="center" wrapText="1" shrinkToFit="1"/>
    </xf>
    <xf numFmtId="0" fontId="7" fillId="0" borderId="0" xfId="1" applyFont="1" applyAlignment="1">
      <alignment vertical="center" wrapText="1"/>
    </xf>
    <xf numFmtId="0" fontId="7" fillId="0" borderId="0" xfId="1" applyFont="1" applyAlignment="1">
      <alignment vertical="center" wrapText="1" shrinkToFit="1"/>
    </xf>
    <xf numFmtId="0" fontId="13" fillId="0" borderId="0" xfId="0" applyFont="1" applyAlignment="1">
      <alignment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11" fillId="0" borderId="0" xfId="0" applyFont="1" applyBorder="1" applyAlignment="1">
      <alignment horizontal="center" vertical="center" shrinkToFit="1"/>
    </xf>
    <xf numFmtId="0" fontId="11" fillId="0" borderId="0" xfId="0" applyFont="1" applyAlignment="1">
      <alignment vertical="center"/>
    </xf>
    <xf numFmtId="0" fontId="11" fillId="0" borderId="0" xfId="0" applyFont="1" applyBorder="1"/>
    <xf numFmtId="0" fontId="6" fillId="0" borderId="0" xfId="1" applyFont="1" applyAlignment="1">
      <alignment vertical="center"/>
    </xf>
    <xf numFmtId="0" fontId="10" fillId="0" borderId="0" xfId="0" applyFont="1" applyFill="1"/>
    <xf numFmtId="0" fontId="10" fillId="0" borderId="0" xfId="0" applyFont="1" applyFill="1" applyAlignment="1">
      <alignment horizontal="center" vertical="center"/>
    </xf>
    <xf numFmtId="0" fontId="10" fillId="0" borderId="38" xfId="0" applyFont="1" applyFill="1" applyBorder="1" applyAlignment="1">
      <alignment horizontal="left" vertical="center"/>
    </xf>
    <xf numFmtId="0" fontId="10" fillId="0" borderId="39"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10" fillId="0" borderId="8" xfId="0" applyFont="1" applyFill="1" applyBorder="1" applyAlignment="1">
      <alignment horizontal="left" vertical="center"/>
    </xf>
    <xf numFmtId="0" fontId="10" fillId="0" borderId="2" xfId="0" applyFont="1" applyFill="1" applyBorder="1" applyAlignment="1">
      <alignment horizontal="left" vertical="center" wrapText="1"/>
    </xf>
    <xf numFmtId="0" fontId="10" fillId="0" borderId="0" xfId="0" applyFont="1" applyFill="1" applyBorder="1" applyAlignment="1">
      <alignment horizontal="left" vertical="top" wrapText="1"/>
    </xf>
    <xf numFmtId="0" fontId="10" fillId="0" borderId="10" xfId="0" applyFont="1" applyFill="1" applyBorder="1" applyAlignment="1">
      <alignment horizontal="center" vertical="center"/>
    </xf>
    <xf numFmtId="0" fontId="10" fillId="0" borderId="0" xfId="0" applyFont="1" applyFill="1" applyBorder="1" applyAlignment="1">
      <alignment vertical="center" wrapText="1"/>
    </xf>
    <xf numFmtId="0" fontId="8" fillId="0" borderId="41" xfId="0" applyFont="1" applyFill="1" applyBorder="1" applyAlignment="1">
      <alignment horizontal="left" vertical="center" wrapText="1"/>
    </xf>
    <xf numFmtId="0" fontId="10" fillId="0" borderId="42" xfId="0" applyFont="1" applyFill="1" applyBorder="1" applyAlignment="1">
      <alignment vertical="center" wrapText="1"/>
    </xf>
    <xf numFmtId="0" fontId="8" fillId="0" borderId="42"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4" xfId="0" applyFont="1" applyFill="1" applyBorder="1" applyAlignment="1">
      <alignment horizontal="center" vertical="center"/>
    </xf>
    <xf numFmtId="0" fontId="10" fillId="0" borderId="10" xfId="0" applyFont="1" applyFill="1" applyBorder="1" applyAlignment="1">
      <alignment vertical="center" wrapText="1"/>
    </xf>
    <xf numFmtId="0" fontId="8" fillId="0" borderId="33" xfId="0" applyFont="1" applyFill="1" applyBorder="1" applyAlignment="1">
      <alignment horizontal="left" vertical="top" wrapText="1"/>
    </xf>
    <xf numFmtId="0" fontId="10" fillId="0" borderId="8" xfId="0" applyFont="1" applyFill="1" applyBorder="1" applyAlignment="1">
      <alignment vertical="center" wrapText="1"/>
    </xf>
    <xf numFmtId="0" fontId="10" fillId="0" borderId="45" xfId="0" applyFont="1" applyFill="1" applyBorder="1" applyAlignment="1">
      <alignment vertical="center" wrapText="1"/>
    </xf>
    <xf numFmtId="0" fontId="10" fillId="0" borderId="46" xfId="0" applyFont="1" applyFill="1" applyBorder="1" applyAlignment="1">
      <alignment horizontal="center" vertical="center"/>
    </xf>
    <xf numFmtId="0" fontId="10" fillId="0" borderId="28" xfId="0" applyFont="1" applyFill="1" applyBorder="1" applyAlignment="1">
      <alignment vertical="center" wrapText="1"/>
    </xf>
    <xf numFmtId="0" fontId="8" fillId="0" borderId="39" xfId="0" applyFont="1" applyFill="1" applyBorder="1" applyAlignment="1">
      <alignment vertical="center" wrapText="1"/>
    </xf>
    <xf numFmtId="0" fontId="8" fillId="0" borderId="43" xfId="0" applyFont="1" applyFill="1" applyBorder="1" applyAlignment="1">
      <alignment vertical="center" wrapText="1"/>
    </xf>
    <xf numFmtId="0" fontId="8" fillId="0" borderId="40" xfId="0" applyFont="1" applyFill="1" applyBorder="1" applyAlignment="1">
      <alignment vertical="center" wrapText="1"/>
    </xf>
    <xf numFmtId="0" fontId="10" fillId="0" borderId="39" xfId="0" applyFont="1" applyFill="1" applyBorder="1" applyAlignment="1">
      <alignment vertical="center" wrapText="1"/>
    </xf>
    <xf numFmtId="0" fontId="10" fillId="0" borderId="43" xfId="0" applyFont="1" applyFill="1" applyBorder="1" applyAlignment="1">
      <alignment vertical="center" wrapText="1"/>
    </xf>
    <xf numFmtId="0" fontId="10" fillId="0" borderId="47" xfId="0" applyFont="1" applyFill="1" applyBorder="1" applyAlignment="1">
      <alignment vertical="center" wrapText="1"/>
    </xf>
    <xf numFmtId="0" fontId="8" fillId="0" borderId="47" xfId="0" applyFont="1" applyFill="1" applyBorder="1" applyAlignment="1">
      <alignment vertical="center" wrapText="1"/>
    </xf>
    <xf numFmtId="0" fontId="10" fillId="0" borderId="48" xfId="0" applyFont="1" applyFill="1" applyBorder="1" applyAlignment="1">
      <alignment vertical="center" wrapText="1"/>
    </xf>
    <xf numFmtId="0" fontId="8" fillId="0" borderId="45" xfId="0" applyFont="1" applyFill="1" applyBorder="1" applyAlignment="1">
      <alignment vertical="center" wrapText="1"/>
    </xf>
    <xf numFmtId="0" fontId="10" fillId="0" borderId="5" xfId="0" applyFont="1" applyFill="1" applyBorder="1" applyAlignment="1">
      <alignment vertical="center" wrapText="1"/>
    </xf>
    <xf numFmtId="0" fontId="10" fillId="0" borderId="47" xfId="3" applyFont="1" applyFill="1" applyBorder="1" applyAlignment="1">
      <alignment vertical="center" wrapText="1"/>
    </xf>
    <xf numFmtId="0" fontId="8" fillId="0" borderId="47" xfId="3" applyFont="1" applyFill="1" applyBorder="1" applyAlignment="1">
      <alignment horizontal="left" vertical="center" wrapText="1"/>
    </xf>
    <xf numFmtId="0" fontId="10" fillId="0" borderId="47" xfId="3" applyFont="1" applyFill="1" applyBorder="1" applyAlignment="1">
      <alignment horizontal="left" vertical="center" wrapText="1"/>
    </xf>
    <xf numFmtId="0" fontId="10" fillId="0" borderId="0" xfId="3" applyFont="1" applyFill="1" applyBorder="1">
      <alignment vertical="center"/>
    </xf>
    <xf numFmtId="0" fontId="4" fillId="2" borderId="0" xfId="0" applyFont="1" applyFill="1" applyBorder="1" applyAlignment="1">
      <alignment horizontal="distributed" vertical="center"/>
    </xf>
    <xf numFmtId="0" fontId="10" fillId="0" borderId="0" xfId="3" applyFont="1" applyFill="1">
      <alignment vertical="center"/>
    </xf>
    <xf numFmtId="0" fontId="8" fillId="0" borderId="33" xfId="3" applyFont="1" applyFill="1" applyBorder="1" applyAlignment="1">
      <alignment horizontal="left" vertical="center" wrapText="1"/>
    </xf>
    <xf numFmtId="0" fontId="10" fillId="0" borderId="33" xfId="3" applyFont="1" applyFill="1" applyBorder="1" applyAlignment="1">
      <alignment horizontal="left" vertical="center" wrapText="1"/>
    </xf>
    <xf numFmtId="0" fontId="8" fillId="0" borderId="11" xfId="0" applyFont="1" applyFill="1" applyBorder="1" applyAlignment="1">
      <alignment vertical="center" wrapText="1"/>
    </xf>
    <xf numFmtId="0" fontId="10" fillId="0" borderId="11" xfId="0" applyFont="1" applyFill="1" applyBorder="1" applyAlignment="1">
      <alignment vertical="center" wrapText="1"/>
    </xf>
    <xf numFmtId="0" fontId="8" fillId="0" borderId="33" xfId="0" applyFont="1" applyFill="1" applyBorder="1" applyAlignment="1">
      <alignment vertical="center" wrapText="1"/>
    </xf>
    <xf numFmtId="0" fontId="8" fillId="0" borderId="28" xfId="0" applyFont="1" applyFill="1" applyBorder="1" applyAlignment="1">
      <alignment horizontal="left" vertical="center" wrapText="1"/>
    </xf>
    <xf numFmtId="0" fontId="12" fillId="0" borderId="6" xfId="0" applyFont="1" applyFill="1" applyBorder="1" applyAlignment="1">
      <alignment vertical="center" wrapText="1"/>
    </xf>
    <xf numFmtId="0" fontId="8" fillId="0" borderId="8" xfId="0" applyFont="1" applyFill="1" applyBorder="1" applyAlignment="1">
      <alignment vertical="center" wrapText="1"/>
    </xf>
    <xf numFmtId="0" fontId="9" fillId="0" borderId="28" xfId="0" applyFont="1" applyFill="1" applyBorder="1" applyAlignment="1">
      <alignment vertical="center" wrapText="1"/>
    </xf>
    <xf numFmtId="0" fontId="8" fillId="0" borderId="5" xfId="0" applyFont="1" applyFill="1" applyBorder="1" applyAlignment="1">
      <alignment vertical="center" wrapText="1"/>
    </xf>
    <xf numFmtId="0" fontId="8" fillId="0" borderId="49" xfId="0" applyFont="1" applyFill="1" applyBorder="1" applyAlignment="1">
      <alignment vertical="center" wrapText="1"/>
    </xf>
    <xf numFmtId="0" fontId="10" fillId="0" borderId="49" xfId="0" applyFont="1" applyFill="1" applyBorder="1" applyAlignment="1">
      <alignment vertical="center" wrapText="1"/>
    </xf>
    <xf numFmtId="0" fontId="10" fillId="0" borderId="5"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8" fillId="0" borderId="48"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33" xfId="0" applyFont="1" applyFill="1" applyBorder="1" applyAlignment="1">
      <alignment horizontal="left" vertical="center" wrapText="1" indent="1"/>
    </xf>
    <xf numFmtId="0" fontId="10" fillId="0" borderId="5" xfId="0" applyFont="1" applyFill="1" applyBorder="1" applyAlignment="1">
      <alignment horizontal="center" vertical="center" wrapText="1"/>
    </xf>
    <xf numFmtId="0" fontId="4" fillId="2" borderId="2" xfId="0" applyFont="1" applyFill="1" applyBorder="1" applyAlignment="1">
      <alignment horizontal="distributed" vertical="center"/>
    </xf>
    <xf numFmtId="0" fontId="8" fillId="0" borderId="7"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9" fillId="0" borderId="6" xfId="0" applyFont="1" applyFill="1" applyBorder="1" applyAlignment="1">
      <alignment vertical="center" wrapText="1"/>
    </xf>
    <xf numFmtId="0" fontId="12" fillId="0" borderId="3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0" xfId="0" applyFont="1" applyFill="1" applyBorder="1"/>
    <xf numFmtId="0" fontId="10" fillId="0" borderId="39" xfId="3" applyFont="1" applyFill="1" applyBorder="1" applyAlignment="1">
      <alignment vertical="center" wrapText="1"/>
    </xf>
    <xf numFmtId="0" fontId="10" fillId="0" borderId="39" xfId="3" applyFont="1" applyFill="1" applyBorder="1" applyAlignment="1">
      <alignment horizontal="left" vertical="center" wrapText="1"/>
    </xf>
    <xf numFmtId="0" fontId="12" fillId="0" borderId="47" xfId="0" applyFont="1" applyFill="1" applyBorder="1" applyAlignment="1">
      <alignment vertical="center"/>
    </xf>
    <xf numFmtId="0" fontId="10" fillId="0" borderId="43" xfId="3" applyFont="1" applyFill="1" applyBorder="1" applyAlignment="1">
      <alignment vertical="center" wrapText="1"/>
    </xf>
    <xf numFmtId="0" fontId="12" fillId="0" borderId="43" xfId="0" applyFont="1" applyFill="1" applyBorder="1" applyAlignment="1">
      <alignment vertical="center"/>
    </xf>
    <xf numFmtId="0" fontId="12" fillId="0" borderId="28" xfId="0" applyFont="1" applyFill="1" applyBorder="1" applyAlignment="1">
      <alignment horizontal="left" vertical="center" wrapText="1"/>
    </xf>
    <xf numFmtId="0" fontId="10" fillId="0" borderId="28" xfId="3" applyFont="1" applyFill="1" applyBorder="1" applyAlignment="1">
      <alignment vertical="center" wrapText="1"/>
    </xf>
    <xf numFmtId="0" fontId="12" fillId="0" borderId="28" xfId="0" applyFont="1" applyFill="1" applyBorder="1" applyAlignment="1">
      <alignment vertical="center"/>
    </xf>
    <xf numFmtId="0" fontId="12" fillId="0" borderId="43" xfId="0" applyFont="1" applyFill="1" applyBorder="1" applyAlignment="1">
      <alignment vertical="center" wrapText="1"/>
    </xf>
    <xf numFmtId="0" fontId="10" fillId="0" borderId="28" xfId="0" applyFont="1" applyFill="1" applyBorder="1" applyAlignment="1">
      <alignment horizontal="left" vertical="center"/>
    </xf>
    <xf numFmtId="0" fontId="10" fillId="0" borderId="0" xfId="0" applyFont="1" applyFill="1" applyAlignment="1">
      <alignment vertical="center" wrapText="1"/>
    </xf>
    <xf numFmtId="0" fontId="10" fillId="0" borderId="0" xfId="3" applyFont="1">
      <alignment vertical="center"/>
    </xf>
    <xf numFmtId="0" fontId="10" fillId="2" borderId="11" xfId="0" applyFont="1" applyFill="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4" fillId="2" borderId="11" xfId="0" applyFont="1" applyFill="1" applyBorder="1" applyAlignment="1">
      <alignment vertical="center"/>
    </xf>
    <xf numFmtId="0" fontId="4" fillId="2" borderId="12" xfId="0" applyFont="1" applyFill="1" applyBorder="1" applyAlignment="1">
      <alignment horizontal="distributed" vertical="center"/>
    </xf>
    <xf numFmtId="0" fontId="4" fillId="2" borderId="12" xfId="0" applyFont="1" applyFill="1" applyBorder="1" applyAlignment="1">
      <alignment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Border="1"/>
    <xf numFmtId="0" fontId="7" fillId="0" borderId="0" xfId="0" applyFont="1" applyBorder="1"/>
    <xf numFmtId="0" fontId="4" fillId="0" borderId="55" xfId="0" applyFont="1" applyBorder="1"/>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10" xfId="0" applyFont="1" applyFill="1" applyBorder="1" applyAlignment="1">
      <alignment vertical="center"/>
    </xf>
    <xf numFmtId="0" fontId="4" fillId="2" borderId="7" xfId="0" applyFont="1" applyFill="1" applyBorder="1" applyAlignment="1">
      <alignment vertical="center"/>
    </xf>
    <xf numFmtId="0" fontId="4" fillId="2" borderId="9" xfId="0" applyFont="1" applyFill="1" applyBorder="1" applyAlignment="1">
      <alignment vertical="center"/>
    </xf>
    <xf numFmtId="0" fontId="4" fillId="2" borderId="0" xfId="0" applyFont="1" applyFill="1" applyBorder="1" applyAlignment="1">
      <alignment vertical="center"/>
    </xf>
    <xf numFmtId="0" fontId="6" fillId="2" borderId="11" xfId="0" applyFont="1" applyFill="1" applyBorder="1" applyAlignment="1">
      <alignment horizontal="center" vertical="center"/>
    </xf>
    <xf numFmtId="0" fontId="6" fillId="2" borderId="3" xfId="0" applyFont="1" applyFill="1" applyBorder="1" applyAlignment="1">
      <alignment horizontal="center" vertical="center"/>
    </xf>
    <xf numFmtId="0" fontId="7" fillId="0" borderId="0" xfId="1" applyFont="1" applyAlignment="1">
      <alignment vertical="center" shrinkToFit="1"/>
    </xf>
    <xf numFmtId="0" fontId="7" fillId="0" borderId="0" xfId="1" applyFont="1" applyAlignment="1">
      <alignment vertical="center"/>
    </xf>
    <xf numFmtId="0" fontId="7" fillId="2" borderId="28" xfId="1" applyFont="1" applyFill="1" applyBorder="1" applyAlignment="1">
      <alignment vertical="center" shrinkToFit="1"/>
    </xf>
    <xf numFmtId="0" fontId="7" fillId="2" borderId="28" xfId="1" applyFont="1" applyFill="1" applyBorder="1" applyAlignment="1">
      <alignment vertical="center" wrapText="1"/>
    </xf>
    <xf numFmtId="0" fontId="7" fillId="2" borderId="28" xfId="1" applyFont="1" applyFill="1" applyBorder="1" applyAlignment="1">
      <alignment vertical="center" wrapText="1" shrinkToFit="1"/>
    </xf>
    <xf numFmtId="0" fontId="4" fillId="0" borderId="28" xfId="1" applyFont="1" applyBorder="1" applyAlignment="1">
      <alignment vertical="center"/>
    </xf>
    <xf numFmtId="0" fontId="4" fillId="0" borderId="3" xfId="0" applyFont="1" applyBorder="1" applyAlignment="1">
      <alignment vertical="center" shrinkToFit="1"/>
    </xf>
    <xf numFmtId="0" fontId="4" fillId="0" borderId="0" xfId="1" applyFont="1" applyAlignment="1">
      <alignment vertical="center"/>
    </xf>
    <xf numFmtId="0" fontId="6" fillId="2" borderId="28" xfId="0" applyFont="1" applyFill="1" applyBorder="1" applyAlignment="1">
      <alignment horizontal="center" vertical="center"/>
    </xf>
    <xf numFmtId="0" fontId="6" fillId="2" borderId="4" xfId="0" applyFont="1" applyFill="1" applyBorder="1" applyAlignment="1">
      <alignment vertical="center"/>
    </xf>
    <xf numFmtId="0" fontId="6" fillId="2" borderId="10" xfId="0" applyFont="1" applyFill="1" applyBorder="1" applyAlignment="1">
      <alignment vertical="center"/>
    </xf>
    <xf numFmtId="0" fontId="6" fillId="2" borderId="11" xfId="0" applyFont="1" applyFill="1" applyBorder="1" applyAlignment="1">
      <alignment vertical="center"/>
    </xf>
    <xf numFmtId="0" fontId="6" fillId="2" borderId="12" xfId="0" applyFont="1" applyFill="1" applyBorder="1" applyAlignment="1">
      <alignment vertical="center"/>
    </xf>
    <xf numFmtId="0" fontId="6" fillId="2" borderId="3" xfId="0" applyFont="1" applyFill="1" applyBorder="1" applyAlignment="1">
      <alignment vertical="center"/>
    </xf>
    <xf numFmtId="0" fontId="6" fillId="2" borderId="1" xfId="0" applyFont="1" applyFill="1" applyBorder="1" applyAlignment="1">
      <alignment vertical="center"/>
    </xf>
    <xf numFmtId="0" fontId="6" fillId="2" borderId="5" xfId="0" applyFont="1" applyFill="1" applyBorder="1" applyAlignment="1">
      <alignment vertical="center"/>
    </xf>
    <xf numFmtId="0" fontId="6" fillId="2" borderId="5" xfId="0" applyFont="1" applyFill="1" applyBorder="1"/>
    <xf numFmtId="0" fontId="6" fillId="2" borderId="12" xfId="0" applyFont="1" applyFill="1" applyBorder="1"/>
    <xf numFmtId="0" fontId="6" fillId="2" borderId="2" xfId="0" applyFont="1" applyFill="1" applyBorder="1"/>
    <xf numFmtId="0" fontId="6" fillId="2" borderId="32" xfId="0" applyFont="1" applyFill="1" applyBorder="1" applyAlignment="1">
      <alignment vertical="center"/>
    </xf>
    <xf numFmtId="0" fontId="6" fillId="2" borderId="2" xfId="0" applyFont="1" applyFill="1" applyBorder="1" applyAlignment="1">
      <alignment vertical="center"/>
    </xf>
    <xf numFmtId="0" fontId="6" fillId="2" borderId="33" xfId="0" applyFont="1" applyFill="1" applyBorder="1" applyAlignment="1">
      <alignment horizontal="center"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33" xfId="0" applyFont="1" applyFill="1" applyBorder="1" applyAlignment="1">
      <alignment vertical="center"/>
    </xf>
    <xf numFmtId="0" fontId="6" fillId="2" borderId="0" xfId="0" applyFont="1" applyFill="1" applyBorder="1" applyAlignment="1">
      <alignment vertical="center"/>
    </xf>
    <xf numFmtId="0" fontId="6" fillId="2" borderId="59" xfId="0" applyFont="1" applyFill="1" applyBorder="1" applyAlignment="1">
      <alignment vertical="center"/>
    </xf>
    <xf numFmtId="0" fontId="6" fillId="2" borderId="14" xfId="0" applyFont="1" applyFill="1" applyBorder="1" applyAlignment="1">
      <alignment vertical="center"/>
    </xf>
    <xf numFmtId="0" fontId="8" fillId="2" borderId="7" xfId="0" applyFont="1" applyFill="1" applyBorder="1" applyAlignment="1">
      <alignment vertical="center"/>
    </xf>
    <xf numFmtId="0" fontId="6" fillId="2" borderId="60" xfId="0" applyFont="1" applyFill="1" applyBorder="1" applyAlignment="1">
      <alignment vertical="center"/>
    </xf>
    <xf numFmtId="0" fontId="8" fillId="2" borderId="5" xfId="0" applyFont="1" applyFill="1" applyBorder="1" applyAlignment="1">
      <alignment vertical="center"/>
    </xf>
    <xf numFmtId="0" fontId="6" fillId="2" borderId="61" xfId="0" applyFont="1" applyFill="1" applyBorder="1" applyAlignment="1">
      <alignment vertical="center"/>
    </xf>
    <xf numFmtId="0" fontId="8" fillId="2" borderId="2" xfId="0" applyFont="1" applyFill="1" applyBorder="1" applyAlignment="1">
      <alignment horizontal="left" vertical="center" wrapText="1"/>
    </xf>
    <xf numFmtId="0" fontId="15" fillId="0" borderId="39" xfId="0" applyFont="1" applyFill="1" applyBorder="1" applyAlignment="1">
      <alignment vertical="center" wrapText="1"/>
    </xf>
    <xf numFmtId="0" fontId="10" fillId="0" borderId="0" xfId="0" applyFont="1" applyFill="1" applyAlignment="1">
      <alignment horizontal="left" vertical="center"/>
    </xf>
    <xf numFmtId="0" fontId="10" fillId="0" borderId="0" xfId="0" applyFont="1" applyFill="1" applyAlignment="1">
      <alignment vertical="center"/>
    </xf>
    <xf numFmtId="0" fontId="6" fillId="2" borderId="26" xfId="0" applyFont="1" applyFill="1" applyBorder="1"/>
    <xf numFmtId="0" fontId="6" fillId="2" borderId="8" xfId="0" applyFont="1" applyFill="1" applyBorder="1"/>
    <xf numFmtId="0" fontId="6" fillId="0" borderId="62" xfId="0" applyFont="1" applyBorder="1" applyAlignment="1">
      <alignment horizontal="center" vertical="center"/>
    </xf>
    <xf numFmtId="0" fontId="10" fillId="0" borderId="50" xfId="0" applyFont="1" applyFill="1" applyBorder="1" applyAlignment="1">
      <alignment vertical="center" wrapText="1"/>
    </xf>
    <xf numFmtId="0" fontId="8" fillId="0" borderId="42" xfId="0" applyFont="1" applyFill="1" applyBorder="1" applyAlignment="1">
      <alignment vertical="center" wrapText="1"/>
    </xf>
    <xf numFmtId="0" fontId="10" fillId="2" borderId="28" xfId="3" applyFont="1" applyFill="1" applyBorder="1" applyAlignment="1">
      <alignment horizontal="center" vertical="center"/>
    </xf>
    <xf numFmtId="0" fontId="8" fillId="0" borderId="28" xfId="0" applyFont="1" applyFill="1" applyBorder="1" applyAlignment="1">
      <alignment horizontal="left" vertical="top" wrapText="1"/>
    </xf>
    <xf numFmtId="0" fontId="10" fillId="0" borderId="47" xfId="0" applyFont="1" applyFill="1" applyBorder="1"/>
    <xf numFmtId="0" fontId="8" fillId="0" borderId="47" xfId="0" applyFont="1" applyFill="1" applyBorder="1" applyAlignment="1">
      <alignment horizontal="left" vertical="top" wrapText="1"/>
    </xf>
    <xf numFmtId="0" fontId="10" fillId="0" borderId="45" xfId="0" applyFont="1" applyFill="1" applyBorder="1"/>
    <xf numFmtId="0" fontId="8" fillId="0" borderId="45" xfId="0" applyFont="1" applyFill="1" applyBorder="1" applyAlignment="1">
      <alignment horizontal="left" vertical="top" wrapText="1"/>
    </xf>
    <xf numFmtId="0" fontId="10" fillId="0" borderId="33" xfId="0" applyFont="1" applyFill="1" applyBorder="1"/>
    <xf numFmtId="0" fontId="10" fillId="0" borderId="43" xfId="0" applyFont="1" applyFill="1" applyBorder="1" applyAlignment="1">
      <alignment horizontal="left" vertical="top" wrapText="1"/>
    </xf>
    <xf numFmtId="0" fontId="16" fillId="0" borderId="0" xfId="1" applyFont="1" applyAlignment="1">
      <alignment vertical="center"/>
    </xf>
    <xf numFmtId="0" fontId="6" fillId="0" borderId="0" xfId="2" applyFont="1" applyAlignment="1">
      <alignment vertical="center"/>
    </xf>
    <xf numFmtId="0" fontId="7" fillId="0" borderId="0" xfId="2" applyFont="1" applyAlignment="1">
      <alignment vertical="center" wrapText="1"/>
    </xf>
    <xf numFmtId="0" fontId="7" fillId="0" borderId="0" xfId="2" applyFont="1" applyAlignment="1">
      <alignment vertical="center" wrapText="1" shrinkToFit="1"/>
    </xf>
    <xf numFmtId="0" fontId="7" fillId="0" borderId="0" xfId="2" applyFont="1" applyAlignment="1">
      <alignment vertical="center" shrinkToFit="1"/>
    </xf>
    <xf numFmtId="0" fontId="7" fillId="0" borderId="0" xfId="2" applyFont="1" applyAlignment="1">
      <alignment vertical="center"/>
    </xf>
    <xf numFmtId="0" fontId="13" fillId="0" borderId="0" xfId="0" applyFont="1" applyBorder="1" applyAlignment="1">
      <alignment horizontal="center" vertical="center"/>
    </xf>
    <xf numFmtId="0" fontId="12" fillId="0" borderId="0" xfId="0" applyFont="1" applyBorder="1" applyAlignment="1">
      <alignment vertical="center" wrapText="1"/>
    </xf>
    <xf numFmtId="0" fontId="12" fillId="0" borderId="55" xfId="0" applyFont="1" applyBorder="1" applyAlignment="1">
      <alignment vertical="center" wrapText="1"/>
    </xf>
    <xf numFmtId="0" fontId="10" fillId="0" borderId="36" xfId="0" applyFont="1" applyBorder="1" applyAlignment="1">
      <alignment vertical="center"/>
    </xf>
    <xf numFmtId="0" fontId="10" fillId="0" borderId="54" xfId="0" applyFont="1" applyBorder="1" applyAlignment="1">
      <alignment vertical="center" wrapText="1"/>
    </xf>
    <xf numFmtId="0" fontId="12" fillId="0" borderId="54" xfId="0" applyFont="1" applyBorder="1" applyAlignment="1">
      <alignment vertical="center" wrapText="1"/>
    </xf>
    <xf numFmtId="0" fontId="4" fillId="0" borderId="63" xfId="0" applyFont="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10" fillId="0" borderId="0" xfId="0" applyFont="1" applyBorder="1" applyAlignment="1">
      <alignment vertical="center" wrapText="1"/>
    </xf>
    <xf numFmtId="0" fontId="10" fillId="0" borderId="55" xfId="0" applyFont="1" applyBorder="1" applyAlignment="1">
      <alignment vertical="center" wrapText="1"/>
    </xf>
    <xf numFmtId="49" fontId="4" fillId="0" borderId="64" xfId="0" applyNumberFormat="1" applyFont="1" applyBorder="1" applyAlignment="1">
      <alignment horizontal="center" vertical="center"/>
    </xf>
    <xf numFmtId="49" fontId="4" fillId="0" borderId="24" xfId="0" applyNumberFormat="1" applyFont="1" applyBorder="1" applyAlignment="1">
      <alignment horizontal="center" vertical="center"/>
    </xf>
    <xf numFmtId="0" fontId="4" fillId="0" borderId="8" xfId="0" applyFont="1" applyBorder="1" applyAlignment="1">
      <alignment horizontal="right" vertical="center"/>
    </xf>
    <xf numFmtId="0" fontId="13" fillId="0" borderId="0" xfId="0" applyFont="1" applyFill="1" applyAlignment="1">
      <alignment vertical="center"/>
    </xf>
    <xf numFmtId="0" fontId="6" fillId="0" borderId="0" xfId="0" applyFont="1" applyFill="1" applyAlignment="1">
      <alignment vertical="center"/>
    </xf>
    <xf numFmtId="0" fontId="21" fillId="0" borderId="0" xfId="0" applyFont="1" applyFill="1" applyAlignment="1">
      <alignment horizontal="left" vertical="center"/>
    </xf>
    <xf numFmtId="0" fontId="6" fillId="0" borderId="0" xfId="0" applyFont="1" applyAlignment="1">
      <alignment wrapText="1"/>
    </xf>
    <xf numFmtId="0" fontId="6" fillId="0" borderId="27" xfId="0" applyFont="1" applyBorder="1" applyAlignment="1">
      <alignment vertical="center"/>
    </xf>
    <xf numFmtId="0" fontId="6" fillId="0" borderId="0" xfId="0" quotePrefix="1" applyFont="1" applyAlignment="1">
      <alignment horizontal="left" vertical="top"/>
    </xf>
    <xf numFmtId="0" fontId="6" fillId="0" borderId="28" xfId="0" applyFont="1" applyFill="1" applyBorder="1" applyAlignment="1">
      <alignment horizontal="center" vertical="center" shrinkToFit="1"/>
    </xf>
    <xf numFmtId="0" fontId="10" fillId="0" borderId="0" xfId="0" applyFont="1" applyFill="1" applyBorder="1" applyAlignment="1" applyProtection="1">
      <alignment vertical="center"/>
    </xf>
    <xf numFmtId="0" fontId="10" fillId="0" borderId="41" xfId="0" applyFont="1" applyFill="1" applyBorder="1" applyAlignment="1">
      <alignment vertical="center" wrapText="1"/>
    </xf>
    <xf numFmtId="0" fontId="10" fillId="2" borderId="11" xfId="0" applyFont="1" applyFill="1" applyBorder="1" applyAlignment="1">
      <alignment vertical="center"/>
    </xf>
    <xf numFmtId="0" fontId="10" fillId="2" borderId="12" xfId="0" applyFont="1" applyFill="1" applyBorder="1" applyAlignment="1">
      <alignment vertical="center"/>
    </xf>
    <xf numFmtId="0" fontId="10" fillId="2" borderId="3" xfId="0" applyFont="1" applyFill="1" applyBorder="1" applyAlignment="1">
      <alignment vertical="center"/>
    </xf>
    <xf numFmtId="0" fontId="8" fillId="0" borderId="48" xfId="0" applyFont="1" applyFill="1" applyBorder="1" applyAlignment="1">
      <alignment vertical="center" wrapText="1"/>
    </xf>
    <xf numFmtId="0" fontId="6" fillId="0" borderId="0" xfId="0" applyFont="1" applyAlignment="1">
      <alignment vertical="center"/>
    </xf>
    <xf numFmtId="0" fontId="0" fillId="0" borderId="0" xfId="0" applyAlignment="1">
      <alignment horizontal="left" vertical="center"/>
    </xf>
    <xf numFmtId="0" fontId="10" fillId="0" borderId="40" xfId="0" applyFont="1" applyFill="1" applyBorder="1" applyAlignment="1">
      <alignment vertical="center" wrapText="1"/>
    </xf>
    <xf numFmtId="0" fontId="10" fillId="0" borderId="40" xfId="0" applyFont="1" applyFill="1" applyBorder="1" applyAlignment="1">
      <alignment horizontal="left" vertical="center" wrapText="1" indent="1"/>
    </xf>
    <xf numFmtId="0" fontId="10" fillId="0" borderId="39" xfId="0" applyFont="1" applyFill="1" applyBorder="1" applyAlignment="1">
      <alignment vertical="center"/>
    </xf>
    <xf numFmtId="0" fontId="23" fillId="0" borderId="0" xfId="3" applyFont="1" applyFill="1">
      <alignment vertical="center"/>
    </xf>
    <xf numFmtId="0" fontId="8" fillId="0" borderId="7" xfId="0" applyFont="1" applyFill="1" applyBorder="1" applyAlignment="1">
      <alignment vertical="center" wrapText="1"/>
    </xf>
    <xf numFmtId="0" fontId="10" fillId="0" borderId="28" xfId="3" applyFont="1" applyFill="1" applyBorder="1" applyAlignment="1">
      <alignment horizontal="left" vertical="center" wrapText="1"/>
    </xf>
    <xf numFmtId="0" fontId="14" fillId="0" borderId="0" xfId="4" applyFont="1"/>
    <xf numFmtId="0" fontId="6" fillId="0" borderId="0" xfId="6" applyFont="1" applyAlignment="1">
      <alignment vertical="center"/>
    </xf>
    <xf numFmtId="0" fontId="6" fillId="0" borderId="0" xfId="6" applyFont="1" applyBorder="1" applyAlignment="1">
      <alignment horizontal="center" vertical="center"/>
    </xf>
    <xf numFmtId="0" fontId="6" fillId="0" borderId="0" xfId="6" applyFont="1" applyBorder="1" applyAlignment="1">
      <alignment vertical="center"/>
    </xf>
    <xf numFmtId="0" fontId="14" fillId="0" borderId="0" xfId="5" applyFont="1">
      <alignment vertical="center"/>
    </xf>
    <xf numFmtId="0" fontId="6" fillId="0" borderId="0" xfId="4" applyFont="1" applyAlignment="1">
      <alignment vertical="center"/>
    </xf>
    <xf numFmtId="0" fontId="14" fillId="0" borderId="0" xfId="4" applyFont="1" applyAlignment="1"/>
    <xf numFmtId="0" fontId="14" fillId="0" borderId="0" xfId="4" applyFont="1" applyAlignment="1">
      <alignment vertical="center" wrapText="1"/>
    </xf>
    <xf numFmtId="0" fontId="14" fillId="0" borderId="0" xfId="4" applyFont="1" applyAlignment="1">
      <alignment vertical="top" wrapText="1"/>
    </xf>
    <xf numFmtId="0" fontId="14" fillId="0" borderId="0" xfId="4" applyFont="1" applyAlignment="1">
      <alignment vertical="center"/>
    </xf>
    <xf numFmtId="0" fontId="14" fillId="0" borderId="0" xfId="4" applyFont="1" applyBorder="1" applyAlignment="1">
      <alignment vertical="center"/>
    </xf>
    <xf numFmtId="0" fontId="14" fillId="0" borderId="0" xfId="4" applyFont="1" applyAlignment="1">
      <alignment vertical="top"/>
    </xf>
    <xf numFmtId="0" fontId="14" fillId="0" borderId="0" xfId="4" applyFont="1" applyAlignment="1">
      <alignment horizontal="center" vertical="center"/>
    </xf>
    <xf numFmtId="0" fontId="6" fillId="0" borderId="0" xfId="4" applyFont="1" applyBorder="1" applyAlignment="1">
      <alignment horizontal="center" vertical="center"/>
    </xf>
    <xf numFmtId="0" fontId="6" fillId="0" borderId="0" xfId="4" applyFont="1" applyBorder="1" applyAlignment="1">
      <alignment vertical="center"/>
    </xf>
    <xf numFmtId="0" fontId="6" fillId="0" borderId="0" xfId="5" applyFont="1" applyAlignment="1">
      <alignment vertical="center"/>
    </xf>
    <xf numFmtId="0" fontId="6" fillId="0" borderId="0" xfId="5" applyFont="1" applyBorder="1" applyAlignment="1">
      <alignment vertical="center"/>
    </xf>
    <xf numFmtId="0" fontId="6" fillId="0" borderId="0" xfId="5" applyFont="1" applyBorder="1" applyAlignment="1">
      <alignment horizontal="center" vertical="center"/>
    </xf>
    <xf numFmtId="0" fontId="6" fillId="0" borderId="0" xfId="5" applyFont="1">
      <alignment vertical="center"/>
    </xf>
    <xf numFmtId="0" fontId="6" fillId="0" borderId="0" xfId="5" applyFont="1" applyAlignment="1">
      <alignment vertical="top"/>
    </xf>
    <xf numFmtId="0" fontId="25" fillId="0" borderId="0" xfId="5" applyFont="1" applyAlignment="1">
      <alignment vertical="top"/>
    </xf>
    <xf numFmtId="0" fontId="6" fillId="0" borderId="0" xfId="4" applyFont="1"/>
    <xf numFmtId="0" fontId="14" fillId="0" borderId="11" xfId="4" applyFont="1" applyBorder="1" applyAlignment="1">
      <alignment horizontal="left" vertical="center"/>
    </xf>
    <xf numFmtId="0" fontId="14" fillId="0" borderId="3" xfId="4" applyFont="1" applyBorder="1" applyAlignment="1">
      <alignment horizontal="left" vertical="center"/>
    </xf>
    <xf numFmtId="0" fontId="14" fillId="0" borderId="12" xfId="4" applyFont="1" applyBorder="1" applyAlignment="1">
      <alignment horizontal="left"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26" xfId="0" applyFont="1" applyBorder="1" applyAlignment="1">
      <alignment horizontal="center" vertical="center"/>
    </xf>
    <xf numFmtId="0" fontId="6" fillId="4" borderId="28" xfId="0" applyFont="1" applyFill="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horizontal="center" vertical="center" shrinkToFit="1"/>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6" fillId="2" borderId="11" xfId="0" applyFont="1" applyFill="1" applyBorder="1" applyAlignment="1">
      <alignment horizontal="left"/>
    </xf>
    <xf numFmtId="0" fontId="6" fillId="2" borderId="12" xfId="0" applyFont="1" applyFill="1" applyBorder="1" applyAlignment="1">
      <alignment horizontal="left"/>
    </xf>
    <xf numFmtId="0" fontId="6" fillId="2" borderId="26" xfId="0" applyFont="1" applyFill="1" applyBorder="1" applyAlignment="1">
      <alignment horizontal="left"/>
    </xf>
    <xf numFmtId="0" fontId="6" fillId="2" borderId="1" xfId="0" applyFont="1" applyFill="1" applyBorder="1" applyAlignment="1">
      <alignment vertical="center"/>
    </xf>
    <xf numFmtId="0" fontId="6" fillId="0" borderId="27" xfId="0" applyFont="1" applyBorder="1" applyAlignment="1">
      <alignment horizontal="center" vertical="center"/>
    </xf>
    <xf numFmtId="0" fontId="0" fillId="0" borderId="0" xfId="0" applyFont="1"/>
    <xf numFmtId="0" fontId="6" fillId="0" borderId="89" xfId="0" applyFont="1" applyBorder="1" applyAlignment="1">
      <alignment horizontal="center" vertical="center"/>
    </xf>
    <xf numFmtId="0" fontId="26" fillId="0" borderId="0" xfId="8" applyFont="1" applyFill="1" applyAlignment="1" applyProtection="1">
      <alignment vertical="center"/>
    </xf>
    <xf numFmtId="0" fontId="26" fillId="0" borderId="0" xfId="8" applyFont="1" applyFill="1" applyAlignment="1" applyProtection="1">
      <alignment horizontal="left" vertical="center"/>
    </xf>
    <xf numFmtId="0" fontId="27" fillId="0" borderId="0" xfId="8" applyFont="1" applyFill="1" applyAlignment="1" applyProtection="1">
      <alignment horizontal="left" vertical="center"/>
    </xf>
    <xf numFmtId="0" fontId="27" fillId="0" borderId="0" xfId="8" applyFont="1" applyFill="1" applyAlignment="1" applyProtection="1">
      <alignment horizontal="right" vertical="center"/>
    </xf>
    <xf numFmtId="0" fontId="28" fillId="0" borderId="0" xfId="8" applyFont="1" applyFill="1" applyAlignment="1" applyProtection="1">
      <alignment horizontal="left" vertical="center"/>
    </xf>
    <xf numFmtId="0" fontId="26" fillId="0" borderId="0" xfId="8" applyFont="1" applyFill="1" applyAlignment="1">
      <alignment vertical="center"/>
    </xf>
    <xf numFmtId="0" fontId="27" fillId="0" borderId="0" xfId="8" applyFont="1" applyFill="1" applyAlignment="1" applyProtection="1">
      <alignment vertical="center"/>
    </xf>
    <xf numFmtId="0" fontId="27" fillId="0" borderId="0" xfId="8" applyFont="1" applyFill="1" applyAlignment="1">
      <alignment horizontal="right" vertical="center"/>
    </xf>
    <xf numFmtId="0" fontId="27" fillId="0" borderId="0" xfId="8" applyFont="1" applyFill="1" applyAlignment="1">
      <alignment vertical="center"/>
    </xf>
    <xf numFmtId="0" fontId="28" fillId="0" borderId="0" xfId="8" applyFont="1" applyFill="1" applyAlignment="1" applyProtection="1">
      <alignment horizontal="right" vertical="center"/>
    </xf>
    <xf numFmtId="0" fontId="28" fillId="7" borderId="0" xfId="8" applyFont="1" applyFill="1" applyAlignment="1" applyProtection="1">
      <alignment horizontal="center" vertical="center"/>
    </xf>
    <xf numFmtId="0" fontId="28" fillId="7" borderId="0" xfId="8" applyFont="1" applyFill="1" applyAlignment="1" applyProtection="1">
      <alignment horizontal="right" vertical="center"/>
    </xf>
    <xf numFmtId="0" fontId="28" fillId="7" borderId="0" xfId="8" applyFont="1" applyFill="1" applyAlignment="1" applyProtection="1">
      <alignment vertical="center"/>
    </xf>
    <xf numFmtId="0" fontId="28" fillId="0" borderId="0" xfId="8" applyFont="1" applyFill="1" applyAlignment="1" applyProtection="1">
      <alignment vertical="center"/>
    </xf>
    <xf numFmtId="0" fontId="27" fillId="0" borderId="0" xfId="8" applyFont="1" applyFill="1" applyAlignment="1" applyProtection="1">
      <alignment horizontal="center" vertical="center"/>
    </xf>
    <xf numFmtId="0" fontId="26" fillId="0" borderId="0" xfId="8" quotePrefix="1" applyFont="1" applyFill="1" applyAlignment="1" applyProtection="1">
      <alignment horizontal="center" vertical="center"/>
    </xf>
    <xf numFmtId="0" fontId="26" fillId="7" borderId="0" xfId="8" applyFont="1" applyFill="1" applyBorder="1" applyAlignment="1" applyProtection="1">
      <alignment vertical="center"/>
    </xf>
    <xf numFmtId="0" fontId="27" fillId="7" borderId="0" xfId="8" applyFont="1" applyFill="1" applyBorder="1" applyAlignment="1" applyProtection="1">
      <alignment horizontal="right" vertical="center"/>
    </xf>
    <xf numFmtId="0" fontId="27" fillId="7" borderId="0" xfId="8" applyFont="1" applyFill="1" applyBorder="1" applyProtection="1">
      <alignment vertical="center"/>
    </xf>
    <xf numFmtId="0" fontId="27" fillId="7" borderId="0" xfId="8" applyFont="1" applyFill="1" applyBorder="1" applyAlignment="1" applyProtection="1">
      <alignment horizontal="center" vertical="center"/>
    </xf>
    <xf numFmtId="0" fontId="27" fillId="0" borderId="0" xfId="8" applyFont="1" applyBorder="1" applyProtection="1">
      <alignment vertical="center"/>
    </xf>
    <xf numFmtId="0" fontId="26" fillId="7" borderId="0" xfId="8" applyFont="1" applyFill="1" applyBorder="1" applyAlignment="1" applyProtection="1">
      <alignment horizontal="center" vertical="center"/>
    </xf>
    <xf numFmtId="0" fontId="27" fillId="7" borderId="0" xfId="8" applyFont="1" applyFill="1" applyBorder="1" applyAlignment="1" applyProtection="1">
      <alignment vertical="center"/>
    </xf>
    <xf numFmtId="0" fontId="29" fillId="7" borderId="0" xfId="8" applyFont="1" applyFill="1" applyBorder="1" applyAlignment="1" applyProtection="1">
      <alignment horizontal="centerContinuous" vertical="center"/>
    </xf>
    <xf numFmtId="0" fontId="26" fillId="7" borderId="0" xfId="8" applyFont="1" applyFill="1" applyBorder="1" applyAlignment="1" applyProtection="1">
      <alignment horizontal="centerContinuous" vertical="center"/>
    </xf>
    <xf numFmtId="0" fontId="26" fillId="7" borderId="0" xfId="8" applyFont="1" applyFill="1" applyBorder="1" applyProtection="1">
      <alignment vertical="center"/>
    </xf>
    <xf numFmtId="0" fontId="26" fillId="0" borderId="0" xfId="8" applyFont="1" applyBorder="1" applyProtection="1">
      <alignment vertical="center"/>
    </xf>
    <xf numFmtId="0" fontId="26" fillId="0" borderId="0" xfId="8" applyFont="1" applyProtection="1">
      <alignment vertical="center"/>
    </xf>
    <xf numFmtId="0" fontId="29" fillId="0" borderId="0" xfId="8" applyFont="1" applyProtection="1">
      <alignment vertical="center"/>
    </xf>
    <xf numFmtId="20" fontId="26" fillId="7" borderId="0" xfId="8" applyNumberFormat="1" applyFont="1" applyFill="1" applyBorder="1" applyAlignment="1" applyProtection="1">
      <alignment vertical="center"/>
    </xf>
    <xf numFmtId="20" fontId="26" fillId="7" borderId="0" xfId="8" applyNumberFormat="1" applyFont="1" applyFill="1" applyBorder="1" applyAlignment="1" applyProtection="1">
      <alignment horizontal="center" vertical="center"/>
    </xf>
    <xf numFmtId="177" fontId="26" fillId="7" borderId="0" xfId="8" applyNumberFormat="1" applyFont="1" applyFill="1" applyBorder="1" applyAlignment="1" applyProtection="1">
      <alignment vertical="center"/>
    </xf>
    <xf numFmtId="0" fontId="26" fillId="7" borderId="0" xfId="8" applyFont="1" applyFill="1" applyBorder="1" applyAlignment="1" applyProtection="1">
      <alignment horizontal="left" vertical="center"/>
    </xf>
    <xf numFmtId="0" fontId="26" fillId="0" borderId="0" xfId="8" applyFont="1" applyBorder="1" applyAlignment="1" applyProtection="1">
      <alignment horizontal="center" vertical="center"/>
    </xf>
    <xf numFmtId="0" fontId="29" fillId="0" borderId="0" xfId="8" applyFont="1" applyFill="1" applyAlignment="1" applyProtection="1">
      <alignment vertical="center"/>
    </xf>
    <xf numFmtId="0" fontId="29" fillId="0" borderId="0" xfId="8" applyFont="1" applyFill="1" applyAlignment="1" applyProtection="1">
      <alignment horizontal="left" vertical="center"/>
    </xf>
    <xf numFmtId="0" fontId="26" fillId="0" borderId="0" xfId="8" applyFont="1" applyFill="1" applyAlignment="1" applyProtection="1">
      <alignment horizontal="right" vertical="center"/>
    </xf>
    <xf numFmtId="0" fontId="26" fillId="0" borderId="0" xfId="8" applyFont="1" applyFill="1" applyAlignment="1" applyProtection="1">
      <alignment horizontal="center" vertical="center"/>
    </xf>
    <xf numFmtId="0" fontId="30" fillId="0" borderId="0" xfId="8" applyFont="1" applyFill="1" applyAlignment="1" applyProtection="1">
      <alignment vertical="center"/>
    </xf>
    <xf numFmtId="0" fontId="30" fillId="0" borderId="0" xfId="8" applyFont="1" applyFill="1" applyAlignment="1" applyProtection="1">
      <alignment horizontal="left" vertical="center"/>
    </xf>
    <xf numFmtId="0" fontId="30" fillId="0" borderId="0" xfId="8" applyFont="1" applyFill="1" applyBorder="1" applyAlignment="1" applyProtection="1">
      <alignment vertical="center"/>
    </xf>
    <xf numFmtId="0" fontId="30" fillId="0" borderId="0" xfId="8" applyFont="1" applyFill="1" applyAlignment="1" applyProtection="1">
      <alignment horizontal="right" vertical="center"/>
    </xf>
    <xf numFmtId="0" fontId="30" fillId="0" borderId="0" xfId="8" applyFont="1" applyFill="1" applyAlignment="1">
      <alignment horizontal="right" vertical="center"/>
    </xf>
    <xf numFmtId="0" fontId="30" fillId="0" borderId="0" xfId="8" applyFont="1" applyFill="1" applyAlignment="1">
      <alignment vertical="center"/>
    </xf>
    <xf numFmtId="0" fontId="29" fillId="0" borderId="106" xfId="8" applyFont="1" applyFill="1" applyBorder="1" applyAlignment="1" applyProtection="1">
      <alignment horizontal="center" vertical="center"/>
    </xf>
    <xf numFmtId="0" fontId="29" fillId="0" borderId="28" xfId="8" applyFont="1" applyFill="1" applyBorder="1" applyAlignment="1" applyProtection="1">
      <alignment horizontal="center" vertical="center"/>
    </xf>
    <xf numFmtId="0" fontId="29" fillId="0" borderId="107" xfId="8" applyFont="1" applyFill="1" applyBorder="1" applyAlignment="1" applyProtection="1">
      <alignment horizontal="center" vertical="center"/>
    </xf>
    <xf numFmtId="0" fontId="26" fillId="0" borderId="107" xfId="8" applyFont="1" applyFill="1" applyBorder="1" applyAlignment="1" applyProtection="1">
      <alignment horizontal="center" vertical="center"/>
    </xf>
    <xf numFmtId="0" fontId="29" fillId="0" borderId="113" xfId="8" applyNumberFormat="1" applyFont="1" applyFill="1" applyBorder="1" applyAlignment="1" applyProtection="1">
      <alignment horizontal="center" vertical="center" wrapText="1"/>
    </xf>
    <xf numFmtId="0" fontId="29" fillId="0" borderId="114" xfId="8" applyNumberFormat="1" applyFont="1" applyFill="1" applyBorder="1" applyAlignment="1" applyProtection="1">
      <alignment horizontal="center" vertical="center" wrapText="1"/>
    </xf>
    <xf numFmtId="0" fontId="29" fillId="0" borderId="115" xfId="8" applyNumberFormat="1" applyFont="1" applyFill="1" applyBorder="1" applyAlignment="1" applyProtection="1">
      <alignment horizontal="center" vertical="center" wrapText="1"/>
    </xf>
    <xf numFmtId="0" fontId="26" fillId="0" borderId="114" xfId="8" applyNumberFormat="1" applyFont="1" applyFill="1" applyBorder="1" applyAlignment="1" applyProtection="1">
      <alignment horizontal="center" vertical="center" wrapText="1"/>
    </xf>
    <xf numFmtId="0" fontId="26" fillId="0" borderId="116" xfId="8" applyFont="1" applyFill="1" applyBorder="1" applyAlignment="1" applyProtection="1">
      <alignment vertical="center"/>
    </xf>
    <xf numFmtId="178" fontId="26" fillId="6" borderId="122" xfId="8" applyNumberFormat="1" applyFont="1" applyFill="1" applyBorder="1" applyAlignment="1" applyProtection="1">
      <alignment horizontal="center" vertical="center" shrinkToFit="1"/>
      <protection locked="0"/>
    </xf>
    <xf numFmtId="178" fontId="26" fillId="6" borderId="123" xfId="8" applyNumberFormat="1" applyFont="1" applyFill="1" applyBorder="1" applyAlignment="1" applyProtection="1">
      <alignment horizontal="center" vertical="center" shrinkToFit="1"/>
      <protection locked="0"/>
    </xf>
    <xf numFmtId="178" fontId="26" fillId="6" borderId="124" xfId="8" applyNumberFormat="1" applyFont="1" applyFill="1" applyBorder="1" applyAlignment="1" applyProtection="1">
      <alignment horizontal="center" vertical="center" shrinkToFit="1"/>
      <protection locked="0"/>
    </xf>
    <xf numFmtId="0" fontId="26" fillId="0" borderId="125" xfId="8" applyFont="1" applyFill="1" applyBorder="1" applyAlignment="1" applyProtection="1">
      <alignment vertical="center"/>
    </xf>
    <xf numFmtId="178" fontId="26" fillId="6" borderId="126" xfId="8" applyNumberFormat="1" applyFont="1" applyFill="1" applyBorder="1" applyAlignment="1" applyProtection="1">
      <alignment horizontal="center" vertical="center" shrinkToFit="1"/>
      <protection locked="0"/>
    </xf>
    <xf numFmtId="178" fontId="26" fillId="6" borderId="39" xfId="8" applyNumberFormat="1" applyFont="1" applyFill="1" applyBorder="1" applyAlignment="1" applyProtection="1">
      <alignment horizontal="center" vertical="center" shrinkToFit="1"/>
      <protection locked="0"/>
    </xf>
    <xf numFmtId="178" fontId="26" fillId="6" borderId="127" xfId="8" applyNumberFormat="1" applyFont="1" applyFill="1" applyBorder="1" applyAlignment="1" applyProtection="1">
      <alignment horizontal="center" vertical="center" shrinkToFit="1"/>
      <protection locked="0"/>
    </xf>
    <xf numFmtId="0" fontId="26" fillId="0" borderId="128" xfId="8" applyFont="1" applyFill="1" applyBorder="1" applyAlignment="1" applyProtection="1">
      <alignment vertical="center"/>
    </xf>
    <xf numFmtId="178" fontId="26" fillId="6" borderId="113" xfId="8" applyNumberFormat="1" applyFont="1" applyFill="1" applyBorder="1" applyAlignment="1" applyProtection="1">
      <alignment horizontal="center" vertical="center" shrinkToFit="1"/>
      <protection locked="0"/>
    </xf>
    <xf numFmtId="178" fontId="26" fillId="6" borderId="114" xfId="8" applyNumberFormat="1" applyFont="1" applyFill="1" applyBorder="1" applyAlignment="1" applyProtection="1">
      <alignment horizontal="center" vertical="center" shrinkToFit="1"/>
      <protection locked="0"/>
    </xf>
    <xf numFmtId="178" fontId="26" fillId="6" borderId="115" xfId="8" applyNumberFormat="1" applyFont="1" applyFill="1" applyBorder="1" applyAlignment="1" applyProtection="1">
      <alignment horizontal="center" vertical="center" shrinkToFit="1"/>
      <protection locked="0"/>
    </xf>
    <xf numFmtId="0" fontId="32" fillId="0" borderId="0" xfId="8" applyFont="1" applyFill="1" applyAlignment="1" applyProtection="1">
      <alignment vertical="center"/>
    </xf>
    <xf numFmtId="0" fontId="30" fillId="0" borderId="0" xfId="8" applyFont="1" applyFill="1" applyBorder="1" applyAlignment="1" applyProtection="1">
      <alignment vertical="center" shrinkToFit="1"/>
    </xf>
    <xf numFmtId="0" fontId="31" fillId="0" borderId="0" xfId="8" applyFont="1" applyFill="1" applyBorder="1" applyAlignment="1" applyProtection="1">
      <alignment vertical="center" shrinkToFit="1"/>
    </xf>
    <xf numFmtId="0" fontId="30" fillId="0" borderId="0" xfId="8" applyFont="1" applyFill="1" applyBorder="1" applyAlignment="1" applyProtection="1">
      <alignment horizontal="left" vertical="center"/>
    </xf>
    <xf numFmtId="0" fontId="29" fillId="0" borderId="0" xfId="8" applyFont="1" applyFill="1" applyBorder="1" applyAlignment="1" applyProtection="1">
      <alignment vertical="center"/>
    </xf>
    <xf numFmtId="0" fontId="29" fillId="0" borderId="0" xfId="8" applyFont="1" applyFill="1" applyBorder="1" applyAlignment="1" applyProtection="1">
      <alignment horizontal="left" vertical="center"/>
    </xf>
    <xf numFmtId="0" fontId="29" fillId="7" borderId="0" xfId="8" applyFont="1" applyFill="1" applyBorder="1" applyAlignment="1" applyProtection="1">
      <alignment vertical="center"/>
    </xf>
    <xf numFmtId="0" fontId="29" fillId="0" borderId="0" xfId="8" applyFont="1" applyFill="1" applyBorder="1" applyAlignment="1" applyProtection="1">
      <alignment horizontal="centerContinuous" vertical="center"/>
    </xf>
    <xf numFmtId="179" fontId="29" fillId="7" borderId="0" xfId="8" applyNumberFormat="1" applyFont="1" applyFill="1" applyBorder="1" applyAlignment="1" applyProtection="1">
      <alignment horizontal="center" vertical="center"/>
    </xf>
    <xf numFmtId="180" fontId="29" fillId="0" borderId="0" xfId="8" applyNumberFormat="1" applyFont="1" applyFill="1" applyBorder="1" applyAlignment="1" applyProtection="1">
      <alignment vertical="center"/>
    </xf>
    <xf numFmtId="180" fontId="29" fillId="0" borderId="0" xfId="8" applyNumberFormat="1" applyFont="1" applyFill="1" applyAlignment="1" applyProtection="1">
      <alignment vertical="center"/>
    </xf>
    <xf numFmtId="0" fontId="29" fillId="7" borderId="0" xfId="8" applyFont="1" applyFill="1" applyBorder="1" applyAlignment="1" applyProtection="1">
      <alignment horizontal="center" vertical="center"/>
    </xf>
    <xf numFmtId="181" fontId="29" fillId="7" borderId="0" xfId="9" applyNumberFormat="1" applyFont="1" applyFill="1" applyBorder="1" applyAlignment="1" applyProtection="1">
      <alignment horizontal="right" vertical="center"/>
    </xf>
    <xf numFmtId="181" fontId="29" fillId="7" borderId="0" xfId="9" applyNumberFormat="1" applyFont="1" applyFill="1" applyBorder="1" applyAlignment="1" applyProtection="1">
      <alignment vertical="center"/>
    </xf>
    <xf numFmtId="177" fontId="29" fillId="7" borderId="0" xfId="8" applyNumberFormat="1" applyFont="1" applyFill="1" applyBorder="1" applyAlignment="1" applyProtection="1">
      <alignment vertical="center"/>
    </xf>
    <xf numFmtId="0" fontId="29" fillId="0" borderId="0" xfId="8" applyFont="1" applyFill="1" applyBorder="1" applyAlignment="1" applyProtection="1">
      <alignment horizontal="right" vertical="center"/>
    </xf>
    <xf numFmtId="0" fontId="33" fillId="0" borderId="0" xfId="8" applyFont="1" applyFill="1" applyBorder="1" applyAlignment="1" applyProtection="1">
      <alignment vertical="center"/>
    </xf>
    <xf numFmtId="0" fontId="29" fillId="7" borderId="0" xfId="8" applyFont="1" applyFill="1" applyBorder="1" applyAlignment="1" applyProtection="1">
      <alignment horizontal="left" vertical="center"/>
    </xf>
    <xf numFmtId="0" fontId="29" fillId="0" borderId="0" xfId="8" applyFont="1" applyFill="1" applyBorder="1" applyAlignment="1" applyProtection="1">
      <alignment horizontal="center" vertical="center"/>
    </xf>
    <xf numFmtId="0" fontId="29" fillId="0" borderId="0" xfId="8" applyFont="1" applyFill="1" applyBorder="1" applyAlignment="1" applyProtection="1">
      <alignment vertical="center" wrapText="1"/>
    </xf>
    <xf numFmtId="0" fontId="29" fillId="0" borderId="0" xfId="8" applyFont="1" applyFill="1" applyBorder="1" applyAlignment="1" applyProtection="1">
      <alignment horizontal="justify" vertical="center" wrapText="1"/>
    </xf>
    <xf numFmtId="0" fontId="30" fillId="0" borderId="0" xfId="8" applyFont="1" applyFill="1" applyBorder="1" applyAlignment="1">
      <alignment horizontal="left" vertical="center"/>
    </xf>
    <xf numFmtId="0" fontId="30" fillId="0" borderId="0" xfId="8" applyFont="1" applyFill="1" applyBorder="1" applyAlignment="1">
      <alignment vertical="center"/>
    </xf>
    <xf numFmtId="0" fontId="30" fillId="0" borderId="0" xfId="8" applyFont="1" applyFill="1" applyBorder="1" applyAlignment="1">
      <alignment vertical="center" wrapText="1"/>
    </xf>
    <xf numFmtId="0" fontId="30" fillId="0" borderId="0" xfId="8" applyFont="1" applyFill="1" applyBorder="1" applyAlignment="1">
      <alignment horizontal="justify" vertical="center" wrapText="1"/>
    </xf>
    <xf numFmtId="0" fontId="26" fillId="0" borderId="0" xfId="8" applyFont="1" applyFill="1" applyAlignment="1" applyProtection="1">
      <alignment vertical="center"/>
      <protection locked="0"/>
    </xf>
    <xf numFmtId="0" fontId="27" fillId="0" borderId="0" xfId="8" applyFont="1" applyFill="1" applyAlignment="1" applyProtection="1">
      <alignment horizontal="right" vertical="center"/>
      <protection locked="0"/>
    </xf>
    <xf numFmtId="0" fontId="27" fillId="0" borderId="0" xfId="8" applyFont="1" applyFill="1" applyAlignment="1" applyProtection="1">
      <alignment vertical="center"/>
      <protection locked="0"/>
    </xf>
    <xf numFmtId="0" fontId="30" fillId="0" borderId="0" xfId="8" applyFont="1" applyFill="1" applyAlignment="1" applyProtection="1">
      <alignment horizontal="right" vertical="center"/>
      <protection locked="0"/>
    </xf>
    <xf numFmtId="0" fontId="30" fillId="0" borderId="0" xfId="8" applyFont="1" applyFill="1" applyAlignment="1" applyProtection="1">
      <alignment vertical="center"/>
      <protection locked="0"/>
    </xf>
    <xf numFmtId="0" fontId="30" fillId="0" borderId="91" xfId="8" applyFont="1" applyFill="1" applyBorder="1" applyAlignment="1" applyProtection="1">
      <alignment vertical="center"/>
    </xf>
    <xf numFmtId="0" fontId="30" fillId="0" borderId="0" xfId="8" applyFont="1" applyFill="1" applyBorder="1" applyAlignment="1" applyProtection="1">
      <alignment horizontal="left" vertical="center"/>
      <protection locked="0"/>
    </xf>
    <xf numFmtId="0" fontId="30" fillId="0" borderId="0" xfId="8" applyFont="1" applyFill="1" applyBorder="1" applyAlignment="1" applyProtection="1">
      <alignment vertical="center"/>
      <protection locked="0"/>
    </xf>
    <xf numFmtId="0" fontId="30" fillId="0" borderId="0" xfId="8" applyFont="1" applyFill="1" applyBorder="1" applyAlignment="1" applyProtection="1">
      <alignment vertical="center" wrapText="1"/>
      <protection locked="0"/>
    </xf>
    <xf numFmtId="0" fontId="30" fillId="0" borderId="0" xfId="8" applyFont="1" applyFill="1" applyBorder="1" applyAlignment="1" applyProtection="1">
      <alignment horizontal="justify" vertical="center" wrapText="1"/>
      <protection locked="0"/>
    </xf>
    <xf numFmtId="0" fontId="3" fillId="7" borderId="0" xfId="8" applyFill="1">
      <alignment vertical="center"/>
    </xf>
    <xf numFmtId="0" fontId="28" fillId="7" borderId="0" xfId="8" applyFont="1" applyFill="1" applyAlignment="1">
      <alignment horizontal="left" vertical="center"/>
    </xf>
    <xf numFmtId="0" fontId="30" fillId="7" borderId="0" xfId="8" applyFont="1" applyFill="1" applyAlignment="1">
      <alignment horizontal="left" vertical="center"/>
    </xf>
    <xf numFmtId="0" fontId="30" fillId="7" borderId="0" xfId="8" applyFont="1" applyFill="1" applyAlignment="1">
      <alignment vertical="center"/>
    </xf>
    <xf numFmtId="0" fontId="30" fillId="6" borderId="28" xfId="8" applyFont="1" applyFill="1" applyBorder="1" applyAlignment="1">
      <alignment horizontal="left" vertical="center"/>
    </xf>
    <xf numFmtId="0" fontId="30" fillId="8" borderId="28" xfId="8" applyFont="1" applyFill="1" applyBorder="1" applyAlignment="1">
      <alignment horizontal="left" vertical="center"/>
    </xf>
    <xf numFmtId="0" fontId="34" fillId="7" borderId="0" xfId="8" applyFont="1" applyFill="1" applyAlignment="1">
      <alignment horizontal="left" vertical="center"/>
    </xf>
    <xf numFmtId="0" fontId="30" fillId="7" borderId="28" xfId="8" applyFont="1" applyFill="1" applyBorder="1" applyAlignment="1">
      <alignment horizontal="center" vertical="center"/>
    </xf>
    <xf numFmtId="0" fontId="30" fillId="7" borderId="28" xfId="8" applyFont="1" applyFill="1" applyBorder="1" applyAlignment="1">
      <alignment horizontal="left" vertical="center"/>
    </xf>
    <xf numFmtId="0" fontId="35" fillId="7" borderId="0" xfId="8" applyFont="1" applyFill="1" applyAlignment="1">
      <alignment horizontal="left" vertical="center"/>
    </xf>
    <xf numFmtId="0" fontId="30" fillId="7" borderId="0" xfId="8" applyFont="1" applyFill="1" applyAlignment="1">
      <alignment horizontal="left" vertical="center" wrapText="1"/>
    </xf>
    <xf numFmtId="0" fontId="35" fillId="7" borderId="0" xfId="8" applyFont="1" applyFill="1" applyBorder="1" applyAlignment="1">
      <alignment horizontal="left" vertical="center"/>
    </xf>
    <xf numFmtId="0" fontId="35" fillId="7" borderId="0" xfId="8" applyFont="1" applyFill="1" applyBorder="1" applyAlignment="1">
      <alignment vertical="center"/>
    </xf>
    <xf numFmtId="0" fontId="30" fillId="7" borderId="0" xfId="8" applyFont="1" applyFill="1" applyBorder="1" applyAlignment="1">
      <alignment vertical="center"/>
    </xf>
    <xf numFmtId="0" fontId="32" fillId="7" borderId="0" xfId="8" applyFont="1" applyFill="1" applyAlignment="1">
      <alignment vertical="center"/>
    </xf>
    <xf numFmtId="0" fontId="35" fillId="7" borderId="0" xfId="8" applyFont="1" applyFill="1" applyBorder="1" applyAlignment="1">
      <alignment vertical="center" shrinkToFit="1"/>
    </xf>
    <xf numFmtId="0" fontId="38" fillId="7" borderId="0" xfId="8" applyFont="1" applyFill="1" applyBorder="1" applyAlignment="1">
      <alignment vertical="center" shrinkToFit="1"/>
    </xf>
    <xf numFmtId="0" fontId="30" fillId="7" borderId="0" xfId="8" applyFont="1" applyFill="1" applyAlignment="1">
      <alignment vertical="center" wrapText="1"/>
    </xf>
    <xf numFmtId="0" fontId="30" fillId="7" borderId="0" xfId="8" applyFont="1" applyFill="1" applyAlignment="1">
      <alignment vertical="center" textRotation="90"/>
    </xf>
    <xf numFmtId="0" fontId="39" fillId="7" borderId="0" xfId="8" applyFont="1" applyFill="1" applyAlignment="1">
      <alignment horizontal="left" vertical="center"/>
    </xf>
    <xf numFmtId="0" fontId="39" fillId="0" borderId="0" xfId="8" applyFont="1" applyAlignment="1">
      <alignment horizontal="left" vertical="center"/>
    </xf>
    <xf numFmtId="0" fontId="41" fillId="7" borderId="0" xfId="8" applyFont="1" applyFill="1">
      <alignment vertical="center"/>
    </xf>
    <xf numFmtId="0" fontId="41" fillId="7" borderId="28" xfId="8" applyFont="1" applyFill="1" applyBorder="1" applyAlignment="1">
      <alignment horizontal="center" vertical="center"/>
    </xf>
    <xf numFmtId="0" fontId="41" fillId="7" borderId="28" xfId="8" applyFont="1" applyFill="1" applyBorder="1" applyAlignment="1">
      <alignment vertical="center" shrinkToFit="1"/>
    </xf>
    <xf numFmtId="0" fontId="41" fillId="7" borderId="101" xfId="8" applyFont="1" applyFill="1" applyBorder="1" applyAlignment="1">
      <alignment horizontal="center" vertical="center" shrinkToFit="1"/>
    </xf>
    <xf numFmtId="0" fontId="26" fillId="7" borderId="132" xfId="8" applyFont="1" applyFill="1" applyBorder="1" applyAlignment="1">
      <alignment horizontal="center" vertical="center"/>
    </xf>
    <xf numFmtId="0" fontId="26" fillId="7" borderId="133" xfId="8" applyFont="1" applyFill="1" applyBorder="1" applyAlignment="1">
      <alignment horizontal="center" vertical="center"/>
    </xf>
    <xf numFmtId="0" fontId="41" fillId="7" borderId="134" xfId="8" applyFont="1" applyFill="1" applyBorder="1" applyAlignment="1">
      <alignment horizontal="center" vertical="center"/>
    </xf>
    <xf numFmtId="0" fontId="41" fillId="7" borderId="135" xfId="8" applyFont="1" applyFill="1" applyBorder="1" applyAlignment="1">
      <alignment horizontal="center" vertical="center"/>
    </xf>
    <xf numFmtId="0" fontId="26" fillId="7" borderId="106" xfId="8" applyFont="1" applyFill="1" applyBorder="1">
      <alignment vertical="center"/>
    </xf>
    <xf numFmtId="0" fontId="26" fillId="7" borderId="11" xfId="8" applyFont="1" applyFill="1" applyBorder="1" applyAlignment="1">
      <alignment vertical="center" shrinkToFit="1"/>
    </xf>
    <xf numFmtId="0" fontId="26" fillId="7" borderId="11" xfId="8" applyFont="1" applyFill="1" applyBorder="1">
      <alignment vertical="center"/>
    </xf>
    <xf numFmtId="0" fontId="41" fillId="7" borderId="136" xfId="8" applyFont="1" applyFill="1" applyBorder="1">
      <alignment vertical="center"/>
    </xf>
    <xf numFmtId="0" fontId="41" fillId="7" borderId="100" xfId="8" applyFont="1" applyFill="1" applyBorder="1">
      <alignment vertical="center"/>
    </xf>
    <xf numFmtId="0" fontId="41" fillId="7" borderId="28" xfId="8" applyFont="1" applyFill="1" applyBorder="1">
      <alignment vertical="center"/>
    </xf>
    <xf numFmtId="0" fontId="41" fillId="7" borderId="107" xfId="8" applyFont="1" applyFill="1" applyBorder="1">
      <alignment vertical="center"/>
    </xf>
    <xf numFmtId="0" fontId="26" fillId="7" borderId="28" xfId="8" applyFont="1" applyFill="1" applyBorder="1">
      <alignment vertical="center"/>
    </xf>
    <xf numFmtId="0" fontId="26" fillId="7" borderId="113" xfId="8" applyFont="1" applyFill="1" applyBorder="1">
      <alignment vertical="center"/>
    </xf>
    <xf numFmtId="0" fontId="41" fillId="7" borderId="114" xfId="8" applyFont="1" applyFill="1" applyBorder="1">
      <alignment vertical="center"/>
    </xf>
    <xf numFmtId="0" fontId="41" fillId="7" borderId="115" xfId="8" applyFont="1" applyFill="1" applyBorder="1">
      <alignment vertical="center"/>
    </xf>
    <xf numFmtId="0" fontId="6" fillId="0" borderId="2"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45" xfId="0" applyFont="1" applyFill="1" applyBorder="1" applyAlignment="1">
      <alignment horizontal="center" vertical="center"/>
    </xf>
    <xf numFmtId="0" fontId="6" fillId="2" borderId="12" xfId="0" applyFont="1" applyFill="1" applyBorder="1" applyAlignment="1">
      <alignment horizontal="center" vertical="center"/>
    </xf>
    <xf numFmtId="0" fontId="6" fillId="0" borderId="23"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18" xfId="0" applyFont="1" applyBorder="1" applyAlignment="1">
      <alignment horizontal="lef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Border="1" applyAlignment="1">
      <alignment horizontal="center" vertical="center"/>
    </xf>
    <xf numFmtId="0" fontId="6" fillId="0" borderId="20" xfId="0" applyFont="1" applyBorder="1" applyAlignment="1">
      <alignment horizontal="left" vertical="center"/>
    </xf>
    <xf numFmtId="0" fontId="6" fillId="0" borderId="12" xfId="0" applyFont="1" applyBorder="1" applyAlignment="1">
      <alignment horizontal="center" vertical="center"/>
    </xf>
    <xf numFmtId="0" fontId="6" fillId="2" borderId="28" xfId="0" applyFont="1" applyFill="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14" fillId="0" borderId="11" xfId="4" applyFont="1" applyBorder="1" applyAlignment="1">
      <alignment horizontal="center" vertical="center"/>
    </xf>
    <xf numFmtId="0" fontId="14" fillId="0" borderId="12" xfId="4" applyFont="1" applyBorder="1" applyAlignment="1">
      <alignment horizontal="center" vertical="center"/>
    </xf>
    <xf numFmtId="0" fontId="11" fillId="0" borderId="12" xfId="5" applyBorder="1" applyAlignment="1">
      <alignment horizontal="left" vertical="center"/>
    </xf>
    <xf numFmtId="0" fontId="10" fillId="0" borderId="32" xfId="0" applyFont="1" applyFill="1" applyBorder="1" applyAlignment="1">
      <alignment vertical="center" wrapText="1"/>
    </xf>
    <xf numFmtId="0" fontId="10" fillId="2" borderId="32" xfId="0" applyFont="1" applyFill="1" applyBorder="1" applyAlignment="1">
      <alignment horizontal="center" vertical="center"/>
    </xf>
    <xf numFmtId="0" fontId="10" fillId="0" borderId="32"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0" fillId="0" borderId="33" xfId="0" applyFont="1" applyFill="1" applyBorder="1" applyAlignment="1">
      <alignment vertical="center" wrapText="1"/>
    </xf>
    <xf numFmtId="0" fontId="10" fillId="0" borderId="6" xfId="0" applyFont="1" applyFill="1" applyBorder="1" applyAlignment="1">
      <alignment vertical="center" wrapText="1"/>
    </xf>
    <xf numFmtId="0" fontId="12" fillId="0" borderId="28" xfId="0" applyFont="1" applyFill="1" applyBorder="1" applyAlignment="1">
      <alignment vertical="center" wrapText="1"/>
    </xf>
    <xf numFmtId="0" fontId="8" fillId="0" borderId="32" xfId="0" applyFont="1" applyFill="1" applyBorder="1" applyAlignment="1">
      <alignment vertical="center" wrapText="1"/>
    </xf>
    <xf numFmtId="0" fontId="8" fillId="0" borderId="6" xfId="0" applyFont="1" applyFill="1" applyBorder="1" applyAlignment="1">
      <alignment vertical="center" wrapText="1"/>
    </xf>
    <xf numFmtId="0" fontId="10" fillId="0" borderId="33" xfId="0" applyFont="1" applyFill="1" applyBorder="1" applyAlignment="1">
      <alignment horizontal="center" vertical="center"/>
    </xf>
    <xf numFmtId="0" fontId="8" fillId="0" borderId="28" xfId="0" applyFont="1" applyFill="1" applyBorder="1" applyAlignment="1">
      <alignment vertical="center" wrapText="1"/>
    </xf>
    <xf numFmtId="0" fontId="10" fillId="2" borderId="6" xfId="3" applyFont="1" applyFill="1" applyBorder="1" applyAlignment="1">
      <alignment horizontal="center" vertical="center"/>
    </xf>
    <xf numFmtId="0" fontId="10" fillId="0" borderId="33" xfId="3" applyFont="1" applyFill="1" applyBorder="1" applyAlignment="1">
      <alignment vertical="center" wrapText="1"/>
    </xf>
    <xf numFmtId="0" fontId="10" fillId="0" borderId="6" xfId="3" applyFont="1" applyFill="1" applyBorder="1" applyAlignment="1">
      <alignment vertical="center" wrapText="1"/>
    </xf>
    <xf numFmtId="0" fontId="10" fillId="0" borderId="40"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2" borderId="28" xfId="0" applyFont="1" applyFill="1" applyBorder="1" applyAlignment="1">
      <alignment horizontal="center" vertical="center"/>
    </xf>
    <xf numFmtId="0" fontId="31" fillId="0" borderId="66" xfId="0" applyFont="1" applyFill="1" applyBorder="1" applyAlignment="1">
      <alignment horizontal="center" vertical="center"/>
    </xf>
    <xf numFmtId="0" fontId="42" fillId="0" borderId="34" xfId="0" applyFont="1" applyBorder="1" applyAlignment="1">
      <alignment horizontal="left" vertical="center"/>
    </xf>
    <xf numFmtId="0" fontId="42" fillId="0" borderId="34" xfId="0" applyFont="1" applyBorder="1" applyAlignment="1">
      <alignment horizontal="center" vertical="center"/>
    </xf>
    <xf numFmtId="0" fontId="31" fillId="0" borderId="34" xfId="0" applyFont="1" applyFill="1" applyBorder="1" applyAlignment="1">
      <alignment horizontal="center" vertical="center"/>
    </xf>
    <xf numFmtId="0" fontId="42" fillId="0" borderId="67" xfId="0" applyFont="1" applyBorder="1" applyAlignment="1">
      <alignment horizontal="center" vertical="center"/>
    </xf>
    <xf numFmtId="0" fontId="43" fillId="0" borderId="11" xfId="10" applyFont="1" applyBorder="1" applyAlignment="1">
      <alignment horizontal="center" vertical="center"/>
    </xf>
    <xf numFmtId="0" fontId="43" fillId="0" borderId="12" xfId="10" applyFont="1" applyBorder="1" applyAlignment="1">
      <alignment horizontal="center" vertical="center"/>
    </xf>
    <xf numFmtId="0" fontId="31" fillId="0" borderId="12" xfId="0" applyFont="1" applyFill="1" applyBorder="1" applyAlignment="1">
      <alignment horizontal="right" vertical="center"/>
    </xf>
    <xf numFmtId="0" fontId="43" fillId="0" borderId="12" xfId="10" applyFont="1" applyBorder="1" applyAlignment="1">
      <alignment horizontal="left" vertical="center"/>
    </xf>
    <xf numFmtId="0" fontId="2" fillId="0" borderId="12" xfId="11" applyBorder="1" applyAlignment="1">
      <alignment horizontal="left" vertical="center"/>
    </xf>
    <xf numFmtId="0" fontId="44" fillId="0" borderId="12" xfId="7" applyFont="1" applyBorder="1" applyAlignment="1">
      <alignment vertical="center"/>
    </xf>
    <xf numFmtId="0" fontId="31" fillId="0" borderId="12" xfId="0" applyFont="1" applyFill="1" applyBorder="1" applyAlignment="1">
      <alignment horizontal="center" vertical="center"/>
    </xf>
    <xf numFmtId="0" fontId="43" fillId="0" borderId="3" xfId="10" applyFont="1" applyBorder="1" applyAlignment="1">
      <alignment horizontal="center" vertical="center"/>
    </xf>
    <xf numFmtId="0" fontId="43" fillId="0" borderId="7" xfId="10" applyFont="1" applyBorder="1" applyAlignment="1">
      <alignment horizontal="center" vertical="center"/>
    </xf>
    <xf numFmtId="0" fontId="43" fillId="0" borderId="8" xfId="10" applyFont="1" applyBorder="1" applyAlignment="1">
      <alignment horizontal="center" vertical="center"/>
    </xf>
    <xf numFmtId="0" fontId="31" fillId="0" borderId="8" xfId="0" applyFont="1" applyFill="1" applyBorder="1" applyAlignment="1">
      <alignment horizontal="right" vertical="center"/>
    </xf>
    <xf numFmtId="0" fontId="43" fillId="0" borderId="8" xfId="10" applyFont="1" applyBorder="1" applyAlignment="1">
      <alignment horizontal="left" vertical="center"/>
    </xf>
    <xf numFmtId="0" fontId="2" fillId="0" borderId="8" xfId="11" applyBorder="1" applyAlignment="1">
      <alignment horizontal="left" vertical="center"/>
    </xf>
    <xf numFmtId="0" fontId="44" fillId="0" borderId="8" xfId="7" applyFont="1" applyBorder="1" applyAlignment="1">
      <alignment vertical="center"/>
    </xf>
    <xf numFmtId="0" fontId="31" fillId="0" borderId="8" xfId="0" applyFont="1" applyFill="1" applyBorder="1" applyAlignment="1">
      <alignment horizontal="center" vertical="center"/>
    </xf>
    <xf numFmtId="0" fontId="43" fillId="0" borderId="9" xfId="10" applyFont="1" applyBorder="1" applyAlignment="1">
      <alignment horizontal="center" vertical="center"/>
    </xf>
    <xf numFmtId="0" fontId="43" fillId="0" borderId="57" xfId="10" applyFont="1" applyBorder="1" applyAlignment="1">
      <alignment horizontal="center" vertical="center"/>
    </xf>
    <xf numFmtId="0" fontId="43" fillId="0" borderId="65" xfId="10" applyFont="1" applyBorder="1" applyAlignment="1">
      <alignment horizontal="center" vertical="center"/>
    </xf>
    <xf numFmtId="0" fontId="31" fillId="0" borderId="65" xfId="0" applyFont="1" applyFill="1" applyBorder="1" applyAlignment="1">
      <alignment horizontal="right" vertical="center"/>
    </xf>
    <xf numFmtId="0" fontId="43" fillId="0" borderId="65" xfId="10" applyFont="1" applyBorder="1" applyAlignment="1">
      <alignment horizontal="left" vertical="center"/>
    </xf>
    <xf numFmtId="0" fontId="2" fillId="0" borderId="65" xfId="11" applyBorder="1" applyAlignment="1">
      <alignment horizontal="left" vertical="center"/>
    </xf>
    <xf numFmtId="0" fontId="44" fillId="0" borderId="65" xfId="7" applyFont="1" applyBorder="1" applyAlignment="1">
      <alignment vertical="center"/>
    </xf>
    <xf numFmtId="0" fontId="31" fillId="0" borderId="65" xfId="0" applyFont="1" applyFill="1" applyBorder="1" applyAlignment="1">
      <alignment horizontal="center" vertical="center"/>
    </xf>
    <xf numFmtId="0" fontId="43" fillId="0" borderId="58" xfId="10" applyFont="1" applyBorder="1" applyAlignment="1">
      <alignment horizontal="center" vertical="center"/>
    </xf>
    <xf numFmtId="0" fontId="10" fillId="2" borderId="6" xfId="7" applyFont="1" applyFill="1" applyBorder="1" applyAlignment="1">
      <alignment horizontal="center" vertical="center"/>
    </xf>
    <xf numFmtId="0" fontId="45" fillId="2" borderId="6" xfId="0" applyFont="1" applyFill="1" applyBorder="1" applyAlignment="1">
      <alignment horizontal="center" vertical="center" shrinkToFit="1"/>
    </xf>
    <xf numFmtId="0" fontId="31" fillId="0" borderId="41" xfId="0" applyFont="1" applyFill="1" applyBorder="1" applyAlignment="1">
      <alignment horizontal="center" vertical="center"/>
    </xf>
    <xf numFmtId="0" fontId="31" fillId="0" borderId="40"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33" xfId="0" applyFont="1" applyFill="1" applyBorder="1" applyAlignment="1">
      <alignment horizontal="center" vertical="center"/>
    </xf>
    <xf numFmtId="0" fontId="31" fillId="0" borderId="42" xfId="0" applyFont="1" applyFill="1" applyBorder="1" applyAlignment="1">
      <alignment horizontal="center" vertical="center"/>
    </xf>
    <xf numFmtId="0" fontId="31" fillId="0" borderId="43" xfId="0" applyFont="1" applyFill="1" applyBorder="1" applyAlignment="1">
      <alignment horizontal="center" vertical="center"/>
    </xf>
    <xf numFmtId="0" fontId="31" fillId="0" borderId="45"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32" xfId="0" applyFont="1" applyFill="1" applyBorder="1" applyAlignment="1">
      <alignment horizontal="center" vertical="center"/>
    </xf>
    <xf numFmtId="0" fontId="10" fillId="0" borderId="137" xfId="0" applyFont="1" applyFill="1" applyBorder="1" applyAlignment="1">
      <alignment horizontal="center" vertical="center"/>
    </xf>
    <xf numFmtId="0" fontId="31" fillId="0" borderId="49" xfId="0" applyFont="1" applyFill="1" applyBorder="1" applyAlignment="1">
      <alignment horizontal="center" vertical="center"/>
    </xf>
    <xf numFmtId="0" fontId="31" fillId="0" borderId="39" xfId="0" applyFont="1" applyFill="1" applyBorder="1" applyAlignment="1">
      <alignment horizontal="center" vertical="center"/>
    </xf>
    <xf numFmtId="0" fontId="8" fillId="0" borderId="49" xfId="0" applyFont="1" applyFill="1" applyBorder="1" applyAlignment="1">
      <alignment horizontal="left" vertical="center" wrapText="1"/>
    </xf>
    <xf numFmtId="0" fontId="8" fillId="0" borderId="47" xfId="0" applyFont="1" applyFill="1" applyBorder="1" applyAlignment="1">
      <alignment horizontal="left" vertical="center" wrapText="1"/>
    </xf>
    <xf numFmtId="0" fontId="21" fillId="0" borderId="0" xfId="7" applyFont="1" applyFill="1" applyAlignment="1">
      <alignment horizontal="left" vertical="center"/>
    </xf>
    <xf numFmtId="0" fontId="10" fillId="0" borderId="0" xfId="7" applyFont="1" applyFill="1" applyAlignment="1">
      <alignment horizontal="left" vertical="center"/>
    </xf>
    <xf numFmtId="0" fontId="10" fillId="0" borderId="0" xfId="7" applyFont="1" applyFill="1" applyAlignment="1">
      <alignment vertical="center"/>
    </xf>
    <xf numFmtId="0" fontId="10" fillId="0" borderId="0" xfId="0" applyFont="1" applyFill="1" applyAlignment="1"/>
    <xf numFmtId="0" fontId="23" fillId="0" borderId="0" xfId="0" applyFont="1" applyFill="1" applyAlignment="1"/>
    <xf numFmtId="0" fontId="10" fillId="0" borderId="0" xfId="7" applyFont="1" applyAlignment="1">
      <alignment horizontal="left" vertical="center"/>
    </xf>
    <xf numFmtId="0" fontId="10" fillId="0" borderId="0" xfId="7" applyFont="1" applyAlignment="1">
      <alignment horizontal="center" vertical="center"/>
    </xf>
    <xf numFmtId="0" fontId="10" fillId="0" borderId="0" xfId="7" applyFont="1" applyAlignment="1">
      <alignment vertical="center"/>
    </xf>
    <xf numFmtId="0" fontId="10" fillId="0" borderId="5" xfId="0" applyFont="1" applyFill="1" applyBorder="1"/>
    <xf numFmtId="0" fontId="31" fillId="0" borderId="48" xfId="0" applyFont="1" applyFill="1" applyBorder="1" applyAlignment="1">
      <alignment horizontal="center" vertical="center"/>
    </xf>
    <xf numFmtId="0" fontId="31" fillId="0" borderId="47" xfId="0" applyFont="1" applyFill="1" applyBorder="1" applyAlignment="1">
      <alignment horizontal="center" vertical="center"/>
    </xf>
    <xf numFmtId="0" fontId="11" fillId="0" borderId="2" xfId="0" applyFont="1" applyFill="1" applyBorder="1" applyAlignment="1">
      <alignment vertical="center"/>
    </xf>
    <xf numFmtId="0" fontId="11" fillId="0" borderId="4" xfId="0" applyFont="1" applyFill="1" applyBorder="1" applyAlignment="1">
      <alignment vertical="center"/>
    </xf>
    <xf numFmtId="0" fontId="0" fillId="0" borderId="7" xfId="0" applyFont="1" applyFill="1" applyBorder="1" applyAlignment="1">
      <alignment horizontal="center" vertical="top"/>
    </xf>
    <xf numFmtId="0" fontId="0" fillId="0" borderId="8" xfId="0" applyFont="1" applyFill="1" applyBorder="1" applyAlignment="1">
      <alignment vertical="top"/>
    </xf>
    <xf numFmtId="0" fontId="0" fillId="0" borderId="9" xfId="0" applyFont="1" applyFill="1" applyBorder="1" applyAlignment="1">
      <alignment vertical="top"/>
    </xf>
    <xf numFmtId="0" fontId="0" fillId="0" borderId="8" xfId="0" applyFont="1" applyFill="1" applyBorder="1" applyAlignment="1">
      <alignment horizontal="center" vertical="top"/>
    </xf>
    <xf numFmtId="0" fontId="6" fillId="0" borderId="0" xfId="0" applyFont="1" applyFill="1" applyAlignment="1">
      <alignment horizontal="center" vertical="center"/>
    </xf>
    <xf numFmtId="0" fontId="6" fillId="2" borderId="8" xfId="0" applyFont="1" applyFill="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left" vertical="center"/>
    </xf>
    <xf numFmtId="0" fontId="6" fillId="0" borderId="20" xfId="0" applyFont="1" applyBorder="1" applyAlignment="1">
      <alignment vertical="center"/>
    </xf>
    <xf numFmtId="0" fontId="6" fillId="0" borderId="4" xfId="0" applyFont="1" applyBorder="1" applyAlignment="1">
      <alignment horizontal="right" vertical="center"/>
    </xf>
    <xf numFmtId="0" fontId="6" fillId="0" borderId="19" xfId="0" applyFont="1" applyBorder="1" applyAlignment="1">
      <alignment horizontal="right" vertical="center"/>
    </xf>
    <xf numFmtId="0" fontId="6" fillId="0" borderId="22" xfId="0" applyFont="1" applyBorder="1" applyAlignment="1">
      <alignment horizontal="right" vertical="center"/>
    </xf>
    <xf numFmtId="0" fontId="0" fillId="0" borderId="12" xfId="5" applyFont="1" applyBorder="1" applyAlignment="1">
      <alignment horizontal="left" vertical="center"/>
    </xf>
    <xf numFmtId="0" fontId="43" fillId="0" borderId="11" xfId="0" applyFont="1" applyBorder="1" applyAlignment="1">
      <alignment vertical="center"/>
    </xf>
    <xf numFmtId="0" fontId="43" fillId="0" borderId="12" xfId="0" applyFont="1" applyBorder="1" applyAlignment="1">
      <alignment horizontal="center" vertical="center"/>
    </xf>
    <xf numFmtId="0" fontId="43" fillId="0" borderId="3" xfId="0" applyFont="1" applyBorder="1" applyAlignment="1">
      <alignment vertical="center"/>
    </xf>
    <xf numFmtId="0" fontId="10" fillId="0" borderId="40" xfId="0" applyFont="1" applyFill="1" applyBorder="1" applyAlignment="1">
      <alignment horizontal="left" vertical="center" wrapText="1"/>
    </xf>
    <xf numFmtId="0" fontId="10" fillId="0" borderId="33" xfId="0" applyFont="1" applyFill="1" applyBorder="1" applyAlignment="1">
      <alignment vertical="center" wrapText="1"/>
    </xf>
    <xf numFmtId="0" fontId="8" fillId="0" borderId="5" xfId="0" applyFont="1" applyFill="1" applyBorder="1" applyAlignment="1">
      <alignment horizontal="left" vertical="center" wrapText="1"/>
    </xf>
    <xf numFmtId="0" fontId="10" fillId="0" borderId="33" xfId="0" applyFont="1" applyFill="1" applyBorder="1" applyAlignment="1">
      <alignment vertical="center"/>
    </xf>
    <xf numFmtId="0" fontId="0" fillId="0" borderId="33" xfId="0" applyFont="1" applyBorder="1" applyAlignment="1">
      <alignment horizontal="center" vertical="center"/>
    </xf>
    <xf numFmtId="0" fontId="0" fillId="0" borderId="40" xfId="0" applyFont="1" applyBorder="1" applyAlignment="1">
      <alignment horizontal="center" vertical="center"/>
    </xf>
    <xf numFmtId="0" fontId="4" fillId="0" borderId="139" xfId="0" applyFont="1" applyFill="1" applyBorder="1" applyAlignment="1">
      <alignment horizontal="left" vertical="center" wrapText="1"/>
    </xf>
    <xf numFmtId="0" fontId="47" fillId="0" borderId="4" xfId="11" applyFont="1" applyFill="1" applyBorder="1" applyAlignment="1">
      <alignment horizontal="left" vertical="center" shrinkToFit="1"/>
    </xf>
    <xf numFmtId="0" fontId="4" fillId="0" borderId="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7" fillId="0" borderId="19" xfId="11" applyFont="1" applyFill="1" applyBorder="1" applyAlignment="1">
      <alignment horizontal="left" vertical="center" shrinkToFit="1"/>
    </xf>
    <xf numFmtId="0" fontId="4" fillId="0" borderId="142" xfId="0" applyFont="1" applyFill="1" applyBorder="1" applyAlignment="1">
      <alignment horizontal="left" vertical="center" wrapText="1"/>
    </xf>
    <xf numFmtId="0" fontId="4" fillId="0" borderId="143" xfId="0" applyFont="1" applyFill="1" applyBorder="1" applyAlignment="1">
      <alignment horizontal="left" vertical="center" wrapText="1"/>
    </xf>
    <xf numFmtId="0" fontId="47" fillId="0" borderId="10" xfId="11" applyFont="1" applyFill="1" applyBorder="1" applyAlignment="1">
      <alignment horizontal="left" vertical="center" shrinkToFit="1"/>
    </xf>
    <xf numFmtId="0" fontId="4" fillId="0" borderId="140" xfId="0" applyFont="1" applyFill="1" applyBorder="1" applyAlignment="1">
      <alignment horizontal="center" vertical="center"/>
    </xf>
    <xf numFmtId="0" fontId="4" fillId="0" borderId="141" xfId="0" applyFont="1" applyFill="1" applyBorder="1" applyAlignment="1">
      <alignment horizontal="center" vertical="center"/>
    </xf>
    <xf numFmtId="0" fontId="4" fillId="0" borderId="144" xfId="0" applyFont="1" applyFill="1" applyBorder="1" applyAlignment="1">
      <alignment horizontal="center" vertical="center"/>
    </xf>
    <xf numFmtId="0" fontId="4" fillId="0" borderId="56" xfId="0" applyFont="1" applyBorder="1" applyAlignment="1">
      <alignment horizontal="center" vertical="center" wrapText="1"/>
    </xf>
    <xf numFmtId="0" fontId="4" fillId="0" borderId="32" xfId="1" applyFont="1" applyBorder="1" applyAlignment="1">
      <alignment vertical="center"/>
    </xf>
    <xf numFmtId="0" fontId="4" fillId="0" borderId="143" xfId="1" applyFont="1" applyBorder="1" applyAlignment="1">
      <alignment vertical="center"/>
    </xf>
    <xf numFmtId="0" fontId="4" fillId="0" borderId="142" xfId="1" applyFont="1" applyBorder="1" applyAlignment="1">
      <alignment vertical="center"/>
    </xf>
    <xf numFmtId="0" fontId="4" fillId="0" borderId="6" xfId="1" applyFont="1" applyBorder="1" applyAlignment="1">
      <alignment vertical="center"/>
    </xf>
    <xf numFmtId="0" fontId="4" fillId="0" borderId="145" xfId="1" applyFont="1" applyBorder="1" applyAlignment="1">
      <alignment vertical="center"/>
    </xf>
    <xf numFmtId="0" fontId="4" fillId="0" borderId="0" xfId="0" applyFont="1" applyAlignment="1">
      <alignment horizontal="left"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4" fillId="0" borderId="0" xfId="0" applyFont="1" applyAlignment="1">
      <alignment horizontal="lef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 xfId="0" applyFont="1" applyFill="1" applyBorder="1" applyAlignment="1">
      <alignment horizontal="center" vertical="center"/>
    </xf>
    <xf numFmtId="0" fontId="10" fillId="0" borderId="0" xfId="0" applyFont="1" applyBorder="1" applyAlignment="1">
      <alignment horizontal="left" vertical="center" wrapText="1"/>
    </xf>
    <xf numFmtId="0" fontId="10" fillId="0" borderId="55" xfId="0" applyFont="1" applyBorder="1" applyAlignment="1">
      <alignment horizontal="left" vertical="center" wrapText="1"/>
    </xf>
    <xf numFmtId="0" fontId="6"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6" fillId="2" borderId="66"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2"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2" borderId="64"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25" xfId="0" applyFont="1" applyFill="1" applyBorder="1" applyAlignment="1">
      <alignment horizontal="center" vertical="center"/>
    </xf>
    <xf numFmtId="0" fontId="20" fillId="0" borderId="0" xfId="0" applyFont="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shrinkToFit="1"/>
    </xf>
    <xf numFmtId="0" fontId="4" fillId="0" borderId="0" xfId="0" applyFont="1" applyBorder="1" applyAlignment="1">
      <alignment horizontal="center" vertical="center"/>
    </xf>
    <xf numFmtId="0" fontId="4" fillId="2" borderId="2"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8" xfId="0" applyFont="1" applyFill="1" applyBorder="1" applyAlignment="1">
      <alignment horizontal="distributed"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17" fillId="0" borderId="0" xfId="0" applyFont="1" applyFill="1" applyAlignment="1">
      <alignment horizontal="center" vertical="center" shrinkToFit="1"/>
    </xf>
    <xf numFmtId="0" fontId="10" fillId="2" borderId="69" xfId="0" applyFont="1" applyFill="1" applyBorder="1" applyAlignment="1">
      <alignment horizontal="distributed" vertical="center" justifyLastLine="1"/>
    </xf>
    <xf numFmtId="0" fontId="10" fillId="2" borderId="67" xfId="0" applyFont="1" applyFill="1" applyBorder="1" applyAlignment="1">
      <alignment horizontal="distributed" vertical="center" justifyLastLine="1"/>
    </xf>
    <xf numFmtId="0" fontId="10" fillId="2" borderId="27" xfId="0" applyFont="1" applyFill="1" applyBorder="1" applyAlignment="1">
      <alignment horizontal="distributed" vertical="center" justifyLastLine="1"/>
    </xf>
    <xf numFmtId="0" fontId="10" fillId="2" borderId="3" xfId="0" applyFont="1" applyFill="1" applyBorder="1" applyAlignment="1">
      <alignment horizontal="distributed" vertical="center" justifyLastLine="1"/>
    </xf>
    <xf numFmtId="0" fontId="10" fillId="2" borderId="63" xfId="0" applyFont="1" applyFill="1" applyBorder="1" applyAlignment="1">
      <alignment horizontal="distributed" vertical="center" justifyLastLine="1"/>
    </xf>
    <xf numFmtId="0" fontId="10" fillId="2" borderId="70" xfId="0" applyFont="1" applyFill="1" applyBorder="1" applyAlignment="1">
      <alignment horizontal="distributed" vertical="center" justifyLastLine="1"/>
    </xf>
    <xf numFmtId="0" fontId="6" fillId="2" borderId="11" xfId="7" applyFont="1" applyFill="1" applyBorder="1" applyAlignment="1">
      <alignment horizontal="center" vertical="center"/>
    </xf>
    <xf numFmtId="0" fontId="6" fillId="2" borderId="12" xfId="7" applyFont="1" applyFill="1" applyBorder="1" applyAlignment="1">
      <alignment horizontal="center" vertical="center"/>
    </xf>
    <xf numFmtId="0" fontId="6" fillId="2" borderId="3" xfId="7" applyFont="1" applyFill="1" applyBorder="1" applyAlignment="1">
      <alignment horizontal="center" vertical="center"/>
    </xf>
    <xf numFmtId="0" fontId="18" fillId="0" borderId="11" xfId="0" applyFont="1" applyFill="1" applyBorder="1" applyAlignment="1">
      <alignment horizontal="left" vertical="center"/>
    </xf>
    <xf numFmtId="0" fontId="18" fillId="0" borderId="12" xfId="0" applyFont="1" applyFill="1" applyBorder="1" applyAlignment="1">
      <alignment horizontal="left" vertical="center"/>
    </xf>
    <xf numFmtId="0" fontId="18" fillId="0" borderId="3" xfId="0" applyFont="1" applyFill="1" applyBorder="1" applyAlignment="1">
      <alignment horizontal="left" vertical="center"/>
    </xf>
    <xf numFmtId="0" fontId="10" fillId="2" borderId="32" xfId="0" applyFont="1" applyFill="1" applyBorder="1" applyAlignment="1">
      <alignment horizontal="center" vertical="center"/>
    </xf>
    <xf numFmtId="0" fontId="10" fillId="2" borderId="6" xfId="0" applyFont="1" applyFill="1" applyBorder="1" applyAlignment="1">
      <alignment horizontal="center" vertical="center"/>
    </xf>
    <xf numFmtId="0" fontId="10" fillId="0" borderId="32" xfId="0" applyFont="1" applyFill="1" applyBorder="1" applyAlignment="1">
      <alignment horizontal="left" vertical="center"/>
    </xf>
    <xf numFmtId="0" fontId="10" fillId="0" borderId="6" xfId="0" applyFont="1" applyFill="1" applyBorder="1" applyAlignment="1">
      <alignment horizontal="left"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32" xfId="0" applyFont="1" applyFill="1" applyBorder="1" applyAlignment="1">
      <alignment horizontal="center" vertical="center"/>
    </xf>
    <xf numFmtId="0" fontId="14" fillId="2" borderId="6" xfId="0" applyFont="1" applyFill="1" applyBorder="1" applyAlignment="1">
      <alignment horizontal="center" vertical="center"/>
    </xf>
    <xf numFmtId="0" fontId="6" fillId="2" borderId="32"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10" fillId="0" borderId="32" xfId="0" applyFont="1" applyFill="1" applyBorder="1" applyAlignment="1">
      <alignment vertical="center" wrapText="1"/>
    </xf>
    <xf numFmtId="0" fontId="10" fillId="0" borderId="33" xfId="0" applyFont="1" applyFill="1" applyBorder="1" applyAlignment="1">
      <alignment vertical="center" wrapText="1"/>
    </xf>
    <xf numFmtId="0" fontId="10" fillId="0" borderId="6" xfId="0" applyFont="1" applyFill="1" applyBorder="1" applyAlignment="1">
      <alignment vertical="center" wrapText="1"/>
    </xf>
    <xf numFmtId="0" fontId="31" fillId="0" borderId="32" xfId="0" applyFont="1" applyFill="1" applyBorder="1" applyAlignment="1">
      <alignment horizontal="center" vertical="center"/>
    </xf>
    <xf numFmtId="0" fontId="0" fillId="0" borderId="33" xfId="0" applyFont="1" applyBorder="1" applyAlignment="1">
      <alignment horizontal="center" vertical="center"/>
    </xf>
    <xf numFmtId="0" fontId="0" fillId="0" borderId="40" xfId="0" applyFont="1" applyBorder="1" applyAlignment="1">
      <alignment horizontal="center" vertical="center"/>
    </xf>
    <xf numFmtId="0" fontId="31" fillId="0" borderId="45" xfId="0" applyFont="1" applyFill="1" applyBorder="1" applyAlignment="1">
      <alignment horizontal="center" vertical="center"/>
    </xf>
    <xf numFmtId="0" fontId="8" fillId="0" borderId="32"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0" fillId="0" borderId="33" xfId="0" applyFont="1" applyBorder="1" applyAlignment="1">
      <alignment vertical="center" wrapText="1"/>
    </xf>
    <xf numFmtId="0" fontId="0" fillId="0" borderId="40" xfId="0" applyFont="1" applyBorder="1" applyAlignment="1">
      <alignment vertical="center" wrapText="1"/>
    </xf>
    <xf numFmtId="0" fontId="8" fillId="0" borderId="45" xfId="0" applyFont="1" applyFill="1" applyBorder="1" applyAlignment="1">
      <alignment horizontal="left" vertical="center" wrapText="1"/>
    </xf>
    <xf numFmtId="0" fontId="0" fillId="0" borderId="40" xfId="0" applyFont="1" applyBorder="1" applyAlignment="1">
      <alignment horizontal="left" vertical="center" wrapText="1"/>
    </xf>
    <xf numFmtId="0" fontId="0" fillId="0" borderId="33" xfId="0" applyFont="1" applyBorder="1" applyAlignment="1">
      <alignment horizontal="left" vertical="center" wrapText="1"/>
    </xf>
    <xf numFmtId="0" fontId="0" fillId="0" borderId="6" xfId="0" applyFont="1" applyBorder="1" applyAlignment="1">
      <alignment horizontal="left" vertical="center" wrapText="1"/>
    </xf>
    <xf numFmtId="0" fontId="10" fillId="0" borderId="32" xfId="0" applyFont="1" applyFill="1" applyBorder="1" applyAlignment="1">
      <alignment horizontal="left" vertical="center" wrapText="1"/>
    </xf>
    <xf numFmtId="0" fontId="0" fillId="0" borderId="33" xfId="0" applyFont="1" applyBorder="1" applyAlignment="1">
      <alignment horizontal="left" wrapText="1"/>
    </xf>
    <xf numFmtId="0" fontId="0" fillId="0" borderId="6" xfId="0" applyFont="1" applyBorder="1" applyAlignment="1">
      <alignment horizontal="left" wrapText="1"/>
    </xf>
    <xf numFmtId="0" fontId="10" fillId="2" borderId="33" xfId="0" applyFont="1" applyFill="1" applyBorder="1" applyAlignment="1">
      <alignment horizontal="center" vertical="center"/>
    </xf>
    <xf numFmtId="0" fontId="10" fillId="0" borderId="33"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12" fillId="0" borderId="28" xfId="0" applyFont="1" applyFill="1" applyBorder="1" applyAlignment="1">
      <alignment vertical="center" wrapText="1"/>
    </xf>
    <xf numFmtId="0" fontId="8" fillId="0" borderId="32" xfId="0" applyFont="1" applyFill="1" applyBorder="1" applyAlignment="1">
      <alignment vertical="center" wrapText="1"/>
    </xf>
    <xf numFmtId="0" fontId="8" fillId="0" borderId="6" xfId="0" applyFont="1" applyFill="1" applyBorder="1" applyAlignment="1">
      <alignment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10" fillId="0" borderId="45" xfId="0" applyFont="1" applyFill="1" applyBorder="1" applyAlignment="1">
      <alignment horizontal="center" vertical="top" wrapText="1"/>
    </xf>
    <xf numFmtId="0" fontId="10" fillId="0" borderId="33" xfId="0" applyFont="1" applyFill="1" applyBorder="1" applyAlignment="1">
      <alignment horizontal="center" vertical="top" wrapText="1"/>
    </xf>
    <xf numFmtId="0" fontId="0" fillId="0" borderId="6" xfId="0" applyFont="1" applyBorder="1" applyAlignment="1">
      <alignment vertical="center" wrapText="1"/>
    </xf>
    <xf numFmtId="0" fontId="31" fillId="0" borderId="33" xfId="0" applyFont="1" applyFill="1" applyBorder="1" applyAlignment="1">
      <alignment horizontal="center" vertical="center"/>
    </xf>
    <xf numFmtId="0" fontId="31" fillId="0" borderId="33" xfId="0" applyFont="1" applyBorder="1" applyAlignment="1">
      <alignment horizontal="center" vertical="center"/>
    </xf>
    <xf numFmtId="0" fontId="0" fillId="0" borderId="33" xfId="0" applyFont="1" applyFill="1" applyBorder="1" applyAlignment="1">
      <alignment horizontal="left" vertical="center" wrapText="1"/>
    </xf>
    <xf numFmtId="0" fontId="0" fillId="0" borderId="6" xfId="0" applyFont="1" applyFill="1" applyBorder="1" applyAlignment="1">
      <alignment horizontal="left" vertical="center" wrapText="1"/>
    </xf>
    <xf numFmtId="0" fontId="8" fillId="0" borderId="28" xfId="0" applyFont="1" applyFill="1" applyBorder="1" applyAlignment="1">
      <alignment vertical="center" wrapText="1"/>
    </xf>
    <xf numFmtId="0" fontId="9" fillId="0" borderId="28" xfId="0" applyFont="1" applyFill="1" applyBorder="1" applyAlignment="1">
      <alignment vertical="center"/>
    </xf>
    <xf numFmtId="0" fontId="10" fillId="2" borderId="32" xfId="3" applyFont="1" applyFill="1" applyBorder="1" applyAlignment="1">
      <alignment horizontal="center" vertical="center"/>
    </xf>
    <xf numFmtId="0" fontId="10" fillId="2" borderId="33" xfId="3" applyFont="1" applyFill="1" applyBorder="1" applyAlignment="1">
      <alignment horizontal="center" vertical="center"/>
    </xf>
    <xf numFmtId="0" fontId="10" fillId="2" borderId="6" xfId="3" applyFont="1" applyFill="1" applyBorder="1" applyAlignment="1">
      <alignment horizontal="center" vertical="center"/>
    </xf>
    <xf numFmtId="0" fontId="10" fillId="0" borderId="32" xfId="3" applyFont="1" applyFill="1" applyBorder="1" applyAlignment="1">
      <alignment vertical="center" wrapText="1"/>
    </xf>
    <xf numFmtId="0" fontId="10" fillId="0" borderId="33" xfId="3" applyFont="1" applyFill="1" applyBorder="1" applyAlignment="1">
      <alignment vertical="center" wrapText="1"/>
    </xf>
    <xf numFmtId="0" fontId="10" fillId="0" borderId="6" xfId="3" applyFont="1" applyFill="1" applyBorder="1" applyAlignment="1">
      <alignment vertical="center" wrapText="1"/>
    </xf>
    <xf numFmtId="0" fontId="8" fillId="0" borderId="32" xfId="3" applyFont="1" applyFill="1" applyBorder="1" applyAlignment="1">
      <alignment vertical="center" wrapText="1"/>
    </xf>
    <xf numFmtId="0" fontId="8" fillId="0" borderId="33" xfId="3" applyFont="1" applyFill="1" applyBorder="1" applyAlignment="1">
      <alignment vertical="center" wrapText="1"/>
    </xf>
    <xf numFmtId="0" fontId="8" fillId="0" borderId="6" xfId="3" applyFont="1" applyFill="1" applyBorder="1" applyAlignment="1">
      <alignment vertical="center" wrapText="1"/>
    </xf>
    <xf numFmtId="0" fontId="18" fillId="0" borderId="66" xfId="0" applyFont="1" applyFill="1" applyBorder="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12" xfId="0" applyFont="1" applyBorder="1" applyAlignment="1">
      <alignment horizontal="left" vertical="center"/>
    </xf>
    <xf numFmtId="0" fontId="0" fillId="0" borderId="26" xfId="0" applyFont="1" applyBorder="1" applyAlignment="1">
      <alignment horizontal="left" vertical="center"/>
    </xf>
    <xf numFmtId="0" fontId="18" fillId="0" borderId="64" xfId="0" applyFont="1" applyFill="1" applyBorder="1" applyAlignment="1">
      <alignment horizontal="left" vertical="center"/>
    </xf>
    <xf numFmtId="0" fontId="0" fillId="0" borderId="68" xfId="0" applyFont="1" applyBorder="1" applyAlignment="1">
      <alignment horizontal="left" vertical="center"/>
    </xf>
    <xf numFmtId="0" fontId="0" fillId="0" borderId="138" xfId="0" applyFont="1" applyBorder="1" applyAlignment="1">
      <alignment horizontal="left" vertical="center"/>
    </xf>
    <xf numFmtId="0" fontId="0" fillId="0" borderId="6" xfId="0" applyFont="1" applyBorder="1" applyAlignment="1">
      <alignment horizontal="center" vertical="center"/>
    </xf>
    <xf numFmtId="0" fontId="10" fillId="0" borderId="40" xfId="0" applyFont="1" applyFill="1" applyBorder="1" applyAlignment="1">
      <alignment horizontal="left" vertical="center" wrapText="1"/>
    </xf>
    <xf numFmtId="0" fontId="10" fillId="0" borderId="45"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28" xfId="0" applyFont="1" applyFill="1" applyBorder="1" applyAlignment="1">
      <alignment horizontal="left" vertical="center" wrapText="1"/>
    </xf>
    <xf numFmtId="0" fontId="10" fillId="2" borderId="28" xfId="0" applyFont="1" applyFill="1" applyBorder="1" applyAlignment="1">
      <alignment horizontal="center" vertical="center"/>
    </xf>
    <xf numFmtId="0" fontId="10" fillId="0" borderId="45" xfId="0" applyFont="1" applyFill="1" applyBorder="1" applyAlignment="1">
      <alignment horizontal="left" vertical="center" wrapText="1"/>
    </xf>
    <xf numFmtId="0" fontId="6" fillId="0" borderId="0" xfId="0" applyFont="1" applyAlignment="1">
      <alignment vertical="center" wrapText="1"/>
    </xf>
    <xf numFmtId="0" fontId="10" fillId="0" borderId="0" xfId="0" applyFont="1" applyAlignment="1">
      <alignment vertical="center" wrapText="1"/>
    </xf>
    <xf numFmtId="0" fontId="6" fillId="0" borderId="21" xfId="0" applyFont="1" applyBorder="1" applyAlignment="1">
      <alignment horizontal="left" vertical="center"/>
    </xf>
    <xf numFmtId="0" fontId="6" fillId="0" borderId="20" xfId="0" applyFont="1" applyBorder="1" applyAlignment="1">
      <alignment horizontal="left" vertical="center"/>
    </xf>
    <xf numFmtId="0" fontId="6" fillId="0" borderId="22" xfId="0" applyFont="1" applyBorder="1" applyAlignment="1">
      <alignment horizontal="left" vertical="center"/>
    </xf>
    <xf numFmtId="0" fontId="6" fillId="2" borderId="11" xfId="0" applyFont="1" applyFill="1"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6" fillId="2" borderId="11" xfId="0" applyFont="1" applyFill="1" applyBorder="1" applyAlignment="1">
      <alignment horizontal="center" vertical="center" shrinkToFit="1"/>
    </xf>
    <xf numFmtId="0" fontId="6" fillId="0" borderId="1" xfId="0" applyFont="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6" fillId="0" borderId="23"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6" fillId="0" borderId="7"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6" fillId="0" borderId="23"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2" borderId="12" xfId="0" applyFont="1" applyFill="1" applyBorder="1" applyAlignment="1">
      <alignment horizontal="center" vertical="center"/>
    </xf>
    <xf numFmtId="0" fontId="11"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11" fillId="2" borderId="2" xfId="0" applyFont="1" applyFill="1" applyBorder="1"/>
    <xf numFmtId="0" fontId="11" fillId="2" borderId="4" xfId="0" applyFont="1" applyFill="1" applyBorder="1"/>
    <xf numFmtId="0" fontId="6" fillId="0" borderId="11" xfId="0" applyFont="1" applyBorder="1" applyAlignment="1">
      <alignment vertical="center"/>
    </xf>
    <xf numFmtId="0" fontId="6" fillId="0" borderId="12" xfId="0" applyFont="1" applyBorder="1" applyAlignment="1">
      <alignment vertical="center"/>
    </xf>
    <xf numFmtId="0" fontId="6" fillId="0" borderId="3" xfId="0" applyFont="1" applyBorder="1" applyAlignment="1">
      <alignment vertical="center"/>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30" xfId="0" applyFont="1" applyBorder="1" applyAlignment="1">
      <alignment horizontal="center" vertical="center"/>
    </xf>
    <xf numFmtId="0" fontId="6" fillId="0" borderId="3" xfId="0" applyFont="1" applyBorder="1" applyAlignment="1">
      <alignment horizontal="center" vertical="center"/>
    </xf>
    <xf numFmtId="0" fontId="11" fillId="2" borderId="12" xfId="0" applyFont="1" applyFill="1" applyBorder="1" applyAlignment="1">
      <alignment vertical="center"/>
    </xf>
    <xf numFmtId="0" fontId="11" fillId="2" borderId="3" xfId="0" applyFont="1" applyFill="1" applyBorder="1" applyAlignment="1">
      <alignment vertical="center"/>
    </xf>
    <xf numFmtId="0" fontId="6" fillId="2" borderId="32" xfId="0" applyFont="1" applyFill="1" applyBorder="1" applyAlignment="1">
      <alignment horizontal="center" vertical="center" textRotation="255"/>
    </xf>
    <xf numFmtId="0" fontId="11" fillId="2" borderId="6" xfId="0" applyFont="1" applyFill="1" applyBorder="1"/>
    <xf numFmtId="0" fontId="6" fillId="2" borderId="11" xfId="0" applyFont="1" applyFill="1" applyBorder="1" applyAlignment="1">
      <alignment horizontal="center" vertical="center" wrapText="1"/>
    </xf>
    <xf numFmtId="0" fontId="6" fillId="2" borderId="3" xfId="0" applyFont="1" applyFill="1" applyBorder="1" applyAlignment="1">
      <alignment horizontal="center" vertical="center"/>
    </xf>
    <xf numFmtId="0" fontId="0" fillId="0" borderId="12" xfId="0" applyBorder="1" applyAlignment="1">
      <alignment vertical="center"/>
    </xf>
    <xf numFmtId="0" fontId="0" fillId="0" borderId="3" xfId="0" applyBorder="1" applyAlignment="1">
      <alignment vertical="center"/>
    </xf>
    <xf numFmtId="0" fontId="0" fillId="0" borderId="7" xfId="0" applyBorder="1" applyAlignment="1">
      <alignment horizontal="center" vertical="center"/>
    </xf>
    <xf numFmtId="0" fontId="0" fillId="0" borderId="9" xfId="0" applyBorder="1" applyAlignment="1">
      <alignment horizontal="center" vertical="center"/>
    </xf>
    <xf numFmtId="0" fontId="11" fillId="2" borderId="33" xfId="0" applyFont="1" applyFill="1" applyBorder="1" applyAlignment="1">
      <alignment horizontal="center" vertical="center" textRotation="255"/>
    </xf>
    <xf numFmtId="0" fontId="11" fillId="2" borderId="6" xfId="0" applyFont="1" applyFill="1" applyBorder="1" applyAlignment="1">
      <alignment horizontal="center" vertical="center" textRotation="255"/>
    </xf>
    <xf numFmtId="0" fontId="6" fillId="0" borderId="71" xfId="0" applyFont="1" applyBorder="1" applyAlignment="1">
      <alignment horizontal="left" vertical="center"/>
    </xf>
    <xf numFmtId="0" fontId="6" fillId="0" borderId="72" xfId="0" applyFont="1" applyBorder="1" applyAlignment="1">
      <alignment horizontal="left" vertical="center"/>
    </xf>
    <xf numFmtId="0" fontId="6" fillId="0" borderId="73" xfId="0" applyFont="1" applyBorder="1" applyAlignment="1">
      <alignment horizontal="left" vertical="center"/>
    </xf>
    <xf numFmtId="0" fontId="8" fillId="2" borderId="12" xfId="0" applyFont="1" applyFill="1" applyBorder="1" applyAlignment="1">
      <alignment horizontal="center" vertical="center"/>
    </xf>
    <xf numFmtId="0" fontId="8" fillId="2" borderId="3" xfId="0" applyFont="1" applyFill="1" applyBorder="1" applyAlignment="1">
      <alignment horizontal="center" vertical="center"/>
    </xf>
    <xf numFmtId="0" fontId="6" fillId="0" borderId="57" xfId="0" applyFont="1" applyBorder="1" applyAlignment="1">
      <alignment vertical="center"/>
    </xf>
    <xf numFmtId="0" fontId="0" fillId="0" borderId="65" xfId="0" applyBorder="1" applyAlignment="1">
      <alignment vertical="center"/>
    </xf>
    <xf numFmtId="0" fontId="0" fillId="0" borderId="58" xfId="0" applyBorder="1" applyAlignment="1">
      <alignment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6" fillId="0" borderId="21" xfId="0" applyFont="1"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7" fillId="3" borderId="6" xfId="0" applyFont="1" applyFill="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8" xfId="0" applyFont="1" applyBorder="1" applyAlignment="1">
      <alignment horizontal="center" vertical="center"/>
    </xf>
    <xf numFmtId="0" fontId="6" fillId="0" borderId="75" xfId="0" applyFont="1" applyBorder="1" applyAlignment="1">
      <alignment horizontal="center" vertical="center"/>
    </xf>
    <xf numFmtId="0" fontId="7" fillId="3" borderId="27"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3"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3"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0" xfId="0" applyFont="1" applyAlignment="1">
      <alignment vertical="top" wrapText="1"/>
    </xf>
    <xf numFmtId="0" fontId="7" fillId="3" borderId="76"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28" xfId="0" applyFont="1" applyFill="1" applyBorder="1" applyAlignment="1">
      <alignment horizontal="center" vertical="center"/>
    </xf>
    <xf numFmtId="0" fontId="6" fillId="0" borderId="32"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74" xfId="0" applyFont="1" applyBorder="1" applyAlignment="1">
      <alignment horizontal="center" vertical="center"/>
    </xf>
    <xf numFmtId="0" fontId="6" fillId="0" borderId="77" xfId="0" applyFont="1" applyBorder="1" applyAlignment="1">
      <alignment vertical="center"/>
    </xf>
    <xf numFmtId="0" fontId="11" fillId="0" borderId="77" xfId="0" applyFont="1" applyBorder="1" applyAlignment="1">
      <alignment vertical="center"/>
    </xf>
    <xf numFmtId="0" fontId="6" fillId="0" borderId="78" xfId="0" applyFont="1" applyBorder="1" applyAlignment="1">
      <alignment vertical="center"/>
    </xf>
    <xf numFmtId="0" fontId="6" fillId="0" borderId="79" xfId="0" applyFont="1" applyBorder="1" applyAlignment="1">
      <alignment vertical="center"/>
    </xf>
    <xf numFmtId="0" fontId="11" fillId="0" borderId="79" xfId="0" applyFont="1" applyBorder="1" applyAlignment="1">
      <alignment vertical="center"/>
    </xf>
    <xf numFmtId="0" fontId="11" fillId="0" borderId="80" xfId="0" applyFont="1" applyBorder="1" applyAlignment="1">
      <alignment vertical="center"/>
    </xf>
    <xf numFmtId="0" fontId="6" fillId="2" borderId="28" xfId="0" applyFont="1" applyFill="1" applyBorder="1" applyAlignment="1">
      <alignment horizontal="center" vertical="center"/>
    </xf>
    <xf numFmtId="0" fontId="8"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6" fillId="2" borderId="3" xfId="0" applyFont="1" applyFill="1" applyBorder="1" applyAlignment="1">
      <alignment horizontal="center" vertical="center" shrinkToFit="1"/>
    </xf>
    <xf numFmtId="0" fontId="16" fillId="3" borderId="28" xfId="0" applyFont="1" applyFill="1" applyBorder="1" applyAlignment="1">
      <alignment horizontal="center" vertical="center"/>
    </xf>
    <xf numFmtId="0" fontId="6" fillId="2" borderId="81" xfId="0" applyFont="1" applyFill="1" applyBorder="1" applyAlignment="1">
      <alignment vertical="center"/>
    </xf>
    <xf numFmtId="0" fontId="11" fillId="2" borderId="81" xfId="0" applyFont="1" applyFill="1" applyBorder="1" applyAlignment="1">
      <alignment vertical="center"/>
    </xf>
    <xf numFmtId="0" fontId="6" fillId="2" borderId="26" xfId="0" applyFont="1" applyFill="1" applyBorder="1" applyAlignment="1">
      <alignment horizontal="center" vertical="center"/>
    </xf>
    <xf numFmtId="0" fontId="6" fillId="2" borderId="82" xfId="0" applyFont="1" applyFill="1" applyBorder="1" applyAlignment="1">
      <alignment vertical="center" wrapText="1"/>
    </xf>
    <xf numFmtId="0" fontId="6" fillId="2" borderId="79" xfId="0" applyFont="1" applyFill="1" applyBorder="1" applyAlignment="1">
      <alignment vertical="center" wrapText="1"/>
    </xf>
    <xf numFmtId="0" fontId="6" fillId="2" borderId="80" xfId="0" applyFont="1" applyFill="1" applyBorder="1" applyAlignment="1">
      <alignment vertical="center" wrapText="1"/>
    </xf>
    <xf numFmtId="0" fontId="6" fillId="2" borderId="74" xfId="0" applyFont="1" applyFill="1" applyBorder="1" applyAlignment="1">
      <alignment horizontal="center" vertical="center"/>
    </xf>
    <xf numFmtId="0" fontId="6" fillId="2" borderId="27"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6" fillId="2" borderId="77" xfId="0" applyFont="1" applyFill="1" applyBorder="1" applyAlignment="1">
      <alignment horizontal="center" vertical="center"/>
    </xf>
    <xf numFmtId="0" fontId="11" fillId="0" borderId="28" xfId="0" applyFont="1" applyBorder="1" applyAlignment="1">
      <alignment horizontal="center" vertical="center"/>
    </xf>
    <xf numFmtId="0" fontId="6" fillId="0" borderId="77" xfId="0" applyFont="1" applyBorder="1" applyAlignment="1">
      <alignment horizontal="center" vertical="center"/>
    </xf>
    <xf numFmtId="0" fontId="11" fillId="0" borderId="77" xfId="0" applyFont="1" applyBorder="1" applyAlignment="1">
      <alignment horizontal="center" vertical="center"/>
    </xf>
    <xf numFmtId="0" fontId="6" fillId="0" borderId="28" xfId="0" applyFont="1" applyBorder="1" applyAlignment="1">
      <alignment vertical="center"/>
    </xf>
    <xf numFmtId="0" fontId="11" fillId="0" borderId="28" xfId="0" applyFont="1" applyBorder="1" applyAlignment="1">
      <alignment vertical="center"/>
    </xf>
    <xf numFmtId="0" fontId="6" fillId="4" borderId="28"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0" fontId="6" fillId="0" borderId="0" xfId="0" applyFont="1" applyBorder="1" applyAlignment="1">
      <alignment horizontal="center" vertical="center"/>
    </xf>
    <xf numFmtId="0" fontId="6" fillId="0" borderId="5" xfId="0" applyFont="1" applyBorder="1" applyAlignment="1">
      <alignment horizontal="center" vertical="center" shrinkToFit="1"/>
    </xf>
    <xf numFmtId="0" fontId="6" fillId="0" borderId="0" xfId="0" applyFont="1" applyBorder="1" applyAlignment="1">
      <alignment horizontal="center" vertical="center" shrinkToFit="1"/>
    </xf>
    <xf numFmtId="0" fontId="10" fillId="0" borderId="0" xfId="0" applyFont="1" applyBorder="1" applyAlignment="1">
      <alignment horizontal="left" vertical="top" wrapText="1"/>
    </xf>
    <xf numFmtId="0" fontId="12" fillId="0" borderId="0" xfId="0" applyFont="1" applyBorder="1" applyAlignment="1">
      <alignment horizontal="left" vertical="top" wrapText="1"/>
    </xf>
    <xf numFmtId="0" fontId="11" fillId="0" borderId="11" xfId="0" applyFont="1" applyBorder="1" applyAlignment="1">
      <alignment horizontal="center" vertical="center"/>
    </xf>
    <xf numFmtId="0" fontId="6" fillId="0" borderId="0" xfId="0" applyFont="1" applyAlignment="1">
      <alignment horizontal="left" vertical="top"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6" fillId="0" borderId="26" xfId="0" applyFont="1" applyBorder="1" applyAlignment="1">
      <alignment horizontal="center" vertical="center"/>
    </xf>
    <xf numFmtId="0" fontId="6" fillId="0" borderId="83" xfId="0" applyFont="1" applyBorder="1" applyAlignment="1">
      <alignment horizontal="center" vertical="center"/>
    </xf>
    <xf numFmtId="0" fontId="10" fillId="2" borderId="28" xfId="0" applyFont="1" applyFill="1" applyBorder="1" applyAlignment="1">
      <alignment horizontal="center" vertical="center" wrapText="1"/>
    </xf>
    <xf numFmtId="0" fontId="6" fillId="2" borderId="33"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14" fillId="4" borderId="11" xfId="4" applyFont="1" applyFill="1" applyBorder="1" applyAlignment="1">
      <alignment horizontal="left" vertical="center" wrapText="1"/>
    </xf>
    <xf numFmtId="0" fontId="14" fillId="4" borderId="12" xfId="4" applyFont="1" applyFill="1" applyBorder="1" applyAlignment="1">
      <alignment horizontal="left" vertical="center" wrapText="1"/>
    </xf>
    <xf numFmtId="0" fontId="14" fillId="4" borderId="3" xfId="4" applyFont="1" applyFill="1" applyBorder="1" applyAlignment="1">
      <alignment horizontal="left" vertical="center" wrapText="1"/>
    </xf>
    <xf numFmtId="0" fontId="6" fillId="2" borderId="11" xfId="6" applyFont="1" applyFill="1" applyBorder="1" applyAlignment="1">
      <alignment horizontal="center" vertical="center"/>
    </xf>
    <xf numFmtId="0" fontId="6" fillId="2" borderId="12" xfId="6" applyFont="1" applyFill="1" applyBorder="1" applyAlignment="1">
      <alignment horizontal="center" vertical="center"/>
    </xf>
    <xf numFmtId="0" fontId="6" fillId="2" borderId="3" xfId="6" applyFont="1" applyFill="1" applyBorder="1" applyAlignment="1">
      <alignment horizontal="center" vertical="center"/>
    </xf>
    <xf numFmtId="0" fontId="6" fillId="2" borderId="28" xfId="6" applyFont="1" applyFill="1" applyBorder="1" applyAlignment="1">
      <alignment horizontal="center" vertical="center"/>
    </xf>
    <xf numFmtId="0" fontId="6" fillId="2" borderId="21" xfId="6" applyFont="1" applyFill="1" applyBorder="1" applyAlignment="1">
      <alignment horizontal="distributed" vertical="center"/>
    </xf>
    <xf numFmtId="0" fontId="6" fillId="2" borderId="20" xfId="6" applyFont="1" applyFill="1" applyBorder="1" applyAlignment="1">
      <alignment horizontal="distributed" vertical="center"/>
    </xf>
    <xf numFmtId="0" fontId="6" fillId="2" borderId="22" xfId="6" applyFont="1" applyFill="1" applyBorder="1" applyAlignment="1">
      <alignment horizontal="distributed" vertical="center"/>
    </xf>
    <xf numFmtId="0" fontId="6" fillId="0" borderId="21" xfId="6" applyFont="1" applyBorder="1" applyAlignment="1">
      <alignment horizontal="left" vertical="center"/>
    </xf>
    <xf numFmtId="0" fontId="14" fillId="0" borderId="20" xfId="6" applyFont="1" applyBorder="1" applyAlignment="1">
      <alignment horizontal="left" vertical="center"/>
    </xf>
    <xf numFmtId="0" fontId="14" fillId="0" borderId="20" xfId="5" applyFont="1" applyBorder="1" applyAlignment="1">
      <alignment vertical="center"/>
    </xf>
    <xf numFmtId="0" fontId="14" fillId="0" borderId="22" xfId="5" applyFont="1" applyBorder="1" applyAlignment="1">
      <alignment vertical="center"/>
    </xf>
    <xf numFmtId="176" fontId="6" fillId="0" borderId="21" xfId="6" applyNumberFormat="1" applyFont="1" applyBorder="1" applyAlignment="1">
      <alignment horizontal="right" vertical="center"/>
    </xf>
    <xf numFmtId="176" fontId="6" fillId="0" borderId="20" xfId="6" applyNumberFormat="1" applyFont="1" applyBorder="1" applyAlignment="1">
      <alignment horizontal="right" vertical="center"/>
    </xf>
    <xf numFmtId="176" fontId="6" fillId="0" borderId="22" xfId="6" applyNumberFormat="1" applyFont="1" applyBorder="1" applyAlignment="1">
      <alignment horizontal="right" vertical="center"/>
    </xf>
    <xf numFmtId="0" fontId="6" fillId="0" borderId="21" xfId="6" applyFont="1" applyBorder="1" applyAlignment="1">
      <alignment horizontal="center" vertical="center" shrinkToFit="1"/>
    </xf>
    <xf numFmtId="0" fontId="6" fillId="0" borderId="20" xfId="6" applyFont="1" applyBorder="1" applyAlignment="1">
      <alignment horizontal="center" vertical="center" shrinkToFit="1"/>
    </xf>
    <xf numFmtId="0" fontId="6" fillId="0" borderId="22" xfId="6" applyFont="1" applyBorder="1" applyAlignment="1">
      <alignment horizontal="center" vertical="center" shrinkToFit="1"/>
    </xf>
    <xf numFmtId="0" fontId="0" fillId="0" borderId="12" xfId="5" applyFont="1"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0" fontId="6" fillId="0" borderId="0" xfId="4" applyFont="1" applyBorder="1" applyAlignment="1">
      <alignment vertical="center"/>
    </xf>
    <xf numFmtId="0" fontId="14" fillId="0" borderId="0" xfId="4" applyFont="1" applyBorder="1" applyAlignment="1">
      <alignment vertical="center"/>
    </xf>
    <xf numFmtId="0" fontId="14" fillId="2" borderId="11" xfId="4" applyFont="1" applyFill="1" applyBorder="1" applyAlignment="1">
      <alignment horizontal="center" vertical="center"/>
    </xf>
    <xf numFmtId="0" fontId="14" fillId="2" borderId="12" xfId="4" applyFont="1" applyFill="1" applyBorder="1" applyAlignment="1">
      <alignment horizontal="center" vertical="center"/>
    </xf>
    <xf numFmtId="0" fontId="14" fillId="2" borderId="3" xfId="4" applyFont="1" applyFill="1" applyBorder="1" applyAlignment="1">
      <alignment horizontal="center" vertical="center"/>
    </xf>
    <xf numFmtId="0" fontId="14" fillId="0" borderId="12" xfId="4" applyFont="1" applyBorder="1" applyAlignment="1">
      <alignment horizontal="right"/>
    </xf>
    <xf numFmtId="0" fontId="14" fillId="0" borderId="3" xfId="4" applyFont="1" applyBorder="1" applyAlignment="1">
      <alignment horizontal="right"/>
    </xf>
    <xf numFmtId="0" fontId="14" fillId="0" borderId="5" xfId="4" applyFont="1" applyBorder="1" applyAlignment="1">
      <alignment horizontal="center" vertical="center"/>
    </xf>
    <xf numFmtId="0" fontId="14" fillId="0" borderId="0" xfId="4" applyFont="1" applyAlignment="1">
      <alignment vertical="center"/>
    </xf>
    <xf numFmtId="0" fontId="6" fillId="2" borderId="23" xfId="6" applyFont="1" applyFill="1" applyBorder="1" applyAlignment="1">
      <alignment horizontal="distributed" vertical="center"/>
    </xf>
    <xf numFmtId="0" fontId="6" fillId="2" borderId="18" xfId="6" applyFont="1" applyFill="1" applyBorder="1" applyAlignment="1">
      <alignment horizontal="distributed" vertical="center"/>
    </xf>
    <xf numFmtId="0" fontId="6" fillId="0" borderId="57" xfId="6" applyFont="1" applyBorder="1" applyAlignment="1">
      <alignment horizontal="center" vertical="center" shrinkToFit="1"/>
    </xf>
    <xf numFmtId="0" fontId="6" fillId="0" borderId="65" xfId="6" applyFont="1" applyBorder="1" applyAlignment="1">
      <alignment horizontal="center" vertical="center" shrinkToFit="1"/>
    </xf>
    <xf numFmtId="0" fontId="6" fillId="0" borderId="58" xfId="6" applyFont="1" applyBorder="1" applyAlignment="1">
      <alignment horizontal="center" vertical="center" shrinkToFit="1"/>
    </xf>
    <xf numFmtId="176" fontId="6" fillId="0" borderId="71" xfId="6" applyNumberFormat="1" applyFont="1" applyBorder="1" applyAlignment="1">
      <alignment horizontal="right" vertical="center"/>
    </xf>
    <xf numFmtId="176" fontId="6" fillId="0" borderId="72" xfId="6" applyNumberFormat="1" applyFont="1" applyBorder="1" applyAlignment="1">
      <alignment horizontal="right" vertical="center"/>
    </xf>
    <xf numFmtId="176" fontId="6" fillId="0" borderId="73" xfId="6" applyNumberFormat="1" applyFont="1" applyBorder="1" applyAlignment="1">
      <alignment horizontal="right" vertical="center"/>
    </xf>
    <xf numFmtId="0" fontId="10" fillId="2" borderId="23" xfId="6" applyFont="1" applyFill="1" applyBorder="1" applyAlignment="1">
      <alignment horizontal="distributed" vertical="center"/>
    </xf>
    <xf numFmtId="0" fontId="10" fillId="2" borderId="18" xfId="6" applyFont="1" applyFill="1" applyBorder="1" applyAlignment="1">
      <alignment horizontal="distributed" vertical="center"/>
    </xf>
    <xf numFmtId="0" fontId="6" fillId="0" borderId="23" xfId="6" applyFont="1" applyBorder="1" applyAlignment="1">
      <alignment horizontal="left" vertical="center"/>
    </xf>
    <xf numFmtId="0" fontId="14" fillId="0" borderId="18" xfId="6" applyFont="1" applyBorder="1" applyAlignment="1">
      <alignment horizontal="left" vertical="center"/>
    </xf>
    <xf numFmtId="0" fontId="14" fillId="0" borderId="18" xfId="5" applyFont="1" applyBorder="1" applyAlignment="1">
      <alignment vertical="center"/>
    </xf>
    <xf numFmtId="0" fontId="14" fillId="0" borderId="19" xfId="5" applyFont="1" applyBorder="1" applyAlignment="1">
      <alignment vertical="center"/>
    </xf>
    <xf numFmtId="176" fontId="6" fillId="0" borderId="23" xfId="6" applyNumberFormat="1" applyFont="1" applyBorder="1" applyAlignment="1">
      <alignment horizontal="right" vertical="center"/>
    </xf>
    <xf numFmtId="176" fontId="6" fillId="0" borderId="18" xfId="6" applyNumberFormat="1" applyFont="1" applyBorder="1" applyAlignment="1">
      <alignment horizontal="right" vertical="center"/>
    </xf>
    <xf numFmtId="176" fontId="6" fillId="0" borderId="19" xfId="6" applyNumberFormat="1" applyFont="1" applyBorder="1" applyAlignment="1">
      <alignment horizontal="right" vertical="center"/>
    </xf>
    <xf numFmtId="0" fontId="6" fillId="0" borderId="23" xfId="6" applyFont="1" applyBorder="1" applyAlignment="1">
      <alignment horizontal="center" vertical="center" shrinkToFit="1"/>
    </xf>
    <xf numFmtId="0" fontId="6" fillId="0" borderId="18" xfId="6" applyFont="1" applyBorder="1" applyAlignment="1">
      <alignment horizontal="center" vertical="center" shrinkToFit="1"/>
    </xf>
    <xf numFmtId="0" fontId="6" fillId="0" borderId="19" xfId="6" applyFont="1" applyBorder="1" applyAlignment="1">
      <alignment horizontal="center" vertical="center" shrinkToFit="1"/>
    </xf>
    <xf numFmtId="49" fontId="14" fillId="2" borderId="11" xfId="4" applyNumberFormat="1" applyFont="1" applyFill="1" applyBorder="1" applyAlignment="1">
      <alignment horizontal="center" vertical="center"/>
    </xf>
    <xf numFmtId="49" fontId="14" fillId="2" borderId="12" xfId="4" applyNumberFormat="1" applyFont="1" applyFill="1" applyBorder="1" applyAlignment="1">
      <alignment horizontal="center" vertical="center"/>
    </xf>
    <xf numFmtId="49" fontId="14" fillId="2" borderId="3" xfId="4" applyNumberFormat="1" applyFont="1" applyFill="1" applyBorder="1" applyAlignment="1">
      <alignment horizontal="center" vertical="center"/>
    </xf>
    <xf numFmtId="49" fontId="14" fillId="2" borderId="56" xfId="4" applyNumberFormat="1" applyFont="1" applyFill="1" applyBorder="1" applyAlignment="1">
      <alignment horizontal="center" vertical="center"/>
    </xf>
    <xf numFmtId="49" fontId="14" fillId="2" borderId="13" xfId="4" applyNumberFormat="1" applyFont="1" applyFill="1" applyBorder="1" applyAlignment="1">
      <alignment horizontal="center" vertical="center"/>
    </xf>
    <xf numFmtId="49" fontId="14" fillId="2" borderId="86" xfId="4" applyNumberFormat="1" applyFont="1" applyFill="1" applyBorder="1" applyAlignment="1">
      <alignment horizontal="center" vertical="center"/>
    </xf>
    <xf numFmtId="0" fontId="14" fillId="4" borderId="28" xfId="4" applyFont="1" applyFill="1" applyBorder="1" applyAlignment="1">
      <alignment horizontal="center" vertical="center"/>
    </xf>
    <xf numFmtId="0" fontId="14" fillId="0" borderId="28" xfId="4" applyFont="1" applyBorder="1" applyAlignment="1">
      <alignment horizontal="right"/>
    </xf>
    <xf numFmtId="0" fontId="12" fillId="0" borderId="2" xfId="4" applyFont="1" applyBorder="1" applyAlignment="1">
      <alignment vertical="center"/>
    </xf>
    <xf numFmtId="0" fontId="12" fillId="0" borderId="2" xfId="4" applyFont="1" applyBorder="1" applyAlignment="1"/>
    <xf numFmtId="0" fontId="6" fillId="2" borderId="1" xfId="5" applyFont="1" applyFill="1" applyBorder="1" applyAlignment="1">
      <alignment horizontal="center" vertical="center"/>
    </xf>
    <xf numFmtId="0" fontId="6" fillId="2" borderId="2" xfId="5" applyFont="1" applyFill="1" applyBorder="1" applyAlignment="1">
      <alignment horizontal="center" vertical="center"/>
    </xf>
    <xf numFmtId="0" fontId="6" fillId="2" borderId="4" xfId="5" applyFont="1" applyFill="1" applyBorder="1" applyAlignment="1">
      <alignment horizontal="center" vertical="center"/>
    </xf>
    <xf numFmtId="0" fontId="14" fillId="2" borderId="5" xfId="5" applyFont="1" applyFill="1" applyBorder="1" applyAlignment="1">
      <alignment horizontal="center" vertical="center"/>
    </xf>
    <xf numFmtId="0" fontId="14" fillId="2" borderId="0" xfId="5" applyFont="1" applyFill="1" applyBorder="1" applyAlignment="1">
      <alignment horizontal="center" vertical="center"/>
    </xf>
    <xf numFmtId="0" fontId="14" fillId="2" borderId="10" xfId="5" applyFont="1" applyFill="1" applyBorder="1" applyAlignment="1">
      <alignment horizontal="center" vertical="center"/>
    </xf>
    <xf numFmtId="0" fontId="6" fillId="2" borderId="56" xfId="5" applyFont="1" applyFill="1" applyBorder="1" applyAlignment="1">
      <alignment horizontal="center" vertical="center"/>
    </xf>
    <xf numFmtId="0" fontId="6" fillId="2" borderId="13" xfId="5" applyFont="1" applyFill="1" applyBorder="1" applyAlignment="1">
      <alignment horizontal="center" vertical="center"/>
    </xf>
    <xf numFmtId="0" fontId="6" fillId="2" borderId="86" xfId="5" applyFont="1" applyFill="1" applyBorder="1" applyAlignment="1">
      <alignment horizontal="center" vertical="center"/>
    </xf>
    <xf numFmtId="0" fontId="6" fillId="2" borderId="14" xfId="5" applyFont="1" applyFill="1" applyBorder="1" applyAlignment="1">
      <alignment horizontal="center" vertical="center"/>
    </xf>
    <xf numFmtId="0" fontId="6" fillId="0" borderId="56" xfId="5" applyFont="1" applyBorder="1" applyAlignment="1">
      <alignment horizontal="center" vertical="center"/>
    </xf>
    <xf numFmtId="0" fontId="6" fillId="0" borderId="13" xfId="5" applyFont="1" applyBorder="1" applyAlignment="1">
      <alignment horizontal="center" vertical="center"/>
    </xf>
    <xf numFmtId="0" fontId="6" fillId="0" borderId="86" xfId="5" applyFont="1" applyBorder="1" applyAlignment="1">
      <alignment horizontal="center" vertical="center"/>
    </xf>
    <xf numFmtId="0" fontId="6" fillId="0" borderId="14" xfId="5" applyFont="1" applyBorder="1" applyAlignment="1">
      <alignment horizontal="center" vertical="center"/>
    </xf>
    <xf numFmtId="0" fontId="6" fillId="2" borderId="11" xfId="5" applyFont="1" applyFill="1" applyBorder="1" applyAlignment="1">
      <alignment horizontal="center" vertical="center" wrapText="1"/>
    </xf>
    <xf numFmtId="0" fontId="6" fillId="2" borderId="12" xfId="5" applyFont="1" applyFill="1" applyBorder="1" applyAlignment="1">
      <alignment horizontal="center" vertical="center"/>
    </xf>
    <xf numFmtId="0" fontId="6" fillId="2" borderId="3" xfId="5" applyFont="1" applyFill="1" applyBorder="1" applyAlignment="1">
      <alignment horizontal="center" vertical="center"/>
    </xf>
    <xf numFmtId="0" fontId="6" fillId="0" borderId="12" xfId="5" applyFont="1" applyBorder="1" applyAlignment="1">
      <alignment horizontal="center" vertical="center"/>
    </xf>
    <xf numFmtId="0" fontId="6" fillId="0" borderId="3" xfId="5" applyFont="1" applyBorder="1" applyAlignment="1">
      <alignment horizontal="center" vertical="center"/>
    </xf>
    <xf numFmtId="0" fontId="6" fillId="2" borderId="11" xfId="5" applyFont="1" applyFill="1" applyBorder="1" applyAlignment="1">
      <alignment horizontal="center" vertical="center"/>
    </xf>
    <xf numFmtId="0" fontId="6" fillId="2" borderId="28" xfId="5" applyFont="1" applyFill="1" applyBorder="1" applyAlignment="1">
      <alignment horizontal="center" vertical="center"/>
    </xf>
    <xf numFmtId="0" fontId="6" fillId="0" borderId="28" xfId="5" applyFont="1" applyBorder="1" applyAlignment="1">
      <alignment horizontal="center" vertical="center"/>
    </xf>
    <xf numFmtId="0" fontId="6" fillId="2" borderId="1" xfId="5" applyFont="1" applyFill="1" applyBorder="1" applyAlignment="1">
      <alignment horizontal="center" vertical="center" wrapText="1"/>
    </xf>
    <xf numFmtId="0" fontId="6" fillId="0" borderId="2" xfId="5" applyFont="1" applyBorder="1" applyAlignment="1">
      <alignment horizontal="center" vertical="center"/>
    </xf>
    <xf numFmtId="0" fontId="6" fillId="0" borderId="4" xfId="5" applyFont="1" applyBorder="1" applyAlignment="1">
      <alignment horizontal="center" vertical="center"/>
    </xf>
    <xf numFmtId="0" fontId="14" fillId="2" borderId="2" xfId="5" applyFont="1" applyFill="1" applyBorder="1" applyAlignment="1">
      <alignment horizontal="center" vertical="center"/>
    </xf>
    <xf numFmtId="0" fontId="14" fillId="2" borderId="4" xfId="5" applyFont="1" applyFill="1" applyBorder="1" applyAlignment="1">
      <alignment horizontal="center" vertical="center"/>
    </xf>
    <xf numFmtId="0" fontId="6" fillId="2" borderId="1" xfId="5" applyFont="1" applyFill="1" applyBorder="1" applyAlignment="1">
      <alignment horizontal="center" vertical="center" shrinkToFit="1"/>
    </xf>
    <xf numFmtId="0" fontId="6" fillId="2" borderId="2" xfId="5" applyFont="1" applyFill="1" applyBorder="1" applyAlignment="1">
      <alignment horizontal="center" vertical="center" shrinkToFit="1"/>
    </xf>
    <xf numFmtId="0" fontId="6" fillId="2" borderId="4" xfId="5" applyFont="1" applyFill="1" applyBorder="1" applyAlignment="1">
      <alignment horizontal="center" vertical="center" shrinkToFit="1"/>
    </xf>
    <xf numFmtId="0" fontId="8" fillId="0" borderId="1" xfId="5" applyFont="1" applyBorder="1" applyAlignment="1">
      <alignment horizontal="left" vertical="center" shrinkToFit="1"/>
    </xf>
    <xf numFmtId="0" fontId="8" fillId="0" borderId="2" xfId="5" applyFont="1" applyBorder="1" applyAlignment="1">
      <alignment horizontal="left" vertical="center" shrinkToFit="1"/>
    </xf>
    <xf numFmtId="0" fontId="8" fillId="0" borderId="4" xfId="5" applyFont="1" applyBorder="1" applyAlignment="1">
      <alignment horizontal="left" vertical="center" shrinkToFit="1"/>
    </xf>
    <xf numFmtId="0" fontId="6" fillId="2" borderId="7" xfId="5" applyFont="1" applyFill="1" applyBorder="1" applyAlignment="1">
      <alignment horizontal="center" vertical="center" wrapText="1" shrinkToFit="1"/>
    </xf>
    <xf numFmtId="0" fontId="6" fillId="2" borderId="8" xfId="5" applyFont="1" applyFill="1" applyBorder="1" applyAlignment="1">
      <alignment horizontal="center" vertical="center" wrapText="1" shrinkToFit="1"/>
    </xf>
    <xf numFmtId="0" fontId="6" fillId="2" borderId="9" xfId="5" applyFont="1" applyFill="1" applyBorder="1" applyAlignment="1">
      <alignment horizontal="center" vertical="center" wrapText="1" shrinkToFit="1"/>
    </xf>
    <xf numFmtId="0" fontId="10" fillId="0" borderId="7" xfId="5" applyFont="1" applyBorder="1" applyAlignment="1">
      <alignment horizontal="center" vertical="center"/>
    </xf>
    <xf numFmtId="0" fontId="10" fillId="0" borderId="8" xfId="5" applyFont="1" applyBorder="1" applyAlignment="1">
      <alignment horizontal="center" vertical="center"/>
    </xf>
    <xf numFmtId="0" fontId="10" fillId="0" borderId="9" xfId="5" applyFont="1" applyBorder="1" applyAlignment="1">
      <alignment horizontal="center" vertical="center"/>
    </xf>
    <xf numFmtId="0" fontId="6" fillId="0" borderId="0" xfId="4" applyFont="1" applyAlignment="1">
      <alignment horizontal="left" vertical="center"/>
    </xf>
    <xf numFmtId="0" fontId="6" fillId="0" borderId="0" xfId="4" applyFont="1" applyAlignment="1">
      <alignment horizontal="left"/>
    </xf>
    <xf numFmtId="0" fontId="14" fillId="0" borderId="0" xfId="4" applyFont="1" applyAlignment="1"/>
    <xf numFmtId="0" fontId="6" fillId="2" borderId="12" xfId="5" applyFont="1" applyFill="1" applyBorder="1" applyAlignment="1">
      <alignment horizontal="center" vertical="center" wrapText="1"/>
    </xf>
    <xf numFmtId="0" fontId="6" fillId="2" borderId="3" xfId="5" applyFont="1" applyFill="1" applyBorder="1" applyAlignment="1">
      <alignment horizontal="center" vertical="center" wrapText="1"/>
    </xf>
    <xf numFmtId="0" fontId="6" fillId="0" borderId="11" xfId="5" applyFont="1" applyBorder="1" applyAlignment="1">
      <alignment horizontal="center" vertical="center"/>
    </xf>
    <xf numFmtId="0" fontId="11" fillId="0" borderId="12" xfId="5" applyBorder="1" applyAlignment="1">
      <alignment horizontal="center" vertical="center"/>
    </xf>
    <xf numFmtId="0" fontId="11" fillId="0" borderId="3" xfId="5" applyBorder="1" applyAlignment="1">
      <alignment horizontal="center" vertical="center"/>
    </xf>
    <xf numFmtId="0" fontId="6" fillId="2" borderId="11" xfId="7" applyFont="1" applyFill="1" applyBorder="1" applyAlignment="1">
      <alignment horizontal="center" vertical="center" wrapText="1"/>
    </xf>
    <xf numFmtId="0" fontId="6" fillId="2" borderId="12" xfId="7" applyFont="1" applyFill="1" applyBorder="1" applyAlignment="1">
      <alignment horizontal="center" vertical="center" wrapText="1"/>
    </xf>
    <xf numFmtId="0" fontId="6" fillId="2" borderId="3" xfId="7" applyFont="1" applyFill="1" applyBorder="1" applyAlignment="1">
      <alignment horizontal="center" vertical="center" wrapText="1"/>
    </xf>
    <xf numFmtId="0" fontId="14" fillId="4" borderId="11" xfId="4" applyFont="1" applyFill="1" applyBorder="1" applyAlignment="1">
      <alignment horizontal="center" vertical="center"/>
    </xf>
    <xf numFmtId="0" fontId="14" fillId="4" borderId="12" xfId="4" applyFont="1" applyFill="1" applyBorder="1" applyAlignment="1">
      <alignment horizontal="center" vertical="center"/>
    </xf>
    <xf numFmtId="0" fontId="14" fillId="4" borderId="3" xfId="4" applyFont="1" applyFill="1" applyBorder="1" applyAlignment="1">
      <alignment horizontal="center" vertical="center"/>
    </xf>
    <xf numFmtId="0" fontId="14" fillId="0" borderId="28" xfId="4" applyFont="1" applyBorder="1" applyAlignment="1">
      <alignment horizontal="center" vertical="center"/>
    </xf>
    <xf numFmtId="0" fontId="14" fillId="0" borderId="11" xfId="4" applyFont="1" applyBorder="1" applyAlignment="1">
      <alignment horizontal="center" vertical="center"/>
    </xf>
    <xf numFmtId="0" fontId="14" fillId="0" borderId="12" xfId="4" applyFont="1" applyBorder="1" applyAlignment="1">
      <alignment horizontal="center" vertical="center"/>
    </xf>
    <xf numFmtId="0" fontId="14" fillId="0" borderId="3" xfId="4" applyFont="1" applyBorder="1" applyAlignment="1">
      <alignment horizontal="center" vertical="center"/>
    </xf>
    <xf numFmtId="0" fontId="6" fillId="0" borderId="28" xfId="7" applyFont="1" applyFill="1" applyBorder="1" applyAlignment="1">
      <alignment horizontal="center" vertical="center" wrapText="1"/>
    </xf>
    <xf numFmtId="0" fontId="14" fillId="4" borderId="64" xfId="4" applyFont="1" applyFill="1" applyBorder="1" applyAlignment="1">
      <alignment horizontal="center" vertical="center"/>
    </xf>
    <xf numFmtId="0" fontId="14" fillId="4" borderId="68" xfId="4" applyFont="1" applyFill="1" applyBorder="1" applyAlignment="1">
      <alignment horizontal="center" vertical="center"/>
    </xf>
    <xf numFmtId="0" fontId="14" fillId="4" borderId="25" xfId="4" applyFont="1" applyFill="1" applyBorder="1" applyAlignment="1">
      <alignment horizontal="center" vertical="center"/>
    </xf>
    <xf numFmtId="0" fontId="14" fillId="4" borderId="66" xfId="4" applyFont="1" applyFill="1" applyBorder="1" applyAlignment="1">
      <alignment horizontal="center" vertical="center"/>
    </xf>
    <xf numFmtId="0" fontId="14" fillId="4" borderId="34" xfId="4" applyFont="1" applyFill="1" applyBorder="1" applyAlignment="1">
      <alignment horizontal="center" vertical="center"/>
    </xf>
    <xf numFmtId="0" fontId="14" fillId="4" borderId="67" xfId="4" applyFont="1" applyFill="1" applyBorder="1" applyAlignment="1">
      <alignment horizontal="center" vertical="center"/>
    </xf>
    <xf numFmtId="0" fontId="14" fillId="0" borderId="64" xfId="4" applyFont="1" applyBorder="1" applyAlignment="1">
      <alignment horizontal="left" vertical="center"/>
    </xf>
    <xf numFmtId="0" fontId="14" fillId="0" borderId="25" xfId="4" applyFont="1" applyBorder="1" applyAlignment="1">
      <alignment horizontal="left" vertical="center"/>
    </xf>
    <xf numFmtId="0" fontId="14" fillId="0" borderId="68" xfId="4" applyFont="1" applyBorder="1" applyAlignment="1">
      <alignment horizontal="left" vertical="center"/>
    </xf>
    <xf numFmtId="0" fontId="14" fillId="0" borderId="11" xfId="4" applyFont="1" applyBorder="1" applyAlignment="1">
      <alignment horizontal="left" vertical="center"/>
    </xf>
    <xf numFmtId="0" fontId="14" fillId="0" borderId="3" xfId="4" applyFont="1" applyBorder="1" applyAlignment="1">
      <alignment horizontal="left" vertical="center"/>
    </xf>
    <xf numFmtId="0" fontId="14" fillId="0" borderId="12" xfId="4" applyFont="1" applyBorder="1" applyAlignment="1">
      <alignment horizontal="left" vertical="center"/>
    </xf>
    <xf numFmtId="0" fontId="11" fillId="4" borderId="12" xfId="5" applyFill="1" applyBorder="1" applyAlignment="1">
      <alignment horizontal="center" vertical="center"/>
    </xf>
    <xf numFmtId="0" fontId="11" fillId="4" borderId="3" xfId="5" applyFill="1" applyBorder="1" applyAlignment="1">
      <alignment horizontal="center" vertical="center"/>
    </xf>
    <xf numFmtId="0" fontId="14" fillId="0" borderId="11" xfId="4" applyFont="1" applyBorder="1" applyAlignment="1">
      <alignment horizontal="left" vertical="top"/>
    </xf>
    <xf numFmtId="0" fontId="11" fillId="0" borderId="12" xfId="5" applyBorder="1" applyAlignment="1">
      <alignment horizontal="left" vertical="top"/>
    </xf>
    <xf numFmtId="0" fontId="11" fillId="0" borderId="3" xfId="5" applyBorder="1" applyAlignment="1">
      <alignment horizontal="left" vertical="top"/>
    </xf>
    <xf numFmtId="0" fontId="6" fillId="2" borderId="84" xfId="0" applyFont="1" applyFill="1" applyBorder="1" applyAlignment="1">
      <alignment horizontal="center" vertical="center"/>
    </xf>
    <xf numFmtId="0" fontId="6" fillId="2" borderId="85" xfId="0" applyFont="1" applyFill="1" applyBorder="1" applyAlignment="1">
      <alignment horizontal="center" vertical="center"/>
    </xf>
    <xf numFmtId="0" fontId="6" fillId="2" borderId="27" xfId="0" applyFont="1" applyFill="1" applyBorder="1" applyAlignment="1">
      <alignment horizontal="center" vertical="center" wrapText="1"/>
    </xf>
    <xf numFmtId="0" fontId="11" fillId="2" borderId="12" xfId="0" applyFont="1" applyFill="1" applyBorder="1" applyAlignment="1">
      <alignment horizontal="center" vertical="center"/>
    </xf>
    <xf numFmtId="0" fontId="11"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1" xfId="0" applyFont="1" applyFill="1" applyBorder="1" applyAlignment="1">
      <alignment vertical="center"/>
    </xf>
    <xf numFmtId="0" fontId="11" fillId="2" borderId="2" xfId="0" applyFont="1" applyFill="1" applyBorder="1" applyAlignment="1"/>
    <xf numFmtId="0" fontId="6" fillId="0" borderId="27" xfId="0" applyFont="1" applyBorder="1" applyAlignment="1">
      <alignment horizontal="center" vertical="center"/>
    </xf>
    <xf numFmtId="0" fontId="11" fillId="0" borderId="12" xfId="0" applyFont="1" applyBorder="1" applyAlignment="1">
      <alignment horizontal="center" vertical="center"/>
    </xf>
    <xf numFmtId="0" fontId="11" fillId="0" borderId="26" xfId="0" applyFont="1" applyBorder="1" applyAlignment="1">
      <alignment horizontal="center" vertical="center"/>
    </xf>
    <xf numFmtId="0" fontId="6" fillId="0" borderId="27" xfId="0" applyFont="1" applyBorder="1" applyAlignment="1">
      <alignment horizontal="right" vertical="center"/>
    </xf>
    <xf numFmtId="0" fontId="6" fillId="0" borderId="12" xfId="0" applyFont="1" applyBorder="1" applyAlignment="1">
      <alignment horizontal="right" vertical="center"/>
    </xf>
    <xf numFmtId="0" fontId="6" fillId="2" borderId="11" xfId="0" applyFont="1" applyFill="1" applyBorder="1" applyAlignment="1">
      <alignment horizontal="left"/>
    </xf>
    <xf numFmtId="0" fontId="6" fillId="2" borderId="12" xfId="0" applyFont="1" applyFill="1" applyBorder="1" applyAlignment="1">
      <alignment horizontal="left"/>
    </xf>
    <xf numFmtId="0" fontId="6" fillId="2" borderId="26" xfId="0" applyFont="1" applyFill="1" applyBorder="1" applyAlignment="1">
      <alignment horizontal="left"/>
    </xf>
    <xf numFmtId="0" fontId="6" fillId="0" borderId="0" xfId="0" applyFont="1" applyFill="1" applyBorder="1" applyAlignment="1">
      <alignment horizontal="center" vertical="center"/>
    </xf>
    <xf numFmtId="0" fontId="6" fillId="0" borderId="87" xfId="0" applyFont="1" applyBorder="1" applyAlignment="1">
      <alignment horizontal="right" vertical="center"/>
    </xf>
    <xf numFmtId="0" fontId="6" fillId="0" borderId="88" xfId="0" applyFont="1" applyBorder="1" applyAlignment="1">
      <alignment horizontal="right" vertical="center"/>
    </xf>
    <xf numFmtId="0" fontId="6" fillId="2" borderId="90" xfId="0" applyFont="1" applyFill="1" applyBorder="1" applyAlignment="1">
      <alignment horizontal="center"/>
    </xf>
    <xf numFmtId="0" fontId="6" fillId="2" borderId="91" xfId="0" applyFont="1" applyFill="1" applyBorder="1" applyAlignment="1">
      <alignment horizontal="center"/>
    </xf>
    <xf numFmtId="0" fontId="6" fillId="2" borderId="92" xfId="0" applyFont="1" applyFill="1" applyBorder="1" applyAlignment="1">
      <alignment horizontal="center"/>
    </xf>
    <xf numFmtId="0" fontId="6" fillId="0" borderId="93" xfId="0" applyFont="1" applyBorder="1" applyAlignment="1">
      <alignment horizontal="center"/>
    </xf>
    <xf numFmtId="0" fontId="6" fillId="0" borderId="94" xfId="0" applyFont="1" applyBorder="1" applyAlignment="1">
      <alignment horizontal="center"/>
    </xf>
    <xf numFmtId="0" fontId="6" fillId="0" borderId="95" xfId="0" applyFont="1" applyBorder="1" applyAlignment="1">
      <alignment horizontal="center"/>
    </xf>
    <xf numFmtId="0" fontId="13" fillId="0" borderId="0" xfId="0" applyFont="1" applyBorder="1" applyAlignment="1">
      <alignment horizontal="center" vertical="center"/>
    </xf>
    <xf numFmtId="0" fontId="6" fillId="0" borderId="0" xfId="0" applyFont="1" applyFill="1" applyBorder="1" applyAlignment="1">
      <alignment horizontal="right"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1"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11"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3" xfId="0" applyFont="1" applyBorder="1" applyAlignment="1">
      <alignment horizontal="left" vertical="center" wrapText="1"/>
    </xf>
    <xf numFmtId="0" fontId="6" fillId="0" borderId="28" xfId="0" applyFont="1" applyBorder="1" applyAlignment="1">
      <alignment horizontal="center"/>
    </xf>
    <xf numFmtId="0" fontId="26" fillId="0" borderId="96" xfId="8" applyFont="1" applyFill="1" applyBorder="1" applyAlignment="1" applyProtection="1">
      <alignment horizontal="center" vertical="center"/>
    </xf>
    <xf numFmtId="0" fontId="26" fillId="0" borderId="102" xfId="8" applyFont="1" applyFill="1" applyBorder="1" applyAlignment="1" applyProtection="1">
      <alignment horizontal="center" vertical="center"/>
    </xf>
    <xf numFmtId="0" fontId="26" fillId="0" borderId="110" xfId="8" applyFont="1" applyFill="1" applyBorder="1" applyAlignment="1" applyProtection="1">
      <alignment horizontal="center" vertical="center"/>
    </xf>
    <xf numFmtId="0" fontId="26" fillId="0" borderId="91" xfId="8" applyFont="1" applyFill="1" applyBorder="1" applyAlignment="1" applyProtection="1">
      <alignment horizontal="center" vertical="center" wrapText="1"/>
    </xf>
    <xf numFmtId="0" fontId="26" fillId="0" borderId="97" xfId="8" applyFont="1" applyFill="1" applyBorder="1" applyAlignment="1" applyProtection="1">
      <alignment horizontal="center" vertical="center" wrapText="1"/>
    </xf>
    <xf numFmtId="0" fontId="26" fillId="0" borderId="0" xfId="8" applyFont="1" applyFill="1" applyBorder="1" applyAlignment="1" applyProtection="1">
      <alignment horizontal="center" vertical="center" wrapText="1"/>
    </xf>
    <xf numFmtId="0" fontId="26" fillId="0" borderId="10" xfId="8" applyFont="1" applyFill="1" applyBorder="1" applyAlignment="1" applyProtection="1">
      <alignment horizontal="center" vertical="center" wrapText="1"/>
    </xf>
    <xf numFmtId="0" fontId="26" fillId="0" borderId="94" xfId="8" applyFont="1" applyFill="1" applyBorder="1" applyAlignment="1" applyProtection="1">
      <alignment horizontal="center" vertical="center" wrapText="1"/>
    </xf>
    <xf numFmtId="0" fontId="26" fillId="0" borderId="111" xfId="8" applyFont="1" applyFill="1" applyBorder="1" applyAlignment="1" applyProtection="1">
      <alignment horizontal="center" vertical="center" wrapText="1"/>
    </xf>
    <xf numFmtId="0" fontId="26" fillId="0" borderId="98" xfId="8" applyFont="1" applyFill="1" applyBorder="1" applyAlignment="1" applyProtection="1">
      <alignment horizontal="center" vertical="center" wrapText="1"/>
    </xf>
    <xf numFmtId="0" fontId="26" fillId="0" borderId="5" xfId="8" applyFont="1" applyFill="1" applyBorder="1" applyAlignment="1" applyProtection="1">
      <alignment horizontal="center" vertical="center" wrapText="1"/>
    </xf>
    <xf numFmtId="0" fontId="26" fillId="0" borderId="112" xfId="8" applyFont="1" applyFill="1" applyBorder="1" applyAlignment="1" applyProtection="1">
      <alignment horizontal="center" vertical="center" wrapText="1"/>
    </xf>
    <xf numFmtId="0" fontId="26" fillId="0" borderId="92" xfId="8" applyFont="1" applyFill="1" applyBorder="1" applyAlignment="1" applyProtection="1">
      <alignment horizontal="center" vertical="center" wrapText="1"/>
    </xf>
    <xf numFmtId="0" fontId="26" fillId="0" borderId="103" xfId="8" applyFont="1" applyFill="1" applyBorder="1" applyAlignment="1" applyProtection="1">
      <alignment horizontal="center" vertical="center" wrapText="1"/>
    </xf>
    <xf numFmtId="0" fontId="26" fillId="0" borderId="95" xfId="8" applyFont="1" applyFill="1" applyBorder="1" applyAlignment="1" applyProtection="1">
      <alignment horizontal="center" vertical="center" wrapText="1"/>
    </xf>
    <xf numFmtId="0" fontId="26" fillId="0" borderId="90" xfId="8" quotePrefix="1" applyFont="1" applyFill="1" applyBorder="1" applyAlignment="1" applyProtection="1">
      <alignment horizontal="center" vertical="center"/>
    </xf>
    <xf numFmtId="0" fontId="26" fillId="0" borderId="91" xfId="8" applyFont="1" applyFill="1" applyBorder="1" applyAlignment="1" applyProtection="1">
      <alignment horizontal="center" vertical="center"/>
    </xf>
    <xf numFmtId="0" fontId="27" fillId="5" borderId="0" xfId="8" applyFont="1" applyFill="1" applyAlignment="1" applyProtection="1">
      <alignment horizontal="center" vertical="center"/>
      <protection locked="0"/>
    </xf>
    <xf numFmtId="0" fontId="27" fillId="6" borderId="0" xfId="8" applyFont="1" applyFill="1" applyAlignment="1" applyProtection="1">
      <alignment horizontal="center" vertical="center"/>
      <protection locked="0"/>
    </xf>
    <xf numFmtId="0" fontId="27" fillId="0" borderId="0" xfId="8" applyFont="1" applyFill="1" applyAlignment="1" applyProtection="1">
      <alignment horizontal="center" vertical="center"/>
    </xf>
    <xf numFmtId="0" fontId="26" fillId="5" borderId="28" xfId="8" applyFont="1" applyFill="1" applyBorder="1" applyAlignment="1" applyProtection="1">
      <alignment horizontal="center" vertical="center"/>
      <protection locked="0"/>
    </xf>
    <xf numFmtId="0" fontId="30" fillId="0" borderId="99" xfId="8" applyFont="1" applyFill="1" applyBorder="1" applyAlignment="1" applyProtection="1">
      <alignment horizontal="center" vertical="center" wrapText="1"/>
    </xf>
    <xf numFmtId="0" fontId="30" fillId="0" borderId="100" xfId="8" applyFont="1" applyFill="1" applyBorder="1" applyAlignment="1" applyProtection="1">
      <alignment horizontal="center" vertical="center" wrapText="1"/>
    </xf>
    <xf numFmtId="0" fontId="30" fillId="0" borderId="106" xfId="8" applyFont="1" applyFill="1" applyBorder="1" applyAlignment="1" applyProtection="1">
      <alignment horizontal="center" vertical="center" wrapText="1"/>
    </xf>
    <xf numFmtId="0" fontId="30" fillId="0" borderId="107" xfId="8" applyFont="1" applyFill="1" applyBorder="1" applyAlignment="1" applyProtection="1">
      <alignment horizontal="center" vertical="center" wrapText="1"/>
    </xf>
    <xf numFmtId="0" fontId="30" fillId="0" borderId="108" xfId="8" applyFont="1" applyFill="1" applyBorder="1" applyAlignment="1" applyProtection="1">
      <alignment horizontal="center" vertical="center" wrapText="1"/>
    </xf>
    <xf numFmtId="0" fontId="30" fillId="0" borderId="109" xfId="8" applyFont="1" applyFill="1" applyBorder="1" applyAlignment="1" applyProtection="1">
      <alignment horizontal="center" vertical="center" wrapText="1"/>
    </xf>
    <xf numFmtId="0" fontId="30" fillId="0" borderId="113" xfId="8" applyFont="1" applyFill="1" applyBorder="1" applyAlignment="1" applyProtection="1">
      <alignment horizontal="center" vertical="center" wrapText="1"/>
    </xf>
    <xf numFmtId="0" fontId="30" fillId="0" borderId="115" xfId="8" applyFont="1" applyFill="1" applyBorder="1" applyAlignment="1" applyProtection="1">
      <alignment horizontal="center" vertical="center" wrapText="1"/>
    </xf>
    <xf numFmtId="0" fontId="26" fillId="0" borderId="101" xfId="8" applyFont="1" applyFill="1" applyBorder="1" applyAlignment="1" applyProtection="1">
      <alignment horizontal="center" vertical="center" wrapText="1"/>
    </xf>
    <xf numFmtId="0" fontId="26" fillId="0" borderId="96" xfId="8" applyFont="1" applyFill="1" applyBorder="1" applyAlignment="1" applyProtection="1">
      <alignment horizontal="center" vertical="center" wrapText="1"/>
    </xf>
    <xf numFmtId="0" fontId="26" fillId="0" borderId="104" xfId="8" applyFont="1" applyFill="1" applyBorder="1" applyAlignment="1" applyProtection="1">
      <alignment horizontal="center" vertical="center"/>
    </xf>
    <xf numFmtId="0" fontId="26" fillId="0" borderId="12" xfId="8" applyFont="1" applyFill="1" applyBorder="1" applyAlignment="1" applyProtection="1">
      <alignment horizontal="center" vertical="center"/>
    </xf>
    <xf numFmtId="0" fontId="26" fillId="0" borderId="105" xfId="8" applyFont="1" applyFill="1" applyBorder="1" applyAlignment="1" applyProtection="1">
      <alignment horizontal="center" vertical="center"/>
    </xf>
    <xf numFmtId="0" fontId="26" fillId="6" borderId="11" xfId="8" applyFont="1" applyFill="1" applyBorder="1" applyAlignment="1" applyProtection="1">
      <alignment horizontal="center" vertical="center"/>
      <protection locked="0"/>
    </xf>
    <xf numFmtId="0" fontId="26" fillId="6" borderId="3" xfId="8" applyFont="1" applyFill="1" applyBorder="1" applyAlignment="1" applyProtection="1">
      <alignment horizontal="center" vertical="center"/>
      <protection locked="0"/>
    </xf>
    <xf numFmtId="0" fontId="26" fillId="7" borderId="11" xfId="8" applyNumberFormat="1" applyFont="1" applyFill="1" applyBorder="1" applyAlignment="1" applyProtection="1">
      <alignment horizontal="center" vertical="center"/>
    </xf>
    <xf numFmtId="0" fontId="26" fillId="7" borderId="3" xfId="8" applyNumberFormat="1" applyFont="1" applyFill="1" applyBorder="1" applyAlignment="1" applyProtection="1">
      <alignment horizontal="center" vertical="center"/>
    </xf>
    <xf numFmtId="0" fontId="26" fillId="6" borderId="117" xfId="8" applyFont="1" applyFill="1" applyBorder="1" applyAlignment="1" applyProtection="1">
      <alignment horizontal="left" vertical="center" wrapText="1"/>
      <protection locked="0"/>
    </xf>
    <xf numFmtId="0" fontId="26" fillId="6" borderId="120" xfId="8" applyFont="1" applyFill="1" applyBorder="1" applyAlignment="1" applyProtection="1">
      <alignment horizontal="left" vertical="center" wrapText="1"/>
      <protection locked="0"/>
    </xf>
    <xf numFmtId="0" fontId="26" fillId="6" borderId="121" xfId="8" applyFont="1" applyFill="1" applyBorder="1" applyAlignment="1" applyProtection="1">
      <alignment horizontal="left" vertical="center" wrapText="1"/>
      <protection locked="0"/>
    </xf>
    <xf numFmtId="0" fontId="30" fillId="5" borderId="104" xfId="8" applyFont="1" applyFill="1" applyBorder="1" applyAlignment="1" applyProtection="1">
      <alignment horizontal="center" vertical="center" wrapText="1"/>
      <protection locked="0"/>
    </xf>
    <xf numFmtId="0" fontId="30" fillId="5" borderId="3" xfId="8" applyFont="1" applyFill="1" applyBorder="1" applyAlignment="1" applyProtection="1">
      <alignment horizontal="center" vertical="center" wrapText="1"/>
      <protection locked="0"/>
    </xf>
    <xf numFmtId="0" fontId="26" fillId="5" borderId="11" xfId="8" applyFont="1" applyFill="1" applyBorder="1" applyAlignment="1" applyProtection="1">
      <alignment horizontal="center" vertical="center" wrapText="1"/>
      <protection locked="0"/>
    </xf>
    <xf numFmtId="0" fontId="26" fillId="5" borderId="3" xfId="8" applyFont="1" applyFill="1" applyBorder="1" applyAlignment="1" applyProtection="1">
      <alignment horizontal="center" vertical="center" wrapText="1"/>
      <protection locked="0"/>
    </xf>
    <xf numFmtId="0" fontId="26" fillId="5" borderId="12" xfId="8" applyFont="1" applyFill="1" applyBorder="1" applyAlignment="1" applyProtection="1">
      <alignment horizontal="center" vertical="center" wrapText="1"/>
      <protection locked="0"/>
    </xf>
    <xf numFmtId="0" fontId="26" fillId="6" borderId="11" xfId="8" applyFont="1" applyFill="1" applyBorder="1" applyAlignment="1" applyProtection="1">
      <alignment horizontal="center" vertical="center" wrapText="1"/>
      <protection locked="0"/>
    </xf>
    <xf numFmtId="0" fontId="26" fillId="6" borderId="12" xfId="8" applyFont="1" applyFill="1" applyBorder="1" applyAlignment="1" applyProtection="1">
      <alignment horizontal="center" vertical="center" wrapText="1"/>
      <protection locked="0"/>
    </xf>
    <xf numFmtId="0" fontId="26" fillId="6" borderId="105" xfId="8" applyFont="1" applyFill="1" applyBorder="1" applyAlignment="1" applyProtection="1">
      <alignment horizontal="center" vertical="center" wrapText="1"/>
      <protection locked="0"/>
    </xf>
    <xf numFmtId="178" fontId="27" fillId="7" borderId="104" xfId="8" applyNumberFormat="1" applyFont="1" applyFill="1" applyBorder="1" applyAlignment="1" applyProtection="1">
      <alignment horizontal="center" vertical="center" wrapText="1"/>
    </xf>
    <xf numFmtId="178" fontId="27" fillId="7" borderId="105" xfId="8" applyNumberFormat="1" applyFont="1" applyFill="1" applyBorder="1" applyAlignment="1" applyProtection="1">
      <alignment horizontal="center" vertical="center" wrapText="1"/>
    </xf>
    <xf numFmtId="178" fontId="27" fillId="7" borderId="104" xfId="9" applyNumberFormat="1" applyFont="1" applyFill="1" applyBorder="1" applyAlignment="1" applyProtection="1">
      <alignment horizontal="center" vertical="center" wrapText="1"/>
    </xf>
    <xf numFmtId="178" fontId="27" fillId="7" borderId="105" xfId="9" applyNumberFormat="1" applyFont="1" applyFill="1" applyBorder="1" applyAlignment="1" applyProtection="1">
      <alignment horizontal="center" vertical="center" wrapText="1"/>
    </xf>
    <xf numFmtId="0" fontId="26" fillId="6" borderId="104" xfId="8" applyFont="1" applyFill="1" applyBorder="1" applyAlignment="1" applyProtection="1">
      <alignment horizontal="left" vertical="center" wrapText="1"/>
      <protection locked="0"/>
    </xf>
    <xf numFmtId="0" fontId="26" fillId="6" borderId="12" xfId="8" applyFont="1" applyFill="1" applyBorder="1" applyAlignment="1" applyProtection="1">
      <alignment horizontal="left" vertical="center" wrapText="1"/>
      <protection locked="0"/>
    </xf>
    <xf numFmtId="0" fontId="26" fillId="6" borderId="105" xfId="8" applyFont="1" applyFill="1" applyBorder="1" applyAlignment="1" applyProtection="1">
      <alignment horizontal="left" vertical="center" wrapText="1"/>
      <protection locked="0"/>
    </xf>
    <xf numFmtId="0" fontId="30" fillId="5" borderId="117" xfId="8" applyFont="1" applyFill="1" applyBorder="1" applyAlignment="1" applyProtection="1">
      <alignment horizontal="center" vertical="center" wrapText="1"/>
      <protection locked="0"/>
    </xf>
    <xf numFmtId="0" fontId="30" fillId="5" borderId="118" xfId="8" applyFont="1" applyFill="1" applyBorder="1" applyAlignment="1" applyProtection="1">
      <alignment horizontal="center" vertical="center" wrapText="1"/>
      <protection locked="0"/>
    </xf>
    <xf numFmtId="0" fontId="26" fillId="5" borderId="119" xfId="8" applyFont="1" applyFill="1" applyBorder="1" applyAlignment="1" applyProtection="1">
      <alignment horizontal="center" vertical="center" wrapText="1"/>
      <protection locked="0"/>
    </xf>
    <xf numFmtId="0" fontId="26" fillId="5" borderId="118" xfId="8" applyFont="1" applyFill="1" applyBorder="1" applyAlignment="1" applyProtection="1">
      <alignment horizontal="center" vertical="center" wrapText="1"/>
      <protection locked="0"/>
    </xf>
    <xf numFmtId="0" fontId="26" fillId="5" borderId="120" xfId="8" applyFont="1" applyFill="1" applyBorder="1" applyAlignment="1" applyProtection="1">
      <alignment horizontal="center" vertical="center" wrapText="1"/>
      <protection locked="0"/>
    </xf>
    <xf numFmtId="0" fontId="26" fillId="6" borderId="119" xfId="8" applyFont="1" applyFill="1" applyBorder="1" applyAlignment="1" applyProtection="1">
      <alignment horizontal="center" vertical="center" wrapText="1"/>
      <protection locked="0"/>
    </xf>
    <xf numFmtId="0" fontId="26" fillId="6" borderId="120" xfId="8" applyFont="1" applyFill="1" applyBorder="1" applyAlignment="1" applyProtection="1">
      <alignment horizontal="center" vertical="center" wrapText="1"/>
      <protection locked="0"/>
    </xf>
    <xf numFmtId="0" fontId="26" fillId="6" borderId="121" xfId="8" applyFont="1" applyFill="1" applyBorder="1" applyAlignment="1" applyProtection="1">
      <alignment horizontal="center" vertical="center" wrapText="1"/>
      <protection locked="0"/>
    </xf>
    <xf numFmtId="178" fontId="27" fillId="7" borderId="117" xfId="8" applyNumberFormat="1" applyFont="1" applyFill="1" applyBorder="1" applyAlignment="1" applyProtection="1">
      <alignment horizontal="center" vertical="center" wrapText="1"/>
    </xf>
    <xf numFmtId="178" fontId="27" fillId="7" borderId="121" xfId="8" applyNumberFormat="1" applyFont="1" applyFill="1" applyBorder="1" applyAlignment="1" applyProtection="1">
      <alignment horizontal="center" vertical="center" wrapText="1"/>
    </xf>
    <xf numFmtId="178" fontId="27" fillId="7" borderId="117" xfId="9" applyNumberFormat="1" applyFont="1" applyFill="1" applyBorder="1" applyAlignment="1" applyProtection="1">
      <alignment horizontal="center" vertical="center" wrapText="1"/>
    </xf>
    <xf numFmtId="178" fontId="27" fillId="7" borderId="121" xfId="9" applyNumberFormat="1" applyFont="1" applyFill="1" applyBorder="1" applyAlignment="1" applyProtection="1">
      <alignment horizontal="center" vertical="center" wrapText="1"/>
    </xf>
    <xf numFmtId="0" fontId="30" fillId="5" borderId="129" xfId="8" applyFont="1" applyFill="1" applyBorder="1" applyAlignment="1" applyProtection="1">
      <alignment horizontal="center" vertical="center" wrapText="1"/>
      <protection locked="0"/>
    </xf>
    <xf numFmtId="0" fontId="30" fillId="5" borderId="89" xfId="8" applyFont="1" applyFill="1" applyBorder="1" applyAlignment="1" applyProtection="1">
      <alignment horizontal="center" vertical="center" wrapText="1"/>
      <protection locked="0"/>
    </xf>
    <xf numFmtId="0" fontId="26" fillId="5" borderId="130" xfId="8" applyFont="1" applyFill="1" applyBorder="1" applyAlignment="1" applyProtection="1">
      <alignment horizontal="center" vertical="center" wrapText="1"/>
      <protection locked="0"/>
    </xf>
    <xf numFmtId="0" fontId="26" fillId="5" borderId="89" xfId="8" applyFont="1" applyFill="1" applyBorder="1" applyAlignment="1" applyProtection="1">
      <alignment horizontal="center" vertical="center" wrapText="1"/>
      <protection locked="0"/>
    </xf>
    <xf numFmtId="0" fontId="26" fillId="5" borderId="88" xfId="8" applyFont="1" applyFill="1" applyBorder="1" applyAlignment="1" applyProtection="1">
      <alignment horizontal="center" vertical="center" wrapText="1"/>
      <protection locked="0"/>
    </xf>
    <xf numFmtId="0" fontId="26" fillId="6" borderId="130" xfId="8" applyFont="1" applyFill="1" applyBorder="1" applyAlignment="1" applyProtection="1">
      <alignment horizontal="center" vertical="center" wrapText="1"/>
      <protection locked="0"/>
    </xf>
    <xf numFmtId="0" fontId="26" fillId="6" borderId="88" xfId="8" applyFont="1" applyFill="1" applyBorder="1" applyAlignment="1" applyProtection="1">
      <alignment horizontal="center" vertical="center" wrapText="1"/>
      <protection locked="0"/>
    </xf>
    <xf numFmtId="0" fontId="26" fillId="6" borderId="131" xfId="8" applyFont="1" applyFill="1" applyBorder="1" applyAlignment="1" applyProtection="1">
      <alignment horizontal="center" vertical="center" wrapText="1"/>
      <protection locked="0"/>
    </xf>
    <xf numFmtId="178" fontId="27" fillId="7" borderId="129" xfId="8" applyNumberFormat="1" applyFont="1" applyFill="1" applyBorder="1" applyAlignment="1" applyProtection="1">
      <alignment horizontal="center" vertical="center" wrapText="1"/>
    </xf>
    <xf numFmtId="178" fontId="27" fillId="7" borderId="131" xfId="8" applyNumberFormat="1" applyFont="1" applyFill="1" applyBorder="1" applyAlignment="1" applyProtection="1">
      <alignment horizontal="center" vertical="center" wrapText="1"/>
    </xf>
    <xf numFmtId="178" fontId="27" fillId="7" borderId="129" xfId="9" applyNumberFormat="1" applyFont="1" applyFill="1" applyBorder="1" applyAlignment="1" applyProtection="1">
      <alignment horizontal="center" vertical="center" wrapText="1"/>
    </xf>
    <xf numFmtId="178" fontId="27" fillId="7" borderId="131" xfId="9" applyNumberFormat="1" applyFont="1" applyFill="1" applyBorder="1" applyAlignment="1" applyProtection="1">
      <alignment horizontal="center" vertical="center" wrapText="1"/>
    </xf>
    <xf numFmtId="0" fontId="26" fillId="6" borderId="129" xfId="8" applyFont="1" applyFill="1" applyBorder="1" applyAlignment="1" applyProtection="1">
      <alignment horizontal="left" vertical="center" wrapText="1"/>
      <protection locked="0"/>
    </xf>
    <xf numFmtId="0" fontId="26" fillId="6" borderId="88" xfId="8" applyFont="1" applyFill="1" applyBorder="1" applyAlignment="1" applyProtection="1">
      <alignment horizontal="left" vertical="center" wrapText="1"/>
      <protection locked="0"/>
    </xf>
    <xf numFmtId="0" fontId="26" fillId="6" borderId="131" xfId="8" applyFont="1" applyFill="1" applyBorder="1" applyAlignment="1" applyProtection="1">
      <alignment horizontal="left" vertical="center" wrapText="1"/>
      <protection locked="0"/>
    </xf>
    <xf numFmtId="0" fontId="29" fillId="0" borderId="11" xfId="8" applyFont="1" applyFill="1" applyBorder="1" applyAlignment="1" applyProtection="1">
      <alignment horizontal="center" vertical="center"/>
    </xf>
    <xf numFmtId="0" fontId="29" fillId="0" borderId="12" xfId="8" applyFont="1" applyFill="1" applyBorder="1" applyAlignment="1" applyProtection="1">
      <alignment horizontal="center" vertical="center"/>
    </xf>
    <xf numFmtId="0" fontId="29" fillId="0" borderId="3" xfId="8" applyFont="1" applyFill="1" applyBorder="1" applyAlignment="1" applyProtection="1">
      <alignment horizontal="center" vertical="center"/>
    </xf>
    <xf numFmtId="180" fontId="29" fillId="0" borderId="11" xfId="8" applyNumberFormat="1" applyFont="1" applyFill="1" applyBorder="1" applyAlignment="1" applyProtection="1">
      <alignment horizontal="right" vertical="center"/>
    </xf>
    <xf numFmtId="180" fontId="29" fillId="0" borderId="3" xfId="8" applyNumberFormat="1" applyFont="1" applyFill="1" applyBorder="1" applyAlignment="1" applyProtection="1">
      <alignment horizontal="right" vertical="center"/>
    </xf>
    <xf numFmtId="180" fontId="29" fillId="0" borderId="11" xfId="9" applyNumberFormat="1" applyFont="1" applyFill="1" applyBorder="1" applyAlignment="1" applyProtection="1">
      <alignment horizontal="right" vertical="center"/>
    </xf>
    <xf numFmtId="180" fontId="29" fillId="0" borderId="3" xfId="9" applyNumberFormat="1" applyFont="1" applyFill="1" applyBorder="1" applyAlignment="1" applyProtection="1">
      <alignment horizontal="right" vertical="center"/>
    </xf>
    <xf numFmtId="180" fontId="29" fillId="6" borderId="11" xfId="8" applyNumberFormat="1" applyFont="1" applyFill="1" applyBorder="1" applyAlignment="1" applyProtection="1">
      <alignment horizontal="right" vertical="center"/>
      <protection locked="0"/>
    </xf>
    <xf numFmtId="180" fontId="29" fillId="6" borderId="3" xfId="8" applyNumberFormat="1" applyFont="1" applyFill="1" applyBorder="1" applyAlignment="1" applyProtection="1">
      <alignment horizontal="right" vertical="center"/>
      <protection locked="0"/>
    </xf>
    <xf numFmtId="0" fontId="29" fillId="0" borderId="0" xfId="8" applyFont="1" applyFill="1" applyBorder="1" applyAlignment="1" applyProtection="1">
      <alignment horizontal="center" vertical="center"/>
    </xf>
    <xf numFmtId="0" fontId="29" fillId="0" borderId="8" xfId="8" applyFont="1" applyFill="1" applyBorder="1" applyAlignment="1" applyProtection="1">
      <alignment horizontal="center" vertical="center"/>
    </xf>
    <xf numFmtId="0" fontId="30" fillId="0" borderId="0" xfId="8" applyFont="1" applyFill="1" applyBorder="1" applyAlignment="1" applyProtection="1">
      <alignment horizontal="center" vertical="center" wrapText="1"/>
    </xf>
    <xf numFmtId="180" fontId="29" fillId="6" borderId="11" xfId="9" applyNumberFormat="1" applyFont="1" applyFill="1" applyBorder="1" applyAlignment="1" applyProtection="1">
      <alignment horizontal="right" vertical="center"/>
      <protection locked="0"/>
    </xf>
    <xf numFmtId="180" fontId="29" fillId="6" borderId="3" xfId="9" applyNumberFormat="1" applyFont="1" applyFill="1" applyBorder="1" applyAlignment="1" applyProtection="1">
      <alignment horizontal="right" vertical="center"/>
      <protection locked="0"/>
    </xf>
    <xf numFmtId="181" fontId="29" fillId="7" borderId="0" xfId="8" applyNumberFormat="1" applyFont="1" applyFill="1" applyBorder="1" applyAlignment="1" applyProtection="1">
      <alignment horizontal="center" vertical="center"/>
    </xf>
    <xf numFmtId="0" fontId="29" fillId="7" borderId="0" xfId="8" applyFont="1" applyFill="1" applyBorder="1" applyAlignment="1" applyProtection="1">
      <alignment horizontal="center" vertical="center"/>
    </xf>
    <xf numFmtId="0" fontId="29" fillId="7" borderId="0" xfId="8" applyFont="1" applyFill="1" applyBorder="1" applyAlignment="1" applyProtection="1">
      <alignment horizontal="right" vertical="center"/>
    </xf>
    <xf numFmtId="177" fontId="29" fillId="0" borderId="11" xfId="8" applyNumberFormat="1" applyFont="1" applyFill="1" applyBorder="1" applyAlignment="1" applyProtection="1">
      <alignment horizontal="center" vertical="center"/>
    </xf>
    <xf numFmtId="177" fontId="29" fillId="0" borderId="12" xfId="8" applyNumberFormat="1" applyFont="1" applyFill="1" applyBorder="1" applyAlignment="1" applyProtection="1">
      <alignment horizontal="center" vertical="center"/>
    </xf>
    <xf numFmtId="177" fontId="29" fillId="0" borderId="3" xfId="8" applyNumberFormat="1" applyFont="1" applyFill="1" applyBorder="1" applyAlignment="1" applyProtection="1">
      <alignment horizontal="center" vertical="center"/>
    </xf>
    <xf numFmtId="182" fontId="29" fillId="7" borderId="11" xfId="8" applyNumberFormat="1" applyFont="1" applyFill="1" applyBorder="1" applyAlignment="1" applyProtection="1">
      <alignment horizontal="center" vertical="center"/>
    </xf>
    <xf numFmtId="182" fontId="29" fillId="7" borderId="12" xfId="8" applyNumberFormat="1" applyFont="1" applyFill="1" applyBorder="1" applyAlignment="1" applyProtection="1">
      <alignment horizontal="center" vertical="center"/>
    </xf>
    <xf numFmtId="182" fontId="29" fillId="7" borderId="3" xfId="8" applyNumberFormat="1" applyFont="1" applyFill="1" applyBorder="1" applyAlignment="1" applyProtection="1">
      <alignment horizontal="center" vertical="center"/>
    </xf>
    <xf numFmtId="0" fontId="29" fillId="6" borderId="11" xfId="8" applyFont="1" applyFill="1" applyBorder="1" applyAlignment="1" applyProtection="1">
      <alignment horizontal="center" vertical="center"/>
      <protection locked="0"/>
    </xf>
    <xf numFmtId="0" fontId="29" fillId="6" borderId="3" xfId="8" applyFont="1" applyFill="1" applyBorder="1" applyAlignment="1" applyProtection="1">
      <alignment horizontal="center" vertical="center"/>
      <protection locked="0"/>
    </xf>
    <xf numFmtId="180" fontId="29" fillId="0" borderId="11" xfId="8" applyNumberFormat="1" applyFont="1" applyFill="1" applyBorder="1" applyAlignment="1" applyProtection="1">
      <alignment horizontal="center" vertical="center"/>
    </xf>
    <xf numFmtId="180" fontId="29" fillId="0" borderId="12" xfId="8" applyNumberFormat="1" applyFont="1" applyFill="1" applyBorder="1" applyAlignment="1" applyProtection="1">
      <alignment horizontal="center" vertical="center"/>
    </xf>
    <xf numFmtId="180" fontId="29" fillId="0" borderId="3" xfId="8" applyNumberFormat="1" applyFont="1" applyFill="1" applyBorder="1" applyAlignment="1" applyProtection="1">
      <alignment horizontal="center" vertical="center"/>
    </xf>
    <xf numFmtId="0" fontId="30" fillId="7" borderId="0" xfId="8" applyFont="1" applyFill="1" applyAlignment="1">
      <alignment horizontal="left" vertical="center"/>
    </xf>
    <xf numFmtId="0" fontId="26" fillId="6" borderId="7" xfId="8" applyFont="1" applyFill="1" applyBorder="1" applyAlignment="1" applyProtection="1">
      <alignment horizontal="center" vertical="center"/>
      <protection locked="0"/>
    </xf>
    <xf numFmtId="0" fontId="26" fillId="6" borderId="9" xfId="8" applyFont="1" applyFill="1" applyBorder="1" applyAlignment="1" applyProtection="1">
      <alignment horizontal="center" vertical="center"/>
      <protection locked="0"/>
    </xf>
    <xf numFmtId="0" fontId="41" fillId="7" borderId="102" xfId="8" applyFont="1" applyFill="1" applyBorder="1" applyAlignment="1">
      <alignment horizontal="center" vertical="center"/>
    </xf>
    <xf numFmtId="0" fontId="41" fillId="7" borderId="110" xfId="8" applyFont="1" applyFill="1" applyBorder="1" applyAlignment="1">
      <alignment horizontal="center" vertical="center"/>
    </xf>
    <xf numFmtId="0" fontId="7" fillId="0" borderId="0" xfId="1" applyFont="1" applyBorder="1" applyAlignment="1">
      <alignment vertical="center"/>
    </xf>
    <xf numFmtId="0" fontId="7" fillId="2" borderId="11" xfId="1" applyFont="1" applyFill="1" applyBorder="1" applyAlignment="1">
      <alignment vertical="center" wrapText="1"/>
    </xf>
    <xf numFmtId="0" fontId="7" fillId="2" borderId="12" xfId="1" applyFont="1" applyFill="1" applyBorder="1" applyAlignment="1">
      <alignment vertical="center" wrapText="1"/>
    </xf>
    <xf numFmtId="0" fontId="4" fillId="0" borderId="32" xfId="0" applyFont="1" applyFill="1" applyBorder="1" applyAlignment="1">
      <alignment horizontal="left" vertical="center" wrapText="1" shrinkToFit="1"/>
    </xf>
    <xf numFmtId="0" fontId="4" fillId="0" borderId="33"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2" fillId="2" borderId="11" xfId="10" applyFont="1" applyFill="1" applyBorder="1" applyAlignment="1">
      <alignment horizontal="center" vertical="center"/>
    </xf>
    <xf numFmtId="0" fontId="1" fillId="0" borderId="12" xfId="13" applyFont="1" applyBorder="1" applyAlignment="1">
      <alignment horizontal="center" vertical="center"/>
    </xf>
    <xf numFmtId="0" fontId="1" fillId="0" borderId="3" xfId="13" applyFont="1" applyBorder="1" applyAlignment="1">
      <alignment horizontal="center" vertical="center"/>
    </xf>
  </cellXfs>
  <cellStyles count="14">
    <cellStyle name="桁区切り 2" xfId="9"/>
    <cellStyle name="標準" xfId="0" builtinId="0"/>
    <cellStyle name="標準 10" xfId="13"/>
    <cellStyle name="標準 2" xfId="5"/>
    <cellStyle name="標準 2 2" xfId="7"/>
    <cellStyle name="標準 3" xfId="8"/>
    <cellStyle name="標準 4" xfId="12"/>
    <cellStyle name="標準 9" xfId="11"/>
    <cellStyle name="標準_■101 訪問介護費" xfId="1"/>
    <cellStyle name="標準_■201 居宅介護支援費" xfId="2"/>
    <cellStyle name="標準_Book1" xfId="3"/>
    <cellStyle name="標準_Sheet1" xfId="10"/>
    <cellStyle name="標準_Sheet5" xfId="6"/>
    <cellStyle name="標準_チェックリスト（通所リハ）" xfId="4"/>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104775</xdr:colOff>
      <xdr:row>72</xdr:row>
      <xdr:rowOff>38100</xdr:rowOff>
    </xdr:from>
    <xdr:to>
      <xdr:col>4</xdr:col>
      <xdr:colOff>1524000</xdr:colOff>
      <xdr:row>72</xdr:row>
      <xdr:rowOff>1257300</xdr:rowOff>
    </xdr:to>
    <xdr:sp macro="" textlink="">
      <xdr:nvSpPr>
        <xdr:cNvPr id="6149" name="Text Box 9"/>
        <xdr:cNvSpPr txBox="1">
          <a:spLocks noChangeArrowheads="1"/>
        </xdr:cNvSpPr>
      </xdr:nvSpPr>
      <xdr:spPr bwMode="auto">
        <a:xfrm>
          <a:off x="1162050" y="47043975"/>
          <a:ext cx="5610225" cy="121920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1">
            <a:lnSpc>
              <a:spcPts val="1100"/>
            </a:lnSpc>
            <a:defRPr sz="1000"/>
          </a:pPr>
          <a:r>
            <a:rPr lang="ja-JP" altLang="en-US" sz="900" b="0" i="0" strike="noStrike">
              <a:solidFill>
                <a:srgbClr val="000000"/>
              </a:solidFill>
              <a:latin typeface="ＭＳ Ｐゴシック"/>
              <a:ea typeface="ＭＳ Ｐゴシック"/>
            </a:rPr>
            <a:t>福祉用具サービス計画に最低限必要と考えられる記載事項</a:t>
          </a:r>
        </a:p>
        <a:p>
          <a:pPr algn="l" rtl="1">
            <a:lnSpc>
              <a:spcPts val="1100"/>
            </a:lnSpc>
            <a:defRPr sz="1000"/>
          </a:pPr>
          <a:r>
            <a:rPr lang="ja-JP" altLang="en-US" sz="900" b="0" i="0" strike="noStrike">
              <a:solidFill>
                <a:srgbClr val="000000"/>
              </a:solidFill>
              <a:latin typeface="ＭＳ Ｐゴシック"/>
              <a:ea typeface="ＭＳ Ｐゴシック"/>
            </a:rPr>
            <a:t>　・　利用者の基本情報（氏名、年齢、性別、要介護度等）</a:t>
          </a:r>
        </a:p>
        <a:p>
          <a:pPr algn="l" rtl="1">
            <a:lnSpc>
              <a:spcPts val="1100"/>
            </a:lnSpc>
            <a:defRPr sz="1000"/>
          </a:pPr>
          <a:r>
            <a:rPr lang="ja-JP" altLang="en-US" sz="900" b="0" i="0" strike="noStrike">
              <a:solidFill>
                <a:srgbClr val="000000"/>
              </a:solidFill>
              <a:latin typeface="ＭＳ Ｐゴシック"/>
              <a:ea typeface="ＭＳ Ｐゴシック"/>
            </a:rPr>
            <a:t>　・　福祉用具が必要な理由</a:t>
          </a:r>
        </a:p>
        <a:p>
          <a:pPr algn="l" rtl="1">
            <a:defRPr sz="1000"/>
          </a:pPr>
          <a:r>
            <a:rPr lang="ja-JP" altLang="en-US" sz="900" b="0" i="0" strike="noStrike">
              <a:solidFill>
                <a:srgbClr val="000000"/>
              </a:solidFill>
              <a:latin typeface="ＭＳ Ｐゴシック"/>
              <a:ea typeface="ＭＳ Ｐゴシック"/>
            </a:rPr>
            <a:t>　・　福祉用具の利用目標</a:t>
          </a:r>
        </a:p>
        <a:p>
          <a:pPr algn="l" rtl="1">
            <a:defRPr sz="1000"/>
          </a:pPr>
          <a:r>
            <a:rPr lang="ja-JP" altLang="en-US" sz="900" b="0" i="0" strike="noStrike">
              <a:solidFill>
                <a:srgbClr val="000000"/>
              </a:solidFill>
              <a:latin typeface="ＭＳ Ｐゴシック"/>
              <a:ea typeface="ＭＳ Ｐゴシック"/>
            </a:rPr>
            <a:t>　・　具体的な福祉用具の機種と当該機種を選定した理由</a:t>
          </a:r>
        </a:p>
        <a:p>
          <a:pPr algn="l" rtl="1">
            <a:lnSpc>
              <a:spcPts val="1100"/>
            </a:lnSpc>
            <a:defRPr sz="1000"/>
          </a:pPr>
          <a:r>
            <a:rPr lang="ja-JP" altLang="en-US" sz="900" b="0" i="0" strike="noStrike">
              <a:solidFill>
                <a:srgbClr val="000000"/>
              </a:solidFill>
              <a:latin typeface="ＭＳ Ｐゴシック"/>
              <a:ea typeface="ＭＳ Ｐゴシック"/>
            </a:rPr>
            <a:t>　・　その他関係者間で共有すべき情報（福祉用具を安全に利用するために特に注意が必要な事項、</a:t>
          </a:r>
        </a:p>
        <a:p>
          <a:pPr algn="l" rtl="1">
            <a:defRPr sz="1000"/>
          </a:pPr>
          <a:r>
            <a:rPr lang="ja-JP" altLang="en-US" sz="900" b="0" i="0" strike="noStrike">
              <a:solidFill>
                <a:srgbClr val="000000"/>
              </a:solidFill>
              <a:latin typeface="ＭＳ Ｐゴシック"/>
              <a:ea typeface="ＭＳ Ｐゴシック"/>
            </a:rPr>
            <a:t>　　日常の衛生管理に関する留意点等）</a:t>
          </a:r>
        </a:p>
        <a:p>
          <a:pPr algn="l" rtl="1">
            <a:defRPr sz="1000"/>
          </a:pPr>
          <a:r>
            <a:rPr lang="ja-JP" altLang="en-US" sz="900" b="0" i="0" strike="noStrike">
              <a:solidFill>
                <a:srgbClr val="000000"/>
              </a:solidFill>
              <a:latin typeface="ＭＳ Ｐゴシック"/>
              <a:ea typeface="ＭＳ Ｐゴシック"/>
            </a:rPr>
            <a:t>　　　　　　　　　　　　　　　　　　　　　　　　　　　（「平成</a:t>
          </a:r>
          <a:r>
            <a:rPr lang="en-US" altLang="ja-JP" sz="900" b="0" i="0" strike="noStrike">
              <a:solidFill>
                <a:srgbClr val="000000"/>
              </a:solidFill>
              <a:latin typeface="ＭＳ Ｐゴシック"/>
              <a:ea typeface="ＭＳ Ｐゴシック"/>
            </a:rPr>
            <a:t>24</a:t>
          </a:r>
          <a:r>
            <a:rPr lang="ja-JP" altLang="en-US" sz="900" b="0" i="0" strike="noStrike">
              <a:solidFill>
                <a:srgbClr val="000000"/>
              </a:solidFill>
              <a:latin typeface="ＭＳ Ｐゴシック"/>
              <a:ea typeface="ＭＳ Ｐゴシック"/>
            </a:rPr>
            <a:t>年度介護報酬改定に関するＱ＆Ａ</a:t>
          </a:r>
          <a:r>
            <a:rPr lang="en-US" altLang="ja-JP" sz="900" b="0" i="0" strike="noStrike">
              <a:solidFill>
                <a:srgbClr val="000000"/>
              </a:solidFill>
              <a:latin typeface="ＭＳ Ｐゴシック"/>
              <a:ea typeface="ＭＳ Ｐゴシック"/>
            </a:rPr>
            <a:t>(Vol.1)</a:t>
          </a: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H24.3.16</a:t>
          </a:r>
          <a:r>
            <a:rPr lang="ja-JP" altLang="en-US" sz="900" b="0" i="0" strike="noStrike">
              <a:solidFill>
                <a:srgbClr val="000000"/>
              </a:solidFill>
              <a:latin typeface="ＭＳ Ｐゴシック"/>
              <a:ea typeface="ＭＳ Ｐゴシック"/>
            </a:rPr>
            <a:t>）</a:t>
          </a:r>
        </a:p>
      </xdr:txBody>
    </xdr:sp>
    <xdr:clientData/>
  </xdr:twoCellAnchor>
  <xdr:twoCellAnchor>
    <xdr:from>
      <xdr:col>2</xdr:col>
      <xdr:colOff>104775</xdr:colOff>
      <xdr:row>72</xdr:row>
      <xdr:rowOff>38100</xdr:rowOff>
    </xdr:from>
    <xdr:to>
      <xdr:col>4</xdr:col>
      <xdr:colOff>1524000</xdr:colOff>
      <xdr:row>72</xdr:row>
      <xdr:rowOff>1257300</xdr:rowOff>
    </xdr:to>
    <xdr:sp macro="" textlink="">
      <xdr:nvSpPr>
        <xdr:cNvPr id="6152" name="Text Box 9"/>
        <xdr:cNvSpPr txBox="1">
          <a:spLocks noChangeArrowheads="1"/>
        </xdr:cNvSpPr>
      </xdr:nvSpPr>
      <xdr:spPr bwMode="auto">
        <a:xfrm>
          <a:off x="1162050" y="47043975"/>
          <a:ext cx="5610225" cy="121920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1">
            <a:lnSpc>
              <a:spcPts val="1100"/>
            </a:lnSpc>
            <a:defRPr sz="1000"/>
          </a:pPr>
          <a:r>
            <a:rPr lang="ja-JP" altLang="en-US" sz="900" b="0" i="0" strike="noStrike">
              <a:solidFill>
                <a:srgbClr val="000000"/>
              </a:solidFill>
              <a:latin typeface="ＭＳ Ｐゴシック"/>
              <a:ea typeface="ＭＳ Ｐゴシック"/>
            </a:rPr>
            <a:t>福祉用具サービス計画に最低限必要と考えられる記載事項</a:t>
          </a:r>
        </a:p>
        <a:p>
          <a:pPr algn="l" rtl="1">
            <a:lnSpc>
              <a:spcPts val="1100"/>
            </a:lnSpc>
            <a:defRPr sz="1000"/>
          </a:pPr>
          <a:r>
            <a:rPr lang="ja-JP" altLang="en-US" sz="900" b="0" i="0" strike="noStrike">
              <a:solidFill>
                <a:srgbClr val="000000"/>
              </a:solidFill>
              <a:latin typeface="ＭＳ Ｐゴシック"/>
              <a:ea typeface="ＭＳ Ｐゴシック"/>
            </a:rPr>
            <a:t>　・　利用者の基本情報（氏名、年齢、性別、要介護度等）</a:t>
          </a:r>
        </a:p>
        <a:p>
          <a:pPr algn="l" rtl="1">
            <a:lnSpc>
              <a:spcPts val="1100"/>
            </a:lnSpc>
            <a:defRPr sz="1000"/>
          </a:pPr>
          <a:r>
            <a:rPr lang="ja-JP" altLang="en-US" sz="900" b="0" i="0" strike="noStrike">
              <a:solidFill>
                <a:srgbClr val="000000"/>
              </a:solidFill>
              <a:latin typeface="ＭＳ Ｐゴシック"/>
              <a:ea typeface="ＭＳ Ｐゴシック"/>
            </a:rPr>
            <a:t>　・　福祉用具が必要な理由</a:t>
          </a:r>
        </a:p>
        <a:p>
          <a:pPr algn="l" rtl="1">
            <a:defRPr sz="1000"/>
          </a:pPr>
          <a:r>
            <a:rPr lang="ja-JP" altLang="en-US" sz="900" b="0" i="0" strike="noStrike">
              <a:solidFill>
                <a:srgbClr val="000000"/>
              </a:solidFill>
              <a:latin typeface="ＭＳ Ｐゴシック"/>
              <a:ea typeface="ＭＳ Ｐゴシック"/>
            </a:rPr>
            <a:t>　・　福祉用具の利用目標</a:t>
          </a:r>
        </a:p>
        <a:p>
          <a:pPr algn="l" rtl="1">
            <a:defRPr sz="1000"/>
          </a:pPr>
          <a:r>
            <a:rPr lang="ja-JP" altLang="en-US" sz="900" b="0" i="0" strike="noStrike">
              <a:solidFill>
                <a:srgbClr val="000000"/>
              </a:solidFill>
              <a:latin typeface="ＭＳ Ｐゴシック"/>
              <a:ea typeface="ＭＳ Ｐゴシック"/>
            </a:rPr>
            <a:t>　・　具体的な福祉用具の機種と当該機種を選定した理由</a:t>
          </a:r>
        </a:p>
        <a:p>
          <a:pPr algn="l" rtl="1">
            <a:lnSpc>
              <a:spcPts val="1100"/>
            </a:lnSpc>
            <a:defRPr sz="1000"/>
          </a:pPr>
          <a:r>
            <a:rPr lang="ja-JP" altLang="en-US" sz="900" b="0" i="0" strike="noStrike">
              <a:solidFill>
                <a:srgbClr val="000000"/>
              </a:solidFill>
              <a:latin typeface="ＭＳ Ｐゴシック"/>
              <a:ea typeface="ＭＳ Ｐゴシック"/>
            </a:rPr>
            <a:t>　・　その他関係者間で共有すべき情報（福祉用具を安全に利用するために特に注意が必要な事項、</a:t>
          </a:r>
        </a:p>
        <a:p>
          <a:pPr algn="l" rtl="1">
            <a:defRPr sz="1000"/>
          </a:pPr>
          <a:r>
            <a:rPr lang="ja-JP" altLang="en-US" sz="900" b="0" i="0" strike="noStrike">
              <a:solidFill>
                <a:srgbClr val="000000"/>
              </a:solidFill>
              <a:latin typeface="ＭＳ Ｐゴシック"/>
              <a:ea typeface="ＭＳ Ｐゴシック"/>
            </a:rPr>
            <a:t>　　日常の衛生管理に関する留意点等）</a:t>
          </a:r>
        </a:p>
        <a:p>
          <a:pPr algn="l" rtl="1">
            <a:defRPr sz="1000"/>
          </a:pPr>
          <a:r>
            <a:rPr lang="ja-JP" altLang="en-US" sz="900" b="0" i="0" strike="noStrike">
              <a:solidFill>
                <a:srgbClr val="000000"/>
              </a:solidFill>
              <a:latin typeface="ＭＳ Ｐゴシック"/>
              <a:ea typeface="ＭＳ Ｐゴシック"/>
            </a:rPr>
            <a:t>　　　　　　　　　　　　　　　　　　　　　　　　　　　（「平成</a:t>
          </a:r>
          <a:r>
            <a:rPr lang="en-US" altLang="ja-JP" sz="900" b="0" i="0" strike="noStrike">
              <a:solidFill>
                <a:srgbClr val="000000"/>
              </a:solidFill>
              <a:latin typeface="ＭＳ Ｐゴシック"/>
              <a:ea typeface="ＭＳ Ｐゴシック"/>
            </a:rPr>
            <a:t>24</a:t>
          </a:r>
          <a:r>
            <a:rPr lang="ja-JP" altLang="en-US" sz="900" b="0" i="0" strike="noStrike">
              <a:solidFill>
                <a:srgbClr val="000000"/>
              </a:solidFill>
              <a:latin typeface="ＭＳ Ｐゴシック"/>
              <a:ea typeface="ＭＳ Ｐゴシック"/>
            </a:rPr>
            <a:t>年度介護報酬改定に関するＱ＆Ａ</a:t>
          </a:r>
          <a:r>
            <a:rPr lang="en-US" altLang="ja-JP" sz="900" b="0" i="0" strike="noStrike">
              <a:solidFill>
                <a:srgbClr val="000000"/>
              </a:solidFill>
              <a:latin typeface="ＭＳ Ｐゴシック"/>
              <a:ea typeface="ＭＳ Ｐゴシック"/>
            </a:rPr>
            <a:t>(Vol.1)</a:t>
          </a: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H24.3.16</a:t>
          </a:r>
          <a:r>
            <a:rPr lang="ja-JP" altLang="en-US" sz="900" b="0" i="0" strike="noStrike">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66675</xdr:colOff>
      <xdr:row>10</xdr:row>
      <xdr:rowOff>0</xdr:rowOff>
    </xdr:from>
    <xdr:to>
      <xdr:col>4</xdr:col>
      <xdr:colOff>142875</xdr:colOff>
      <xdr:row>10</xdr:row>
      <xdr:rowOff>209550</xdr:rowOff>
    </xdr:to>
    <xdr:sp macro="" textlink="">
      <xdr:nvSpPr>
        <xdr:cNvPr id="2084" name="Text Box 1"/>
        <xdr:cNvSpPr txBox="1">
          <a:spLocks noChangeArrowheads="1"/>
        </xdr:cNvSpPr>
      </xdr:nvSpPr>
      <xdr:spPr bwMode="auto">
        <a:xfrm>
          <a:off x="1095375" y="257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26</xdr:row>
      <xdr:rowOff>152400</xdr:rowOff>
    </xdr:from>
    <xdr:to>
      <xdr:col>7</xdr:col>
      <xdr:colOff>38100</xdr:colOff>
      <xdr:row>26</xdr:row>
      <xdr:rowOff>161925</xdr:rowOff>
    </xdr:to>
    <xdr:sp macro="" textlink="">
      <xdr:nvSpPr>
        <xdr:cNvPr id="1138" name="Line 3"/>
        <xdr:cNvSpPr>
          <a:spLocks noChangeShapeType="1"/>
        </xdr:cNvSpPr>
      </xdr:nvSpPr>
      <xdr:spPr bwMode="auto">
        <a:xfrm flipV="1">
          <a:off x="533400" y="6619875"/>
          <a:ext cx="130492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27</xdr:row>
      <xdr:rowOff>161925</xdr:rowOff>
    </xdr:from>
    <xdr:to>
      <xdr:col>9</xdr:col>
      <xdr:colOff>85725</xdr:colOff>
      <xdr:row>27</xdr:row>
      <xdr:rowOff>171450</xdr:rowOff>
    </xdr:to>
    <xdr:sp macro="" textlink="">
      <xdr:nvSpPr>
        <xdr:cNvPr id="1139" name="Line 6"/>
        <xdr:cNvSpPr>
          <a:spLocks noChangeShapeType="1"/>
        </xdr:cNvSpPr>
      </xdr:nvSpPr>
      <xdr:spPr bwMode="auto">
        <a:xfrm>
          <a:off x="533400" y="7124700"/>
          <a:ext cx="186690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5089525" y="774700"/>
          <a:ext cx="180975" cy="4159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180975" y="16014699"/>
          <a:ext cx="12576175" cy="21367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3825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222750" y="1009650"/>
          <a:ext cx="9848850" cy="10668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619125</xdr:colOff>
      <xdr:row>17</xdr:row>
      <xdr:rowOff>47625</xdr:rowOff>
    </xdr:from>
    <xdr:to>
      <xdr:col>2</xdr:col>
      <xdr:colOff>704850</xdr:colOff>
      <xdr:row>18</xdr:row>
      <xdr:rowOff>9525</xdr:rowOff>
    </xdr:to>
    <xdr:sp macro="" textlink="">
      <xdr:nvSpPr>
        <xdr:cNvPr id="7239" name="Text Box 1"/>
        <xdr:cNvSpPr txBox="1">
          <a:spLocks noChangeArrowheads="1"/>
        </xdr:cNvSpPr>
      </xdr:nvSpPr>
      <xdr:spPr bwMode="auto">
        <a:xfrm>
          <a:off x="3067050" y="3571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619125</xdr:colOff>
      <xdr:row>17</xdr:row>
      <xdr:rowOff>47625</xdr:rowOff>
    </xdr:from>
    <xdr:to>
      <xdr:col>2</xdr:col>
      <xdr:colOff>704850</xdr:colOff>
      <xdr:row>18</xdr:row>
      <xdr:rowOff>9525</xdr:rowOff>
    </xdr:to>
    <xdr:sp macro="" textlink="">
      <xdr:nvSpPr>
        <xdr:cNvPr id="7240" name="Text Box 2"/>
        <xdr:cNvSpPr txBox="1">
          <a:spLocks noChangeArrowheads="1"/>
        </xdr:cNvSpPr>
      </xdr:nvSpPr>
      <xdr:spPr bwMode="auto">
        <a:xfrm>
          <a:off x="3067050" y="3571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619125</xdr:colOff>
      <xdr:row>17</xdr:row>
      <xdr:rowOff>47625</xdr:rowOff>
    </xdr:from>
    <xdr:to>
      <xdr:col>2</xdr:col>
      <xdr:colOff>704850</xdr:colOff>
      <xdr:row>18</xdr:row>
      <xdr:rowOff>9525</xdr:rowOff>
    </xdr:to>
    <xdr:sp macro="" textlink="">
      <xdr:nvSpPr>
        <xdr:cNvPr id="8263" name="Text Box 1"/>
        <xdr:cNvSpPr txBox="1">
          <a:spLocks noChangeArrowheads="1"/>
        </xdr:cNvSpPr>
      </xdr:nvSpPr>
      <xdr:spPr bwMode="auto">
        <a:xfrm>
          <a:off x="3067050" y="3571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619125</xdr:colOff>
      <xdr:row>17</xdr:row>
      <xdr:rowOff>47625</xdr:rowOff>
    </xdr:from>
    <xdr:to>
      <xdr:col>2</xdr:col>
      <xdr:colOff>704850</xdr:colOff>
      <xdr:row>18</xdr:row>
      <xdr:rowOff>9525</xdr:rowOff>
    </xdr:to>
    <xdr:sp macro="" textlink="">
      <xdr:nvSpPr>
        <xdr:cNvPr id="8264" name="Text Box 2"/>
        <xdr:cNvSpPr txBox="1">
          <a:spLocks noChangeArrowheads="1"/>
        </xdr:cNvSpPr>
      </xdr:nvSpPr>
      <xdr:spPr bwMode="auto">
        <a:xfrm>
          <a:off x="3067050" y="3571875"/>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esktop\&#33258;&#24049;&#12481;&#12455;&#12483;&#12463;\&#39321;&#24029;&#30476;&#12288;&#31119;&#31049;&#29992;&#20855;&#36024;&#19982;\&#21220;&#21209;&#20307;&#21046;&#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勤務体制【記載例】"/>
      <sheetName val="福祉用具（100名）"/>
      <sheetName val="勤務体制・形態一覧（１枚版）"/>
      <sheetName val="記入方法"/>
      <sheetName val="プルダウン・リスト"/>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O37"/>
  <sheetViews>
    <sheetView showGridLines="0" view="pageBreakPreview" topLeftCell="A19" zoomScaleNormal="100" workbookViewId="0">
      <selection activeCell="A18" sqref="A18:C18"/>
    </sheetView>
  </sheetViews>
  <sheetFormatPr defaultColWidth="9" defaultRowHeight="13" x14ac:dyDescent="0.2"/>
  <cols>
    <col min="1" max="1" width="2.08984375" style="141" customWidth="1"/>
    <col min="2" max="2" width="18" style="141" customWidth="1"/>
    <col min="3" max="3" width="7.90625" style="141" customWidth="1"/>
    <col min="4" max="7" width="5.36328125" style="141" customWidth="1"/>
    <col min="8" max="8" width="6.26953125" style="141" customWidth="1"/>
    <col min="9" max="10" width="5.36328125" style="141" customWidth="1"/>
    <col min="11" max="11" width="5.90625" style="141" customWidth="1"/>
    <col min="12" max="12" width="5.36328125" style="141" customWidth="1"/>
    <col min="13" max="13" width="6.7265625" style="141" customWidth="1"/>
    <col min="14" max="16384" width="9" style="141"/>
  </cols>
  <sheetData>
    <row r="1" spans="1:13" ht="30" customHeight="1" x14ac:dyDescent="0.2">
      <c r="A1" s="628" t="s">
        <v>495</v>
      </c>
      <c r="B1" s="628"/>
      <c r="C1" s="628"/>
      <c r="D1" s="628"/>
      <c r="E1" s="628"/>
      <c r="F1" s="628"/>
      <c r="G1" s="628"/>
      <c r="H1" s="628"/>
      <c r="I1" s="628"/>
      <c r="J1" s="628"/>
      <c r="K1" s="628"/>
      <c r="L1" s="628"/>
      <c r="M1" s="628"/>
    </row>
    <row r="2" spans="1:13" ht="20.25" customHeight="1" x14ac:dyDescent="0.2">
      <c r="A2" s="629" t="s">
        <v>7</v>
      </c>
      <c r="B2" s="629"/>
      <c r="C2" s="629"/>
      <c r="D2" s="629"/>
      <c r="E2" s="629"/>
      <c r="F2" s="629"/>
      <c r="G2" s="629"/>
      <c r="H2" s="629"/>
      <c r="I2" s="629"/>
      <c r="J2" s="629"/>
      <c r="K2" s="629"/>
      <c r="L2" s="629"/>
      <c r="M2" s="629"/>
    </row>
    <row r="3" spans="1:13" ht="14.25" customHeight="1" x14ac:dyDescent="0.2">
      <c r="A3" s="631" t="s">
        <v>460</v>
      </c>
      <c r="B3" s="631"/>
      <c r="C3" s="631"/>
      <c r="D3" s="631"/>
      <c r="E3" s="631"/>
      <c r="F3" s="631"/>
      <c r="G3" s="631"/>
      <c r="H3" s="631"/>
      <c r="I3" s="631"/>
      <c r="J3" s="631"/>
      <c r="K3" s="631"/>
      <c r="L3" s="631"/>
      <c r="M3" s="631"/>
    </row>
    <row r="4" spans="1:13" ht="14.25" customHeight="1" x14ac:dyDescent="0.2">
      <c r="A4" s="630" t="s">
        <v>301</v>
      </c>
      <c r="B4" s="630"/>
      <c r="C4" s="630"/>
      <c r="D4" s="630"/>
      <c r="E4" s="630"/>
      <c r="F4" s="630"/>
      <c r="G4" s="630"/>
      <c r="H4" s="630"/>
      <c r="I4" s="630"/>
      <c r="J4" s="630"/>
      <c r="K4" s="630"/>
      <c r="L4" s="630"/>
      <c r="M4" s="630"/>
    </row>
    <row r="5" spans="1:13" ht="29.25" customHeight="1" x14ac:dyDescent="0.2">
      <c r="A5" s="153"/>
      <c r="B5" s="118" t="s">
        <v>78</v>
      </c>
      <c r="C5" s="154"/>
      <c r="D5" s="598"/>
      <c r="E5" s="600"/>
      <c r="F5" s="600"/>
      <c r="G5" s="600"/>
      <c r="H5" s="600"/>
      <c r="I5" s="600"/>
      <c r="J5" s="600"/>
      <c r="K5" s="600"/>
      <c r="L5" s="600"/>
      <c r="M5" s="599"/>
    </row>
    <row r="6" spans="1:13" ht="18.75" customHeight="1" x14ac:dyDescent="0.2">
      <c r="A6" s="153"/>
      <c r="B6" s="632" t="s">
        <v>79</v>
      </c>
      <c r="C6" s="155"/>
      <c r="D6" s="635" t="s">
        <v>80</v>
      </c>
      <c r="E6" s="636"/>
      <c r="F6" s="636"/>
      <c r="G6" s="636"/>
      <c r="H6" s="636"/>
      <c r="I6" s="636"/>
      <c r="J6" s="636"/>
      <c r="K6" s="636"/>
      <c r="L6" s="636"/>
      <c r="M6" s="637"/>
    </row>
    <row r="7" spans="1:13" ht="18.75" customHeight="1" x14ac:dyDescent="0.2">
      <c r="A7" s="156"/>
      <c r="B7" s="633"/>
      <c r="C7" s="157"/>
      <c r="D7" s="638"/>
      <c r="E7" s="639"/>
      <c r="F7" s="639"/>
      <c r="G7" s="639"/>
      <c r="H7" s="639"/>
      <c r="I7" s="639"/>
      <c r="J7" s="639"/>
      <c r="K7" s="639"/>
      <c r="L7" s="639"/>
      <c r="M7" s="640"/>
    </row>
    <row r="8" spans="1:13" ht="29.25" customHeight="1" x14ac:dyDescent="0.2">
      <c r="A8" s="158"/>
      <c r="B8" s="634"/>
      <c r="C8" s="159"/>
      <c r="D8" s="588" t="s">
        <v>81</v>
      </c>
      <c r="E8" s="590"/>
      <c r="F8" s="598"/>
      <c r="G8" s="600"/>
      <c r="H8" s="599"/>
      <c r="I8" s="588" t="s">
        <v>300</v>
      </c>
      <c r="J8" s="590"/>
      <c r="K8" s="598"/>
      <c r="L8" s="600"/>
      <c r="M8" s="599"/>
    </row>
    <row r="9" spans="1:13" ht="29.25" customHeight="1" x14ac:dyDescent="0.2">
      <c r="A9" s="156"/>
      <c r="B9" s="98" t="s">
        <v>82</v>
      </c>
      <c r="C9" s="160"/>
      <c r="D9" s="638"/>
      <c r="E9" s="639"/>
      <c r="F9" s="639"/>
      <c r="G9" s="639"/>
      <c r="H9" s="639"/>
      <c r="I9" s="639"/>
      <c r="J9" s="639"/>
      <c r="K9" s="639"/>
      <c r="L9" s="639"/>
      <c r="M9" s="640"/>
    </row>
    <row r="10" spans="1:13" ht="30" customHeight="1" x14ac:dyDescent="0.2">
      <c r="A10" s="143"/>
      <c r="B10" s="144" t="s">
        <v>83</v>
      </c>
      <c r="C10" s="145"/>
      <c r="D10" s="588" t="s">
        <v>84</v>
      </c>
      <c r="E10" s="590"/>
      <c r="F10" s="598"/>
      <c r="G10" s="599"/>
      <c r="H10" s="588" t="s">
        <v>85</v>
      </c>
      <c r="I10" s="590"/>
      <c r="J10" s="598"/>
      <c r="K10" s="600"/>
      <c r="L10" s="600"/>
      <c r="M10" s="599"/>
    </row>
    <row r="11" spans="1:13" ht="29.25" customHeight="1" thickBot="1" x14ac:dyDescent="0.25">
      <c r="A11" s="625" t="s">
        <v>8</v>
      </c>
      <c r="B11" s="626"/>
      <c r="C11" s="627"/>
      <c r="D11" s="229" t="s">
        <v>367</v>
      </c>
      <c r="E11" s="230" t="s">
        <v>368</v>
      </c>
      <c r="F11" s="37"/>
      <c r="G11" s="37"/>
      <c r="H11" s="37"/>
      <c r="I11" s="37"/>
      <c r="J11" s="37"/>
      <c r="K11" s="37"/>
      <c r="L11" s="37"/>
      <c r="M11" s="38"/>
    </row>
    <row r="12" spans="1:13" ht="30" customHeight="1" thickTop="1" x14ac:dyDescent="0.2">
      <c r="A12" s="595" t="s">
        <v>302</v>
      </c>
      <c r="B12" s="596"/>
      <c r="C12" s="597"/>
      <c r="D12" s="482" t="s">
        <v>16</v>
      </c>
      <c r="E12" s="483" t="s">
        <v>745</v>
      </c>
      <c r="F12" s="484"/>
      <c r="G12" s="484"/>
      <c r="H12" s="484"/>
      <c r="I12" s="484" t="s">
        <v>746</v>
      </c>
      <c r="J12" s="484" t="s">
        <v>747</v>
      </c>
      <c r="K12" s="485" t="s">
        <v>16</v>
      </c>
      <c r="L12" s="484" t="s">
        <v>748</v>
      </c>
      <c r="M12" s="486"/>
    </row>
    <row r="13" spans="1:13" ht="28.5" customHeight="1" x14ac:dyDescent="0.2">
      <c r="A13" s="601" t="s">
        <v>72</v>
      </c>
      <c r="B13" s="602"/>
      <c r="C13" s="603"/>
      <c r="D13" s="613" t="s">
        <v>48</v>
      </c>
      <c r="E13" s="614"/>
      <c r="F13" s="614"/>
      <c r="G13" s="615"/>
      <c r="H13" s="619" t="s">
        <v>459</v>
      </c>
      <c r="I13" s="620"/>
      <c r="J13" s="620"/>
      <c r="K13" s="620"/>
      <c r="L13" s="620"/>
      <c r="M13" s="621"/>
    </row>
    <row r="14" spans="1:13" ht="29.25" customHeight="1" x14ac:dyDescent="0.2">
      <c r="A14" s="604"/>
      <c r="B14" s="605"/>
      <c r="C14" s="606"/>
      <c r="D14" s="616" t="s">
        <v>73</v>
      </c>
      <c r="E14" s="617"/>
      <c r="F14" s="617"/>
      <c r="G14" s="618"/>
      <c r="H14" s="622" t="s">
        <v>459</v>
      </c>
      <c r="I14" s="623"/>
      <c r="J14" s="623"/>
      <c r="K14" s="623"/>
      <c r="L14" s="623"/>
      <c r="M14" s="624"/>
    </row>
    <row r="15" spans="1:13" ht="26.25" customHeight="1" x14ac:dyDescent="0.2">
      <c r="A15" s="142"/>
      <c r="B15" s="22"/>
      <c r="C15" s="142"/>
      <c r="D15" s="39"/>
      <c r="E15" s="40"/>
      <c r="F15" s="40"/>
      <c r="G15" s="40"/>
      <c r="H15" s="40"/>
      <c r="I15" s="40"/>
      <c r="J15" s="40"/>
      <c r="K15" s="40"/>
      <c r="L15" s="40"/>
      <c r="M15" s="40"/>
    </row>
    <row r="16" spans="1:13" ht="15" customHeight="1" x14ac:dyDescent="0.2">
      <c r="A16" s="35" t="s">
        <v>749</v>
      </c>
      <c r="B16" s="34"/>
      <c r="C16" s="35"/>
      <c r="D16" s="35"/>
      <c r="E16" s="35"/>
      <c r="F16" s="35"/>
      <c r="G16" s="35"/>
      <c r="H16" s="35"/>
      <c r="I16" s="35"/>
      <c r="J16" s="35"/>
      <c r="K16" s="35"/>
      <c r="L16" s="35"/>
      <c r="M16" s="231" t="s">
        <v>449</v>
      </c>
    </row>
    <row r="17" spans="1:13" ht="30.5" customHeight="1" x14ac:dyDescent="0.2">
      <c r="A17" s="1184" t="s">
        <v>775</v>
      </c>
      <c r="B17" s="1185"/>
      <c r="C17" s="1186"/>
      <c r="D17" s="487"/>
      <c r="E17" s="488"/>
      <c r="F17" s="489" t="s">
        <v>16</v>
      </c>
      <c r="G17" s="490" t="s">
        <v>782</v>
      </c>
      <c r="H17" s="491"/>
      <c r="I17" s="492" t="s">
        <v>747</v>
      </c>
      <c r="J17" s="493" t="s">
        <v>16</v>
      </c>
      <c r="K17" s="490" t="s">
        <v>783</v>
      </c>
      <c r="L17" s="488"/>
      <c r="M17" s="494"/>
    </row>
    <row r="18" spans="1:13" ht="29.25" customHeight="1" x14ac:dyDescent="0.2">
      <c r="A18" s="588" t="s">
        <v>414</v>
      </c>
      <c r="B18" s="589"/>
      <c r="C18" s="590"/>
      <c r="D18" s="487"/>
      <c r="E18" s="488"/>
      <c r="F18" s="489" t="s">
        <v>16</v>
      </c>
      <c r="G18" s="490" t="s">
        <v>750</v>
      </c>
      <c r="H18" s="491"/>
      <c r="I18" s="492" t="s">
        <v>747</v>
      </c>
      <c r="J18" s="493" t="s">
        <v>16</v>
      </c>
      <c r="K18" s="490" t="s">
        <v>751</v>
      </c>
      <c r="L18" s="488"/>
      <c r="M18" s="494"/>
    </row>
    <row r="19" spans="1:13" ht="30" customHeight="1" x14ac:dyDescent="0.2">
      <c r="A19" s="607" t="s">
        <v>415</v>
      </c>
      <c r="B19" s="608"/>
      <c r="C19" s="609"/>
      <c r="D19" s="503"/>
      <c r="E19" s="504"/>
      <c r="F19" s="505" t="s">
        <v>16</v>
      </c>
      <c r="G19" s="506" t="s">
        <v>752</v>
      </c>
      <c r="H19" s="507"/>
      <c r="I19" s="508" t="s">
        <v>747</v>
      </c>
      <c r="J19" s="509" t="s">
        <v>16</v>
      </c>
      <c r="K19" s="506" t="s">
        <v>753</v>
      </c>
      <c r="L19" s="504"/>
      <c r="M19" s="510"/>
    </row>
    <row r="20" spans="1:13" ht="30" customHeight="1" x14ac:dyDescent="0.2">
      <c r="A20" s="610" t="s">
        <v>416</v>
      </c>
      <c r="B20" s="611"/>
      <c r="C20" s="612"/>
      <c r="D20" s="495"/>
      <c r="E20" s="496"/>
      <c r="F20" s="497" t="s">
        <v>16</v>
      </c>
      <c r="G20" s="498" t="s">
        <v>752</v>
      </c>
      <c r="H20" s="499"/>
      <c r="I20" s="500" t="s">
        <v>747</v>
      </c>
      <c r="J20" s="501" t="s">
        <v>16</v>
      </c>
      <c r="K20" s="498" t="s">
        <v>753</v>
      </c>
      <c r="L20" s="496"/>
      <c r="M20" s="502"/>
    </row>
    <row r="21" spans="1:13" ht="29.25" customHeight="1" x14ac:dyDescent="0.2">
      <c r="A21" s="584" t="s">
        <v>417</v>
      </c>
      <c r="B21" s="585"/>
      <c r="C21" s="586"/>
      <c r="D21" s="487"/>
      <c r="E21" s="488"/>
      <c r="F21" s="489" t="s">
        <v>16</v>
      </c>
      <c r="G21" s="490" t="s">
        <v>750</v>
      </c>
      <c r="H21" s="491"/>
      <c r="I21" s="492" t="s">
        <v>747</v>
      </c>
      <c r="J21" s="493" t="s">
        <v>16</v>
      </c>
      <c r="K21" s="490" t="s">
        <v>751</v>
      </c>
      <c r="L21" s="488"/>
      <c r="M21" s="494"/>
    </row>
    <row r="22" spans="1:13" ht="21.75" customHeight="1" x14ac:dyDescent="0.2"/>
    <row r="23" spans="1:13" s="1" customFormat="1" ht="24" customHeight="1" x14ac:dyDescent="0.2">
      <c r="A23" s="143"/>
      <c r="B23" s="144" t="s">
        <v>86</v>
      </c>
      <c r="C23" s="145"/>
      <c r="D23" s="588" t="s">
        <v>84</v>
      </c>
      <c r="E23" s="590"/>
      <c r="F23" s="598"/>
      <c r="G23" s="599"/>
      <c r="H23" s="588" t="s">
        <v>85</v>
      </c>
      <c r="I23" s="590"/>
      <c r="J23" s="598"/>
      <c r="K23" s="600"/>
      <c r="L23" s="600"/>
      <c r="M23" s="599"/>
    </row>
    <row r="24" spans="1:13" s="1" customFormat="1" ht="13.5" customHeight="1" thickBot="1" x14ac:dyDescent="0.25">
      <c r="A24" s="593"/>
      <c r="B24" s="593"/>
      <c r="C24" s="593"/>
      <c r="D24" s="594"/>
      <c r="E24" s="594"/>
      <c r="F24" s="594"/>
      <c r="G24" s="594"/>
      <c r="H24" s="594"/>
      <c r="I24" s="594"/>
      <c r="J24" s="594"/>
      <c r="K24" s="594"/>
      <c r="L24" s="594"/>
      <c r="M24" s="594"/>
    </row>
    <row r="25" spans="1:13" s="1" customFormat="1" ht="9" customHeight="1" thickTop="1" x14ac:dyDescent="0.2">
      <c r="A25" s="146"/>
      <c r="B25" s="147"/>
      <c r="C25" s="147"/>
      <c r="D25" s="148"/>
      <c r="E25" s="148"/>
      <c r="F25" s="148"/>
      <c r="G25" s="148"/>
      <c r="H25" s="148"/>
      <c r="I25" s="148"/>
      <c r="J25" s="148"/>
      <c r="K25" s="148"/>
      <c r="L25" s="148"/>
      <c r="M25" s="149"/>
    </row>
    <row r="26" spans="1:13" s="1" customFormat="1" ht="12.75" customHeight="1" x14ac:dyDescent="0.2">
      <c r="A26" s="150"/>
      <c r="B26" s="151" t="s">
        <v>366</v>
      </c>
      <c r="C26" s="2"/>
      <c r="D26" s="2"/>
      <c r="E26" s="2"/>
      <c r="F26" s="2"/>
      <c r="G26" s="2"/>
      <c r="H26" s="2"/>
      <c r="I26" s="2"/>
      <c r="J26" s="2"/>
      <c r="K26" s="2"/>
      <c r="L26" s="2"/>
      <c r="M26" s="152"/>
    </row>
    <row r="27" spans="1:13" s="1" customFormat="1" ht="21" customHeight="1" x14ac:dyDescent="0.2">
      <c r="A27" s="222">
        <v>1</v>
      </c>
      <c r="B27" s="219" t="s">
        <v>170</v>
      </c>
      <c r="C27" s="219"/>
      <c r="D27" s="219"/>
      <c r="E27" s="219"/>
      <c r="F27" s="219"/>
      <c r="G27" s="219"/>
      <c r="H27" s="219"/>
      <c r="I27" s="219"/>
      <c r="J27" s="219"/>
      <c r="K27" s="219"/>
      <c r="L27" s="219"/>
      <c r="M27" s="220"/>
    </row>
    <row r="28" spans="1:13" s="1" customFormat="1" ht="21" customHeight="1" x14ac:dyDescent="0.2">
      <c r="A28" s="223">
        <v>2</v>
      </c>
      <c r="B28" s="219" t="s">
        <v>485</v>
      </c>
      <c r="C28" s="219"/>
      <c r="D28" s="219"/>
      <c r="E28" s="219"/>
      <c r="F28" s="219"/>
      <c r="G28" s="219"/>
      <c r="H28" s="219"/>
      <c r="I28" s="219"/>
      <c r="J28" s="219"/>
      <c r="K28" s="219"/>
      <c r="L28" s="219"/>
      <c r="M28" s="220"/>
    </row>
    <row r="29" spans="1:13" s="1" customFormat="1" ht="24.75" customHeight="1" x14ac:dyDescent="0.2">
      <c r="A29" s="223">
        <v>3</v>
      </c>
      <c r="B29" s="591" t="s">
        <v>171</v>
      </c>
      <c r="C29" s="591"/>
      <c r="D29" s="591"/>
      <c r="E29" s="591"/>
      <c r="F29" s="591"/>
      <c r="G29" s="591"/>
      <c r="H29" s="591"/>
      <c r="I29" s="591"/>
      <c r="J29" s="591"/>
      <c r="K29" s="591"/>
      <c r="L29" s="591"/>
      <c r="M29" s="592"/>
    </row>
    <row r="30" spans="1:13" s="1" customFormat="1" ht="21" customHeight="1" x14ac:dyDescent="0.2">
      <c r="A30" s="222">
        <v>4</v>
      </c>
      <c r="B30" s="42" t="s">
        <v>364</v>
      </c>
      <c r="C30" s="227"/>
      <c r="D30" s="227"/>
      <c r="E30" s="227"/>
      <c r="F30" s="227"/>
      <c r="G30" s="227"/>
      <c r="H30" s="227"/>
      <c r="I30" s="227"/>
      <c r="J30" s="227"/>
      <c r="K30" s="227"/>
      <c r="L30" s="227"/>
      <c r="M30" s="228"/>
    </row>
    <row r="31" spans="1:13" ht="13.5" thickBot="1" x14ac:dyDescent="0.25">
      <c r="A31" s="224"/>
      <c r="B31" s="221" t="s">
        <v>365</v>
      </c>
      <c r="C31" s="225"/>
      <c r="D31" s="225"/>
      <c r="E31" s="225"/>
      <c r="F31" s="225"/>
      <c r="G31" s="225"/>
      <c r="H31" s="225"/>
      <c r="I31" s="225"/>
      <c r="J31" s="225"/>
      <c r="K31" s="225"/>
      <c r="L31" s="225"/>
      <c r="M31" s="226"/>
    </row>
    <row r="32" spans="1:13" ht="13.5" thickTop="1" x14ac:dyDescent="0.2">
      <c r="A32" s="142"/>
      <c r="B32" s="42"/>
      <c r="C32" s="142"/>
      <c r="D32" s="142"/>
      <c r="E32" s="142"/>
      <c r="F32" s="142"/>
      <c r="G32" s="142"/>
      <c r="H32" s="142"/>
      <c r="I32" s="142"/>
      <c r="J32" s="142"/>
      <c r="K32" s="142"/>
      <c r="L32" s="142"/>
      <c r="M32" s="142"/>
    </row>
    <row r="33" spans="1:15" x14ac:dyDescent="0.2">
      <c r="A33" s="587"/>
      <c r="B33" s="587"/>
      <c r="C33" s="587"/>
      <c r="D33" s="587"/>
      <c r="E33" s="587"/>
      <c r="F33" s="587"/>
      <c r="G33" s="587"/>
      <c r="H33" s="587"/>
      <c r="I33" s="587"/>
      <c r="J33" s="587"/>
      <c r="K33" s="587"/>
      <c r="L33" s="587"/>
      <c r="M33" s="587"/>
    </row>
    <row r="34" spans="1:15" x14ac:dyDescent="0.2">
      <c r="A34" s="583"/>
      <c r="B34" s="583"/>
      <c r="C34" s="583"/>
      <c r="D34" s="583"/>
      <c r="E34" s="583"/>
      <c r="F34" s="583"/>
      <c r="G34" s="583"/>
      <c r="H34" s="583"/>
      <c r="I34" s="583"/>
      <c r="J34" s="583"/>
      <c r="K34" s="583"/>
      <c r="L34" s="583"/>
      <c r="M34" s="583"/>
    </row>
    <row r="35" spans="1:15" x14ac:dyDescent="0.2">
      <c r="A35" s="583"/>
      <c r="B35" s="583"/>
      <c r="C35" s="583"/>
      <c r="D35" s="583"/>
      <c r="E35" s="583"/>
      <c r="F35" s="583"/>
      <c r="G35" s="583"/>
      <c r="H35" s="583"/>
      <c r="I35" s="583"/>
      <c r="J35" s="583"/>
      <c r="K35" s="583"/>
      <c r="L35" s="583"/>
      <c r="M35" s="583"/>
    </row>
    <row r="36" spans="1:15" x14ac:dyDescent="0.2">
      <c r="A36" s="583"/>
      <c r="B36" s="583"/>
      <c r="C36" s="583"/>
      <c r="D36" s="583"/>
      <c r="E36" s="583"/>
      <c r="F36" s="583"/>
      <c r="G36" s="583"/>
      <c r="H36" s="583"/>
      <c r="I36" s="583"/>
      <c r="J36" s="583"/>
      <c r="K36" s="583"/>
      <c r="L36" s="583"/>
      <c r="M36" s="583"/>
    </row>
    <row r="37" spans="1:15" x14ac:dyDescent="0.2">
      <c r="A37" s="583"/>
      <c r="B37" s="583"/>
      <c r="C37" s="583"/>
      <c r="D37" s="583"/>
      <c r="E37" s="583"/>
      <c r="F37" s="583"/>
      <c r="G37" s="583"/>
      <c r="H37" s="583"/>
      <c r="I37" s="583"/>
      <c r="J37" s="583"/>
      <c r="K37" s="583"/>
      <c r="L37" s="583"/>
      <c r="M37" s="583"/>
      <c r="O37" s="246"/>
    </row>
  </sheetData>
  <mergeCells count="43">
    <mergeCell ref="D9:M9"/>
    <mergeCell ref="A17:C17"/>
    <mergeCell ref="A1:M1"/>
    <mergeCell ref="D8:E8"/>
    <mergeCell ref="I8:J8"/>
    <mergeCell ref="A2:M2"/>
    <mergeCell ref="A4:M4"/>
    <mergeCell ref="D5:M5"/>
    <mergeCell ref="A3:M3"/>
    <mergeCell ref="B6:B8"/>
    <mergeCell ref="D6:F6"/>
    <mergeCell ref="G6:M6"/>
    <mergeCell ref="D7:M7"/>
    <mergeCell ref="K8:M8"/>
    <mergeCell ref="F8:H8"/>
    <mergeCell ref="A13:C14"/>
    <mergeCell ref="A19:C19"/>
    <mergeCell ref="A20:C20"/>
    <mergeCell ref="F23:G23"/>
    <mergeCell ref="J23:M23"/>
    <mergeCell ref="D23:E23"/>
    <mergeCell ref="D13:G13"/>
    <mergeCell ref="D14:G14"/>
    <mergeCell ref="H13:M13"/>
    <mergeCell ref="H14:M14"/>
    <mergeCell ref="A12:C12"/>
    <mergeCell ref="F10:G10"/>
    <mergeCell ref="J10:M10"/>
    <mergeCell ref="D10:E10"/>
    <mergeCell ref="H10:I10"/>
    <mergeCell ref="A11:C11"/>
    <mergeCell ref="A36:M37"/>
    <mergeCell ref="A21:C21"/>
    <mergeCell ref="A33:M33"/>
    <mergeCell ref="A18:C18"/>
    <mergeCell ref="A34:M35"/>
    <mergeCell ref="B29:M29"/>
    <mergeCell ref="A24:C24"/>
    <mergeCell ref="J24:M24"/>
    <mergeCell ref="H23:I23"/>
    <mergeCell ref="D24:E24"/>
    <mergeCell ref="H24:I24"/>
    <mergeCell ref="F24:G24"/>
  </mergeCells>
  <phoneticPr fontId="5"/>
  <dataValidations count="1">
    <dataValidation type="list" allowBlank="1" showInputMessage="1" showErrorMessage="1" sqref="D12 K12 J17:J21 F17:F21">
      <formula1>"□,■"</formula1>
    </dataValidation>
  </dataValidations>
  <printOptions horizontalCentered="1"/>
  <pageMargins left="0.78740157480314965" right="0.78740157480314965" top="0.78740157480314965" bottom="0.78740157480314965" header="0.51181102362204722" footer="0.19685039370078741"/>
  <pageSetup paperSize="9" scale="98" orientation="portrait" r:id="rId1"/>
  <headerFooter alignWithMargins="0"/>
  <ignoredErrors>
    <ignoredError sqref="D11:E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zoomScale="85" zoomScaleNormal="85" workbookViewId="0">
      <selection activeCell="D13" sqref="D13"/>
    </sheetView>
  </sheetViews>
  <sheetFormatPr defaultColWidth="9.81640625" defaultRowHeight="19" x14ac:dyDescent="0.2"/>
  <cols>
    <col min="1" max="1" width="2.1796875" style="417" customWidth="1"/>
    <col min="2" max="2" width="9.36328125" style="417" customWidth="1"/>
    <col min="3" max="11" width="44.26953125" style="417" customWidth="1"/>
    <col min="12" max="16384" width="9.81640625" style="417"/>
  </cols>
  <sheetData>
    <row r="1" spans="2:11" x14ac:dyDescent="0.2">
      <c r="B1" s="417" t="s">
        <v>713</v>
      </c>
    </row>
    <row r="3" spans="2:11" x14ac:dyDescent="0.2">
      <c r="B3" s="418" t="s">
        <v>614</v>
      </c>
      <c r="C3" s="418" t="s">
        <v>714</v>
      </c>
    </row>
    <row r="4" spans="2:11" x14ac:dyDescent="0.2">
      <c r="B4" s="418">
        <v>1</v>
      </c>
      <c r="C4" s="419" t="s">
        <v>598</v>
      </c>
    </row>
    <row r="5" spans="2:11" x14ac:dyDescent="0.2">
      <c r="B5" s="418">
        <v>2</v>
      </c>
      <c r="C5" s="419" t="s">
        <v>715</v>
      </c>
    </row>
    <row r="6" spans="2:11" x14ac:dyDescent="0.2">
      <c r="B6" s="418">
        <v>3</v>
      </c>
      <c r="C6" s="419" t="s">
        <v>716</v>
      </c>
    </row>
    <row r="7" spans="2:11" x14ac:dyDescent="0.2">
      <c r="B7" s="418">
        <v>4</v>
      </c>
      <c r="C7" s="419" t="s">
        <v>717</v>
      </c>
    </row>
    <row r="8" spans="2:11" x14ac:dyDescent="0.2">
      <c r="B8" s="418">
        <v>5</v>
      </c>
      <c r="C8" s="419" t="s">
        <v>718</v>
      </c>
    </row>
    <row r="9" spans="2:11" x14ac:dyDescent="0.2">
      <c r="B9" s="418">
        <v>6</v>
      </c>
      <c r="C9" s="419" t="s">
        <v>719</v>
      </c>
    </row>
    <row r="10" spans="2:11" x14ac:dyDescent="0.2">
      <c r="B10" s="418">
        <v>7</v>
      </c>
      <c r="C10" s="419"/>
    </row>
    <row r="11" spans="2:11" x14ac:dyDescent="0.2">
      <c r="B11" s="418">
        <v>8</v>
      </c>
      <c r="C11" s="419"/>
    </row>
    <row r="13" spans="2:11" x14ac:dyDescent="0.2">
      <c r="B13" s="417" t="s">
        <v>720</v>
      </c>
    </row>
    <row r="14" spans="2:11" ht="19.5" thickBot="1" x14ac:dyDescent="0.25"/>
    <row r="15" spans="2:11" ht="19.5" thickBot="1" x14ac:dyDescent="0.25">
      <c r="B15" s="420" t="s">
        <v>686</v>
      </c>
      <c r="C15" s="421" t="s">
        <v>662</v>
      </c>
      <c r="D15" s="422" t="s">
        <v>666</v>
      </c>
      <c r="E15" s="423" t="s">
        <v>721</v>
      </c>
      <c r="F15" s="423" t="s">
        <v>721</v>
      </c>
      <c r="G15" s="423" t="s">
        <v>721</v>
      </c>
      <c r="H15" s="423" t="s">
        <v>721</v>
      </c>
      <c r="I15" s="423" t="s">
        <v>721</v>
      </c>
      <c r="J15" s="423" t="s">
        <v>721</v>
      </c>
      <c r="K15" s="424" t="s">
        <v>721</v>
      </c>
    </row>
    <row r="16" spans="2:11" x14ac:dyDescent="0.2">
      <c r="B16" s="1176" t="s">
        <v>722</v>
      </c>
      <c r="C16" s="425" t="s">
        <v>664</v>
      </c>
      <c r="D16" s="426" t="s">
        <v>667</v>
      </c>
      <c r="E16" s="427"/>
      <c r="F16" s="427"/>
      <c r="G16" s="427"/>
      <c r="H16" s="427"/>
      <c r="I16" s="428"/>
      <c r="J16" s="428"/>
      <c r="K16" s="429"/>
    </row>
    <row r="17" spans="2:11" x14ac:dyDescent="0.2">
      <c r="B17" s="1176"/>
      <c r="C17" s="425" t="s">
        <v>664</v>
      </c>
      <c r="D17" s="427" t="s">
        <v>669</v>
      </c>
      <c r="E17" s="427"/>
      <c r="F17" s="427"/>
      <c r="G17" s="427"/>
      <c r="H17" s="427"/>
      <c r="I17" s="430"/>
      <c r="J17" s="430"/>
      <c r="K17" s="431"/>
    </row>
    <row r="18" spans="2:11" x14ac:dyDescent="0.2">
      <c r="B18" s="1176"/>
      <c r="C18" s="425" t="s">
        <v>664</v>
      </c>
      <c r="D18" s="427" t="s">
        <v>723</v>
      </c>
      <c r="E18" s="427"/>
      <c r="F18" s="427"/>
      <c r="G18" s="427"/>
      <c r="H18" s="427"/>
      <c r="I18" s="430"/>
      <c r="J18" s="430"/>
      <c r="K18" s="431"/>
    </row>
    <row r="19" spans="2:11" x14ac:dyDescent="0.2">
      <c r="B19" s="1176"/>
      <c r="C19" s="425" t="s">
        <v>721</v>
      </c>
      <c r="D19" s="427" t="s">
        <v>672</v>
      </c>
      <c r="E19" s="427"/>
      <c r="F19" s="427"/>
      <c r="G19" s="427"/>
      <c r="H19" s="427"/>
      <c r="I19" s="430"/>
      <c r="J19" s="430"/>
      <c r="K19" s="431"/>
    </row>
    <row r="20" spans="2:11" x14ac:dyDescent="0.2">
      <c r="B20" s="1176"/>
      <c r="C20" s="425" t="s">
        <v>721</v>
      </c>
      <c r="D20" s="427" t="s">
        <v>724</v>
      </c>
      <c r="E20" s="427"/>
      <c r="F20" s="427"/>
      <c r="G20" s="427"/>
      <c r="H20" s="427"/>
      <c r="I20" s="430"/>
      <c r="J20" s="430"/>
      <c r="K20" s="431"/>
    </row>
    <row r="21" spans="2:11" x14ac:dyDescent="0.2">
      <c r="B21" s="1176"/>
      <c r="C21" s="425" t="s">
        <v>721</v>
      </c>
      <c r="D21" s="427" t="s">
        <v>725</v>
      </c>
      <c r="E21" s="427"/>
      <c r="F21" s="427"/>
      <c r="G21" s="427"/>
      <c r="H21" s="427"/>
      <c r="I21" s="430"/>
      <c r="J21" s="430"/>
      <c r="K21" s="431"/>
    </row>
    <row r="22" spans="2:11" x14ac:dyDescent="0.2">
      <c r="B22" s="1176"/>
      <c r="C22" s="425" t="s">
        <v>721</v>
      </c>
      <c r="D22" s="427" t="s">
        <v>726</v>
      </c>
      <c r="E22" s="427"/>
      <c r="F22" s="427"/>
      <c r="G22" s="427"/>
      <c r="H22" s="427"/>
      <c r="I22" s="430"/>
      <c r="J22" s="430"/>
      <c r="K22" s="431"/>
    </row>
    <row r="23" spans="2:11" x14ac:dyDescent="0.2">
      <c r="B23" s="1176"/>
      <c r="C23" s="425" t="s">
        <v>721</v>
      </c>
      <c r="D23" s="427" t="s">
        <v>727</v>
      </c>
      <c r="E23" s="427"/>
      <c r="F23" s="427"/>
      <c r="G23" s="427"/>
      <c r="H23" s="427"/>
      <c r="I23" s="430"/>
      <c r="J23" s="430"/>
      <c r="K23" s="431"/>
    </row>
    <row r="24" spans="2:11" x14ac:dyDescent="0.2">
      <c r="B24" s="1176"/>
      <c r="C24" s="425" t="s">
        <v>721</v>
      </c>
      <c r="D24" s="427" t="s">
        <v>728</v>
      </c>
      <c r="E24" s="427"/>
      <c r="F24" s="427"/>
      <c r="G24" s="427"/>
      <c r="H24" s="427"/>
      <c r="I24" s="430"/>
      <c r="J24" s="430"/>
      <c r="K24" s="431"/>
    </row>
    <row r="25" spans="2:11" x14ac:dyDescent="0.2">
      <c r="B25" s="1176"/>
      <c r="C25" s="425" t="s">
        <v>721</v>
      </c>
      <c r="D25" s="432" t="s">
        <v>721</v>
      </c>
      <c r="E25" s="432"/>
      <c r="F25" s="432"/>
      <c r="G25" s="432"/>
      <c r="H25" s="432"/>
      <c r="I25" s="430"/>
      <c r="J25" s="430"/>
      <c r="K25" s="431"/>
    </row>
    <row r="26" spans="2:11" x14ac:dyDescent="0.2">
      <c r="B26" s="1176"/>
      <c r="C26" s="425" t="s">
        <v>721</v>
      </c>
      <c r="D26" s="432" t="s">
        <v>721</v>
      </c>
      <c r="E26" s="432"/>
      <c r="F26" s="432"/>
      <c r="G26" s="432"/>
      <c r="H26" s="432"/>
      <c r="I26" s="430"/>
      <c r="J26" s="430"/>
      <c r="K26" s="431"/>
    </row>
    <row r="27" spans="2:11" x14ac:dyDescent="0.2">
      <c r="B27" s="1176"/>
      <c r="C27" s="425" t="s">
        <v>721</v>
      </c>
      <c r="D27" s="432" t="s">
        <v>721</v>
      </c>
      <c r="E27" s="432"/>
      <c r="F27" s="432"/>
      <c r="G27" s="432"/>
      <c r="H27" s="432"/>
      <c r="I27" s="430"/>
      <c r="J27" s="430"/>
      <c r="K27" s="431"/>
    </row>
    <row r="28" spans="2:11" ht="19.5" thickBot="1" x14ac:dyDescent="0.25">
      <c r="B28" s="1177"/>
      <c r="C28" s="433" t="s">
        <v>721</v>
      </c>
      <c r="D28" s="434" t="s">
        <v>721</v>
      </c>
      <c r="E28" s="434"/>
      <c r="F28" s="434"/>
      <c r="G28" s="434"/>
      <c r="H28" s="434"/>
      <c r="I28" s="434"/>
      <c r="J28" s="434"/>
      <c r="K28" s="435"/>
    </row>
    <row r="31" spans="2:11" x14ac:dyDescent="0.2">
      <c r="C31" s="417" t="s">
        <v>729</v>
      </c>
    </row>
    <row r="32" spans="2:11" x14ac:dyDescent="0.2">
      <c r="C32" s="417" t="s">
        <v>730</v>
      </c>
    </row>
    <row r="33" spans="3:3" x14ac:dyDescent="0.2">
      <c r="C33" s="417" t="s">
        <v>731</v>
      </c>
    </row>
    <row r="34" spans="3:3" x14ac:dyDescent="0.2">
      <c r="C34" s="417" t="s">
        <v>732</v>
      </c>
    </row>
    <row r="35" spans="3:3" x14ac:dyDescent="0.2">
      <c r="C35" s="417" t="s">
        <v>733</v>
      </c>
    </row>
    <row r="36" spans="3:3" x14ac:dyDescent="0.2">
      <c r="C36" s="417" t="s">
        <v>734</v>
      </c>
    </row>
    <row r="37" spans="3:3" x14ac:dyDescent="0.2">
      <c r="C37" s="417" t="s">
        <v>735</v>
      </c>
    </row>
    <row r="39" spans="3:3" x14ac:dyDescent="0.2">
      <c r="C39" s="417" t="s">
        <v>736</v>
      </c>
    </row>
    <row r="40" spans="3:3" x14ac:dyDescent="0.2">
      <c r="C40" s="417" t="s">
        <v>737</v>
      </c>
    </row>
    <row r="41" spans="3:3" x14ac:dyDescent="0.2">
      <c r="C41" s="417" t="s">
        <v>738</v>
      </c>
    </row>
    <row r="42" spans="3:3" x14ac:dyDescent="0.2">
      <c r="C42" s="417" t="s">
        <v>739</v>
      </c>
    </row>
    <row r="43" spans="3:3" x14ac:dyDescent="0.2">
      <c r="C43" s="417" t="s">
        <v>740</v>
      </c>
    </row>
    <row r="44" spans="3:3" x14ac:dyDescent="0.2">
      <c r="C44" s="417" t="s">
        <v>741</v>
      </c>
    </row>
  </sheetData>
  <mergeCells count="1">
    <mergeCell ref="B16:B28"/>
  </mergeCells>
  <phoneticPr fontId="5"/>
  <pageMargins left="0.70866141732283472" right="0.70866141732283472" top="0.74803149606299213" bottom="0.74803149606299213" header="0.31496062992125984" footer="0.31496062992125984"/>
  <pageSetup paperSize="9" scale="3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F18"/>
  <sheetViews>
    <sheetView view="pageBreakPreview" zoomScale="85" zoomScaleNormal="100" workbookViewId="0">
      <selection activeCell="A6" sqref="A6"/>
    </sheetView>
  </sheetViews>
  <sheetFormatPr defaultColWidth="9" defaultRowHeight="20.149999999999999" customHeight="1" x14ac:dyDescent="0.2"/>
  <cols>
    <col min="1" max="1" width="8.453125" style="53" customWidth="1"/>
    <col min="2" max="2" width="23.6328125" style="54" bestFit="1" customWidth="1"/>
    <col min="3" max="3" width="65.6328125" style="53" customWidth="1"/>
    <col min="4" max="4" width="3.7265625" style="163" customWidth="1"/>
    <col min="5" max="5" width="40.7265625" style="53" customWidth="1"/>
    <col min="6" max="6" width="26.26953125" style="164" customWidth="1"/>
    <col min="7" max="16384" width="9" style="164"/>
  </cols>
  <sheetData>
    <row r="1" spans="1:6" ht="21" customHeight="1" x14ac:dyDescent="0.2">
      <c r="A1" s="212" t="s">
        <v>455</v>
      </c>
      <c r="B1" s="53"/>
      <c r="C1" s="54"/>
      <c r="D1" s="53"/>
      <c r="E1" s="163"/>
      <c r="F1" s="53"/>
    </row>
    <row r="2" spans="1:6" ht="21" customHeight="1" x14ac:dyDescent="0.2">
      <c r="A2" s="1178" t="s">
        <v>136</v>
      </c>
      <c r="B2" s="1178"/>
      <c r="C2" s="1178"/>
      <c r="D2" s="1178"/>
      <c r="E2" s="1178"/>
      <c r="F2" s="1178"/>
    </row>
    <row r="3" spans="1:6" ht="21" customHeight="1" x14ac:dyDescent="0.2">
      <c r="A3" s="165" t="s">
        <v>64</v>
      </c>
      <c r="B3" s="166" t="s">
        <v>65</v>
      </c>
      <c r="C3" s="167" t="s">
        <v>66</v>
      </c>
      <c r="D3" s="1179" t="s">
        <v>67</v>
      </c>
      <c r="E3" s="1180"/>
      <c r="F3" s="166" t="s">
        <v>189</v>
      </c>
    </row>
    <row r="4" spans="1:6" s="170" customFormat="1" ht="33" customHeight="1" x14ac:dyDescent="0.2">
      <c r="A4" s="578"/>
      <c r="B4" s="1181" t="s">
        <v>775</v>
      </c>
      <c r="C4" s="566" t="s">
        <v>776</v>
      </c>
      <c r="D4" s="574" t="s">
        <v>16</v>
      </c>
      <c r="E4" s="567" t="s">
        <v>68</v>
      </c>
      <c r="F4" s="568" t="s">
        <v>777</v>
      </c>
    </row>
    <row r="5" spans="1:6" s="170" customFormat="1" ht="33" customHeight="1" x14ac:dyDescent="0.2">
      <c r="A5" s="582"/>
      <c r="B5" s="1182"/>
      <c r="C5" s="569" t="s">
        <v>778</v>
      </c>
      <c r="D5" s="575" t="s">
        <v>16</v>
      </c>
      <c r="E5" s="570" t="s">
        <v>68</v>
      </c>
      <c r="F5" s="571" t="s">
        <v>777</v>
      </c>
    </row>
    <row r="6" spans="1:6" s="170" customFormat="1" ht="33" customHeight="1" x14ac:dyDescent="0.2">
      <c r="A6" s="582"/>
      <c r="B6" s="1182"/>
      <c r="C6" s="571" t="s">
        <v>779</v>
      </c>
      <c r="D6" s="575" t="s">
        <v>16</v>
      </c>
      <c r="E6" s="570" t="s">
        <v>68</v>
      </c>
      <c r="F6" s="571"/>
    </row>
    <row r="7" spans="1:6" s="170" customFormat="1" ht="33" customHeight="1" x14ac:dyDescent="0.2">
      <c r="A7" s="581"/>
      <c r="B7" s="1183"/>
      <c r="C7" s="572" t="s">
        <v>780</v>
      </c>
      <c r="D7" s="576" t="s">
        <v>16</v>
      </c>
      <c r="E7" s="573" t="s">
        <v>68</v>
      </c>
      <c r="F7" s="572" t="s">
        <v>781</v>
      </c>
    </row>
    <row r="8" spans="1:6" s="170" customFormat="1" ht="36.5" customHeight="1" x14ac:dyDescent="0.2">
      <c r="A8" s="168"/>
      <c r="B8" s="51" t="s">
        <v>70</v>
      </c>
      <c r="C8" s="52" t="s">
        <v>413</v>
      </c>
      <c r="D8" s="577" t="s">
        <v>0</v>
      </c>
      <c r="E8" s="169" t="s">
        <v>68</v>
      </c>
      <c r="F8" s="51"/>
    </row>
    <row r="9" spans="1:6" s="170" customFormat="1" ht="69" customHeight="1" x14ac:dyDescent="0.2">
      <c r="A9" s="168"/>
      <c r="B9" s="51" t="s">
        <v>71</v>
      </c>
      <c r="C9" s="52" t="s">
        <v>742</v>
      </c>
      <c r="D9" s="577" t="s">
        <v>0</v>
      </c>
      <c r="E9" s="169" t="s">
        <v>68</v>
      </c>
      <c r="F9" s="51"/>
    </row>
    <row r="10" spans="1:6" s="170" customFormat="1" ht="46.5" customHeight="1" x14ac:dyDescent="0.2">
      <c r="A10" s="168"/>
      <c r="B10" s="51" t="s">
        <v>69</v>
      </c>
      <c r="C10" s="52" t="s">
        <v>410</v>
      </c>
      <c r="D10" s="577" t="s">
        <v>0</v>
      </c>
      <c r="E10" s="169" t="s">
        <v>68</v>
      </c>
      <c r="F10" s="51"/>
    </row>
    <row r="11" spans="1:6" s="217" customFormat="1" ht="21" customHeight="1" x14ac:dyDescent="0.2">
      <c r="A11" s="213" t="s">
        <v>456</v>
      </c>
      <c r="B11" s="214"/>
      <c r="C11" s="215"/>
      <c r="D11" s="214"/>
      <c r="E11" s="216"/>
      <c r="F11" s="214"/>
    </row>
    <row r="12" spans="1:6" s="217" customFormat="1" ht="21" customHeight="1" x14ac:dyDescent="0.2">
      <c r="A12" s="213" t="s">
        <v>457</v>
      </c>
      <c r="B12" s="214"/>
      <c r="C12" s="215"/>
      <c r="D12" s="214"/>
      <c r="E12" s="216"/>
      <c r="F12" s="214"/>
    </row>
    <row r="13" spans="1:6" ht="14" x14ac:dyDescent="0.2">
      <c r="A13" s="62"/>
      <c r="B13" s="53"/>
      <c r="C13" s="54"/>
      <c r="D13" s="53"/>
      <c r="E13" s="163"/>
      <c r="F13" s="53"/>
    </row>
    <row r="14" spans="1:6" ht="14" x14ac:dyDescent="0.2">
      <c r="A14" s="62"/>
      <c r="B14" s="53"/>
      <c r="C14" s="54"/>
      <c r="D14" s="53"/>
      <c r="E14" s="163"/>
      <c r="F14" s="53"/>
    </row>
    <row r="15" spans="1:6" ht="20.149999999999999" customHeight="1" x14ac:dyDescent="0.2">
      <c r="A15" s="164"/>
      <c r="B15" s="53"/>
      <c r="C15" s="54"/>
      <c r="D15" s="53"/>
      <c r="E15" s="163"/>
      <c r="F15" s="53"/>
    </row>
    <row r="16" spans="1:6" ht="20.149999999999999" customHeight="1" x14ac:dyDescent="0.2">
      <c r="A16" s="164"/>
      <c r="B16" s="53"/>
      <c r="C16" s="54"/>
      <c r="D16" s="53"/>
      <c r="E16" s="163"/>
      <c r="F16" s="53"/>
    </row>
    <row r="17" spans="1:6" ht="20.149999999999999" customHeight="1" x14ac:dyDescent="0.2">
      <c r="A17" s="164"/>
      <c r="B17" s="53"/>
      <c r="C17" s="54"/>
      <c r="D17" s="53"/>
      <c r="E17" s="163"/>
      <c r="F17" s="53"/>
    </row>
    <row r="18" spans="1:6" ht="20.149999999999999" customHeight="1" x14ac:dyDescent="0.2">
      <c r="A18" s="164"/>
      <c r="B18" s="53"/>
      <c r="C18" s="54"/>
      <c r="D18" s="53"/>
      <c r="E18" s="163"/>
      <c r="F18" s="53"/>
    </row>
  </sheetData>
  <mergeCells count="3">
    <mergeCell ref="A2:F2"/>
    <mergeCell ref="D3:E3"/>
    <mergeCell ref="B4:B7"/>
  </mergeCells>
  <phoneticPr fontId="5"/>
  <dataValidations count="1">
    <dataValidation type="list" allowBlank="1" showInputMessage="1" showErrorMessage="1" sqref="D4:D10">
      <formula1>"□,■"</formula1>
    </dataValidation>
  </dataValidations>
  <printOptions horizontalCentered="1"/>
  <pageMargins left="0.39370078740157483" right="0.39370078740157483" top="0.98425196850393704" bottom="0.78740157480314965" header="0.51181102362204722" footer="0.39370078740157483"/>
  <pageSetup paperSize="9" scale="71"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F18"/>
  <sheetViews>
    <sheetView tabSelected="1" view="pageBreakPreview" zoomScale="85" zoomScaleNormal="100" workbookViewId="0">
      <selection activeCell="E4" sqref="E4"/>
    </sheetView>
  </sheetViews>
  <sheetFormatPr defaultColWidth="9" defaultRowHeight="20.149999999999999" customHeight="1" x14ac:dyDescent="0.2"/>
  <cols>
    <col min="1" max="1" width="8.453125" style="53" customWidth="1"/>
    <col min="2" max="2" width="23.6328125" style="54" bestFit="1" customWidth="1"/>
    <col min="3" max="3" width="65.6328125" style="53" customWidth="1"/>
    <col min="4" max="4" width="3.7265625" style="163" customWidth="1"/>
    <col min="5" max="5" width="40.7265625" style="53" customWidth="1"/>
    <col min="6" max="6" width="26.26953125" style="164" customWidth="1"/>
    <col min="7" max="16384" width="9" style="164"/>
  </cols>
  <sheetData>
    <row r="1" spans="1:6" ht="21" customHeight="1" x14ac:dyDescent="0.2">
      <c r="A1" s="212" t="s">
        <v>458</v>
      </c>
      <c r="B1" s="53"/>
      <c r="C1" s="54"/>
      <c r="D1" s="53"/>
      <c r="E1" s="163"/>
      <c r="F1" s="53"/>
    </row>
    <row r="2" spans="1:6" ht="21" customHeight="1" x14ac:dyDescent="0.2">
      <c r="A2" s="1178" t="s">
        <v>137</v>
      </c>
      <c r="B2" s="1178"/>
      <c r="C2" s="1178"/>
      <c r="D2" s="1178"/>
      <c r="E2" s="1178"/>
      <c r="F2" s="1178"/>
    </row>
    <row r="3" spans="1:6" ht="21" customHeight="1" x14ac:dyDescent="0.2">
      <c r="A3" s="165" t="s">
        <v>64</v>
      </c>
      <c r="B3" s="166" t="s">
        <v>65</v>
      </c>
      <c r="C3" s="167" t="s">
        <v>66</v>
      </c>
      <c r="D3" s="1179" t="s">
        <v>67</v>
      </c>
      <c r="E3" s="1180"/>
      <c r="F3" s="166" t="s">
        <v>189</v>
      </c>
    </row>
    <row r="4" spans="1:6" s="170" customFormat="1" ht="33.75" customHeight="1" x14ac:dyDescent="0.2">
      <c r="A4" s="578"/>
      <c r="B4" s="1181" t="s">
        <v>775</v>
      </c>
      <c r="C4" s="566" t="s">
        <v>776</v>
      </c>
      <c r="D4" s="574" t="s">
        <v>16</v>
      </c>
      <c r="E4" s="567" t="s">
        <v>68</v>
      </c>
      <c r="F4" s="568" t="s">
        <v>777</v>
      </c>
    </row>
    <row r="5" spans="1:6" s="170" customFormat="1" ht="33.75" customHeight="1" x14ac:dyDescent="0.2">
      <c r="A5" s="580"/>
      <c r="B5" s="1182"/>
      <c r="C5" s="569" t="s">
        <v>778</v>
      </c>
      <c r="D5" s="575" t="s">
        <v>16</v>
      </c>
      <c r="E5" s="570" t="s">
        <v>68</v>
      </c>
      <c r="F5" s="571" t="s">
        <v>777</v>
      </c>
    </row>
    <row r="6" spans="1:6" s="170" customFormat="1" ht="33.75" customHeight="1" x14ac:dyDescent="0.2">
      <c r="A6" s="580"/>
      <c r="B6" s="1182"/>
      <c r="C6" s="571" t="s">
        <v>779</v>
      </c>
      <c r="D6" s="575" t="s">
        <v>16</v>
      </c>
      <c r="E6" s="570" t="s">
        <v>68</v>
      </c>
      <c r="F6" s="571"/>
    </row>
    <row r="7" spans="1:6" s="170" customFormat="1" ht="33.75" customHeight="1" x14ac:dyDescent="0.2">
      <c r="A7" s="579"/>
      <c r="B7" s="1183"/>
      <c r="C7" s="572" t="s">
        <v>780</v>
      </c>
      <c r="D7" s="576" t="s">
        <v>16</v>
      </c>
      <c r="E7" s="573" t="s">
        <v>68</v>
      </c>
      <c r="F7" s="572" t="s">
        <v>781</v>
      </c>
    </row>
    <row r="8" spans="1:6" s="170" customFormat="1" ht="33.75" customHeight="1" x14ac:dyDescent="0.2">
      <c r="A8" s="168"/>
      <c r="B8" s="51" t="s">
        <v>70</v>
      </c>
      <c r="C8" s="52" t="s">
        <v>413</v>
      </c>
      <c r="D8" s="577" t="s">
        <v>0</v>
      </c>
      <c r="E8" s="169" t="s">
        <v>68</v>
      </c>
      <c r="F8" s="51"/>
    </row>
    <row r="9" spans="1:6" s="170" customFormat="1" ht="69.75" customHeight="1" x14ac:dyDescent="0.2">
      <c r="A9" s="168"/>
      <c r="B9" s="51" t="s">
        <v>71</v>
      </c>
      <c r="C9" s="52" t="s">
        <v>743</v>
      </c>
      <c r="D9" s="577" t="s">
        <v>0</v>
      </c>
      <c r="E9" s="169" t="s">
        <v>68</v>
      </c>
      <c r="F9" s="51"/>
    </row>
    <row r="10" spans="1:6" s="170" customFormat="1" ht="43" customHeight="1" x14ac:dyDescent="0.2">
      <c r="A10" s="168"/>
      <c r="B10" s="51" t="s">
        <v>69</v>
      </c>
      <c r="C10" s="52" t="s">
        <v>410</v>
      </c>
      <c r="D10" s="577" t="s">
        <v>0</v>
      </c>
      <c r="E10" s="169" t="s">
        <v>68</v>
      </c>
      <c r="F10" s="51"/>
    </row>
    <row r="11" spans="1:6" s="217" customFormat="1" ht="21" customHeight="1" x14ac:dyDescent="0.2">
      <c r="A11" s="213" t="s">
        <v>456</v>
      </c>
      <c r="B11" s="214"/>
      <c r="C11" s="215"/>
      <c r="D11" s="214"/>
      <c r="E11" s="216"/>
      <c r="F11" s="214"/>
    </row>
    <row r="12" spans="1:6" s="217" customFormat="1" ht="21" customHeight="1" x14ac:dyDescent="0.2">
      <c r="A12" s="213" t="s">
        <v>457</v>
      </c>
      <c r="B12" s="214"/>
      <c r="C12" s="215"/>
      <c r="D12" s="214"/>
      <c r="E12" s="216"/>
      <c r="F12" s="214"/>
    </row>
    <row r="13" spans="1:6" ht="14" x14ac:dyDescent="0.2">
      <c r="A13" s="62"/>
      <c r="B13" s="53"/>
      <c r="C13" s="54"/>
      <c r="D13" s="53"/>
      <c r="E13" s="163"/>
      <c r="F13" s="53"/>
    </row>
    <row r="14" spans="1:6" ht="14" x14ac:dyDescent="0.2">
      <c r="A14" s="62"/>
      <c r="B14" s="53"/>
      <c r="C14" s="54"/>
      <c r="D14" s="53"/>
      <c r="E14" s="163"/>
      <c r="F14" s="53"/>
    </row>
    <row r="15" spans="1:6" ht="20.149999999999999" customHeight="1" x14ac:dyDescent="0.2">
      <c r="A15" s="164"/>
      <c r="B15" s="53"/>
      <c r="C15" s="54"/>
      <c r="D15" s="53"/>
      <c r="E15" s="163"/>
      <c r="F15" s="53"/>
    </row>
    <row r="16" spans="1:6" ht="20.149999999999999" customHeight="1" x14ac:dyDescent="0.2">
      <c r="A16" s="164"/>
      <c r="B16" s="53"/>
      <c r="C16" s="54"/>
      <c r="D16" s="53"/>
      <c r="E16" s="163"/>
      <c r="F16" s="53"/>
    </row>
    <row r="17" spans="1:6" ht="20.149999999999999" customHeight="1" x14ac:dyDescent="0.2">
      <c r="A17" s="164"/>
      <c r="B17" s="53"/>
      <c r="C17" s="54"/>
      <c r="D17" s="53"/>
      <c r="E17" s="163"/>
      <c r="F17" s="53"/>
    </row>
    <row r="18" spans="1:6" ht="20.149999999999999" customHeight="1" x14ac:dyDescent="0.2">
      <c r="A18" s="164"/>
      <c r="B18" s="53"/>
      <c r="C18" s="54"/>
      <c r="D18" s="53"/>
      <c r="E18" s="163"/>
      <c r="F18" s="53"/>
    </row>
  </sheetData>
  <mergeCells count="3">
    <mergeCell ref="A2:F2"/>
    <mergeCell ref="D3:E3"/>
    <mergeCell ref="B4:B7"/>
  </mergeCells>
  <phoneticPr fontId="5"/>
  <dataValidations count="1">
    <dataValidation type="list" allowBlank="1" showInputMessage="1" showErrorMessage="1" sqref="D4:D10">
      <formula1>"□,■"</formula1>
    </dataValidation>
  </dataValidations>
  <printOptions horizontalCentered="1"/>
  <pageMargins left="0.39370078740157483" right="0.39370078740157483" top="0.98425196850393704" bottom="0.78740157480314965" header="0.51181102362204722" footer="0.39370078740157483"/>
  <pageSetup paperSize="9" scale="7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J149"/>
  <sheetViews>
    <sheetView showGridLines="0" view="pageBreakPreview" topLeftCell="A136" zoomScaleNormal="88" zoomScaleSheetLayoutView="100" workbookViewId="0">
      <selection activeCell="I2" sqref="I2"/>
    </sheetView>
  </sheetViews>
  <sheetFormatPr defaultColWidth="9" defaultRowHeight="11" x14ac:dyDescent="0.2"/>
  <cols>
    <col min="1" max="1" width="3.36328125" style="64" customWidth="1"/>
    <col min="2" max="2" width="10.453125" style="64" customWidth="1"/>
    <col min="3" max="3" width="44.7265625" style="63" customWidth="1"/>
    <col min="4" max="4" width="10.26953125" style="138" customWidth="1"/>
    <col min="5" max="5" width="21.81640625" style="138" customWidth="1"/>
    <col min="6" max="7" width="3.7265625" style="63" customWidth="1"/>
    <col min="8" max="8" width="4" style="63" customWidth="1"/>
    <col min="9" max="16384" width="9" style="63"/>
  </cols>
  <sheetData>
    <row r="1" spans="1:8" ht="30" customHeight="1" thickBot="1" x14ac:dyDescent="0.25">
      <c r="A1" s="641" t="s">
        <v>158</v>
      </c>
      <c r="B1" s="641"/>
      <c r="C1" s="641"/>
      <c r="D1" s="641"/>
      <c r="E1" s="641"/>
      <c r="F1" s="641"/>
      <c r="G1" s="641"/>
      <c r="H1" s="641"/>
    </row>
    <row r="2" spans="1:8" ht="30" customHeight="1" thickTop="1" x14ac:dyDescent="0.2">
      <c r="A2" s="642" t="s">
        <v>159</v>
      </c>
      <c r="B2" s="643"/>
      <c r="C2" s="714"/>
      <c r="D2" s="715"/>
      <c r="E2" s="715"/>
      <c r="F2" s="715"/>
      <c r="G2" s="715"/>
      <c r="H2" s="716"/>
    </row>
    <row r="3" spans="1:8" ht="30" customHeight="1" x14ac:dyDescent="0.2">
      <c r="A3" s="644" t="s">
        <v>160</v>
      </c>
      <c r="B3" s="645"/>
      <c r="C3" s="651"/>
      <c r="D3" s="717"/>
      <c r="E3" s="717"/>
      <c r="F3" s="717"/>
      <c r="G3" s="717"/>
      <c r="H3" s="718"/>
    </row>
    <row r="4" spans="1:8" ht="30" customHeight="1" thickBot="1" x14ac:dyDescent="0.25">
      <c r="A4" s="646" t="s">
        <v>161</v>
      </c>
      <c r="B4" s="647"/>
      <c r="C4" s="719" t="s">
        <v>162</v>
      </c>
      <c r="D4" s="720"/>
      <c r="E4" s="720"/>
      <c r="F4" s="720"/>
      <c r="G4" s="720"/>
      <c r="H4" s="721"/>
    </row>
    <row r="5" spans="1:8" ht="15.4" customHeight="1" thickTop="1" x14ac:dyDescent="0.2">
      <c r="A5" s="658" t="s">
        <v>65</v>
      </c>
      <c r="B5" s="659"/>
      <c r="C5" s="662" t="s">
        <v>163</v>
      </c>
      <c r="D5" s="664" t="s">
        <v>164</v>
      </c>
      <c r="E5" s="664" t="s">
        <v>165</v>
      </c>
      <c r="F5" s="648" t="s">
        <v>67</v>
      </c>
      <c r="G5" s="649"/>
      <c r="H5" s="650"/>
    </row>
    <row r="6" spans="1:8" ht="15.4" customHeight="1" x14ac:dyDescent="0.2">
      <c r="A6" s="660"/>
      <c r="B6" s="661"/>
      <c r="C6" s="663"/>
      <c r="D6" s="665"/>
      <c r="E6" s="666"/>
      <c r="F6" s="511" t="s">
        <v>166</v>
      </c>
      <c r="G6" s="511" t="s">
        <v>167</v>
      </c>
      <c r="H6" s="512" t="s">
        <v>754</v>
      </c>
    </row>
    <row r="7" spans="1:8" ht="25" customHeight="1" x14ac:dyDescent="0.2">
      <c r="A7" s="651" t="s">
        <v>168</v>
      </c>
      <c r="B7" s="652"/>
      <c r="C7" s="652"/>
      <c r="D7" s="652"/>
      <c r="E7" s="652"/>
      <c r="F7" s="652"/>
      <c r="G7" s="652"/>
      <c r="H7" s="653"/>
    </row>
    <row r="8" spans="1:8" ht="88" customHeight="1" x14ac:dyDescent="0.2">
      <c r="A8" s="654">
        <v>1</v>
      </c>
      <c r="B8" s="65" t="s">
        <v>169</v>
      </c>
      <c r="C8" s="66" t="s">
        <v>230</v>
      </c>
      <c r="D8" s="67" t="s">
        <v>194</v>
      </c>
      <c r="E8" s="656" t="s">
        <v>195</v>
      </c>
      <c r="F8" s="513" t="s">
        <v>16</v>
      </c>
      <c r="G8" s="514" t="s">
        <v>16</v>
      </c>
      <c r="H8" s="514" t="s">
        <v>16</v>
      </c>
    </row>
    <row r="9" spans="1:8" ht="88" customHeight="1" x14ac:dyDescent="0.2">
      <c r="A9" s="655"/>
      <c r="B9" s="68" t="s">
        <v>196</v>
      </c>
      <c r="C9" s="466" t="s">
        <v>231</v>
      </c>
      <c r="D9" s="468" t="s">
        <v>197</v>
      </c>
      <c r="E9" s="657"/>
      <c r="F9" s="517" t="s">
        <v>16</v>
      </c>
      <c r="G9" s="518" t="s">
        <v>16</v>
      </c>
      <c r="H9" s="518" t="s">
        <v>16</v>
      </c>
    </row>
    <row r="10" spans="1:8" ht="25" customHeight="1" x14ac:dyDescent="0.2">
      <c r="A10" s="651" t="s">
        <v>299</v>
      </c>
      <c r="B10" s="652"/>
      <c r="C10" s="652"/>
      <c r="D10" s="652"/>
      <c r="E10" s="652"/>
      <c r="F10" s="652"/>
      <c r="G10" s="652"/>
      <c r="H10" s="653"/>
    </row>
    <row r="11" spans="1:8" ht="40" customHeight="1" x14ac:dyDescent="0.2">
      <c r="A11" s="654">
        <v>2</v>
      </c>
      <c r="B11" s="667" t="s">
        <v>198</v>
      </c>
      <c r="C11" s="69" t="s">
        <v>232</v>
      </c>
      <c r="D11" s="674" t="s">
        <v>493</v>
      </c>
      <c r="E11" s="682" t="s">
        <v>192</v>
      </c>
      <c r="F11" s="670" t="s">
        <v>16</v>
      </c>
      <c r="G11" s="670" t="s">
        <v>16</v>
      </c>
      <c r="H11" s="670" t="s">
        <v>16</v>
      </c>
    </row>
    <row r="12" spans="1:8" ht="14.25" customHeight="1" x14ac:dyDescent="0.2">
      <c r="A12" s="685"/>
      <c r="B12" s="668"/>
      <c r="C12" s="70" t="s">
        <v>199</v>
      </c>
      <c r="D12" s="675"/>
      <c r="E12" s="686"/>
      <c r="F12" s="671"/>
      <c r="G12" s="671"/>
      <c r="H12" s="671"/>
    </row>
    <row r="13" spans="1:8" ht="43.5" customHeight="1" x14ac:dyDescent="0.2">
      <c r="A13" s="685"/>
      <c r="B13" s="668"/>
      <c r="C13" s="467" t="s">
        <v>200</v>
      </c>
      <c r="D13" s="676"/>
      <c r="E13" s="686"/>
      <c r="F13" s="671"/>
      <c r="G13" s="671"/>
      <c r="H13" s="671"/>
    </row>
    <row r="14" spans="1:8" ht="32.25" customHeight="1" x14ac:dyDescent="0.2">
      <c r="A14" s="685"/>
      <c r="B14" s="668"/>
      <c r="C14" s="72" t="s">
        <v>201</v>
      </c>
      <c r="D14" s="676"/>
      <c r="E14" s="686"/>
      <c r="F14" s="671"/>
      <c r="G14" s="671"/>
      <c r="H14" s="671"/>
    </row>
    <row r="15" spans="1:8" ht="34.5" customHeight="1" x14ac:dyDescent="0.2">
      <c r="A15" s="685"/>
      <c r="B15" s="668"/>
      <c r="C15" s="247" t="s">
        <v>202</v>
      </c>
      <c r="D15" s="677"/>
      <c r="E15" s="723"/>
      <c r="F15" s="672"/>
      <c r="G15" s="672"/>
      <c r="H15" s="672"/>
    </row>
    <row r="16" spans="1:8" ht="24.75" customHeight="1" x14ac:dyDescent="0.2">
      <c r="A16" s="685"/>
      <c r="B16" s="668"/>
      <c r="C16" s="239" t="s">
        <v>369</v>
      </c>
      <c r="D16" s="678" t="s">
        <v>403</v>
      </c>
      <c r="E16" s="724" t="s">
        <v>400</v>
      </c>
      <c r="F16" s="673" t="s">
        <v>16</v>
      </c>
      <c r="G16" s="673" t="s">
        <v>16</v>
      </c>
      <c r="H16" s="673" t="s">
        <v>16</v>
      </c>
    </row>
    <row r="17" spans="1:8" ht="117.75" customHeight="1" x14ac:dyDescent="0.2">
      <c r="A17" s="685"/>
      <c r="B17" s="668"/>
      <c r="C17" s="240" t="s">
        <v>489</v>
      </c>
      <c r="D17" s="679"/>
      <c r="E17" s="725"/>
      <c r="F17" s="672"/>
      <c r="G17" s="672"/>
      <c r="H17" s="672"/>
    </row>
    <row r="18" spans="1:8" ht="120" customHeight="1" x14ac:dyDescent="0.2">
      <c r="A18" s="655"/>
      <c r="B18" s="669"/>
      <c r="C18" s="74" t="s">
        <v>233</v>
      </c>
      <c r="D18" s="75"/>
      <c r="E18" s="76"/>
      <c r="F18" s="77"/>
      <c r="G18" s="77"/>
      <c r="H18" s="77"/>
    </row>
    <row r="19" spans="1:8" ht="41.25" customHeight="1" x14ac:dyDescent="0.2">
      <c r="A19" s="654">
        <v>3</v>
      </c>
      <c r="B19" s="667" t="s">
        <v>116</v>
      </c>
      <c r="C19" s="463" t="s">
        <v>486</v>
      </c>
      <c r="D19" s="674" t="s">
        <v>488</v>
      </c>
      <c r="E19" s="682" t="s">
        <v>203</v>
      </c>
      <c r="F19" s="437"/>
      <c r="G19" s="437"/>
      <c r="H19" s="437"/>
    </row>
    <row r="20" spans="1:8" ht="61.5" customHeight="1" x14ac:dyDescent="0.2">
      <c r="A20" s="671"/>
      <c r="B20" s="676"/>
      <c r="C20" s="78" t="s">
        <v>487</v>
      </c>
      <c r="D20" s="680"/>
      <c r="E20" s="683"/>
      <c r="F20" s="516" t="s">
        <v>16</v>
      </c>
      <c r="G20" s="516" t="s">
        <v>16</v>
      </c>
      <c r="H20" s="516" t="s">
        <v>16</v>
      </c>
    </row>
    <row r="21" spans="1:8" ht="46.5" customHeight="1" x14ac:dyDescent="0.2">
      <c r="A21" s="671"/>
      <c r="B21" s="676"/>
      <c r="C21" s="78" t="s">
        <v>496</v>
      </c>
      <c r="D21" s="680"/>
      <c r="E21" s="683"/>
      <c r="F21" s="474"/>
      <c r="G21" s="474"/>
      <c r="H21" s="474"/>
    </row>
    <row r="22" spans="1:8" ht="46.5" customHeight="1" x14ac:dyDescent="0.2">
      <c r="A22" s="722"/>
      <c r="B22" s="698"/>
      <c r="C22" s="80" t="s">
        <v>204</v>
      </c>
      <c r="D22" s="681"/>
      <c r="E22" s="684"/>
      <c r="F22" s="439"/>
      <c r="G22" s="439"/>
      <c r="H22" s="439"/>
    </row>
    <row r="23" spans="1:8" ht="25.5" customHeight="1" x14ac:dyDescent="0.2">
      <c r="A23" s="651" t="s">
        <v>205</v>
      </c>
      <c r="B23" s="652"/>
      <c r="C23" s="652"/>
      <c r="D23" s="652"/>
      <c r="E23" s="652"/>
      <c r="F23" s="652"/>
      <c r="G23" s="652"/>
      <c r="H23" s="653"/>
    </row>
    <row r="24" spans="1:8" ht="72" customHeight="1" x14ac:dyDescent="0.2">
      <c r="A24" s="654">
        <v>4</v>
      </c>
      <c r="B24" s="682" t="s">
        <v>206</v>
      </c>
      <c r="C24" s="463" t="s">
        <v>234</v>
      </c>
      <c r="D24" s="674" t="s">
        <v>207</v>
      </c>
      <c r="E24" s="682" t="s">
        <v>494</v>
      </c>
      <c r="F24" s="673" t="s">
        <v>16</v>
      </c>
      <c r="G24" s="673" t="s">
        <v>16</v>
      </c>
      <c r="H24" s="673" t="s">
        <v>16</v>
      </c>
    </row>
    <row r="25" spans="1:8" ht="51" customHeight="1" x14ac:dyDescent="0.2">
      <c r="A25" s="685"/>
      <c r="B25" s="686"/>
      <c r="C25" s="479" t="s">
        <v>235</v>
      </c>
      <c r="D25" s="675"/>
      <c r="E25" s="679"/>
      <c r="F25" s="672"/>
      <c r="G25" s="672"/>
      <c r="H25" s="672"/>
    </row>
    <row r="26" spans="1:8" ht="13.5" customHeight="1" x14ac:dyDescent="0.2">
      <c r="A26" s="685"/>
      <c r="B26" s="686"/>
      <c r="C26" s="469" t="s">
        <v>208</v>
      </c>
      <c r="D26" s="675"/>
      <c r="E26" s="728" t="s">
        <v>209</v>
      </c>
      <c r="F26" s="474"/>
      <c r="G26" s="71"/>
      <c r="H26" s="71"/>
    </row>
    <row r="27" spans="1:8" ht="28.5" customHeight="1" x14ac:dyDescent="0.2">
      <c r="A27" s="685"/>
      <c r="B27" s="686"/>
      <c r="C27" s="560" t="s">
        <v>497</v>
      </c>
      <c r="D27" s="675"/>
      <c r="E27" s="686"/>
      <c r="F27" s="513" t="s">
        <v>16</v>
      </c>
      <c r="G27" s="514" t="s">
        <v>16</v>
      </c>
      <c r="H27" s="514" t="s">
        <v>16</v>
      </c>
    </row>
    <row r="28" spans="1:8" ht="30" customHeight="1" x14ac:dyDescent="0.2">
      <c r="A28" s="685"/>
      <c r="B28" s="686"/>
      <c r="C28" s="467" t="s">
        <v>210</v>
      </c>
      <c r="D28" s="675"/>
      <c r="E28" s="723"/>
      <c r="F28" s="515" t="s">
        <v>16</v>
      </c>
      <c r="G28" s="516" t="s">
        <v>16</v>
      </c>
      <c r="H28" s="516" t="s">
        <v>16</v>
      </c>
    </row>
    <row r="29" spans="1:8" ht="13.5" customHeight="1" x14ac:dyDescent="0.2">
      <c r="A29" s="685"/>
      <c r="B29" s="686"/>
      <c r="C29" s="81" t="s">
        <v>211</v>
      </c>
      <c r="D29" s="675"/>
      <c r="E29" s="728" t="s">
        <v>213</v>
      </c>
      <c r="F29" s="440"/>
      <c r="G29" s="82"/>
      <c r="H29" s="82"/>
    </row>
    <row r="30" spans="1:8" ht="31.4" customHeight="1" x14ac:dyDescent="0.2">
      <c r="A30" s="655"/>
      <c r="B30" s="687"/>
      <c r="C30" s="466" t="s">
        <v>212</v>
      </c>
      <c r="D30" s="695"/>
      <c r="E30" s="687"/>
      <c r="F30" s="515" t="s">
        <v>16</v>
      </c>
      <c r="G30" s="516" t="s">
        <v>16</v>
      </c>
      <c r="H30" s="516" t="s">
        <v>16</v>
      </c>
    </row>
    <row r="31" spans="1:8" ht="25.5" customHeight="1" x14ac:dyDescent="0.2">
      <c r="A31" s="651" t="s">
        <v>214</v>
      </c>
      <c r="B31" s="652"/>
      <c r="C31" s="652"/>
      <c r="D31" s="652"/>
      <c r="E31" s="652"/>
      <c r="F31" s="652"/>
      <c r="G31" s="652"/>
      <c r="H31" s="653"/>
    </row>
    <row r="32" spans="1:8" ht="90" customHeight="1" x14ac:dyDescent="0.2">
      <c r="A32" s="481">
        <v>5</v>
      </c>
      <c r="B32" s="465" t="s">
        <v>215</v>
      </c>
      <c r="C32" s="465" t="s">
        <v>236</v>
      </c>
      <c r="D32" s="472" t="s">
        <v>420</v>
      </c>
      <c r="E32" s="463" t="s">
        <v>216</v>
      </c>
      <c r="F32" s="522" t="s">
        <v>16</v>
      </c>
      <c r="G32" s="523" t="s">
        <v>16</v>
      </c>
      <c r="H32" s="523" t="s">
        <v>16</v>
      </c>
    </row>
    <row r="33" spans="1:8" ht="54" customHeight="1" x14ac:dyDescent="0.2">
      <c r="A33" s="481">
        <v>6</v>
      </c>
      <c r="B33" s="480" t="s">
        <v>217</v>
      </c>
      <c r="C33" s="480" t="s">
        <v>218</v>
      </c>
      <c r="D33" s="475" t="s">
        <v>421</v>
      </c>
      <c r="E33" s="83"/>
      <c r="F33" s="522" t="s">
        <v>16</v>
      </c>
      <c r="G33" s="523" t="s">
        <v>16</v>
      </c>
      <c r="H33" s="523" t="s">
        <v>16</v>
      </c>
    </row>
    <row r="34" spans="1:8" ht="54" customHeight="1" x14ac:dyDescent="0.2">
      <c r="A34" s="140">
        <v>7</v>
      </c>
      <c r="B34" s="480" t="s">
        <v>219</v>
      </c>
      <c r="C34" s="480" t="s">
        <v>239</v>
      </c>
      <c r="D34" s="475" t="s">
        <v>422</v>
      </c>
      <c r="E34" s="83"/>
      <c r="F34" s="520" t="s">
        <v>16</v>
      </c>
      <c r="G34" s="521" t="s">
        <v>16</v>
      </c>
      <c r="H34" s="521" t="s">
        <v>16</v>
      </c>
    </row>
    <row r="35" spans="1:8" ht="64.5" customHeight="1" x14ac:dyDescent="0.2">
      <c r="A35" s="654">
        <v>8</v>
      </c>
      <c r="B35" s="682" t="s">
        <v>220</v>
      </c>
      <c r="C35" s="66" t="s">
        <v>240</v>
      </c>
      <c r="D35" s="84" t="s">
        <v>423</v>
      </c>
      <c r="E35" s="682" t="s">
        <v>221</v>
      </c>
      <c r="F35" s="513" t="s">
        <v>16</v>
      </c>
      <c r="G35" s="514" t="s">
        <v>16</v>
      </c>
      <c r="H35" s="514" t="s">
        <v>16</v>
      </c>
    </row>
    <row r="36" spans="1:8" ht="64.5" customHeight="1" x14ac:dyDescent="0.2">
      <c r="A36" s="655"/>
      <c r="B36" s="687"/>
      <c r="C36" s="76" t="s">
        <v>241</v>
      </c>
      <c r="D36" s="85" t="s">
        <v>424</v>
      </c>
      <c r="E36" s="687"/>
      <c r="F36" s="517" t="s">
        <v>16</v>
      </c>
      <c r="G36" s="518" t="s">
        <v>16</v>
      </c>
      <c r="H36" s="518" t="s">
        <v>16</v>
      </c>
    </row>
    <row r="37" spans="1:8" ht="69" customHeight="1" x14ac:dyDescent="0.2">
      <c r="A37" s="685">
        <v>9</v>
      </c>
      <c r="B37" s="686" t="s">
        <v>222</v>
      </c>
      <c r="C37" s="479" t="s">
        <v>242</v>
      </c>
      <c r="D37" s="86" t="s">
        <v>425</v>
      </c>
      <c r="E37" s="686" t="s">
        <v>221</v>
      </c>
      <c r="F37" s="513" t="s">
        <v>16</v>
      </c>
      <c r="G37" s="514" t="s">
        <v>16</v>
      </c>
      <c r="H37" s="514" t="s">
        <v>16</v>
      </c>
    </row>
    <row r="38" spans="1:8" ht="68.25" customHeight="1" x14ac:dyDescent="0.2">
      <c r="A38" s="655"/>
      <c r="B38" s="687"/>
      <c r="C38" s="466" t="s">
        <v>223</v>
      </c>
      <c r="D38" s="473" t="s">
        <v>426</v>
      </c>
      <c r="E38" s="687"/>
      <c r="F38" s="517" t="s">
        <v>16</v>
      </c>
      <c r="G38" s="518" t="s">
        <v>16</v>
      </c>
      <c r="H38" s="518" t="s">
        <v>16</v>
      </c>
    </row>
    <row r="39" spans="1:8" ht="54" customHeight="1" x14ac:dyDescent="0.2">
      <c r="A39" s="481">
        <v>10</v>
      </c>
      <c r="B39" s="480" t="s">
        <v>224</v>
      </c>
      <c r="C39" s="83" t="s">
        <v>225</v>
      </c>
      <c r="D39" s="475" t="s">
        <v>427</v>
      </c>
      <c r="E39" s="83" t="s">
        <v>226</v>
      </c>
      <c r="F39" s="522" t="s">
        <v>16</v>
      </c>
      <c r="G39" s="523" t="s">
        <v>16</v>
      </c>
      <c r="H39" s="523" t="s">
        <v>16</v>
      </c>
    </row>
    <row r="40" spans="1:8" ht="66.75" customHeight="1" x14ac:dyDescent="0.2">
      <c r="A40" s="654">
        <v>11</v>
      </c>
      <c r="B40" s="682" t="s">
        <v>227</v>
      </c>
      <c r="C40" s="87" t="s">
        <v>243</v>
      </c>
      <c r="D40" s="84" t="s">
        <v>428</v>
      </c>
      <c r="E40" s="87" t="s">
        <v>228</v>
      </c>
      <c r="F40" s="513" t="s">
        <v>16</v>
      </c>
      <c r="G40" s="514" t="s">
        <v>16</v>
      </c>
      <c r="H40" s="514" t="s">
        <v>16</v>
      </c>
    </row>
    <row r="41" spans="1:8" ht="70" customHeight="1" x14ac:dyDescent="0.2">
      <c r="A41" s="655"/>
      <c r="B41" s="687"/>
      <c r="C41" s="470" t="s">
        <v>769</v>
      </c>
      <c r="D41" s="473" t="s">
        <v>429</v>
      </c>
      <c r="E41" s="88" t="s">
        <v>244</v>
      </c>
      <c r="F41" s="517" t="s">
        <v>16</v>
      </c>
      <c r="G41" s="518" t="s">
        <v>16</v>
      </c>
      <c r="H41" s="518" t="s">
        <v>16</v>
      </c>
    </row>
    <row r="42" spans="1:8" ht="91.5" customHeight="1" x14ac:dyDescent="0.2">
      <c r="A42" s="481">
        <v>12</v>
      </c>
      <c r="B42" s="480" t="s">
        <v>229</v>
      </c>
      <c r="C42" s="83" t="s">
        <v>245</v>
      </c>
      <c r="D42" s="475" t="s">
        <v>444</v>
      </c>
      <c r="E42" s="83"/>
      <c r="F42" s="522" t="s">
        <v>16</v>
      </c>
      <c r="G42" s="523" t="s">
        <v>16</v>
      </c>
      <c r="H42" s="523" t="s">
        <v>16</v>
      </c>
    </row>
    <row r="43" spans="1:8" ht="60" customHeight="1" x14ac:dyDescent="0.2">
      <c r="A43" s="481">
        <v>13</v>
      </c>
      <c r="B43" s="465" t="s">
        <v>273</v>
      </c>
      <c r="C43" s="463" t="s">
        <v>246</v>
      </c>
      <c r="D43" s="472" t="s">
        <v>430</v>
      </c>
      <c r="E43" s="463" t="s">
        <v>274</v>
      </c>
      <c r="F43" s="522" t="s">
        <v>16</v>
      </c>
      <c r="G43" s="523" t="s">
        <v>16</v>
      </c>
      <c r="H43" s="523" t="s">
        <v>16</v>
      </c>
    </row>
    <row r="44" spans="1:8" ht="60" customHeight="1" x14ac:dyDescent="0.2">
      <c r="A44" s="481">
        <v>14</v>
      </c>
      <c r="B44" s="465" t="s">
        <v>275</v>
      </c>
      <c r="C44" s="463" t="s">
        <v>247</v>
      </c>
      <c r="D44" s="472" t="s">
        <v>431</v>
      </c>
      <c r="E44" s="463" t="s">
        <v>303</v>
      </c>
      <c r="F44" s="522" t="s">
        <v>16</v>
      </c>
      <c r="G44" s="523" t="s">
        <v>16</v>
      </c>
      <c r="H44" s="523" t="s">
        <v>16</v>
      </c>
    </row>
    <row r="45" spans="1:8" ht="60" customHeight="1" x14ac:dyDescent="0.2">
      <c r="A45" s="481">
        <v>15</v>
      </c>
      <c r="B45" s="480" t="s">
        <v>304</v>
      </c>
      <c r="C45" s="83" t="s">
        <v>248</v>
      </c>
      <c r="D45" s="475" t="s">
        <v>432</v>
      </c>
      <c r="E45" s="83" t="s">
        <v>305</v>
      </c>
      <c r="F45" s="522" t="s">
        <v>16</v>
      </c>
      <c r="G45" s="523" t="s">
        <v>16</v>
      </c>
      <c r="H45" s="523" t="s">
        <v>16</v>
      </c>
    </row>
    <row r="46" spans="1:8" ht="65.25" customHeight="1" x14ac:dyDescent="0.2">
      <c r="A46" s="727">
        <v>16</v>
      </c>
      <c r="B46" s="726" t="s">
        <v>306</v>
      </c>
      <c r="C46" s="87" t="s">
        <v>249</v>
      </c>
      <c r="D46" s="84" t="s">
        <v>433</v>
      </c>
      <c r="E46" s="726" t="s">
        <v>190</v>
      </c>
      <c r="F46" s="513" t="s">
        <v>16</v>
      </c>
      <c r="G46" s="514" t="s">
        <v>16</v>
      </c>
      <c r="H46" s="514" t="s">
        <v>16</v>
      </c>
    </row>
    <row r="47" spans="1:8" ht="64" customHeight="1" x14ac:dyDescent="0.2">
      <c r="A47" s="727"/>
      <c r="B47" s="726"/>
      <c r="C47" s="88" t="s">
        <v>250</v>
      </c>
      <c r="D47" s="85" t="s">
        <v>434</v>
      </c>
      <c r="E47" s="726"/>
      <c r="F47" s="517" t="s">
        <v>16</v>
      </c>
      <c r="G47" s="518" t="s">
        <v>16</v>
      </c>
      <c r="H47" s="518" t="s">
        <v>16</v>
      </c>
    </row>
    <row r="48" spans="1:8" ht="110.25" customHeight="1" x14ac:dyDescent="0.2">
      <c r="A48" s="654">
        <v>17</v>
      </c>
      <c r="B48" s="692" t="s">
        <v>419</v>
      </c>
      <c r="C48" s="87" t="s">
        <v>377</v>
      </c>
      <c r="D48" s="84" t="s">
        <v>394</v>
      </c>
      <c r="E48" s="87" t="s">
        <v>307</v>
      </c>
      <c r="F48" s="513" t="s">
        <v>16</v>
      </c>
      <c r="G48" s="514" t="s">
        <v>16</v>
      </c>
      <c r="H48" s="514" t="s">
        <v>16</v>
      </c>
    </row>
    <row r="49" spans="1:9" ht="69" customHeight="1" x14ac:dyDescent="0.2">
      <c r="A49" s="671"/>
      <c r="B49" s="693"/>
      <c r="C49" s="89" t="s">
        <v>251</v>
      </c>
      <c r="D49" s="90" t="s">
        <v>308</v>
      </c>
      <c r="E49" s="91" t="s">
        <v>309</v>
      </c>
      <c r="F49" s="513" t="s">
        <v>16</v>
      </c>
      <c r="G49" s="514" t="s">
        <v>16</v>
      </c>
      <c r="H49" s="514" t="s">
        <v>16</v>
      </c>
    </row>
    <row r="50" spans="1:9" ht="84" customHeight="1" x14ac:dyDescent="0.2">
      <c r="A50" s="671"/>
      <c r="B50" s="693"/>
      <c r="C50" s="89" t="s">
        <v>252</v>
      </c>
      <c r="D50" s="90" t="s">
        <v>310</v>
      </c>
      <c r="E50" s="91" t="s">
        <v>311</v>
      </c>
      <c r="F50" s="513" t="s">
        <v>16</v>
      </c>
      <c r="G50" s="514" t="s">
        <v>16</v>
      </c>
      <c r="H50" s="514" t="s">
        <v>16</v>
      </c>
    </row>
    <row r="51" spans="1:9" ht="66" customHeight="1" x14ac:dyDescent="0.2">
      <c r="A51" s="671"/>
      <c r="B51" s="693"/>
      <c r="C51" s="89" t="s">
        <v>253</v>
      </c>
      <c r="D51" s="90" t="s">
        <v>312</v>
      </c>
      <c r="E51" s="91" t="s">
        <v>193</v>
      </c>
      <c r="F51" s="513" t="s">
        <v>16</v>
      </c>
      <c r="G51" s="514" t="s">
        <v>16</v>
      </c>
      <c r="H51" s="514" t="s">
        <v>16</v>
      </c>
    </row>
    <row r="52" spans="1:9" ht="66" customHeight="1" x14ac:dyDescent="0.2">
      <c r="A52" s="671"/>
      <c r="B52" s="693"/>
      <c r="C52" s="469" t="s">
        <v>254</v>
      </c>
      <c r="D52" s="92" t="s">
        <v>313</v>
      </c>
      <c r="E52" s="93" t="s">
        <v>314</v>
      </c>
      <c r="F52" s="513" t="s">
        <v>16</v>
      </c>
      <c r="G52" s="514" t="s">
        <v>16</v>
      </c>
      <c r="H52" s="514" t="s">
        <v>16</v>
      </c>
    </row>
    <row r="53" spans="1:9" s="99" customFormat="1" ht="45" customHeight="1" x14ac:dyDescent="0.2">
      <c r="A53" s="671"/>
      <c r="B53" s="693"/>
      <c r="C53" s="94" t="s">
        <v>370</v>
      </c>
      <c r="D53" s="95" t="s">
        <v>315</v>
      </c>
      <c r="E53" s="96" t="s">
        <v>316</v>
      </c>
      <c r="F53" s="513" t="s">
        <v>16</v>
      </c>
      <c r="G53" s="514" t="s">
        <v>16</v>
      </c>
      <c r="H53" s="514" t="s">
        <v>16</v>
      </c>
      <c r="I53" s="97"/>
    </row>
    <row r="54" spans="1:9" s="99" customFormat="1" ht="46.5" customHeight="1" x14ac:dyDescent="0.2">
      <c r="A54" s="722"/>
      <c r="B54" s="694"/>
      <c r="C54" s="477" t="s">
        <v>371</v>
      </c>
      <c r="D54" s="100" t="s">
        <v>317</v>
      </c>
      <c r="E54" s="101" t="s">
        <v>498</v>
      </c>
      <c r="F54" s="517" t="s">
        <v>16</v>
      </c>
      <c r="G54" s="518" t="s">
        <v>16</v>
      </c>
      <c r="H54" s="518" t="s">
        <v>16</v>
      </c>
      <c r="I54" s="97"/>
    </row>
    <row r="55" spans="1:9" ht="70.5" customHeight="1" x14ac:dyDescent="0.2">
      <c r="A55" s="481">
        <v>18</v>
      </c>
      <c r="B55" s="480" t="s">
        <v>318</v>
      </c>
      <c r="C55" s="83" t="s">
        <v>257</v>
      </c>
      <c r="D55" s="102" t="s">
        <v>435</v>
      </c>
      <c r="E55" s="103" t="s">
        <v>319</v>
      </c>
      <c r="F55" s="517" t="s">
        <v>16</v>
      </c>
      <c r="G55" s="518" t="s">
        <v>16</v>
      </c>
      <c r="H55" s="518" t="s">
        <v>16</v>
      </c>
    </row>
    <row r="56" spans="1:9" ht="52" customHeight="1" x14ac:dyDescent="0.2">
      <c r="A56" s="654">
        <v>19</v>
      </c>
      <c r="B56" s="667" t="s">
        <v>320</v>
      </c>
      <c r="C56" s="87" t="s">
        <v>63</v>
      </c>
      <c r="D56" s="472"/>
      <c r="E56" s="682" t="s">
        <v>321</v>
      </c>
      <c r="F56" s="513" t="s">
        <v>16</v>
      </c>
      <c r="G56" s="514" t="s">
        <v>16</v>
      </c>
      <c r="H56" s="514" t="s">
        <v>16</v>
      </c>
    </row>
    <row r="57" spans="1:9" ht="40" customHeight="1" x14ac:dyDescent="0.2">
      <c r="A57" s="685"/>
      <c r="B57" s="668"/>
      <c r="C57" s="469" t="s">
        <v>258</v>
      </c>
      <c r="D57" s="104" t="s">
        <v>322</v>
      </c>
      <c r="E57" s="686"/>
      <c r="F57" s="513" t="s">
        <v>16</v>
      </c>
      <c r="G57" s="514" t="s">
        <v>16</v>
      </c>
      <c r="H57" s="514" t="s">
        <v>16</v>
      </c>
    </row>
    <row r="58" spans="1:9" ht="48.75" customHeight="1" x14ac:dyDescent="0.2">
      <c r="A58" s="685"/>
      <c r="B58" s="668"/>
      <c r="C58" s="81" t="s">
        <v>259</v>
      </c>
      <c r="D58" s="109"/>
      <c r="E58" s="202"/>
      <c r="F58" s="513" t="s">
        <v>16</v>
      </c>
      <c r="G58" s="514" t="s">
        <v>16</v>
      </c>
      <c r="H58" s="514" t="s">
        <v>16</v>
      </c>
    </row>
    <row r="59" spans="1:9" ht="48" customHeight="1" x14ac:dyDescent="0.2">
      <c r="A59" s="655"/>
      <c r="B59" s="669"/>
      <c r="C59" s="88" t="s">
        <v>52</v>
      </c>
      <c r="D59" s="203" t="s">
        <v>53</v>
      </c>
      <c r="E59" s="74"/>
      <c r="F59" s="517" t="s">
        <v>16</v>
      </c>
      <c r="G59" s="518" t="s">
        <v>16</v>
      </c>
      <c r="H59" s="518" t="s">
        <v>16</v>
      </c>
    </row>
    <row r="60" spans="1:9" ht="84" customHeight="1" x14ac:dyDescent="0.2">
      <c r="A60" s="481">
        <v>20</v>
      </c>
      <c r="B60" s="480" t="s">
        <v>323</v>
      </c>
      <c r="C60" s="83" t="s">
        <v>260</v>
      </c>
      <c r="D60" s="475" t="s">
        <v>324</v>
      </c>
      <c r="E60" s="103"/>
      <c r="F60" s="522" t="s">
        <v>16</v>
      </c>
      <c r="G60" s="523" t="s">
        <v>16</v>
      </c>
      <c r="H60" s="523" t="s">
        <v>16</v>
      </c>
    </row>
    <row r="61" spans="1:9" ht="48" customHeight="1" x14ac:dyDescent="0.2">
      <c r="A61" s="654">
        <v>21</v>
      </c>
      <c r="B61" s="692" t="s">
        <v>325</v>
      </c>
      <c r="C61" s="196" t="s">
        <v>261</v>
      </c>
      <c r="D61" s="674" t="s">
        <v>326</v>
      </c>
      <c r="E61" s="87" t="s">
        <v>327</v>
      </c>
      <c r="F61" s="513" t="s">
        <v>16</v>
      </c>
      <c r="G61" s="514" t="s">
        <v>16</v>
      </c>
      <c r="H61" s="514" t="s">
        <v>16</v>
      </c>
    </row>
    <row r="62" spans="1:9" ht="42" customHeight="1" x14ac:dyDescent="0.2">
      <c r="A62" s="685"/>
      <c r="B62" s="693"/>
      <c r="C62" s="81" t="s">
        <v>408</v>
      </c>
      <c r="D62" s="675"/>
      <c r="E62" s="81" t="s">
        <v>328</v>
      </c>
      <c r="F62" s="513" t="s">
        <v>16</v>
      </c>
      <c r="G62" s="514" t="s">
        <v>16</v>
      </c>
      <c r="H62" s="514" t="s">
        <v>16</v>
      </c>
    </row>
    <row r="63" spans="1:9" ht="79.5" customHeight="1" x14ac:dyDescent="0.2">
      <c r="A63" s="685"/>
      <c r="B63" s="693"/>
      <c r="C63" s="81" t="s">
        <v>500</v>
      </c>
      <c r="D63" s="675"/>
      <c r="E63" s="81" t="s">
        <v>499</v>
      </c>
      <c r="F63" s="513" t="s">
        <v>16</v>
      </c>
      <c r="G63" s="514" t="s">
        <v>16</v>
      </c>
      <c r="H63" s="514" t="s">
        <v>16</v>
      </c>
    </row>
    <row r="64" spans="1:9" ht="40" customHeight="1" x14ac:dyDescent="0.2">
      <c r="A64" s="685"/>
      <c r="B64" s="693"/>
      <c r="C64" s="89" t="s">
        <v>262</v>
      </c>
      <c r="D64" s="675"/>
      <c r="E64" s="89" t="s">
        <v>329</v>
      </c>
      <c r="F64" s="513" t="s">
        <v>16</v>
      </c>
      <c r="G64" s="514" t="s">
        <v>16</v>
      </c>
      <c r="H64" s="514" t="s">
        <v>16</v>
      </c>
    </row>
    <row r="65" spans="1:9" ht="58.5" customHeight="1" x14ac:dyDescent="0.2">
      <c r="A65" s="685"/>
      <c r="B65" s="693"/>
      <c r="C65" s="89" t="s">
        <v>264</v>
      </c>
      <c r="D65" s="675"/>
      <c r="E65" s="89" t="s">
        <v>263</v>
      </c>
      <c r="F65" s="513" t="s">
        <v>16</v>
      </c>
      <c r="G65" s="514" t="s">
        <v>16</v>
      </c>
      <c r="H65" s="514" t="s">
        <v>16</v>
      </c>
    </row>
    <row r="66" spans="1:9" ht="81.400000000000006" customHeight="1" x14ac:dyDescent="0.2">
      <c r="A66" s="685"/>
      <c r="B66" s="693"/>
      <c r="C66" s="247" t="s">
        <v>265</v>
      </c>
      <c r="D66" s="675"/>
      <c r="E66" s="247" t="s">
        <v>330</v>
      </c>
      <c r="F66" s="513" t="s">
        <v>16</v>
      </c>
      <c r="G66" s="514" t="s">
        <v>16</v>
      </c>
      <c r="H66" s="514" t="s">
        <v>16</v>
      </c>
    </row>
    <row r="67" spans="1:9" s="127" customFormat="1" ht="50.5" customHeight="1" x14ac:dyDescent="0.2">
      <c r="A67" s="685"/>
      <c r="B67" s="693"/>
      <c r="C67" s="89" t="s">
        <v>501</v>
      </c>
      <c r="D67" s="675"/>
      <c r="E67" s="89" t="s">
        <v>503</v>
      </c>
      <c r="F67" s="540" t="s">
        <v>16</v>
      </c>
      <c r="G67" s="541" t="s">
        <v>16</v>
      </c>
      <c r="H67" s="541" t="s">
        <v>16</v>
      </c>
      <c r="I67" s="539"/>
    </row>
    <row r="68" spans="1:9" ht="93" customHeight="1" x14ac:dyDescent="0.2">
      <c r="A68" s="685"/>
      <c r="B68" s="693"/>
      <c r="C68" s="561" t="s">
        <v>502</v>
      </c>
      <c r="D68" s="675"/>
      <c r="E68" s="561" t="s">
        <v>504</v>
      </c>
      <c r="F68" s="515" t="s">
        <v>16</v>
      </c>
      <c r="G68" s="516" t="s">
        <v>16</v>
      </c>
      <c r="H68" s="516" t="s">
        <v>16</v>
      </c>
    </row>
    <row r="69" spans="1:9" ht="88.5" customHeight="1" x14ac:dyDescent="0.2">
      <c r="A69" s="685"/>
      <c r="B69" s="693"/>
      <c r="C69" s="89" t="s">
        <v>266</v>
      </c>
      <c r="D69" s="675"/>
      <c r="E69" s="89" t="s">
        <v>191</v>
      </c>
      <c r="F69" s="540" t="s">
        <v>16</v>
      </c>
      <c r="G69" s="541" t="s">
        <v>16</v>
      </c>
      <c r="H69" s="541" t="s">
        <v>16</v>
      </c>
    </row>
    <row r="70" spans="1:9" ht="65.25" customHeight="1" x14ac:dyDescent="0.2">
      <c r="A70" s="655"/>
      <c r="B70" s="694"/>
      <c r="C70" s="470" t="s">
        <v>409</v>
      </c>
      <c r="D70" s="695"/>
      <c r="E70" s="88" t="s">
        <v>191</v>
      </c>
      <c r="F70" s="517" t="s">
        <v>16</v>
      </c>
      <c r="G70" s="518" t="s">
        <v>16</v>
      </c>
      <c r="H70" s="518" t="s">
        <v>16</v>
      </c>
    </row>
    <row r="71" spans="1:9" ht="70" customHeight="1" x14ac:dyDescent="0.2">
      <c r="A71" s="481">
        <v>22</v>
      </c>
      <c r="B71" s="480" t="s">
        <v>331</v>
      </c>
      <c r="C71" s="83" t="s">
        <v>372</v>
      </c>
      <c r="D71" s="105" t="s">
        <v>332</v>
      </c>
      <c r="E71" s="83" t="s">
        <v>333</v>
      </c>
      <c r="F71" s="522" t="s">
        <v>16</v>
      </c>
      <c r="G71" s="523" t="s">
        <v>16</v>
      </c>
      <c r="H71" s="523" t="s">
        <v>16</v>
      </c>
    </row>
    <row r="72" spans="1:9" ht="104.25" customHeight="1" x14ac:dyDescent="0.2">
      <c r="A72" s="654">
        <v>23</v>
      </c>
      <c r="B72" s="692" t="s">
        <v>334</v>
      </c>
      <c r="C72" s="463" t="s">
        <v>505</v>
      </c>
      <c r="D72" s="472" t="s">
        <v>335</v>
      </c>
      <c r="E72" s="463" t="s">
        <v>336</v>
      </c>
      <c r="F72" s="524" t="s">
        <v>16</v>
      </c>
      <c r="G72" s="525" t="s">
        <v>16</v>
      </c>
      <c r="H72" s="525" t="s">
        <v>16</v>
      </c>
    </row>
    <row r="73" spans="1:9" ht="103.5" customHeight="1" x14ac:dyDescent="0.2">
      <c r="A73" s="685"/>
      <c r="B73" s="693"/>
      <c r="C73" s="247"/>
      <c r="D73" s="104"/>
      <c r="E73" s="469"/>
      <c r="F73" s="438"/>
      <c r="G73" s="526"/>
      <c r="H73" s="526"/>
    </row>
    <row r="74" spans="1:9" ht="53.25" customHeight="1" x14ac:dyDescent="0.2">
      <c r="A74" s="685"/>
      <c r="B74" s="693"/>
      <c r="C74" s="89" t="s">
        <v>267</v>
      </c>
      <c r="D74" s="104"/>
      <c r="E74" s="696" t="s">
        <v>744</v>
      </c>
      <c r="F74" s="513" t="s">
        <v>16</v>
      </c>
      <c r="G74" s="514" t="s">
        <v>16</v>
      </c>
      <c r="H74" s="514" t="s">
        <v>16</v>
      </c>
    </row>
    <row r="75" spans="1:9" ht="45.5" customHeight="1" x14ac:dyDescent="0.2">
      <c r="A75" s="685"/>
      <c r="B75" s="693"/>
      <c r="C75" s="89" t="s">
        <v>268</v>
      </c>
      <c r="D75" s="104"/>
      <c r="E75" s="697"/>
      <c r="F75" s="513" t="s">
        <v>16</v>
      </c>
      <c r="G75" s="514" t="s">
        <v>16</v>
      </c>
      <c r="H75" s="514" t="s">
        <v>16</v>
      </c>
    </row>
    <row r="76" spans="1:9" ht="44" customHeight="1" x14ac:dyDescent="0.2">
      <c r="A76" s="685"/>
      <c r="B76" s="693"/>
      <c r="C76" s="89" t="s">
        <v>407</v>
      </c>
      <c r="D76" s="104"/>
      <c r="E76" s="697"/>
      <c r="F76" s="513" t="s">
        <v>16</v>
      </c>
      <c r="G76" s="514" t="s">
        <v>16</v>
      </c>
      <c r="H76" s="514" t="s">
        <v>16</v>
      </c>
    </row>
    <row r="77" spans="1:9" ht="69" customHeight="1" x14ac:dyDescent="0.2">
      <c r="A77" s="685"/>
      <c r="B77" s="693"/>
      <c r="C77" s="81" t="s">
        <v>506</v>
      </c>
      <c r="D77" s="104"/>
      <c r="E77" s="697"/>
      <c r="F77" s="513" t="s">
        <v>16</v>
      </c>
      <c r="G77" s="514" t="s">
        <v>16</v>
      </c>
      <c r="H77" s="514" t="s">
        <v>16</v>
      </c>
    </row>
    <row r="78" spans="1:9" ht="50" customHeight="1" x14ac:dyDescent="0.2">
      <c r="A78" s="685"/>
      <c r="B78" s="693"/>
      <c r="C78" s="81" t="s">
        <v>507</v>
      </c>
      <c r="D78" s="104"/>
      <c r="E78" s="697"/>
      <c r="F78" s="513" t="s">
        <v>16</v>
      </c>
      <c r="G78" s="514" t="s">
        <v>16</v>
      </c>
      <c r="H78" s="514" t="s">
        <v>16</v>
      </c>
    </row>
    <row r="79" spans="1:9" ht="43" customHeight="1" x14ac:dyDescent="0.2">
      <c r="A79" s="685"/>
      <c r="B79" s="693"/>
      <c r="C79" s="81" t="s">
        <v>508</v>
      </c>
      <c r="D79" s="104"/>
      <c r="E79" s="697"/>
      <c r="F79" s="517" t="s">
        <v>16</v>
      </c>
      <c r="G79" s="518" t="s">
        <v>16</v>
      </c>
      <c r="H79" s="518" t="s">
        <v>16</v>
      </c>
    </row>
    <row r="80" spans="1:9" ht="52.5" customHeight="1" x14ac:dyDescent="0.2">
      <c r="A80" s="654">
        <v>24</v>
      </c>
      <c r="B80" s="689" t="s">
        <v>337</v>
      </c>
      <c r="C80" s="87" t="s">
        <v>269</v>
      </c>
      <c r="D80" s="690" t="s">
        <v>373</v>
      </c>
      <c r="E80" s="87" t="s">
        <v>338</v>
      </c>
      <c r="F80" s="513" t="s">
        <v>16</v>
      </c>
      <c r="G80" s="514" t="s">
        <v>16</v>
      </c>
      <c r="H80" s="514" t="s">
        <v>16</v>
      </c>
    </row>
    <row r="81" spans="1:8" ht="52.5" customHeight="1" x14ac:dyDescent="0.2">
      <c r="A81" s="655"/>
      <c r="B81" s="689"/>
      <c r="C81" s="469" t="s">
        <v>270</v>
      </c>
      <c r="D81" s="691"/>
      <c r="E81" s="93" t="s">
        <v>339</v>
      </c>
      <c r="F81" s="517" t="s">
        <v>16</v>
      </c>
      <c r="G81" s="518" t="s">
        <v>16</v>
      </c>
      <c r="H81" s="518" t="s">
        <v>16</v>
      </c>
    </row>
    <row r="82" spans="1:8" ht="100" customHeight="1" x14ac:dyDescent="0.2">
      <c r="A82" s="481">
        <v>25</v>
      </c>
      <c r="B82" s="480" t="s">
        <v>340</v>
      </c>
      <c r="C82" s="83" t="s">
        <v>271</v>
      </c>
      <c r="D82" s="475" t="s">
        <v>436</v>
      </c>
      <c r="E82" s="83" t="s">
        <v>341</v>
      </c>
      <c r="F82" s="520" t="s">
        <v>16</v>
      </c>
      <c r="G82" s="521" t="s">
        <v>16</v>
      </c>
      <c r="H82" s="521" t="s">
        <v>16</v>
      </c>
    </row>
    <row r="83" spans="1:8" ht="55.5" customHeight="1" x14ac:dyDescent="0.2">
      <c r="A83" s="481">
        <v>26</v>
      </c>
      <c r="B83" s="466" t="s">
        <v>342</v>
      </c>
      <c r="C83" s="470" t="s">
        <v>509</v>
      </c>
      <c r="D83" s="107" t="s">
        <v>445</v>
      </c>
      <c r="E83" s="103" t="s">
        <v>183</v>
      </c>
      <c r="F83" s="520" t="s">
        <v>16</v>
      </c>
      <c r="G83" s="521" t="s">
        <v>16</v>
      </c>
      <c r="H83" s="521" t="s">
        <v>16</v>
      </c>
    </row>
    <row r="84" spans="1:8" ht="137.25" customHeight="1" x14ac:dyDescent="0.2">
      <c r="A84" s="464">
        <v>27</v>
      </c>
      <c r="B84" s="471" t="s">
        <v>343</v>
      </c>
      <c r="C84" s="83" t="s">
        <v>770</v>
      </c>
      <c r="D84" s="108" t="s">
        <v>344</v>
      </c>
      <c r="E84" s="83" t="s">
        <v>184</v>
      </c>
      <c r="F84" s="520" t="s">
        <v>16</v>
      </c>
      <c r="G84" s="521" t="s">
        <v>16</v>
      </c>
      <c r="H84" s="521" t="s">
        <v>16</v>
      </c>
    </row>
    <row r="85" spans="1:8" ht="56.5" customHeight="1" x14ac:dyDescent="0.2">
      <c r="A85" s="654">
        <v>28</v>
      </c>
      <c r="B85" s="692" t="s">
        <v>345</v>
      </c>
      <c r="C85" s="463" t="s">
        <v>374</v>
      </c>
      <c r="D85" s="84" t="s">
        <v>446</v>
      </c>
      <c r="E85" s="463" t="s">
        <v>185</v>
      </c>
      <c r="F85" s="513" t="s">
        <v>16</v>
      </c>
      <c r="G85" s="514" t="s">
        <v>16</v>
      </c>
      <c r="H85" s="514" t="s">
        <v>16</v>
      </c>
    </row>
    <row r="86" spans="1:8" ht="55.5" customHeight="1" x14ac:dyDescent="0.2">
      <c r="A86" s="685"/>
      <c r="B86" s="693"/>
      <c r="C86" s="89" t="s">
        <v>272</v>
      </c>
      <c r="D86" s="244" t="s">
        <v>447</v>
      </c>
      <c r="E86" s="89" t="s">
        <v>346</v>
      </c>
      <c r="F86" s="513" t="s">
        <v>16</v>
      </c>
      <c r="G86" s="514" t="s">
        <v>16</v>
      </c>
      <c r="H86" s="514" t="s">
        <v>16</v>
      </c>
    </row>
    <row r="87" spans="1:8" ht="102.75" customHeight="1" x14ac:dyDescent="0.2">
      <c r="A87" s="655"/>
      <c r="B87" s="694"/>
      <c r="C87" s="470" t="s">
        <v>463</v>
      </c>
      <c r="D87" s="251" t="s">
        <v>461</v>
      </c>
      <c r="E87" s="470" t="s">
        <v>510</v>
      </c>
      <c r="F87" s="517" t="s">
        <v>16</v>
      </c>
      <c r="G87" s="518" t="s">
        <v>16</v>
      </c>
      <c r="H87" s="518" t="s">
        <v>16</v>
      </c>
    </row>
    <row r="88" spans="1:8" ht="30" customHeight="1" x14ac:dyDescent="0.2">
      <c r="A88" s="654">
        <v>29</v>
      </c>
      <c r="B88" s="667" t="s">
        <v>54</v>
      </c>
      <c r="C88" s="465" t="s">
        <v>55</v>
      </c>
      <c r="D88" s="472" t="s">
        <v>56</v>
      </c>
      <c r="E88" s="667" t="s">
        <v>57</v>
      </c>
      <c r="F88" s="527" t="s">
        <v>16</v>
      </c>
      <c r="G88" s="528" t="s">
        <v>16</v>
      </c>
      <c r="H88" s="528" t="s">
        <v>16</v>
      </c>
    </row>
    <row r="89" spans="1:8" ht="50.25" customHeight="1" x14ac:dyDescent="0.2">
      <c r="A89" s="655"/>
      <c r="B89" s="669"/>
      <c r="C89" s="76" t="s">
        <v>61</v>
      </c>
      <c r="D89" s="85" t="s">
        <v>62</v>
      </c>
      <c r="E89" s="698"/>
      <c r="F89" s="520" t="s">
        <v>16</v>
      </c>
      <c r="G89" s="521" t="s">
        <v>16</v>
      </c>
      <c r="H89" s="521" t="s">
        <v>16</v>
      </c>
    </row>
    <row r="90" spans="1:8" ht="226" customHeight="1" x14ac:dyDescent="0.2">
      <c r="A90" s="654">
        <v>30</v>
      </c>
      <c r="B90" s="692" t="s">
        <v>475</v>
      </c>
      <c r="C90" s="87" t="s">
        <v>490</v>
      </c>
      <c r="D90" s="110" t="s">
        <v>464</v>
      </c>
      <c r="E90" s="87" t="s">
        <v>462</v>
      </c>
      <c r="F90" s="527" t="s">
        <v>16</v>
      </c>
      <c r="G90" s="528" t="s">
        <v>16</v>
      </c>
      <c r="H90" s="528" t="s">
        <v>16</v>
      </c>
    </row>
    <row r="91" spans="1:8" ht="62.25" customHeight="1" x14ac:dyDescent="0.2">
      <c r="A91" s="685"/>
      <c r="B91" s="693"/>
      <c r="C91" s="89" t="s">
        <v>465</v>
      </c>
      <c r="D91" s="244" t="s">
        <v>468</v>
      </c>
      <c r="E91" s="89" t="s">
        <v>466</v>
      </c>
      <c r="F91" s="513" t="s">
        <v>16</v>
      </c>
      <c r="G91" s="514" t="s">
        <v>16</v>
      </c>
      <c r="H91" s="514" t="s">
        <v>16</v>
      </c>
    </row>
    <row r="92" spans="1:8" ht="61.5" customHeight="1" x14ac:dyDescent="0.2">
      <c r="A92" s="655"/>
      <c r="B92" s="694"/>
      <c r="C92" s="470" t="s">
        <v>467</v>
      </c>
      <c r="D92" s="251" t="s">
        <v>469</v>
      </c>
      <c r="E92" s="470" t="s">
        <v>462</v>
      </c>
      <c r="F92" s="517" t="s">
        <v>16</v>
      </c>
      <c r="G92" s="518" t="s">
        <v>16</v>
      </c>
      <c r="H92" s="518" t="s">
        <v>16</v>
      </c>
    </row>
    <row r="93" spans="1:8" ht="63.4" customHeight="1" x14ac:dyDescent="0.2">
      <c r="A93" s="654">
        <v>31</v>
      </c>
      <c r="B93" s="667" t="s">
        <v>347</v>
      </c>
      <c r="C93" s="87" t="s">
        <v>511</v>
      </c>
      <c r="D93" s="110" t="s">
        <v>396</v>
      </c>
      <c r="E93" s="667" t="s">
        <v>186</v>
      </c>
      <c r="F93" s="527" t="s">
        <v>16</v>
      </c>
      <c r="G93" s="528" t="s">
        <v>16</v>
      </c>
      <c r="H93" s="528" t="s">
        <v>16</v>
      </c>
    </row>
    <row r="94" spans="1:8" ht="63.4" customHeight="1" x14ac:dyDescent="0.2">
      <c r="A94" s="655"/>
      <c r="B94" s="698"/>
      <c r="C94" s="88" t="s">
        <v>395</v>
      </c>
      <c r="D94" s="203" t="s">
        <v>411</v>
      </c>
      <c r="E94" s="698"/>
      <c r="F94" s="517" t="s">
        <v>16</v>
      </c>
      <c r="G94" s="518" t="s">
        <v>16</v>
      </c>
      <c r="H94" s="518" t="s">
        <v>16</v>
      </c>
    </row>
    <row r="95" spans="1:8" ht="63.4" customHeight="1" x14ac:dyDescent="0.2">
      <c r="A95" s="481">
        <v>32</v>
      </c>
      <c r="B95" s="83" t="s">
        <v>348</v>
      </c>
      <c r="C95" s="83" t="s">
        <v>138</v>
      </c>
      <c r="D95" s="102" t="s">
        <v>349</v>
      </c>
      <c r="E95" s="103" t="s">
        <v>350</v>
      </c>
      <c r="F95" s="517" t="s">
        <v>16</v>
      </c>
      <c r="G95" s="518" t="s">
        <v>16</v>
      </c>
      <c r="H95" s="518" t="s">
        <v>16</v>
      </c>
    </row>
    <row r="96" spans="1:8" ht="51" customHeight="1" x14ac:dyDescent="0.2">
      <c r="A96" s="654">
        <v>33</v>
      </c>
      <c r="B96" s="692" t="s">
        <v>351</v>
      </c>
      <c r="C96" s="87" t="s">
        <v>352</v>
      </c>
      <c r="D96" s="110" t="s">
        <v>353</v>
      </c>
      <c r="E96" s="111" t="s">
        <v>187</v>
      </c>
      <c r="F96" s="527" t="s">
        <v>16</v>
      </c>
      <c r="G96" s="528" t="s">
        <v>16</v>
      </c>
      <c r="H96" s="528" t="s">
        <v>16</v>
      </c>
    </row>
    <row r="97" spans="1:8" ht="55" customHeight="1" x14ac:dyDescent="0.2">
      <c r="A97" s="685"/>
      <c r="B97" s="693"/>
      <c r="C97" s="89" t="s">
        <v>139</v>
      </c>
      <c r="D97" s="244" t="s">
        <v>354</v>
      </c>
      <c r="E97" s="89" t="s">
        <v>512</v>
      </c>
      <c r="F97" s="513" t="s">
        <v>16</v>
      </c>
      <c r="G97" s="514" t="s">
        <v>16</v>
      </c>
      <c r="H97" s="514" t="s">
        <v>16</v>
      </c>
    </row>
    <row r="98" spans="1:8" ht="17.25" customHeight="1" x14ac:dyDescent="0.2">
      <c r="A98" s="685"/>
      <c r="B98" s="693"/>
      <c r="C98" s="469" t="s">
        <v>355</v>
      </c>
      <c r="D98" s="109"/>
      <c r="E98" s="93"/>
      <c r="F98" s="474"/>
      <c r="G98" s="71"/>
      <c r="H98" s="71"/>
    </row>
    <row r="99" spans="1:8" ht="63.4" customHeight="1" x14ac:dyDescent="0.2">
      <c r="A99" s="685"/>
      <c r="B99" s="693"/>
      <c r="C99" s="247" t="s">
        <v>140</v>
      </c>
      <c r="D99" s="73" t="s">
        <v>356</v>
      </c>
      <c r="E99" s="112" t="s">
        <v>357</v>
      </c>
      <c r="F99" s="513" t="s">
        <v>16</v>
      </c>
      <c r="G99" s="514" t="s">
        <v>16</v>
      </c>
      <c r="H99" s="514" t="s">
        <v>16</v>
      </c>
    </row>
    <row r="100" spans="1:8" ht="59" customHeight="1" x14ac:dyDescent="0.2">
      <c r="A100" s="685"/>
      <c r="B100" s="693"/>
      <c r="C100" s="81" t="s">
        <v>141</v>
      </c>
      <c r="D100" s="73" t="s">
        <v>358</v>
      </c>
      <c r="E100" s="113" t="s">
        <v>359</v>
      </c>
      <c r="F100" s="513" t="s">
        <v>16</v>
      </c>
      <c r="G100" s="514" t="s">
        <v>16</v>
      </c>
      <c r="H100" s="514" t="s">
        <v>16</v>
      </c>
    </row>
    <row r="101" spans="1:8" ht="55.5" customHeight="1" x14ac:dyDescent="0.2">
      <c r="A101" s="685"/>
      <c r="B101" s="693"/>
      <c r="C101" s="89" t="s">
        <v>142</v>
      </c>
      <c r="D101" s="114" t="s">
        <v>360</v>
      </c>
      <c r="E101" s="115" t="s">
        <v>361</v>
      </c>
      <c r="F101" s="513" t="s">
        <v>16</v>
      </c>
      <c r="G101" s="514" t="s">
        <v>16</v>
      </c>
      <c r="H101" s="514" t="s">
        <v>16</v>
      </c>
    </row>
    <row r="102" spans="1:8" ht="30.75" customHeight="1" x14ac:dyDescent="0.2">
      <c r="A102" s="685"/>
      <c r="B102" s="693"/>
      <c r="C102" s="116" t="s">
        <v>143</v>
      </c>
      <c r="D102" s="675" t="s">
        <v>404</v>
      </c>
      <c r="E102" s="117"/>
      <c r="F102" s="519"/>
      <c r="G102" s="519"/>
      <c r="H102" s="519"/>
    </row>
    <row r="103" spans="1:8" ht="213.5" customHeight="1" x14ac:dyDescent="0.2">
      <c r="A103" s="685"/>
      <c r="B103" s="693"/>
      <c r="C103" s="248" t="s">
        <v>144</v>
      </c>
      <c r="D103" s="688"/>
      <c r="E103" s="247" t="s">
        <v>359</v>
      </c>
      <c r="F103" s="513" t="s">
        <v>16</v>
      </c>
      <c r="G103" s="514" t="s">
        <v>16</v>
      </c>
      <c r="H103" s="514" t="s">
        <v>16</v>
      </c>
    </row>
    <row r="104" spans="1:8" ht="155.5" customHeight="1" x14ac:dyDescent="0.2">
      <c r="A104" s="655"/>
      <c r="B104" s="694"/>
      <c r="C104" s="467" t="s">
        <v>513</v>
      </c>
      <c r="D104" s="562" t="s">
        <v>491</v>
      </c>
      <c r="E104" s="93" t="s">
        <v>470</v>
      </c>
      <c r="F104" s="517" t="s">
        <v>16</v>
      </c>
      <c r="G104" s="518" t="s">
        <v>16</v>
      </c>
      <c r="H104" s="518" t="s">
        <v>16</v>
      </c>
    </row>
    <row r="105" spans="1:8" ht="66.5" customHeight="1" x14ac:dyDescent="0.2">
      <c r="A105" s="654">
        <v>34</v>
      </c>
      <c r="B105" s="682" t="s">
        <v>362</v>
      </c>
      <c r="C105" s="87" t="s">
        <v>771</v>
      </c>
      <c r="D105" s="529" t="s">
        <v>772</v>
      </c>
      <c r="E105" s="87" t="s">
        <v>516</v>
      </c>
      <c r="F105" s="513" t="s">
        <v>16</v>
      </c>
      <c r="G105" s="514" t="s">
        <v>16</v>
      </c>
      <c r="H105" s="514" t="s">
        <v>16</v>
      </c>
    </row>
    <row r="106" spans="1:8" ht="31.5" customHeight="1" x14ac:dyDescent="0.2">
      <c r="A106" s="685"/>
      <c r="B106" s="686"/>
      <c r="C106" s="89" t="s">
        <v>514</v>
      </c>
      <c r="D106" s="530" t="s">
        <v>515</v>
      </c>
      <c r="E106" s="89" t="s">
        <v>517</v>
      </c>
      <c r="F106" s="513" t="s">
        <v>16</v>
      </c>
      <c r="G106" s="514" t="s">
        <v>16</v>
      </c>
      <c r="H106" s="514" t="s">
        <v>16</v>
      </c>
    </row>
    <row r="107" spans="1:8" ht="60" customHeight="1" x14ac:dyDescent="0.2">
      <c r="A107" s="655"/>
      <c r="B107" s="687"/>
      <c r="C107" s="470" t="s">
        <v>145</v>
      </c>
      <c r="D107" s="119" t="s">
        <v>773</v>
      </c>
      <c r="E107" s="470" t="s">
        <v>471</v>
      </c>
      <c r="F107" s="517" t="s">
        <v>16</v>
      </c>
      <c r="G107" s="518" t="s">
        <v>16</v>
      </c>
      <c r="H107" s="518" t="s">
        <v>16</v>
      </c>
    </row>
    <row r="108" spans="1:8" ht="65.25" customHeight="1" x14ac:dyDescent="0.2">
      <c r="A108" s="654">
        <v>35</v>
      </c>
      <c r="B108" s="682" t="s">
        <v>363</v>
      </c>
      <c r="C108" s="463" t="s">
        <v>146</v>
      </c>
      <c r="D108" s="472" t="s">
        <v>437</v>
      </c>
      <c r="E108" s="465"/>
      <c r="F108" s="513" t="s">
        <v>16</v>
      </c>
      <c r="G108" s="514" t="s">
        <v>16</v>
      </c>
      <c r="H108" s="514" t="s">
        <v>16</v>
      </c>
    </row>
    <row r="109" spans="1:8" ht="71.25" customHeight="1" x14ac:dyDescent="0.2">
      <c r="A109" s="685"/>
      <c r="B109" s="686"/>
      <c r="C109" s="89" t="s">
        <v>147</v>
      </c>
      <c r="D109" s="90" t="s">
        <v>438</v>
      </c>
      <c r="E109" s="120" t="s">
        <v>182</v>
      </c>
      <c r="F109" s="513" t="s">
        <v>16</v>
      </c>
      <c r="G109" s="514" t="s">
        <v>16</v>
      </c>
      <c r="H109" s="514" t="s">
        <v>16</v>
      </c>
    </row>
    <row r="110" spans="1:8" ht="66.75" customHeight="1" x14ac:dyDescent="0.2">
      <c r="A110" s="655"/>
      <c r="B110" s="687"/>
      <c r="C110" s="466" t="s">
        <v>375</v>
      </c>
      <c r="D110" s="121" t="s">
        <v>448</v>
      </c>
      <c r="E110" s="106" t="s">
        <v>376</v>
      </c>
      <c r="F110" s="517" t="s">
        <v>16</v>
      </c>
      <c r="G110" s="518" t="s">
        <v>16</v>
      </c>
      <c r="H110" s="518" t="s">
        <v>16</v>
      </c>
    </row>
    <row r="111" spans="1:8" ht="56.25" customHeight="1" x14ac:dyDescent="0.2">
      <c r="A111" s="481">
        <v>36</v>
      </c>
      <c r="B111" s="122" t="s">
        <v>1</v>
      </c>
      <c r="C111" s="123" t="s">
        <v>2</v>
      </c>
      <c r="D111" s="124" t="s">
        <v>439</v>
      </c>
      <c r="E111" s="125" t="s">
        <v>518</v>
      </c>
      <c r="F111" s="517" t="s">
        <v>16</v>
      </c>
      <c r="G111" s="518" t="s">
        <v>16</v>
      </c>
      <c r="H111" s="518" t="s">
        <v>16</v>
      </c>
    </row>
    <row r="112" spans="1:8" ht="55.5" customHeight="1" x14ac:dyDescent="0.2">
      <c r="A112" s="481">
        <v>37</v>
      </c>
      <c r="B112" s="480" t="s">
        <v>3</v>
      </c>
      <c r="C112" s="126" t="s">
        <v>148</v>
      </c>
      <c r="D112" s="475" t="s">
        <v>440</v>
      </c>
      <c r="E112" s="83"/>
      <c r="F112" s="517" t="s">
        <v>16</v>
      </c>
      <c r="G112" s="518" t="s">
        <v>16</v>
      </c>
      <c r="H112" s="518" t="s">
        <v>16</v>
      </c>
    </row>
    <row r="113" spans="1:8" ht="51.4" customHeight="1" x14ac:dyDescent="0.2">
      <c r="A113" s="654">
        <v>38</v>
      </c>
      <c r="B113" s="682" t="s">
        <v>276</v>
      </c>
      <c r="C113" s="463" t="s">
        <v>149</v>
      </c>
      <c r="D113" s="703" t="s">
        <v>441</v>
      </c>
      <c r="E113" s="682" t="s">
        <v>401</v>
      </c>
      <c r="F113" s="670" t="s">
        <v>16</v>
      </c>
      <c r="G113" s="670" t="s">
        <v>16</v>
      </c>
      <c r="H113" s="670" t="s">
        <v>16</v>
      </c>
    </row>
    <row r="114" spans="1:8" s="99" customFormat="1" ht="43.5" customHeight="1" x14ac:dyDescent="0.2">
      <c r="A114" s="685"/>
      <c r="B114" s="701"/>
      <c r="C114" s="469" t="s">
        <v>277</v>
      </c>
      <c r="D114" s="704"/>
      <c r="E114" s="686"/>
      <c r="F114" s="672"/>
      <c r="G114" s="672"/>
      <c r="H114" s="672"/>
    </row>
    <row r="115" spans="1:8" ht="65.25" customHeight="1" x14ac:dyDescent="0.2">
      <c r="A115" s="655"/>
      <c r="B115" s="702"/>
      <c r="C115" s="88" t="s">
        <v>150</v>
      </c>
      <c r="D115" s="704"/>
      <c r="E115" s="687"/>
      <c r="F115" s="517" t="s">
        <v>16</v>
      </c>
      <c r="G115" s="518" t="s">
        <v>16</v>
      </c>
      <c r="H115" s="518" t="s">
        <v>16</v>
      </c>
    </row>
    <row r="116" spans="1:8" s="127" customFormat="1" ht="57.4" customHeight="1" x14ac:dyDescent="0.2">
      <c r="A116" s="654">
        <v>39</v>
      </c>
      <c r="B116" s="692" t="s">
        <v>278</v>
      </c>
      <c r="C116" s="87" t="s">
        <v>151</v>
      </c>
      <c r="D116" s="84" t="s">
        <v>774</v>
      </c>
      <c r="E116" s="249"/>
      <c r="F116" s="513" t="s">
        <v>16</v>
      </c>
      <c r="G116" s="514" t="s">
        <v>16</v>
      </c>
      <c r="H116" s="514" t="s">
        <v>16</v>
      </c>
    </row>
    <row r="117" spans="1:8" s="127" customFormat="1" ht="57.4" customHeight="1" x14ac:dyDescent="0.2">
      <c r="A117" s="655"/>
      <c r="B117" s="694"/>
      <c r="C117" s="469" t="s">
        <v>472</v>
      </c>
      <c r="D117" s="104" t="s">
        <v>473</v>
      </c>
      <c r="E117" s="563"/>
      <c r="F117" s="517" t="s">
        <v>16</v>
      </c>
      <c r="G117" s="518" t="s">
        <v>16</v>
      </c>
      <c r="H117" s="518" t="s">
        <v>16</v>
      </c>
    </row>
    <row r="118" spans="1:8" s="99" customFormat="1" ht="108" customHeight="1" x14ac:dyDescent="0.2">
      <c r="A118" s="705">
        <v>40</v>
      </c>
      <c r="B118" s="708" t="s">
        <v>279</v>
      </c>
      <c r="C118" s="128" t="s">
        <v>519</v>
      </c>
      <c r="D118" s="711" t="s">
        <v>442</v>
      </c>
      <c r="E118" s="129" t="s">
        <v>520</v>
      </c>
      <c r="F118" s="513" t="s">
        <v>16</v>
      </c>
      <c r="G118" s="514" t="s">
        <v>16</v>
      </c>
      <c r="H118" s="514" t="s">
        <v>16</v>
      </c>
    </row>
    <row r="119" spans="1:8" s="99" customFormat="1" ht="79.5" customHeight="1" x14ac:dyDescent="0.2">
      <c r="A119" s="706"/>
      <c r="B119" s="709"/>
      <c r="C119" s="94" t="s">
        <v>172</v>
      </c>
      <c r="D119" s="712"/>
      <c r="E119" s="130" t="s">
        <v>280</v>
      </c>
      <c r="F119" s="513" t="s">
        <v>16</v>
      </c>
      <c r="G119" s="514" t="s">
        <v>16</v>
      </c>
      <c r="H119" s="514" t="s">
        <v>16</v>
      </c>
    </row>
    <row r="120" spans="1:8" s="99" customFormat="1" ht="44.25" customHeight="1" x14ac:dyDescent="0.2">
      <c r="A120" s="707"/>
      <c r="B120" s="710"/>
      <c r="C120" s="131" t="s">
        <v>152</v>
      </c>
      <c r="D120" s="713"/>
      <c r="E120" s="132" t="s">
        <v>281</v>
      </c>
      <c r="F120" s="517" t="s">
        <v>16</v>
      </c>
      <c r="G120" s="518" t="s">
        <v>16</v>
      </c>
      <c r="H120" s="518" t="s">
        <v>16</v>
      </c>
    </row>
    <row r="121" spans="1:8" s="250" customFormat="1" ht="129.75" customHeight="1" x14ac:dyDescent="0.2">
      <c r="A121" s="476">
        <v>41</v>
      </c>
      <c r="B121" s="252" t="s">
        <v>521</v>
      </c>
      <c r="C121" s="478" t="s">
        <v>482</v>
      </c>
      <c r="D121" s="473" t="s">
        <v>492</v>
      </c>
      <c r="E121" s="471" t="s">
        <v>522</v>
      </c>
      <c r="F121" s="517" t="s">
        <v>16</v>
      </c>
      <c r="G121" s="518" t="s">
        <v>16</v>
      </c>
      <c r="H121" s="518" t="s">
        <v>16</v>
      </c>
    </row>
    <row r="122" spans="1:8" s="99" customFormat="1" ht="60" customHeight="1" x14ac:dyDescent="0.2">
      <c r="A122" s="204">
        <v>42</v>
      </c>
      <c r="B122" s="133" t="s">
        <v>282</v>
      </c>
      <c r="C122" s="134" t="s">
        <v>153</v>
      </c>
      <c r="D122" s="108" t="s">
        <v>443</v>
      </c>
      <c r="E122" s="135" t="s">
        <v>283</v>
      </c>
      <c r="F122" s="517" t="s">
        <v>16</v>
      </c>
      <c r="G122" s="518" t="s">
        <v>16</v>
      </c>
      <c r="H122" s="518" t="s">
        <v>16</v>
      </c>
    </row>
    <row r="123" spans="1:8" ht="70" customHeight="1" x14ac:dyDescent="0.2">
      <c r="A123" s="654">
        <v>43</v>
      </c>
      <c r="B123" s="682" t="s">
        <v>284</v>
      </c>
      <c r="C123" s="87" t="s">
        <v>154</v>
      </c>
      <c r="D123" s="84" t="s">
        <v>285</v>
      </c>
      <c r="E123" s="463" t="s">
        <v>483</v>
      </c>
      <c r="F123" s="527" t="s">
        <v>16</v>
      </c>
      <c r="G123" s="528" t="s">
        <v>16</v>
      </c>
      <c r="H123" s="514" t="s">
        <v>16</v>
      </c>
    </row>
    <row r="124" spans="1:8" ht="146.25" customHeight="1" x14ac:dyDescent="0.2">
      <c r="A124" s="655"/>
      <c r="B124" s="687"/>
      <c r="C124" s="466" t="s">
        <v>523</v>
      </c>
      <c r="D124" s="473" t="s">
        <v>95</v>
      </c>
      <c r="E124" s="136" t="s">
        <v>524</v>
      </c>
      <c r="F124" s="517" t="s">
        <v>16</v>
      </c>
      <c r="G124" s="518" t="s">
        <v>16</v>
      </c>
      <c r="H124" s="518" t="s">
        <v>16</v>
      </c>
    </row>
    <row r="125" spans="1:8" ht="25" customHeight="1" x14ac:dyDescent="0.2">
      <c r="A125" s="651" t="s">
        <v>286</v>
      </c>
      <c r="B125" s="652"/>
      <c r="C125" s="652"/>
      <c r="D125" s="652"/>
      <c r="E125" s="652"/>
      <c r="F125" s="652"/>
      <c r="G125" s="652"/>
      <c r="H125" s="653"/>
    </row>
    <row r="126" spans="1:8" ht="53.15" customHeight="1" x14ac:dyDescent="0.2">
      <c r="A126" s="481">
        <v>44</v>
      </c>
      <c r="B126" s="137" t="s">
        <v>287</v>
      </c>
      <c r="C126" s="83" t="s">
        <v>155</v>
      </c>
      <c r="D126" s="475" t="s">
        <v>288</v>
      </c>
      <c r="E126" s="83" t="s">
        <v>484</v>
      </c>
      <c r="F126" s="517" t="s">
        <v>16</v>
      </c>
      <c r="G126" s="518" t="s">
        <v>16</v>
      </c>
      <c r="H126" s="518" t="s">
        <v>16</v>
      </c>
    </row>
    <row r="127" spans="1:8" ht="25.5" customHeight="1" x14ac:dyDescent="0.2">
      <c r="A127" s="651" t="s">
        <v>289</v>
      </c>
      <c r="B127" s="652"/>
      <c r="C127" s="652"/>
      <c r="D127" s="652"/>
      <c r="E127" s="652"/>
      <c r="F127" s="652"/>
      <c r="G127" s="652"/>
      <c r="H127" s="653"/>
    </row>
    <row r="128" spans="1:8" ht="80.25" customHeight="1" x14ac:dyDescent="0.2">
      <c r="A128" s="481">
        <v>45</v>
      </c>
      <c r="B128" s="83" t="s">
        <v>290</v>
      </c>
      <c r="C128" s="83" t="s">
        <v>474</v>
      </c>
      <c r="D128" s="475" t="s">
        <v>405</v>
      </c>
      <c r="E128" s="205"/>
      <c r="F128" s="517" t="s">
        <v>16</v>
      </c>
      <c r="G128" s="518" t="s">
        <v>16</v>
      </c>
      <c r="H128" s="518" t="s">
        <v>16</v>
      </c>
    </row>
    <row r="129" spans="1:8" ht="38.25" customHeight="1" x14ac:dyDescent="0.2">
      <c r="A129" s="654">
        <v>46</v>
      </c>
      <c r="B129" s="682" t="s">
        <v>174</v>
      </c>
      <c r="C129" s="467" t="s">
        <v>291</v>
      </c>
      <c r="D129" s="104" t="s">
        <v>292</v>
      </c>
      <c r="E129" s="79"/>
      <c r="F129" s="513" t="s">
        <v>16</v>
      </c>
      <c r="G129" s="514" t="s">
        <v>16</v>
      </c>
      <c r="H129" s="514" t="s">
        <v>16</v>
      </c>
    </row>
    <row r="130" spans="1:8" ht="30" customHeight="1" x14ac:dyDescent="0.2">
      <c r="A130" s="685"/>
      <c r="B130" s="686"/>
      <c r="C130" s="89" t="s">
        <v>173</v>
      </c>
      <c r="D130" s="206"/>
      <c r="E130" s="207"/>
      <c r="F130" s="513" t="s">
        <v>16</v>
      </c>
      <c r="G130" s="514" t="s">
        <v>16</v>
      </c>
      <c r="H130" s="514" t="s">
        <v>16</v>
      </c>
    </row>
    <row r="131" spans="1:8" ht="30" customHeight="1" x14ac:dyDescent="0.2">
      <c r="A131" s="685"/>
      <c r="B131" s="686"/>
      <c r="C131" s="81" t="s">
        <v>175</v>
      </c>
      <c r="D131" s="208"/>
      <c r="E131" s="209"/>
      <c r="F131" s="440"/>
      <c r="G131" s="440"/>
      <c r="H131" s="440"/>
    </row>
    <row r="132" spans="1:8" ht="36" customHeight="1" x14ac:dyDescent="0.2">
      <c r="A132" s="685"/>
      <c r="B132" s="686"/>
      <c r="C132" s="469" t="s">
        <v>402</v>
      </c>
      <c r="D132" s="210"/>
      <c r="E132" s="79"/>
      <c r="F132" s="699" t="s">
        <v>16</v>
      </c>
      <c r="G132" s="699" t="s">
        <v>16</v>
      </c>
      <c r="H132" s="699" t="s">
        <v>16</v>
      </c>
    </row>
    <row r="133" spans="1:8" ht="15" customHeight="1" x14ac:dyDescent="0.2">
      <c r="A133" s="685"/>
      <c r="B133" s="686"/>
      <c r="C133" s="469" t="s">
        <v>293</v>
      </c>
      <c r="D133" s="210"/>
      <c r="E133" s="79"/>
      <c r="F133" s="700"/>
      <c r="G133" s="700"/>
      <c r="H133" s="700"/>
    </row>
    <row r="134" spans="1:8" ht="15" customHeight="1" x14ac:dyDescent="0.2">
      <c r="A134" s="685"/>
      <c r="B134" s="686"/>
      <c r="C134" s="469" t="s">
        <v>294</v>
      </c>
      <c r="D134" s="210"/>
      <c r="E134" s="79"/>
      <c r="F134" s="700"/>
      <c r="G134" s="700"/>
      <c r="H134" s="700"/>
    </row>
    <row r="135" spans="1:8" ht="30" customHeight="1" x14ac:dyDescent="0.2">
      <c r="A135" s="685"/>
      <c r="B135" s="686"/>
      <c r="C135" s="469" t="s">
        <v>295</v>
      </c>
      <c r="D135" s="210"/>
      <c r="E135" s="79"/>
      <c r="F135" s="700"/>
      <c r="G135" s="700"/>
      <c r="H135" s="700"/>
    </row>
    <row r="136" spans="1:8" ht="15" customHeight="1" x14ac:dyDescent="0.2">
      <c r="A136" s="685"/>
      <c r="B136" s="686"/>
      <c r="C136" s="469" t="s">
        <v>296</v>
      </c>
      <c r="D136" s="210"/>
      <c r="E136" s="79"/>
      <c r="F136" s="474"/>
      <c r="G136" s="564"/>
      <c r="H136" s="564"/>
    </row>
    <row r="137" spans="1:8" ht="15" customHeight="1" x14ac:dyDescent="0.2">
      <c r="A137" s="685"/>
      <c r="B137" s="686"/>
      <c r="C137" s="469" t="s">
        <v>297</v>
      </c>
      <c r="D137" s="210"/>
      <c r="E137" s="79"/>
      <c r="F137" s="438"/>
      <c r="G137" s="565"/>
      <c r="H137" s="565"/>
    </row>
    <row r="138" spans="1:8" ht="30" customHeight="1" x14ac:dyDescent="0.2">
      <c r="A138" s="655"/>
      <c r="B138" s="687"/>
      <c r="C138" s="76" t="s">
        <v>298</v>
      </c>
      <c r="D138" s="88"/>
      <c r="E138" s="211"/>
      <c r="F138" s="517" t="s">
        <v>16</v>
      </c>
      <c r="G138" s="518" t="s">
        <v>16</v>
      </c>
      <c r="H138" s="518" t="s">
        <v>16</v>
      </c>
    </row>
    <row r="139" spans="1:8" s="139" customFormat="1" ht="15" customHeight="1" x14ac:dyDescent="0.2">
      <c r="A139" s="63" t="s">
        <v>176</v>
      </c>
      <c r="B139" s="64"/>
      <c r="C139" s="63"/>
      <c r="D139" s="63"/>
      <c r="E139" s="63"/>
      <c r="F139" s="63"/>
      <c r="G139" s="63"/>
      <c r="H139" s="63"/>
    </row>
    <row r="140" spans="1:8" s="139" customFormat="1" ht="15" customHeight="1" x14ac:dyDescent="0.2">
      <c r="A140" s="63" t="s">
        <v>177</v>
      </c>
      <c r="B140" s="197"/>
      <c r="C140" s="63"/>
      <c r="D140" s="63"/>
      <c r="E140" s="63"/>
      <c r="F140" s="63"/>
      <c r="G140" s="63"/>
      <c r="H140" s="63"/>
    </row>
    <row r="141" spans="1:8" s="139" customFormat="1" ht="15" customHeight="1" x14ac:dyDescent="0.2">
      <c r="A141" s="63"/>
      <c r="B141" s="197" t="s">
        <v>178</v>
      </c>
      <c r="C141" s="63"/>
      <c r="D141" s="63"/>
      <c r="E141" s="63"/>
      <c r="F141" s="63"/>
      <c r="G141" s="63"/>
      <c r="H141" s="63"/>
    </row>
    <row r="142" spans="1:8" s="139" customFormat="1" ht="15" customHeight="1" x14ac:dyDescent="0.2">
      <c r="A142" s="63"/>
      <c r="B142" s="197" t="s">
        <v>397</v>
      </c>
      <c r="C142" s="63"/>
      <c r="D142" s="63"/>
      <c r="E142" s="63"/>
      <c r="F142" s="63"/>
      <c r="G142" s="63"/>
      <c r="H142" s="63"/>
    </row>
    <row r="143" spans="1:8" s="139" customFormat="1" ht="15" customHeight="1" x14ac:dyDescent="0.2">
      <c r="A143" s="63"/>
      <c r="B143" s="197" t="s">
        <v>179</v>
      </c>
      <c r="C143" s="63"/>
      <c r="D143" s="63"/>
      <c r="E143" s="63"/>
      <c r="F143" s="63"/>
      <c r="G143" s="63"/>
      <c r="H143" s="63"/>
    </row>
    <row r="144" spans="1:8" ht="15" customHeight="1" x14ac:dyDescent="0.2">
      <c r="A144" s="63" t="s">
        <v>180</v>
      </c>
      <c r="D144" s="63"/>
      <c r="E144" s="63"/>
    </row>
    <row r="145" spans="1:10" ht="15" customHeight="1" x14ac:dyDescent="0.2">
      <c r="A145" s="63"/>
      <c r="B145" s="197" t="s">
        <v>181</v>
      </c>
      <c r="D145" s="63"/>
      <c r="E145" s="63"/>
    </row>
    <row r="146" spans="1:10" x14ac:dyDescent="0.2">
      <c r="B146" s="197"/>
      <c r="D146" s="198"/>
      <c r="E146" s="198"/>
    </row>
    <row r="147" spans="1:10" s="533" customFormat="1" ht="16.5" customHeight="1" x14ac:dyDescent="0.2">
      <c r="A147" s="531" t="s">
        <v>237</v>
      </c>
      <c r="B147" s="532"/>
    </row>
    <row r="148" spans="1:10" s="535" customFormat="1" ht="18" customHeight="1" x14ac:dyDescent="0.2">
      <c r="A148" s="234" t="s">
        <v>755</v>
      </c>
      <c r="B148" s="197"/>
      <c r="C148" s="534"/>
      <c r="D148" s="198"/>
      <c r="E148" s="198"/>
      <c r="F148" s="534"/>
      <c r="G148" s="534"/>
      <c r="H148" s="534"/>
      <c r="I148" s="534"/>
      <c r="J148" s="534"/>
    </row>
    <row r="149" spans="1:10" s="533" customFormat="1" ht="16.5" customHeight="1" x14ac:dyDescent="0.2">
      <c r="A149" s="536" t="s">
        <v>238</v>
      </c>
      <c r="B149" s="537"/>
      <c r="C149" s="538"/>
      <c r="D149" s="538"/>
      <c r="E149" s="538"/>
      <c r="F149" s="538"/>
      <c r="G149" s="538"/>
      <c r="H149" s="538"/>
    </row>
  </sheetData>
  <mergeCells count="106">
    <mergeCell ref="A88:A89"/>
    <mergeCell ref="B88:B89"/>
    <mergeCell ref="A93:A94"/>
    <mergeCell ref="A40:A41"/>
    <mergeCell ref="B40:B41"/>
    <mergeCell ref="D24:D30"/>
    <mergeCell ref="A10:H10"/>
    <mergeCell ref="A11:A18"/>
    <mergeCell ref="A23:H23"/>
    <mergeCell ref="A24:A30"/>
    <mergeCell ref="B24:B30"/>
    <mergeCell ref="B37:B38"/>
    <mergeCell ref="E37:E38"/>
    <mergeCell ref="H24:H25"/>
    <mergeCell ref="E29:E30"/>
    <mergeCell ref="E26:E28"/>
    <mergeCell ref="A19:A22"/>
    <mergeCell ref="A48:A54"/>
    <mergeCell ref="E11:E15"/>
    <mergeCell ref="E16:E17"/>
    <mergeCell ref="B48:B54"/>
    <mergeCell ref="A31:H31"/>
    <mergeCell ref="A35:A36"/>
    <mergeCell ref="B35:B36"/>
    <mergeCell ref="E35:E36"/>
    <mergeCell ref="E46:E47"/>
    <mergeCell ref="A46:A47"/>
    <mergeCell ref="B46:B47"/>
    <mergeCell ref="A37:A38"/>
    <mergeCell ref="A129:A138"/>
    <mergeCell ref="B129:B138"/>
    <mergeCell ref="A123:A124"/>
    <mergeCell ref="B123:B124"/>
    <mergeCell ref="A125:H125"/>
    <mergeCell ref="F132:F135"/>
    <mergeCell ref="G132:G135"/>
    <mergeCell ref="H132:H135"/>
    <mergeCell ref="A108:A110"/>
    <mergeCell ref="B108:B110"/>
    <mergeCell ref="A113:A115"/>
    <mergeCell ref="B113:B115"/>
    <mergeCell ref="A127:H127"/>
    <mergeCell ref="D113:D115"/>
    <mergeCell ref="E113:E115"/>
    <mergeCell ref="A118:A120"/>
    <mergeCell ref="B118:B120"/>
    <mergeCell ref="D118:D120"/>
    <mergeCell ref="B116:B117"/>
    <mergeCell ref="A116:A117"/>
    <mergeCell ref="F113:F114"/>
    <mergeCell ref="G113:G114"/>
    <mergeCell ref="H113:H114"/>
    <mergeCell ref="A105:A107"/>
    <mergeCell ref="B105:B107"/>
    <mergeCell ref="D102:D103"/>
    <mergeCell ref="A80:A81"/>
    <mergeCell ref="B80:B81"/>
    <mergeCell ref="E56:E57"/>
    <mergeCell ref="A56:A59"/>
    <mergeCell ref="B56:B59"/>
    <mergeCell ref="D80:D81"/>
    <mergeCell ref="B72:B79"/>
    <mergeCell ref="A61:A70"/>
    <mergeCell ref="B61:B70"/>
    <mergeCell ref="D61:D70"/>
    <mergeCell ref="A72:A79"/>
    <mergeCell ref="E74:E79"/>
    <mergeCell ref="E88:E89"/>
    <mergeCell ref="E93:E94"/>
    <mergeCell ref="A85:A87"/>
    <mergeCell ref="A90:A92"/>
    <mergeCell ref="B90:B92"/>
    <mergeCell ref="B85:B87"/>
    <mergeCell ref="B96:B104"/>
    <mergeCell ref="A96:A104"/>
    <mergeCell ref="B93:B94"/>
    <mergeCell ref="B11:B18"/>
    <mergeCell ref="F11:F15"/>
    <mergeCell ref="H11:H15"/>
    <mergeCell ref="F16:F17"/>
    <mergeCell ref="H16:H17"/>
    <mergeCell ref="D11:D15"/>
    <mergeCell ref="D16:D17"/>
    <mergeCell ref="F24:F25"/>
    <mergeCell ref="D19:D22"/>
    <mergeCell ref="E19:E22"/>
    <mergeCell ref="E24:E25"/>
    <mergeCell ref="G24:G25"/>
    <mergeCell ref="G11:G15"/>
    <mergeCell ref="G16:G17"/>
    <mergeCell ref="B19:B22"/>
    <mergeCell ref="A1:H1"/>
    <mergeCell ref="A2:B2"/>
    <mergeCell ref="A3:B3"/>
    <mergeCell ref="A4:B4"/>
    <mergeCell ref="F5:H5"/>
    <mergeCell ref="A7:H7"/>
    <mergeCell ref="A8:A9"/>
    <mergeCell ref="E8:E9"/>
    <mergeCell ref="A5:B6"/>
    <mergeCell ref="C5:C6"/>
    <mergeCell ref="D5:D6"/>
    <mergeCell ref="E5:E6"/>
    <mergeCell ref="C2:H2"/>
    <mergeCell ref="C3:H3"/>
    <mergeCell ref="C4:H4"/>
  </mergeCells>
  <phoneticPr fontId="5"/>
  <dataValidations count="1">
    <dataValidation type="list" allowBlank="1" showInputMessage="1" showErrorMessage="1" sqref="F8:H9 F11:H11 F16:H16 F20:H20 F24:H24 F27:H28 F30:H30 F32:H72 F74:H97 F99:H101 F103:H113 F115:H124 F126:H126 F128:H130 F132:H135 F138:H138">
      <formula1>"□,■"</formula1>
    </dataValidation>
  </dataValidations>
  <printOptions horizontalCentered="1"/>
  <pageMargins left="0.59055118110236227" right="0.59055118110236227" top="0.78740157480314965" bottom="0.78740157480314965" header="0.51181102362204722" footer="0.19685039370078741"/>
  <pageSetup paperSize="9" scale="90" fitToHeight="0" orientation="portrait" r:id="rId1"/>
  <headerFooter alignWithMargins="0"/>
  <rowBreaks count="2" manualBreakCount="2">
    <brk id="18" max="7" man="1"/>
    <brk id="124"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A504"/>
  <sheetViews>
    <sheetView showGridLines="0" view="pageBreakPreview" topLeftCell="A37" zoomScaleNormal="100" zoomScaleSheetLayoutView="100" workbookViewId="0">
      <selection activeCell="F3" sqref="F3"/>
    </sheetView>
  </sheetViews>
  <sheetFormatPr defaultColWidth="9" defaultRowHeight="12" x14ac:dyDescent="0.2"/>
  <cols>
    <col min="1" max="8" width="3.36328125" style="3" customWidth="1"/>
    <col min="9" max="9" width="3.36328125" style="550" customWidth="1"/>
    <col min="10" max="16" width="3.36328125" style="3" customWidth="1"/>
    <col min="17" max="17" width="2.90625" style="3" customWidth="1"/>
    <col min="18" max="18" width="3.36328125" style="3" customWidth="1"/>
    <col min="19" max="19" width="3.90625" style="3" customWidth="1"/>
    <col min="20" max="26" width="3.36328125" style="3" customWidth="1"/>
    <col min="27" max="32" width="3.08984375" style="3" customWidth="1"/>
    <col min="33" max="33" width="2.6328125" style="3" customWidth="1"/>
    <col min="34" max="16384" width="9" style="3"/>
  </cols>
  <sheetData>
    <row r="1" spans="1:27" s="233" customFormat="1" ht="20.25" customHeight="1" x14ac:dyDescent="0.2">
      <c r="A1" s="232" t="s">
        <v>450</v>
      </c>
      <c r="I1" s="548"/>
    </row>
    <row r="2" spans="1:27" ht="20.25" customHeight="1" x14ac:dyDescent="0.2">
      <c r="B2" s="658" t="s">
        <v>87</v>
      </c>
      <c r="C2" s="788"/>
      <c r="D2" s="788"/>
      <c r="E2" s="789"/>
      <c r="F2" s="161" t="s">
        <v>88</v>
      </c>
      <c r="G2" s="171" t="s">
        <v>89</v>
      </c>
      <c r="H2" s="171" t="s">
        <v>90</v>
      </c>
      <c r="I2" s="457" t="s">
        <v>91</v>
      </c>
      <c r="J2" s="171" t="s">
        <v>92</v>
      </c>
      <c r="K2" s="171" t="s">
        <v>93</v>
      </c>
      <c r="L2" s="171" t="s">
        <v>94</v>
      </c>
      <c r="M2" s="162" t="s">
        <v>96</v>
      </c>
      <c r="N2" s="658" t="s">
        <v>97</v>
      </c>
      <c r="O2" s="788"/>
      <c r="P2" s="788"/>
      <c r="Q2" s="788"/>
      <c r="R2" s="789"/>
      <c r="S2" s="4"/>
      <c r="T2" s="4"/>
      <c r="U2" s="4"/>
      <c r="V2" s="4"/>
      <c r="W2" s="4"/>
      <c r="X2" s="4"/>
      <c r="Y2" s="4"/>
      <c r="Z2" s="4"/>
      <c r="AA2" s="6"/>
    </row>
    <row r="3" spans="1:27" ht="20.25" customHeight="1" x14ac:dyDescent="0.2">
      <c r="B3" s="790"/>
      <c r="C3" s="791"/>
      <c r="D3" s="791"/>
      <c r="E3" s="792"/>
      <c r="F3" s="8"/>
      <c r="G3" s="9"/>
      <c r="H3" s="9"/>
      <c r="I3" s="459"/>
      <c r="J3" s="9"/>
      <c r="K3" s="9"/>
      <c r="L3" s="9"/>
      <c r="M3" s="10"/>
      <c r="N3" s="790"/>
      <c r="O3" s="791"/>
      <c r="P3" s="791"/>
      <c r="Q3" s="791"/>
      <c r="R3" s="792"/>
      <c r="S3" s="7"/>
      <c r="T3" s="7"/>
      <c r="U3" s="7"/>
      <c r="V3" s="7"/>
      <c r="W3" s="7"/>
      <c r="X3" s="7"/>
      <c r="Y3" s="7"/>
      <c r="Z3" s="7"/>
      <c r="AA3" s="12"/>
    </row>
    <row r="4" spans="1:27" ht="20.25" customHeight="1" x14ac:dyDescent="0.2">
      <c r="B4" s="658" t="s">
        <v>98</v>
      </c>
      <c r="C4" s="788"/>
      <c r="D4" s="788"/>
      <c r="E4" s="789"/>
      <c r="F4" s="734" t="s">
        <v>99</v>
      </c>
      <c r="G4" s="773"/>
      <c r="H4" s="13"/>
      <c r="I4" s="456"/>
      <c r="J4" s="16" t="s">
        <v>100</v>
      </c>
      <c r="K4" s="14"/>
      <c r="L4" s="15"/>
      <c r="M4" s="734" t="s">
        <v>101</v>
      </c>
      <c r="N4" s="773"/>
      <c r="O4" s="13"/>
      <c r="P4" s="14"/>
      <c r="Q4" s="16" t="s">
        <v>102</v>
      </c>
      <c r="R4" s="14"/>
      <c r="S4" s="15"/>
      <c r="T4" s="734" t="s">
        <v>11</v>
      </c>
      <c r="U4" s="750"/>
      <c r="V4" s="751"/>
      <c r="W4" s="14"/>
      <c r="X4" s="17"/>
      <c r="Y4" s="16" t="s">
        <v>103</v>
      </c>
      <c r="Z4" s="14"/>
      <c r="AA4" s="15"/>
    </row>
    <row r="5" spans="1:27" ht="20.25" customHeight="1" x14ac:dyDescent="0.2">
      <c r="B5" s="790"/>
      <c r="C5" s="791"/>
      <c r="D5" s="791"/>
      <c r="E5" s="792"/>
      <c r="F5" s="734" t="s">
        <v>104</v>
      </c>
      <c r="G5" s="750"/>
      <c r="H5" s="750"/>
      <c r="I5" s="750"/>
      <c r="J5" s="750"/>
      <c r="K5" s="750"/>
      <c r="L5" s="750"/>
      <c r="M5" s="750"/>
      <c r="N5" s="773"/>
      <c r="O5" s="7"/>
      <c r="P5" s="7"/>
      <c r="Q5" s="7"/>
      <c r="R5" s="7"/>
      <c r="S5" s="7"/>
      <c r="T5" s="7"/>
      <c r="U5" s="7"/>
      <c r="V5" s="7"/>
      <c r="W5" s="7"/>
      <c r="X5" s="7"/>
      <c r="Y5" s="7"/>
      <c r="Z5" s="7"/>
      <c r="AA5" s="15"/>
    </row>
    <row r="6" spans="1:27" ht="20.25" customHeight="1" x14ac:dyDescent="0.2">
      <c r="B6" s="761" t="s">
        <v>32</v>
      </c>
      <c r="C6" s="762"/>
      <c r="D6" s="762"/>
      <c r="E6" s="659"/>
      <c r="F6" s="182"/>
      <c r="G6" s="177" t="s">
        <v>105</v>
      </c>
      <c r="H6" s="183"/>
      <c r="I6" s="451"/>
      <c r="J6" s="183"/>
      <c r="K6" s="183"/>
      <c r="L6" s="766"/>
      <c r="M6" s="767"/>
      <c r="N6" s="177" t="s">
        <v>106</v>
      </c>
      <c r="O6" s="183"/>
      <c r="P6" s="183"/>
      <c r="Q6" s="183"/>
      <c r="R6" s="189"/>
      <c r="S6" s="766"/>
      <c r="T6" s="767"/>
      <c r="U6" s="183" t="s">
        <v>107</v>
      </c>
      <c r="V6" s="183"/>
      <c r="W6" s="183"/>
      <c r="X6" s="183"/>
      <c r="Y6" s="183"/>
      <c r="Z6" s="766"/>
      <c r="AA6" s="767"/>
    </row>
    <row r="7" spans="1:27" ht="20.25" customHeight="1" x14ac:dyDescent="0.2">
      <c r="B7" s="763"/>
      <c r="C7" s="764"/>
      <c r="D7" s="764"/>
      <c r="E7" s="765"/>
      <c r="F7" s="184" t="s">
        <v>9</v>
      </c>
      <c r="G7" s="174" t="s">
        <v>108</v>
      </c>
      <c r="H7" s="175"/>
      <c r="I7" s="441"/>
      <c r="J7" s="175"/>
      <c r="K7" s="175"/>
      <c r="L7" s="766"/>
      <c r="M7" s="767"/>
      <c r="N7" s="174" t="s">
        <v>14</v>
      </c>
      <c r="O7" s="175"/>
      <c r="P7" s="175"/>
      <c r="Q7" s="175"/>
      <c r="R7" s="190"/>
      <c r="S7" s="766"/>
      <c r="T7" s="767"/>
      <c r="U7" s="175" t="s">
        <v>109</v>
      </c>
      <c r="V7" s="175"/>
      <c r="W7" s="175"/>
      <c r="X7" s="175"/>
      <c r="Y7" s="175"/>
      <c r="Z7" s="766"/>
      <c r="AA7" s="767"/>
    </row>
    <row r="8" spans="1:27" ht="20.25" customHeight="1" x14ac:dyDescent="0.2">
      <c r="B8" s="763"/>
      <c r="C8" s="764"/>
      <c r="D8" s="764"/>
      <c r="E8" s="765"/>
      <c r="F8" s="184" t="s">
        <v>110</v>
      </c>
      <c r="G8" s="174" t="s">
        <v>111</v>
      </c>
      <c r="H8" s="175"/>
      <c r="I8" s="441"/>
      <c r="J8" s="175"/>
      <c r="K8" s="175"/>
      <c r="L8" s="766"/>
      <c r="M8" s="767"/>
      <c r="N8" s="174" t="s">
        <v>112</v>
      </c>
      <c r="O8" s="175"/>
      <c r="P8" s="175"/>
      <c r="Q8" s="175"/>
      <c r="R8" s="190"/>
      <c r="S8" s="766"/>
      <c r="T8" s="767"/>
      <c r="U8" s="175" t="s">
        <v>113</v>
      </c>
      <c r="V8" s="175"/>
      <c r="W8" s="175"/>
      <c r="X8" s="175"/>
      <c r="Y8" s="175"/>
      <c r="Z8" s="766"/>
      <c r="AA8" s="767"/>
    </row>
    <row r="9" spans="1:27" ht="20.25" customHeight="1" x14ac:dyDescent="0.2">
      <c r="B9" s="763"/>
      <c r="C9" s="764"/>
      <c r="D9" s="764"/>
      <c r="E9" s="765"/>
      <c r="F9" s="184" t="s">
        <v>10</v>
      </c>
      <c r="G9" s="185" t="s">
        <v>114</v>
      </c>
      <c r="H9" s="186"/>
      <c r="I9" s="549"/>
      <c r="J9" s="186"/>
      <c r="K9" s="186"/>
      <c r="L9" s="766"/>
      <c r="M9" s="767"/>
      <c r="N9" s="191" t="s">
        <v>30</v>
      </c>
      <c r="O9" s="186"/>
      <c r="P9" s="186"/>
      <c r="Q9" s="186"/>
      <c r="R9" s="192"/>
      <c r="S9" s="766"/>
      <c r="T9" s="767"/>
      <c r="U9" s="758" t="s">
        <v>31</v>
      </c>
      <c r="V9" s="759"/>
      <c r="W9" s="759"/>
      <c r="X9" s="759"/>
      <c r="Y9" s="760"/>
      <c r="Z9" s="766"/>
      <c r="AA9" s="767"/>
    </row>
    <row r="10" spans="1:27" ht="20.25" customHeight="1" x14ac:dyDescent="0.2">
      <c r="B10" s="763"/>
      <c r="C10" s="764"/>
      <c r="D10" s="764"/>
      <c r="E10" s="765"/>
      <c r="F10" s="187"/>
      <c r="G10" s="178" t="s">
        <v>77</v>
      </c>
      <c r="H10" s="188"/>
      <c r="I10" s="452"/>
      <c r="J10" s="188"/>
      <c r="K10" s="188"/>
      <c r="L10" s="57"/>
      <c r="M10" s="5"/>
      <c r="N10" s="193"/>
      <c r="O10" s="188"/>
      <c r="P10" s="188"/>
      <c r="Q10" s="188"/>
      <c r="R10" s="194"/>
      <c r="S10" s="57"/>
      <c r="T10" s="5"/>
      <c r="U10" s="195"/>
      <c r="V10" s="195"/>
      <c r="W10" s="195"/>
      <c r="X10" s="195"/>
      <c r="Y10" s="195"/>
      <c r="Z10" s="58"/>
      <c r="AA10" s="5"/>
    </row>
    <row r="11" spans="1:27" ht="32.25" customHeight="1" x14ac:dyDescent="0.2">
      <c r="B11" s="772" t="s">
        <v>29</v>
      </c>
      <c r="C11" s="750"/>
      <c r="D11" s="750"/>
      <c r="E11" s="773"/>
      <c r="F11" s="755"/>
      <c r="G11" s="756"/>
      <c r="H11" s="756"/>
      <c r="I11" s="756"/>
      <c r="J11" s="756"/>
      <c r="K11" s="756"/>
      <c r="L11" s="756"/>
      <c r="M11" s="756"/>
      <c r="N11" s="756"/>
      <c r="O11" s="756"/>
      <c r="P11" s="756"/>
      <c r="Q11" s="756"/>
      <c r="R11" s="756"/>
      <c r="S11" s="756"/>
      <c r="T11" s="756"/>
      <c r="U11" s="756"/>
      <c r="V11" s="756"/>
      <c r="W11" s="756"/>
      <c r="X11" s="756"/>
      <c r="Y11" s="756"/>
      <c r="Z11" s="756"/>
      <c r="AA11" s="757"/>
    </row>
    <row r="12" spans="1:27" ht="18" customHeight="1" x14ac:dyDescent="0.2"/>
    <row r="13" spans="1:27" ht="18" customHeight="1" x14ac:dyDescent="0.2">
      <c r="A13" s="55" t="s">
        <v>451</v>
      </c>
    </row>
    <row r="14" spans="1:27" ht="18" customHeight="1" x14ac:dyDescent="0.2">
      <c r="A14" s="3" t="s">
        <v>115</v>
      </c>
    </row>
    <row r="15" spans="1:27" ht="18" customHeight="1" x14ac:dyDescent="0.2">
      <c r="B15" s="770" t="s">
        <v>116</v>
      </c>
      <c r="C15" s="752" t="s">
        <v>117</v>
      </c>
      <c r="D15" s="753"/>
      <c r="E15" s="754"/>
      <c r="F15" s="755"/>
      <c r="G15" s="774"/>
      <c r="H15" s="774"/>
      <c r="I15" s="774"/>
      <c r="J15" s="774"/>
      <c r="K15" s="774"/>
      <c r="L15" s="775"/>
      <c r="M15" s="761" t="s">
        <v>756</v>
      </c>
      <c r="N15" s="659"/>
      <c r="O15" s="453"/>
      <c r="P15" s="542"/>
      <c r="Q15" s="542"/>
      <c r="R15" s="436"/>
      <c r="S15" s="543"/>
      <c r="T15" s="750" t="s">
        <v>118</v>
      </c>
      <c r="U15" s="750"/>
      <c r="V15" s="750"/>
      <c r="W15" s="750"/>
      <c r="X15" s="750"/>
      <c r="Y15" s="750"/>
      <c r="Z15" s="750"/>
      <c r="AA15" s="172"/>
    </row>
    <row r="16" spans="1:27" ht="30" customHeight="1" x14ac:dyDescent="0.2">
      <c r="B16" s="771"/>
      <c r="C16" s="734" t="s">
        <v>119</v>
      </c>
      <c r="D16" s="768"/>
      <c r="E16" s="769"/>
      <c r="F16" s="755"/>
      <c r="G16" s="774"/>
      <c r="H16" s="774"/>
      <c r="I16" s="774"/>
      <c r="J16" s="774"/>
      <c r="K16" s="774"/>
      <c r="L16" s="775"/>
      <c r="M16" s="776"/>
      <c r="N16" s="777"/>
      <c r="O16" s="544" t="s">
        <v>0</v>
      </c>
      <c r="P16" s="545" t="s">
        <v>757</v>
      </c>
      <c r="Q16" s="547" t="s">
        <v>747</v>
      </c>
      <c r="R16" s="547" t="s">
        <v>0</v>
      </c>
      <c r="S16" s="546" t="s">
        <v>758</v>
      </c>
      <c r="T16" s="11"/>
      <c r="U16" s="11"/>
      <c r="V16" s="11"/>
      <c r="W16" s="11"/>
      <c r="X16" s="11"/>
      <c r="Y16" s="11"/>
      <c r="Z16" s="11"/>
      <c r="AA16" s="15"/>
    </row>
    <row r="17" spans="1:27" ht="15" customHeight="1" x14ac:dyDescent="0.2"/>
    <row r="18" spans="1:27" ht="18" customHeight="1" x14ac:dyDescent="0.2">
      <c r="A18" s="3" t="s">
        <v>33</v>
      </c>
    </row>
    <row r="19" spans="1:27" ht="23.25" customHeight="1" x14ac:dyDescent="0.2">
      <c r="B19" s="770" t="s">
        <v>34</v>
      </c>
      <c r="C19" s="734" t="s">
        <v>120</v>
      </c>
      <c r="D19" s="735"/>
      <c r="E19" s="735"/>
      <c r="F19" s="735"/>
      <c r="G19" s="735"/>
      <c r="H19" s="736"/>
      <c r="I19" s="737" t="s">
        <v>121</v>
      </c>
      <c r="J19" s="735"/>
      <c r="K19" s="735"/>
      <c r="L19" s="735"/>
      <c r="M19" s="735"/>
      <c r="N19" s="736"/>
      <c r="O19" s="734" t="s">
        <v>122</v>
      </c>
      <c r="P19" s="735"/>
      <c r="Q19" s="735"/>
      <c r="R19" s="735"/>
      <c r="S19" s="736"/>
      <c r="T19" s="584" t="s">
        <v>35</v>
      </c>
      <c r="U19" s="783"/>
      <c r="V19" s="784"/>
      <c r="W19" s="734" t="s">
        <v>36</v>
      </c>
      <c r="X19" s="750"/>
      <c r="Y19" s="750"/>
      <c r="Z19" s="750"/>
      <c r="AA19" s="773"/>
    </row>
    <row r="20" spans="1:27" ht="19.5" customHeight="1" x14ac:dyDescent="0.2">
      <c r="B20" s="778"/>
      <c r="C20" s="738"/>
      <c r="D20" s="739"/>
      <c r="E20" s="739"/>
      <c r="F20" s="739"/>
      <c r="G20" s="739"/>
      <c r="H20" s="740"/>
      <c r="I20" s="8" t="s">
        <v>0</v>
      </c>
      <c r="J20" s="4" t="s">
        <v>760</v>
      </c>
      <c r="K20" s="4"/>
      <c r="L20" s="458" t="s">
        <v>0</v>
      </c>
      <c r="M20" s="551" t="s">
        <v>759</v>
      </c>
      <c r="N20" s="450"/>
      <c r="O20" s="8" t="s">
        <v>0</v>
      </c>
      <c r="P20" s="551" t="s">
        <v>762</v>
      </c>
      <c r="Q20" s="449"/>
      <c r="R20" s="458" t="s">
        <v>0</v>
      </c>
      <c r="S20" s="553" t="s">
        <v>761</v>
      </c>
      <c r="T20" s="785"/>
      <c r="U20" s="786"/>
      <c r="V20" s="787"/>
      <c r="W20" s="785"/>
      <c r="X20" s="786"/>
      <c r="Y20" s="786"/>
      <c r="Z20" s="786"/>
      <c r="AA20" s="787"/>
    </row>
    <row r="21" spans="1:27" ht="19.5" customHeight="1" x14ac:dyDescent="0.2">
      <c r="B21" s="778"/>
      <c r="C21" s="741"/>
      <c r="D21" s="742"/>
      <c r="E21" s="742"/>
      <c r="F21" s="742"/>
      <c r="G21" s="742"/>
      <c r="H21" s="743"/>
      <c r="I21" s="442" t="s">
        <v>0</v>
      </c>
      <c r="J21" s="21" t="s">
        <v>760</v>
      </c>
      <c r="K21" s="21"/>
      <c r="L21" s="443" t="s">
        <v>0</v>
      </c>
      <c r="M21" s="448" t="s">
        <v>759</v>
      </c>
      <c r="N21" s="444"/>
      <c r="O21" s="442" t="s">
        <v>0</v>
      </c>
      <c r="P21" s="448" t="s">
        <v>762</v>
      </c>
      <c r="Q21" s="443"/>
      <c r="R21" s="443" t="s">
        <v>0</v>
      </c>
      <c r="S21" s="554" t="s">
        <v>761</v>
      </c>
      <c r="T21" s="741"/>
      <c r="U21" s="742"/>
      <c r="V21" s="743"/>
      <c r="W21" s="741"/>
      <c r="X21" s="742"/>
      <c r="Y21" s="742"/>
      <c r="Z21" s="742"/>
      <c r="AA21" s="743"/>
    </row>
    <row r="22" spans="1:27" ht="19.5" customHeight="1" x14ac:dyDescent="0.2">
      <c r="B22" s="778"/>
      <c r="C22" s="741"/>
      <c r="D22" s="742"/>
      <c r="E22" s="742"/>
      <c r="F22" s="742"/>
      <c r="G22" s="742"/>
      <c r="H22" s="743"/>
      <c r="I22" s="442" t="s">
        <v>0</v>
      </c>
      <c r="J22" s="21" t="s">
        <v>760</v>
      </c>
      <c r="K22" s="21"/>
      <c r="L22" s="443" t="s">
        <v>0</v>
      </c>
      <c r="M22" s="448" t="s">
        <v>759</v>
      </c>
      <c r="N22" s="444"/>
      <c r="O22" s="442" t="s">
        <v>0</v>
      </c>
      <c r="P22" s="448" t="s">
        <v>762</v>
      </c>
      <c r="Q22" s="443"/>
      <c r="R22" s="443" t="s">
        <v>0</v>
      </c>
      <c r="S22" s="554" t="s">
        <v>761</v>
      </c>
      <c r="T22" s="741"/>
      <c r="U22" s="742"/>
      <c r="V22" s="743"/>
      <c r="W22" s="741"/>
      <c r="X22" s="742"/>
      <c r="Y22" s="742"/>
      <c r="Z22" s="742"/>
      <c r="AA22" s="743"/>
    </row>
    <row r="23" spans="1:27" ht="19.5" customHeight="1" x14ac:dyDescent="0.2">
      <c r="B23" s="778"/>
      <c r="C23" s="741"/>
      <c r="D23" s="742"/>
      <c r="E23" s="742"/>
      <c r="F23" s="742"/>
      <c r="G23" s="742"/>
      <c r="H23" s="743"/>
      <c r="I23" s="442" t="s">
        <v>0</v>
      </c>
      <c r="J23" s="21" t="s">
        <v>760</v>
      </c>
      <c r="K23" s="21"/>
      <c r="L23" s="443" t="s">
        <v>0</v>
      </c>
      <c r="M23" s="448" t="s">
        <v>759</v>
      </c>
      <c r="N23" s="444"/>
      <c r="O23" s="442" t="s">
        <v>0</v>
      </c>
      <c r="P23" s="448" t="s">
        <v>762</v>
      </c>
      <c r="Q23" s="443"/>
      <c r="R23" s="443" t="s">
        <v>0</v>
      </c>
      <c r="S23" s="554" t="s">
        <v>761</v>
      </c>
      <c r="T23" s="741"/>
      <c r="U23" s="742"/>
      <c r="V23" s="743"/>
      <c r="W23" s="741"/>
      <c r="X23" s="742"/>
      <c r="Y23" s="742"/>
      <c r="Z23" s="742"/>
      <c r="AA23" s="743"/>
    </row>
    <row r="24" spans="1:27" ht="19.5" customHeight="1" thickBot="1" x14ac:dyDescent="0.25">
      <c r="B24" s="779"/>
      <c r="C24" s="744"/>
      <c r="D24" s="745"/>
      <c r="E24" s="745"/>
      <c r="F24" s="745"/>
      <c r="G24" s="745"/>
      <c r="H24" s="746"/>
      <c r="I24" s="445" t="s">
        <v>0</v>
      </c>
      <c r="J24" s="552" t="s">
        <v>760</v>
      </c>
      <c r="K24" s="552"/>
      <c r="L24" s="446" t="s">
        <v>0</v>
      </c>
      <c r="M24" s="455" t="s">
        <v>759</v>
      </c>
      <c r="N24" s="447"/>
      <c r="O24" s="445" t="s">
        <v>0</v>
      </c>
      <c r="P24" s="455" t="s">
        <v>762</v>
      </c>
      <c r="Q24" s="446"/>
      <c r="R24" s="446" t="s">
        <v>0</v>
      </c>
      <c r="S24" s="555" t="s">
        <v>761</v>
      </c>
      <c r="T24" s="741"/>
      <c r="U24" s="742"/>
      <c r="V24" s="743"/>
      <c r="W24" s="793"/>
      <c r="X24" s="794"/>
      <c r="Y24" s="794"/>
      <c r="Z24" s="794"/>
      <c r="AA24" s="795"/>
    </row>
    <row r="25" spans="1:27" ht="19.5" customHeight="1" thickTop="1" thickBot="1" x14ac:dyDescent="0.25">
      <c r="R25" s="631"/>
      <c r="S25" s="631"/>
      <c r="T25" s="18" t="s">
        <v>18</v>
      </c>
      <c r="U25" s="19"/>
      <c r="V25" s="20"/>
    </row>
    <row r="26" spans="1:27" ht="30" customHeight="1" thickTop="1" x14ac:dyDescent="0.2">
      <c r="B26" s="28"/>
      <c r="C26" s="730" t="s">
        <v>74</v>
      </c>
      <c r="D26" s="730"/>
      <c r="E26" s="730"/>
      <c r="F26" s="730"/>
      <c r="G26" s="730"/>
      <c r="H26" s="730"/>
      <c r="I26" s="730"/>
      <c r="J26" s="730"/>
      <c r="K26" s="730"/>
      <c r="L26" s="730"/>
      <c r="M26" s="730"/>
      <c r="N26" s="730"/>
      <c r="O26" s="730"/>
      <c r="P26" s="730"/>
      <c r="Q26" s="730"/>
      <c r="R26" s="730"/>
      <c r="S26" s="730"/>
      <c r="T26" s="730"/>
      <c r="U26" s="730"/>
      <c r="V26" s="730"/>
      <c r="W26" s="730"/>
      <c r="X26" s="730"/>
      <c r="Y26" s="730"/>
      <c r="Z26" s="730"/>
      <c r="AA26" s="730"/>
    </row>
    <row r="27" spans="1:27" ht="25.5" customHeight="1" x14ac:dyDescent="0.2">
      <c r="B27" s="27"/>
      <c r="C27" s="730" t="s">
        <v>406</v>
      </c>
      <c r="D27" s="730"/>
      <c r="E27" s="730"/>
      <c r="F27" s="730"/>
      <c r="G27" s="730"/>
      <c r="H27" s="730"/>
      <c r="I27" s="730"/>
      <c r="J27" s="730"/>
      <c r="K27" s="730"/>
      <c r="L27" s="730"/>
      <c r="M27" s="730"/>
      <c r="N27" s="730"/>
      <c r="O27" s="730"/>
      <c r="P27" s="730"/>
      <c r="Q27" s="730"/>
      <c r="R27" s="730"/>
      <c r="S27" s="730"/>
      <c r="T27" s="730"/>
      <c r="U27" s="730"/>
      <c r="V27" s="730"/>
      <c r="W27" s="730"/>
      <c r="X27" s="730"/>
      <c r="Y27" s="730"/>
      <c r="Z27" s="730"/>
      <c r="AA27" s="730"/>
    </row>
    <row r="28" spans="1:27" ht="9" customHeight="1" x14ac:dyDescent="0.2">
      <c r="R28" s="22"/>
      <c r="S28" s="22"/>
      <c r="T28" s="7"/>
      <c r="U28" s="7"/>
      <c r="V28" s="7"/>
    </row>
    <row r="29" spans="1:27" ht="19.5" customHeight="1" x14ac:dyDescent="0.2">
      <c r="A29" s="3" t="s">
        <v>75</v>
      </c>
    </row>
    <row r="30" spans="1:27" ht="19.5" customHeight="1" x14ac:dyDescent="0.2">
      <c r="B30" s="770" t="s">
        <v>123</v>
      </c>
      <c r="C30" s="734" t="s">
        <v>120</v>
      </c>
      <c r="D30" s="735"/>
      <c r="E30" s="735"/>
      <c r="F30" s="735"/>
      <c r="G30" s="735"/>
      <c r="H30" s="736"/>
      <c r="I30" s="737" t="s">
        <v>121</v>
      </c>
      <c r="J30" s="735"/>
      <c r="K30" s="735"/>
      <c r="L30" s="735"/>
      <c r="M30" s="735"/>
      <c r="N30" s="736"/>
      <c r="O30" s="734" t="s">
        <v>122</v>
      </c>
      <c r="P30" s="735"/>
      <c r="Q30" s="735"/>
      <c r="R30" s="735"/>
      <c r="S30" s="736"/>
      <c r="T30" s="734" t="s">
        <v>124</v>
      </c>
      <c r="U30" s="750"/>
      <c r="V30" s="750"/>
      <c r="W30" s="750"/>
      <c r="X30" s="750"/>
      <c r="Y30" s="750"/>
      <c r="Z30" s="750"/>
      <c r="AA30" s="773"/>
    </row>
    <row r="31" spans="1:27" ht="19.5" customHeight="1" x14ac:dyDescent="0.2">
      <c r="B31" s="778"/>
      <c r="C31" s="738"/>
      <c r="D31" s="739"/>
      <c r="E31" s="739"/>
      <c r="F31" s="739"/>
      <c r="G31" s="739"/>
      <c r="H31" s="740"/>
      <c r="I31" s="8" t="s">
        <v>0</v>
      </c>
      <c r="J31" s="4" t="s">
        <v>760</v>
      </c>
      <c r="K31" s="4"/>
      <c r="L31" s="458" t="s">
        <v>0</v>
      </c>
      <c r="M31" s="551" t="s">
        <v>759</v>
      </c>
      <c r="N31" s="450"/>
      <c r="O31" s="8" t="s">
        <v>0</v>
      </c>
      <c r="P31" s="551" t="s">
        <v>762</v>
      </c>
      <c r="Q31" s="449"/>
      <c r="R31" s="458" t="s">
        <v>0</v>
      </c>
      <c r="S31" s="553" t="s">
        <v>761</v>
      </c>
      <c r="T31" s="780"/>
      <c r="U31" s="781"/>
      <c r="V31" s="781"/>
      <c r="W31" s="781"/>
      <c r="X31" s="781"/>
      <c r="Y31" s="781"/>
      <c r="Z31" s="781"/>
      <c r="AA31" s="782"/>
    </row>
    <row r="32" spans="1:27" ht="19.5" customHeight="1" x14ac:dyDescent="0.2">
      <c r="B32" s="778"/>
      <c r="C32" s="741"/>
      <c r="D32" s="742"/>
      <c r="E32" s="742"/>
      <c r="F32" s="742"/>
      <c r="G32" s="742"/>
      <c r="H32" s="743"/>
      <c r="I32" s="442" t="s">
        <v>0</v>
      </c>
      <c r="J32" s="21" t="s">
        <v>760</v>
      </c>
      <c r="K32" s="21"/>
      <c r="L32" s="443" t="s">
        <v>0</v>
      </c>
      <c r="M32" s="448" t="s">
        <v>759</v>
      </c>
      <c r="N32" s="444"/>
      <c r="O32" s="442" t="s">
        <v>0</v>
      </c>
      <c r="P32" s="448" t="s">
        <v>762</v>
      </c>
      <c r="Q32" s="443"/>
      <c r="R32" s="443" t="s">
        <v>0</v>
      </c>
      <c r="S32" s="554" t="s">
        <v>761</v>
      </c>
      <c r="T32" s="747"/>
      <c r="U32" s="748"/>
      <c r="V32" s="748"/>
      <c r="W32" s="748"/>
      <c r="X32" s="748"/>
      <c r="Y32" s="748"/>
      <c r="Z32" s="748"/>
      <c r="AA32" s="749"/>
    </row>
    <row r="33" spans="1:27" ht="19.5" customHeight="1" x14ac:dyDescent="0.2">
      <c r="B33" s="778"/>
      <c r="C33" s="741"/>
      <c r="D33" s="742"/>
      <c r="E33" s="742"/>
      <c r="F33" s="742"/>
      <c r="G33" s="742"/>
      <c r="H33" s="743"/>
      <c r="I33" s="442" t="s">
        <v>0</v>
      </c>
      <c r="J33" s="21" t="s">
        <v>760</v>
      </c>
      <c r="K33" s="21"/>
      <c r="L33" s="443" t="s">
        <v>0</v>
      </c>
      <c r="M33" s="448" t="s">
        <v>759</v>
      </c>
      <c r="N33" s="444"/>
      <c r="O33" s="442" t="s">
        <v>0</v>
      </c>
      <c r="P33" s="448" t="s">
        <v>762</v>
      </c>
      <c r="Q33" s="443"/>
      <c r="R33" s="443" t="s">
        <v>0</v>
      </c>
      <c r="S33" s="554" t="s">
        <v>761</v>
      </c>
      <c r="T33" s="747"/>
      <c r="U33" s="748"/>
      <c r="V33" s="748"/>
      <c r="W33" s="748"/>
      <c r="X33" s="748"/>
      <c r="Y33" s="748"/>
      <c r="Z33" s="748"/>
      <c r="AA33" s="749"/>
    </row>
    <row r="34" spans="1:27" ht="19.5" customHeight="1" x14ac:dyDescent="0.2">
      <c r="B34" s="778"/>
      <c r="C34" s="741"/>
      <c r="D34" s="742"/>
      <c r="E34" s="742"/>
      <c r="F34" s="742"/>
      <c r="G34" s="742"/>
      <c r="H34" s="743"/>
      <c r="I34" s="442" t="s">
        <v>0</v>
      </c>
      <c r="J34" s="21" t="s">
        <v>760</v>
      </c>
      <c r="K34" s="21"/>
      <c r="L34" s="443" t="s">
        <v>0</v>
      </c>
      <c r="M34" s="448" t="s">
        <v>759</v>
      </c>
      <c r="N34" s="444"/>
      <c r="O34" s="442" t="s">
        <v>0</v>
      </c>
      <c r="P34" s="448" t="s">
        <v>762</v>
      </c>
      <c r="Q34" s="443"/>
      <c r="R34" s="443" t="s">
        <v>0</v>
      </c>
      <c r="S34" s="554" t="s">
        <v>761</v>
      </c>
      <c r="T34" s="747"/>
      <c r="U34" s="748"/>
      <c r="V34" s="748"/>
      <c r="W34" s="748"/>
      <c r="X34" s="748"/>
      <c r="Y34" s="748"/>
      <c r="Z34" s="748"/>
      <c r="AA34" s="749"/>
    </row>
    <row r="35" spans="1:27" ht="19.5" customHeight="1" x14ac:dyDescent="0.2">
      <c r="B35" s="779"/>
      <c r="C35" s="744"/>
      <c r="D35" s="745"/>
      <c r="E35" s="745"/>
      <c r="F35" s="745"/>
      <c r="G35" s="745"/>
      <c r="H35" s="746"/>
      <c r="I35" s="445" t="s">
        <v>0</v>
      </c>
      <c r="J35" s="552" t="s">
        <v>760</v>
      </c>
      <c r="K35" s="552"/>
      <c r="L35" s="446" t="s">
        <v>0</v>
      </c>
      <c r="M35" s="455" t="s">
        <v>759</v>
      </c>
      <c r="N35" s="447"/>
      <c r="O35" s="445" t="s">
        <v>0</v>
      </c>
      <c r="P35" s="455" t="s">
        <v>762</v>
      </c>
      <c r="Q35" s="446"/>
      <c r="R35" s="446" t="s">
        <v>0</v>
      </c>
      <c r="S35" s="555" t="s">
        <v>761</v>
      </c>
      <c r="T35" s="731"/>
      <c r="U35" s="732"/>
      <c r="V35" s="732"/>
      <c r="W35" s="732"/>
      <c r="X35" s="732"/>
      <c r="Y35" s="732"/>
      <c r="Z35" s="732"/>
      <c r="AA35" s="733"/>
    </row>
    <row r="36" spans="1:27" ht="8.25" customHeight="1" x14ac:dyDescent="0.2"/>
    <row r="37" spans="1:27" ht="27" customHeight="1" x14ac:dyDescent="0.2">
      <c r="A37" s="30"/>
      <c r="B37" s="28"/>
      <c r="C37" s="729"/>
      <c r="D37" s="729"/>
      <c r="E37" s="729"/>
      <c r="F37" s="729"/>
      <c r="G37" s="729"/>
      <c r="H37" s="729"/>
      <c r="I37" s="729"/>
      <c r="J37" s="729"/>
      <c r="K37" s="729"/>
      <c r="L37" s="729"/>
      <c r="M37" s="729"/>
      <c r="N37" s="729"/>
      <c r="O37" s="729"/>
      <c r="P37" s="729"/>
      <c r="Q37" s="729"/>
      <c r="R37" s="729"/>
      <c r="S37" s="729"/>
      <c r="T37" s="729"/>
      <c r="U37" s="729"/>
      <c r="V37" s="729"/>
      <c r="W37" s="729"/>
      <c r="X37" s="729"/>
      <c r="Y37" s="729"/>
      <c r="Z37" s="729"/>
      <c r="AA37" s="729"/>
    </row>
    <row r="38" spans="1:27" ht="27" customHeight="1" x14ac:dyDescent="0.2">
      <c r="B38" s="27"/>
      <c r="C38" s="729"/>
      <c r="D38" s="729"/>
      <c r="E38" s="729"/>
      <c r="F38" s="729"/>
      <c r="G38" s="729"/>
      <c r="H38" s="729"/>
      <c r="I38" s="729"/>
      <c r="J38" s="729"/>
      <c r="K38" s="729"/>
      <c r="L38" s="729"/>
      <c r="M38" s="729"/>
      <c r="N38" s="729"/>
      <c r="O38" s="729"/>
      <c r="P38" s="729"/>
      <c r="Q38" s="729"/>
      <c r="R38" s="729"/>
      <c r="S38" s="729"/>
      <c r="T38" s="729"/>
      <c r="U38" s="729"/>
      <c r="V38" s="729"/>
      <c r="W38" s="729"/>
      <c r="X38" s="729"/>
      <c r="Y38" s="729"/>
      <c r="Z38" s="729"/>
      <c r="AA38" s="729"/>
    </row>
    <row r="39" spans="1:27" ht="18" customHeight="1" x14ac:dyDescent="0.2"/>
    <row r="40" spans="1:27" ht="7.5" customHeight="1" x14ac:dyDescent="0.2"/>
    <row r="41" spans="1:27" ht="18" customHeight="1" x14ac:dyDescent="0.2"/>
    <row r="42" spans="1:27" ht="18" customHeight="1" x14ac:dyDescent="0.2"/>
    <row r="43" spans="1:27" ht="18" customHeight="1" x14ac:dyDescent="0.2"/>
    <row r="44" spans="1:27" ht="18" customHeight="1" x14ac:dyDescent="0.2"/>
    <row r="45" spans="1:27" ht="18" customHeight="1" x14ac:dyDescent="0.2"/>
    <row r="46" spans="1:27" ht="18" customHeight="1" x14ac:dyDescent="0.2"/>
    <row r="47" spans="1:27" ht="18" customHeight="1" x14ac:dyDescent="0.2"/>
    <row r="48" spans="1:2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sheetData>
  <mergeCells count="71">
    <mergeCell ref="W20:AA20"/>
    <mergeCell ref="W21:AA21"/>
    <mergeCell ref="W22:AA22"/>
    <mergeCell ref="W23:AA23"/>
    <mergeCell ref="W24:AA24"/>
    <mergeCell ref="T24:V24"/>
    <mergeCell ref="C20:H20"/>
    <mergeCell ref="C19:H19"/>
    <mergeCell ref="C21:H21"/>
    <mergeCell ref="C22:H22"/>
    <mergeCell ref="C23:H23"/>
    <mergeCell ref="B2:E3"/>
    <mergeCell ref="N2:R3"/>
    <mergeCell ref="B4:E5"/>
    <mergeCell ref="M4:N4"/>
    <mergeCell ref="F4:G4"/>
    <mergeCell ref="F5:N5"/>
    <mergeCell ref="B19:B24"/>
    <mergeCell ref="T30:AA30"/>
    <mergeCell ref="T31:AA31"/>
    <mergeCell ref="T32:AA32"/>
    <mergeCell ref="T33:AA33"/>
    <mergeCell ref="R25:S25"/>
    <mergeCell ref="T19:V19"/>
    <mergeCell ref="W19:AA19"/>
    <mergeCell ref="B30:B35"/>
    <mergeCell ref="C24:H24"/>
    <mergeCell ref="I19:N19"/>
    <mergeCell ref="O19:S19"/>
    <mergeCell ref="T20:V20"/>
    <mergeCell ref="T21:V21"/>
    <mergeCell ref="T22:V22"/>
    <mergeCell ref="T23:V23"/>
    <mergeCell ref="C16:E16"/>
    <mergeCell ref="B15:B16"/>
    <mergeCell ref="S7:T7"/>
    <mergeCell ref="S9:T9"/>
    <mergeCell ref="B11:E11"/>
    <mergeCell ref="L7:M7"/>
    <mergeCell ref="L8:M8"/>
    <mergeCell ref="L9:M9"/>
    <mergeCell ref="F15:L15"/>
    <mergeCell ref="F16:L16"/>
    <mergeCell ref="M15:N16"/>
    <mergeCell ref="T4:V4"/>
    <mergeCell ref="C15:E15"/>
    <mergeCell ref="F11:AA11"/>
    <mergeCell ref="T15:Z15"/>
    <mergeCell ref="U9:Y9"/>
    <mergeCell ref="B6:E10"/>
    <mergeCell ref="L6:M6"/>
    <mergeCell ref="Z7:AA7"/>
    <mergeCell ref="Z6:AA6"/>
    <mergeCell ref="S8:T8"/>
    <mergeCell ref="Z8:AA8"/>
    <mergeCell ref="Z9:AA9"/>
    <mergeCell ref="S6:T6"/>
    <mergeCell ref="C37:AA37"/>
    <mergeCell ref="C38:AA38"/>
    <mergeCell ref="C26:AA26"/>
    <mergeCell ref="C27:AA27"/>
    <mergeCell ref="T35:AA35"/>
    <mergeCell ref="C30:H30"/>
    <mergeCell ref="I30:N30"/>
    <mergeCell ref="O30:S30"/>
    <mergeCell ref="C31:H31"/>
    <mergeCell ref="C32:H32"/>
    <mergeCell ref="C33:H33"/>
    <mergeCell ref="C34:H34"/>
    <mergeCell ref="C35:H35"/>
    <mergeCell ref="T34:AA34"/>
  </mergeCells>
  <phoneticPr fontId="5"/>
  <dataValidations count="1">
    <dataValidation type="list" allowBlank="1" showInputMessage="1" showErrorMessage="1" sqref="O16 R16 L20:L24 I20:I24 O20:O24 R20:R24 L31:L35 I31:I35 O31:O35 R31:R35">
      <formula1>"□,■"</formula1>
    </dataValidation>
  </dataValidations>
  <printOptions horizontalCentered="1"/>
  <pageMargins left="0.78740157480314965" right="0.59055118110236227" top="0.78740157480314965" bottom="0.78740157480314965" header="0.51181102362204722" footer="0.39370078740157483"/>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G261"/>
  <sheetViews>
    <sheetView showGridLines="0" view="pageBreakPreview" zoomScaleNormal="100" zoomScaleSheetLayoutView="100" workbookViewId="0">
      <selection activeCell="E4" sqref="E4:G4"/>
    </sheetView>
  </sheetViews>
  <sheetFormatPr defaultColWidth="9" defaultRowHeight="12" x14ac:dyDescent="0.2"/>
  <cols>
    <col min="1" max="45" width="3.36328125" style="3" customWidth="1"/>
    <col min="46" max="16384" width="9" style="3"/>
  </cols>
  <sheetData>
    <row r="1" spans="1:28" ht="21" customHeight="1" x14ac:dyDescent="0.2">
      <c r="A1" s="55" t="s">
        <v>452</v>
      </c>
    </row>
    <row r="2" spans="1:28" ht="19.5" customHeight="1" x14ac:dyDescent="0.2">
      <c r="B2" s="835"/>
      <c r="C2" s="836"/>
      <c r="D2" s="836"/>
      <c r="E2" s="828" t="s">
        <v>125</v>
      </c>
      <c r="F2" s="828"/>
      <c r="G2" s="828"/>
      <c r="H2" s="828"/>
      <c r="I2" s="828"/>
      <c r="J2" s="828"/>
      <c r="K2" s="828"/>
      <c r="L2" s="828"/>
      <c r="M2" s="828"/>
      <c r="N2" s="828" t="s">
        <v>126</v>
      </c>
      <c r="O2" s="828"/>
      <c r="P2" s="828"/>
      <c r="Q2" s="828"/>
      <c r="R2" s="828"/>
      <c r="S2" s="828"/>
      <c r="T2" s="828"/>
      <c r="U2" s="828"/>
      <c r="V2" s="828"/>
      <c r="W2" s="828"/>
      <c r="X2" s="828"/>
      <c r="Y2" s="828"/>
      <c r="Z2" s="828"/>
      <c r="AA2" s="828"/>
      <c r="AB2" s="828"/>
    </row>
    <row r="3" spans="1:28" ht="19.5" customHeight="1" x14ac:dyDescent="0.2">
      <c r="B3" s="836"/>
      <c r="C3" s="836"/>
      <c r="D3" s="836"/>
      <c r="E3" s="828" t="s">
        <v>127</v>
      </c>
      <c r="F3" s="828"/>
      <c r="G3" s="828"/>
      <c r="H3" s="828" t="s">
        <v>128</v>
      </c>
      <c r="I3" s="828"/>
      <c r="J3" s="828"/>
      <c r="K3" s="828" t="s">
        <v>129</v>
      </c>
      <c r="L3" s="828"/>
      <c r="M3" s="828"/>
      <c r="N3" s="828"/>
      <c r="O3" s="828"/>
      <c r="P3" s="828"/>
      <c r="Q3" s="828"/>
      <c r="R3" s="828"/>
      <c r="S3" s="828"/>
      <c r="T3" s="828"/>
      <c r="U3" s="828"/>
      <c r="V3" s="828"/>
      <c r="W3" s="828"/>
      <c r="X3" s="828"/>
      <c r="Y3" s="828"/>
      <c r="Z3" s="828"/>
      <c r="AA3" s="828"/>
      <c r="AB3" s="828"/>
    </row>
    <row r="4" spans="1:28" ht="19.5" customHeight="1" x14ac:dyDescent="0.2">
      <c r="B4" s="828" t="s">
        <v>130</v>
      </c>
      <c r="C4" s="828"/>
      <c r="D4" s="828"/>
      <c r="E4" s="801"/>
      <c r="F4" s="846"/>
      <c r="G4" s="846"/>
      <c r="H4" s="801"/>
      <c r="I4" s="846"/>
      <c r="J4" s="846"/>
      <c r="K4" s="801"/>
      <c r="L4" s="846"/>
      <c r="M4" s="846"/>
      <c r="N4" s="849"/>
      <c r="O4" s="850"/>
      <c r="P4" s="850"/>
      <c r="Q4" s="850"/>
      <c r="R4" s="850"/>
      <c r="S4" s="850"/>
      <c r="T4" s="850"/>
      <c r="U4" s="850"/>
      <c r="V4" s="850"/>
      <c r="W4" s="850"/>
      <c r="X4" s="850"/>
      <c r="Y4" s="850"/>
      <c r="Z4" s="850"/>
      <c r="AA4" s="850"/>
      <c r="AB4" s="850"/>
    </row>
    <row r="5" spans="1:28" ht="19.5" customHeight="1" thickBot="1" x14ac:dyDescent="0.25">
      <c r="B5" s="845" t="s">
        <v>131</v>
      </c>
      <c r="C5" s="845"/>
      <c r="D5" s="845"/>
      <c r="E5" s="847"/>
      <c r="F5" s="848"/>
      <c r="G5" s="848"/>
      <c r="H5" s="847"/>
      <c r="I5" s="847"/>
      <c r="J5" s="847"/>
      <c r="K5" s="847"/>
      <c r="L5" s="848"/>
      <c r="M5" s="848"/>
      <c r="N5" s="822"/>
      <c r="O5" s="823"/>
      <c r="P5" s="823"/>
      <c r="Q5" s="823"/>
      <c r="R5" s="823"/>
      <c r="S5" s="823"/>
      <c r="T5" s="823"/>
      <c r="U5" s="823"/>
      <c r="V5" s="823"/>
      <c r="W5" s="823"/>
      <c r="X5" s="823"/>
      <c r="Y5" s="823"/>
      <c r="Z5" s="823"/>
      <c r="AA5" s="823"/>
      <c r="AB5" s="823"/>
    </row>
    <row r="6" spans="1:28" ht="34.5" customHeight="1" thickTop="1" x14ac:dyDescent="0.2">
      <c r="B6" s="838" t="s">
        <v>17</v>
      </c>
      <c r="C6" s="839"/>
      <c r="D6" s="839"/>
      <c r="E6" s="839"/>
      <c r="F6" s="839"/>
      <c r="G6" s="839"/>
      <c r="H6" s="839"/>
      <c r="I6" s="839"/>
      <c r="J6" s="840"/>
      <c r="K6" s="824"/>
      <c r="L6" s="825"/>
      <c r="M6" s="825"/>
      <c r="N6" s="825"/>
      <c r="O6" s="825"/>
      <c r="P6" s="825"/>
      <c r="Q6" s="825"/>
      <c r="R6" s="825"/>
      <c r="S6" s="825"/>
      <c r="T6" s="825"/>
      <c r="U6" s="825"/>
      <c r="V6" s="825"/>
      <c r="W6" s="825"/>
      <c r="X6" s="825"/>
      <c r="Y6" s="825"/>
      <c r="Z6" s="825"/>
      <c r="AA6" s="826"/>
      <c r="AB6" s="827"/>
    </row>
    <row r="7" spans="1:28" ht="21" customHeight="1" x14ac:dyDescent="0.2">
      <c r="B7" s="3" t="s">
        <v>28</v>
      </c>
      <c r="C7" s="10"/>
      <c r="D7" s="10"/>
      <c r="E7" s="7"/>
      <c r="F7" s="7"/>
      <c r="G7" s="7"/>
      <c r="H7" s="7"/>
      <c r="I7" s="7"/>
      <c r="J7" s="7"/>
      <c r="K7" s="7"/>
      <c r="L7" s="7"/>
      <c r="M7" s="7"/>
      <c r="N7" s="7"/>
      <c r="O7" s="7"/>
      <c r="P7" s="7"/>
      <c r="Q7" s="7"/>
      <c r="R7" s="7"/>
      <c r="S7" s="7"/>
      <c r="T7" s="7"/>
      <c r="U7" s="7"/>
      <c r="V7" s="7"/>
      <c r="W7" s="7"/>
      <c r="X7" s="7"/>
      <c r="Y7" s="7"/>
      <c r="Z7" s="7"/>
    </row>
    <row r="8" spans="1:28" ht="11.25" customHeight="1" x14ac:dyDescent="0.2">
      <c r="C8" s="10"/>
      <c r="D8" s="10"/>
      <c r="E8" s="7"/>
      <c r="F8" s="7"/>
      <c r="G8" s="7"/>
      <c r="H8" s="7"/>
      <c r="I8" s="7"/>
      <c r="J8" s="7"/>
      <c r="K8" s="7"/>
      <c r="L8" s="7"/>
      <c r="M8" s="7"/>
      <c r="N8" s="7"/>
      <c r="O8" s="7"/>
      <c r="P8" s="7"/>
      <c r="Q8" s="7"/>
      <c r="R8" s="7"/>
      <c r="S8" s="7"/>
      <c r="T8" s="7"/>
      <c r="U8" s="7"/>
      <c r="V8" s="7"/>
      <c r="W8" s="7"/>
      <c r="X8" s="7"/>
      <c r="Y8" s="7"/>
      <c r="Z8" s="7"/>
    </row>
    <row r="9" spans="1:28" ht="20.25" customHeight="1" x14ac:dyDescent="0.2">
      <c r="A9" s="55" t="s">
        <v>453</v>
      </c>
    </row>
    <row r="10" spans="1:28" ht="20.25" customHeight="1" x14ac:dyDescent="0.2">
      <c r="A10" s="3" t="s">
        <v>19</v>
      </c>
    </row>
    <row r="11" spans="1:28" ht="22.5" customHeight="1" x14ac:dyDescent="0.2">
      <c r="B11" s="658" t="s">
        <v>132</v>
      </c>
      <c r="C11" s="788"/>
      <c r="D11" s="788"/>
      <c r="E11" s="788"/>
      <c r="F11" s="788"/>
      <c r="G11" s="788"/>
      <c r="H11" s="172"/>
      <c r="I11" s="829" t="s">
        <v>255</v>
      </c>
      <c r="J11" s="830"/>
      <c r="K11" s="830"/>
      <c r="L11" s="841" t="s">
        <v>58</v>
      </c>
      <c r="M11" s="828"/>
      <c r="N11" s="828"/>
      <c r="O11" s="828"/>
      <c r="P11" s="828"/>
      <c r="Q11" s="828"/>
      <c r="R11" s="828"/>
      <c r="S11" s="828"/>
      <c r="T11" s="828"/>
      <c r="U11" s="828"/>
      <c r="V11" s="828"/>
      <c r="W11" s="828"/>
      <c r="X11" s="828"/>
      <c r="Y11" s="828"/>
      <c r="Z11" s="828"/>
      <c r="AA11" s="828"/>
      <c r="AB11" s="828"/>
    </row>
    <row r="12" spans="1:28" ht="23.25" customHeight="1" x14ac:dyDescent="0.2">
      <c r="B12" s="790"/>
      <c r="C12" s="791"/>
      <c r="D12" s="791"/>
      <c r="E12" s="791"/>
      <c r="F12" s="791"/>
      <c r="G12" s="791"/>
      <c r="H12" s="173"/>
      <c r="I12" s="831"/>
      <c r="J12" s="832"/>
      <c r="K12" s="832"/>
      <c r="L12" s="842" t="s">
        <v>12</v>
      </c>
      <c r="M12" s="843"/>
      <c r="N12" s="844"/>
      <c r="O12" s="737" t="s">
        <v>40</v>
      </c>
      <c r="P12" s="833"/>
      <c r="Q12" s="737" t="s">
        <v>41</v>
      </c>
      <c r="R12" s="833"/>
      <c r="S12" s="737" t="s">
        <v>42</v>
      </c>
      <c r="T12" s="833"/>
      <c r="U12" s="737" t="s">
        <v>43</v>
      </c>
      <c r="V12" s="833"/>
      <c r="W12" s="737" t="s">
        <v>44</v>
      </c>
      <c r="X12" s="833"/>
      <c r="Y12" s="734" t="s">
        <v>45</v>
      </c>
      <c r="Z12" s="837"/>
      <c r="AA12" s="773" t="s">
        <v>18</v>
      </c>
      <c r="AB12" s="828"/>
    </row>
    <row r="13" spans="1:28" ht="19.5" customHeight="1" x14ac:dyDescent="0.2">
      <c r="B13" s="770" t="s">
        <v>26</v>
      </c>
      <c r="C13" s="174" t="s">
        <v>133</v>
      </c>
      <c r="D13" s="175"/>
      <c r="E13" s="175"/>
      <c r="F13" s="175"/>
      <c r="G13" s="175"/>
      <c r="H13" s="176"/>
      <c r="I13" s="799"/>
      <c r="J13" s="800"/>
      <c r="K13" s="800"/>
      <c r="L13" s="806"/>
      <c r="M13" s="807"/>
      <c r="N13" s="808"/>
      <c r="O13" s="834"/>
      <c r="P13" s="834"/>
      <c r="Q13" s="801"/>
      <c r="R13" s="801"/>
      <c r="S13" s="801"/>
      <c r="T13" s="801"/>
      <c r="U13" s="801"/>
      <c r="V13" s="801"/>
      <c r="W13" s="801"/>
      <c r="X13" s="801"/>
      <c r="Y13" s="801"/>
      <c r="Z13" s="802"/>
      <c r="AA13" s="767"/>
      <c r="AB13" s="801"/>
    </row>
    <row r="14" spans="1:28" ht="19.5" customHeight="1" x14ac:dyDescent="0.2">
      <c r="B14" s="866"/>
      <c r="C14" s="174" t="s">
        <v>106</v>
      </c>
      <c r="D14" s="175"/>
      <c r="E14" s="175"/>
      <c r="F14" s="175"/>
      <c r="G14" s="175"/>
      <c r="H14" s="176"/>
      <c r="I14" s="799"/>
      <c r="J14" s="800"/>
      <c r="K14" s="800"/>
      <c r="L14" s="806"/>
      <c r="M14" s="807"/>
      <c r="N14" s="808"/>
      <c r="O14" s="834"/>
      <c r="P14" s="834"/>
      <c r="Q14" s="801"/>
      <c r="R14" s="801"/>
      <c r="S14" s="801"/>
      <c r="T14" s="801"/>
      <c r="U14" s="801"/>
      <c r="V14" s="801"/>
      <c r="W14" s="801"/>
      <c r="X14" s="801"/>
      <c r="Y14" s="801"/>
      <c r="Z14" s="802"/>
      <c r="AA14" s="767"/>
      <c r="AB14" s="801"/>
    </row>
    <row r="15" spans="1:28" ht="19.5" customHeight="1" x14ac:dyDescent="0.2">
      <c r="B15" s="866"/>
      <c r="C15" s="174" t="s">
        <v>107</v>
      </c>
      <c r="D15" s="175"/>
      <c r="E15" s="175"/>
      <c r="F15" s="175"/>
      <c r="G15" s="175"/>
      <c r="H15" s="176"/>
      <c r="I15" s="799"/>
      <c r="J15" s="800"/>
      <c r="K15" s="800"/>
      <c r="L15" s="806"/>
      <c r="M15" s="807"/>
      <c r="N15" s="808"/>
      <c r="O15" s="834"/>
      <c r="P15" s="834"/>
      <c r="Q15" s="801"/>
      <c r="R15" s="801"/>
      <c r="S15" s="801"/>
      <c r="T15" s="801"/>
      <c r="U15" s="801"/>
      <c r="V15" s="801"/>
      <c r="W15" s="801"/>
      <c r="X15" s="801"/>
      <c r="Y15" s="801"/>
      <c r="Z15" s="802"/>
      <c r="AA15" s="767"/>
      <c r="AB15" s="801"/>
    </row>
    <row r="16" spans="1:28" ht="19.5" customHeight="1" x14ac:dyDescent="0.2">
      <c r="B16" s="866"/>
      <c r="C16" s="174" t="s">
        <v>108</v>
      </c>
      <c r="D16" s="175"/>
      <c r="E16" s="175"/>
      <c r="F16" s="175"/>
      <c r="G16" s="175"/>
      <c r="H16" s="176"/>
      <c r="I16" s="799"/>
      <c r="J16" s="800"/>
      <c r="K16" s="800"/>
      <c r="L16" s="806"/>
      <c r="M16" s="807"/>
      <c r="N16" s="808"/>
      <c r="O16" s="834"/>
      <c r="P16" s="834"/>
      <c r="Q16" s="801"/>
      <c r="R16" s="801"/>
      <c r="S16" s="801"/>
      <c r="T16" s="801"/>
      <c r="U16" s="801"/>
      <c r="V16" s="801"/>
      <c r="W16" s="801"/>
      <c r="X16" s="801"/>
      <c r="Y16" s="801"/>
      <c r="Z16" s="802"/>
      <c r="AA16" s="767"/>
      <c r="AB16" s="801"/>
    </row>
    <row r="17" spans="1:28" ht="19.5" customHeight="1" x14ac:dyDescent="0.2">
      <c r="B17" s="866"/>
      <c r="C17" s="174" t="s">
        <v>14</v>
      </c>
      <c r="D17" s="175"/>
      <c r="E17" s="175"/>
      <c r="F17" s="175"/>
      <c r="G17" s="175"/>
      <c r="H17" s="176"/>
      <c r="I17" s="799"/>
      <c r="J17" s="800"/>
      <c r="K17" s="800"/>
      <c r="L17" s="806"/>
      <c r="M17" s="807"/>
      <c r="N17" s="808"/>
      <c r="O17" s="834"/>
      <c r="P17" s="834"/>
      <c r="Q17" s="801"/>
      <c r="R17" s="801"/>
      <c r="S17" s="801"/>
      <c r="T17" s="801"/>
      <c r="U17" s="801"/>
      <c r="V17" s="801"/>
      <c r="W17" s="801"/>
      <c r="X17" s="801"/>
      <c r="Y17" s="801"/>
      <c r="Z17" s="802"/>
      <c r="AA17" s="767"/>
      <c r="AB17" s="801"/>
    </row>
    <row r="18" spans="1:28" ht="19.5" customHeight="1" x14ac:dyDescent="0.2">
      <c r="B18" s="866"/>
      <c r="C18" s="174" t="s">
        <v>15</v>
      </c>
      <c r="D18" s="175"/>
      <c r="E18" s="175"/>
      <c r="F18" s="175"/>
      <c r="G18" s="175"/>
      <c r="H18" s="176"/>
      <c r="I18" s="799"/>
      <c r="J18" s="800"/>
      <c r="K18" s="800"/>
      <c r="L18" s="806"/>
      <c r="M18" s="807"/>
      <c r="N18" s="808"/>
      <c r="O18" s="834"/>
      <c r="P18" s="834"/>
      <c r="Q18" s="801"/>
      <c r="R18" s="801"/>
      <c r="S18" s="801"/>
      <c r="T18" s="801"/>
      <c r="U18" s="801"/>
      <c r="V18" s="801"/>
      <c r="W18" s="801"/>
      <c r="X18" s="801"/>
      <c r="Y18" s="801"/>
      <c r="Z18" s="802"/>
      <c r="AA18" s="767"/>
      <c r="AB18" s="801"/>
    </row>
    <row r="19" spans="1:28" ht="19.5" customHeight="1" x14ac:dyDescent="0.2">
      <c r="B19" s="866"/>
      <c r="C19" s="174" t="s">
        <v>111</v>
      </c>
      <c r="D19" s="175"/>
      <c r="E19" s="175"/>
      <c r="F19" s="175"/>
      <c r="G19" s="175"/>
      <c r="H19" s="176"/>
      <c r="I19" s="799"/>
      <c r="J19" s="800"/>
      <c r="K19" s="800"/>
      <c r="L19" s="809"/>
      <c r="M19" s="810"/>
      <c r="N19" s="811"/>
      <c r="O19" s="812"/>
      <c r="P19" s="812"/>
      <c r="Q19" s="801"/>
      <c r="R19" s="801"/>
      <c r="S19" s="801"/>
      <c r="T19" s="801"/>
      <c r="U19" s="801"/>
      <c r="V19" s="801"/>
      <c r="W19" s="801"/>
      <c r="X19" s="801"/>
      <c r="Y19" s="801"/>
      <c r="Z19" s="802"/>
      <c r="AA19" s="767"/>
      <c r="AB19" s="801"/>
    </row>
    <row r="20" spans="1:28" ht="19.5" customHeight="1" x14ac:dyDescent="0.2">
      <c r="B20" s="866"/>
      <c r="C20" s="174" t="s">
        <v>112</v>
      </c>
      <c r="D20" s="175"/>
      <c r="E20" s="175"/>
      <c r="F20" s="175"/>
      <c r="G20" s="175"/>
      <c r="H20" s="176"/>
      <c r="I20" s="799"/>
      <c r="J20" s="800"/>
      <c r="K20" s="800"/>
      <c r="L20" s="809"/>
      <c r="M20" s="810"/>
      <c r="N20" s="811"/>
      <c r="O20" s="812"/>
      <c r="P20" s="812"/>
      <c r="Q20" s="801"/>
      <c r="R20" s="801"/>
      <c r="S20" s="801"/>
      <c r="T20" s="801"/>
      <c r="U20" s="801"/>
      <c r="V20" s="801"/>
      <c r="W20" s="801"/>
      <c r="X20" s="801"/>
      <c r="Y20" s="801"/>
      <c r="Z20" s="802"/>
      <c r="AA20" s="767"/>
      <c r="AB20" s="801"/>
    </row>
    <row r="21" spans="1:28" ht="19.5" customHeight="1" x14ac:dyDescent="0.2">
      <c r="B21" s="866"/>
      <c r="C21" s="174" t="s">
        <v>113</v>
      </c>
      <c r="D21" s="175"/>
      <c r="E21" s="175"/>
      <c r="F21" s="175"/>
      <c r="G21" s="175"/>
      <c r="H21" s="176"/>
      <c r="I21" s="799"/>
      <c r="J21" s="800"/>
      <c r="K21" s="800"/>
      <c r="L21" s="809"/>
      <c r="M21" s="810"/>
      <c r="N21" s="811"/>
      <c r="O21" s="812"/>
      <c r="P21" s="812"/>
      <c r="Q21" s="801"/>
      <c r="R21" s="801"/>
      <c r="S21" s="801"/>
      <c r="T21" s="801"/>
      <c r="U21" s="801"/>
      <c r="V21" s="801"/>
      <c r="W21" s="801"/>
      <c r="X21" s="801"/>
      <c r="Y21" s="801"/>
      <c r="Z21" s="802"/>
      <c r="AA21" s="767"/>
      <c r="AB21" s="801"/>
    </row>
    <row r="22" spans="1:28" ht="19.5" customHeight="1" x14ac:dyDescent="0.2">
      <c r="B22" s="866"/>
      <c r="C22" s="174" t="s">
        <v>114</v>
      </c>
      <c r="D22" s="175"/>
      <c r="E22" s="175"/>
      <c r="F22" s="175"/>
      <c r="G22" s="175"/>
      <c r="H22" s="176"/>
      <c r="I22" s="799"/>
      <c r="J22" s="800"/>
      <c r="K22" s="800"/>
      <c r="L22" s="809"/>
      <c r="M22" s="810"/>
      <c r="N22" s="811"/>
      <c r="O22" s="812"/>
      <c r="P22" s="812"/>
      <c r="Q22" s="801"/>
      <c r="R22" s="801"/>
      <c r="S22" s="801"/>
      <c r="T22" s="801"/>
      <c r="U22" s="801"/>
      <c r="V22" s="801"/>
      <c r="W22" s="801"/>
      <c r="X22" s="801"/>
      <c r="Y22" s="801"/>
      <c r="Z22" s="802"/>
      <c r="AA22" s="767"/>
      <c r="AB22" s="801"/>
    </row>
    <row r="23" spans="1:28" ht="19.5" customHeight="1" x14ac:dyDescent="0.2">
      <c r="B23" s="866"/>
      <c r="C23" s="241" t="s">
        <v>37</v>
      </c>
      <c r="D23" s="242"/>
      <c r="E23" s="242"/>
      <c r="F23" s="242"/>
      <c r="G23" s="242"/>
      <c r="H23" s="243"/>
      <c r="I23" s="799"/>
      <c r="J23" s="800"/>
      <c r="K23" s="800"/>
      <c r="L23" s="803"/>
      <c r="M23" s="804"/>
      <c r="N23" s="805"/>
      <c r="O23" s="817"/>
      <c r="P23" s="817"/>
      <c r="Q23" s="801"/>
      <c r="R23" s="801"/>
      <c r="S23" s="801"/>
      <c r="T23" s="801"/>
      <c r="U23" s="801"/>
      <c r="V23" s="801"/>
      <c r="W23" s="801"/>
      <c r="X23" s="801"/>
      <c r="Y23" s="801"/>
      <c r="Z23" s="802"/>
      <c r="AA23" s="767"/>
      <c r="AB23" s="801"/>
    </row>
    <row r="24" spans="1:28" ht="19.5" customHeight="1" x14ac:dyDescent="0.2">
      <c r="B24" s="866"/>
      <c r="C24" s="860" t="s">
        <v>188</v>
      </c>
      <c r="D24" s="861"/>
      <c r="E24" s="861"/>
      <c r="F24" s="861"/>
      <c r="G24" s="861"/>
      <c r="H24" s="862"/>
      <c r="I24" s="799"/>
      <c r="J24" s="800"/>
      <c r="K24" s="863"/>
      <c r="L24" s="814"/>
      <c r="M24" s="815"/>
      <c r="N24" s="816"/>
      <c r="O24" s="817"/>
      <c r="P24" s="817"/>
      <c r="Q24" s="801"/>
      <c r="R24" s="801"/>
      <c r="S24" s="801"/>
      <c r="T24" s="801"/>
      <c r="U24" s="818"/>
      <c r="V24" s="818"/>
      <c r="W24" s="818"/>
      <c r="X24" s="818"/>
      <c r="Y24" s="818"/>
      <c r="Z24" s="864"/>
      <c r="AA24" s="821"/>
      <c r="AB24" s="801"/>
    </row>
    <row r="25" spans="1:28" ht="19.5" customHeight="1" x14ac:dyDescent="0.2">
      <c r="B25" s="867"/>
      <c r="C25" s="868" t="s">
        <v>77</v>
      </c>
      <c r="D25" s="869"/>
      <c r="E25" s="869"/>
      <c r="F25" s="869"/>
      <c r="G25" s="869"/>
      <c r="H25" s="870"/>
      <c r="I25" s="797"/>
      <c r="J25" s="798"/>
      <c r="K25" s="798"/>
      <c r="L25" s="803"/>
      <c r="M25" s="804"/>
      <c r="N25" s="805"/>
      <c r="O25" s="796"/>
      <c r="P25" s="796"/>
      <c r="Q25" s="796"/>
      <c r="R25" s="796"/>
      <c r="S25" s="796"/>
      <c r="T25" s="796"/>
      <c r="U25" s="801"/>
      <c r="V25" s="801"/>
      <c r="W25" s="801"/>
      <c r="X25" s="801"/>
      <c r="Y25" s="801"/>
      <c r="Z25" s="802"/>
      <c r="AA25" s="819"/>
      <c r="AB25" s="820"/>
    </row>
    <row r="26" spans="1:28" ht="3.75" customHeight="1" x14ac:dyDescent="0.2">
      <c r="B26" s="47"/>
      <c r="C26" s="42"/>
      <c r="D26" s="7"/>
      <c r="E26" s="7"/>
      <c r="F26" s="7"/>
      <c r="G26" s="7"/>
      <c r="H26" s="7"/>
      <c r="I26" s="10"/>
      <c r="J26" s="10"/>
      <c r="K26" s="10"/>
      <c r="L26" s="10"/>
      <c r="M26" s="10"/>
      <c r="N26" s="10"/>
      <c r="O26" s="10"/>
      <c r="P26" s="10"/>
      <c r="Q26" s="10"/>
      <c r="R26" s="10"/>
      <c r="S26" s="10"/>
      <c r="T26" s="10"/>
      <c r="U26" s="10"/>
      <c r="V26" s="10"/>
      <c r="W26" s="10"/>
      <c r="X26" s="10"/>
      <c r="Y26" s="10"/>
      <c r="Z26" s="10"/>
      <c r="AA26" s="10"/>
      <c r="AB26" s="10"/>
    </row>
    <row r="27" spans="1:28" ht="39" customHeight="1" x14ac:dyDescent="0.2">
      <c r="B27" s="28" t="s">
        <v>27</v>
      </c>
      <c r="C27" s="813" t="s">
        <v>256</v>
      </c>
      <c r="D27" s="813"/>
      <c r="E27" s="813"/>
      <c r="F27" s="813"/>
      <c r="G27" s="813"/>
      <c r="H27" s="813"/>
      <c r="I27" s="813"/>
      <c r="J27" s="813"/>
      <c r="K27" s="813"/>
      <c r="L27" s="813"/>
      <c r="M27" s="813"/>
      <c r="N27" s="813"/>
      <c r="O27" s="813"/>
      <c r="P27" s="813"/>
      <c r="Q27" s="813"/>
      <c r="R27" s="813"/>
      <c r="S27" s="813"/>
      <c r="T27" s="813"/>
      <c r="U27" s="813"/>
      <c r="V27" s="813"/>
      <c r="W27" s="813"/>
      <c r="X27" s="813"/>
      <c r="Y27" s="813"/>
      <c r="Z27" s="813"/>
      <c r="AA27" s="813"/>
      <c r="AB27" s="813"/>
    </row>
    <row r="28" spans="1:28" ht="24" customHeight="1" x14ac:dyDescent="0.2">
      <c r="B28" s="29" t="s">
        <v>49</v>
      </c>
      <c r="C28" s="813" t="s">
        <v>59</v>
      </c>
      <c r="D28" s="813"/>
      <c r="E28" s="813"/>
      <c r="F28" s="813"/>
      <c r="G28" s="813"/>
      <c r="H28" s="813"/>
      <c r="I28" s="813"/>
      <c r="J28" s="813"/>
      <c r="K28" s="813"/>
      <c r="L28" s="813"/>
      <c r="M28" s="813"/>
      <c r="N28" s="813"/>
      <c r="O28" s="813"/>
      <c r="P28" s="813"/>
      <c r="Q28" s="813"/>
      <c r="R28" s="813"/>
      <c r="S28" s="813"/>
      <c r="T28" s="813"/>
      <c r="U28" s="813"/>
      <c r="V28" s="813"/>
      <c r="W28" s="813"/>
      <c r="X28" s="813"/>
      <c r="Y28" s="813"/>
      <c r="Z28" s="813"/>
      <c r="AA28" s="813"/>
      <c r="AB28" s="813"/>
    </row>
    <row r="29" spans="1:28" s="245" customFormat="1" ht="52.5" customHeight="1" x14ac:dyDescent="0.2">
      <c r="B29" s="29" t="s">
        <v>412</v>
      </c>
      <c r="C29" s="859" t="s">
        <v>418</v>
      </c>
      <c r="D29" s="859"/>
      <c r="E29" s="859"/>
      <c r="F29" s="859"/>
      <c r="G29" s="859"/>
      <c r="H29" s="859"/>
      <c r="I29" s="859"/>
      <c r="J29" s="859"/>
      <c r="K29" s="859"/>
      <c r="L29" s="859"/>
      <c r="M29" s="859"/>
      <c r="N29" s="859"/>
      <c r="O29" s="859"/>
      <c r="P29" s="859"/>
      <c r="Q29" s="859"/>
      <c r="R29" s="859"/>
      <c r="S29" s="859"/>
      <c r="T29" s="859"/>
      <c r="U29" s="859"/>
      <c r="V29" s="859"/>
      <c r="W29" s="859"/>
      <c r="X29" s="859"/>
      <c r="Y29" s="859"/>
      <c r="Z29" s="859"/>
      <c r="AA29" s="859"/>
      <c r="AB29" s="859"/>
    </row>
    <row r="30" spans="1:28" ht="14.25" customHeight="1" x14ac:dyDescent="0.2"/>
    <row r="31" spans="1:28" ht="14.25" customHeight="1" x14ac:dyDescent="0.2">
      <c r="A31" s="3" t="s">
        <v>454</v>
      </c>
    </row>
    <row r="32" spans="1:28" ht="14.25" customHeight="1" x14ac:dyDescent="0.2">
      <c r="B32" s="865" t="s">
        <v>48</v>
      </c>
      <c r="C32" s="865"/>
      <c r="D32" s="865"/>
      <c r="E32" s="865"/>
      <c r="F32" s="851" t="s">
        <v>38</v>
      </c>
      <c r="G32" s="851"/>
      <c r="H32" s="851" t="s">
        <v>39</v>
      </c>
      <c r="I32" s="851"/>
      <c r="J32" s="851" t="s">
        <v>40</v>
      </c>
      <c r="K32" s="852"/>
      <c r="L32" s="851" t="s">
        <v>41</v>
      </c>
      <c r="M32" s="852"/>
      <c r="N32" s="851" t="s">
        <v>42</v>
      </c>
      <c r="O32" s="852"/>
      <c r="P32" s="851" t="s">
        <v>43</v>
      </c>
      <c r="Q32" s="851"/>
      <c r="R32" s="851" t="s">
        <v>44</v>
      </c>
      <c r="S32" s="851"/>
      <c r="T32" s="828" t="s">
        <v>45</v>
      </c>
      <c r="U32" s="734"/>
      <c r="V32" s="841" t="s">
        <v>46</v>
      </c>
      <c r="W32" s="828"/>
    </row>
    <row r="33" spans="1:33" ht="22.5" customHeight="1" x14ac:dyDescent="0.2">
      <c r="B33" s="865"/>
      <c r="C33" s="865"/>
      <c r="D33" s="865"/>
      <c r="E33" s="865"/>
      <c r="F33" s="801"/>
      <c r="G33" s="846"/>
      <c r="H33" s="801"/>
      <c r="I33" s="846"/>
      <c r="J33" s="801"/>
      <c r="K33" s="846"/>
      <c r="L33" s="801"/>
      <c r="M33" s="846"/>
      <c r="N33" s="801"/>
      <c r="O33" s="846"/>
      <c r="P33" s="801"/>
      <c r="Q33" s="801"/>
      <c r="R33" s="801"/>
      <c r="S33" s="801"/>
      <c r="T33" s="801"/>
      <c r="U33" s="858"/>
      <c r="V33" s="821"/>
      <c r="W33" s="801"/>
    </row>
    <row r="34" spans="1:33" ht="4.5" customHeight="1" x14ac:dyDescent="0.2">
      <c r="B34" s="32"/>
      <c r="C34" s="32"/>
      <c r="D34" s="32"/>
      <c r="E34" s="32"/>
      <c r="F34" s="10"/>
      <c r="G34" s="44"/>
      <c r="H34" s="10"/>
      <c r="I34" s="44"/>
      <c r="J34" s="10"/>
      <c r="K34" s="44"/>
      <c r="L34" s="10"/>
      <c r="M34" s="44"/>
      <c r="N34" s="10"/>
      <c r="O34" s="44"/>
      <c r="P34" s="10"/>
      <c r="Q34" s="10"/>
      <c r="R34" s="10"/>
      <c r="S34" s="10"/>
      <c r="T34" s="10"/>
      <c r="U34" s="44"/>
      <c r="V34" s="10"/>
      <c r="W34" s="10"/>
    </row>
    <row r="35" spans="1:33" ht="27.75" customHeight="1" x14ac:dyDescent="0.2">
      <c r="B35" s="856" t="s">
        <v>60</v>
      </c>
      <c r="C35" s="857"/>
      <c r="D35" s="857"/>
      <c r="E35" s="857"/>
      <c r="F35" s="857"/>
      <c r="G35" s="857"/>
      <c r="H35" s="857"/>
      <c r="I35" s="857"/>
      <c r="J35" s="857"/>
      <c r="K35" s="857"/>
      <c r="L35" s="857"/>
      <c r="M35" s="857"/>
      <c r="N35" s="857"/>
      <c r="O35" s="857"/>
      <c r="P35" s="857"/>
      <c r="Q35" s="857"/>
      <c r="R35" s="857"/>
      <c r="S35" s="857"/>
      <c r="T35" s="857"/>
      <c r="U35" s="857"/>
      <c r="V35" s="857"/>
      <c r="W35" s="857"/>
      <c r="X35" s="36"/>
      <c r="Y35" s="36"/>
      <c r="Z35" s="36"/>
      <c r="AA35" s="36"/>
      <c r="AB35" s="36"/>
    </row>
    <row r="36" spans="1:33" ht="9" customHeight="1" x14ac:dyDescent="0.2">
      <c r="B36" s="29"/>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row>
    <row r="37" spans="1:33" ht="21" customHeight="1" x14ac:dyDescent="0.2">
      <c r="A37" s="3" t="s">
        <v>47</v>
      </c>
      <c r="B37" s="7"/>
      <c r="C37" s="10"/>
      <c r="D37" s="10"/>
      <c r="E37" s="7"/>
      <c r="F37" s="7"/>
      <c r="G37" s="7"/>
      <c r="H37" s="7"/>
      <c r="I37" s="25"/>
      <c r="J37" s="26"/>
      <c r="K37" s="26"/>
      <c r="L37" s="26"/>
      <c r="M37" s="7"/>
      <c r="N37" s="7"/>
      <c r="O37" s="7"/>
      <c r="P37" s="7"/>
      <c r="Q37" s="7"/>
      <c r="R37" s="7"/>
      <c r="S37" s="7"/>
      <c r="T37" s="7"/>
      <c r="U37" s="7"/>
      <c r="V37" s="7"/>
      <c r="W37" s="7"/>
      <c r="X37" s="7"/>
      <c r="Y37" s="7"/>
      <c r="Z37" s="7"/>
    </row>
    <row r="38" spans="1:33" ht="21" customHeight="1" x14ac:dyDescent="0.2">
      <c r="B38" s="737" t="s">
        <v>13</v>
      </c>
      <c r="C38" s="843"/>
      <c r="D38" s="843"/>
      <c r="E38" s="843"/>
      <c r="F38" s="843"/>
      <c r="G38" s="843"/>
      <c r="H38" s="843"/>
      <c r="I38" s="843"/>
      <c r="J38" s="737" t="s">
        <v>399</v>
      </c>
      <c r="K38" s="833"/>
      <c r="L38" s="800"/>
      <c r="M38" s="800"/>
      <c r="N38" s="24" t="s">
        <v>5</v>
      </c>
      <c r="O38" s="854"/>
      <c r="P38" s="855"/>
      <c r="Q38" s="855"/>
      <c r="R38" s="855"/>
      <c r="S38" s="855"/>
      <c r="T38" s="855"/>
      <c r="U38" s="855"/>
      <c r="V38" s="7"/>
      <c r="W38" s="7"/>
      <c r="X38" s="7"/>
      <c r="Y38" s="7"/>
      <c r="Z38" s="7"/>
    </row>
    <row r="39" spans="1:33" ht="21" customHeight="1" x14ac:dyDescent="0.2">
      <c r="B39" s="26"/>
      <c r="C39" s="59"/>
      <c r="D39" s="59"/>
      <c r="E39" s="59"/>
      <c r="F39" s="59"/>
      <c r="G39" s="59"/>
      <c r="H39" s="59"/>
      <c r="I39" s="59"/>
      <c r="J39" s="26"/>
      <c r="K39" s="26"/>
      <c r="L39" s="10"/>
      <c r="M39" s="10"/>
      <c r="N39" s="25"/>
      <c r="O39" s="26"/>
      <c r="P39" s="26"/>
      <c r="Q39" s="26"/>
      <c r="R39" s="26"/>
      <c r="S39" s="26"/>
      <c r="T39" s="26"/>
      <c r="U39" s="26"/>
      <c r="V39" s="7"/>
      <c r="W39" s="7"/>
      <c r="X39" s="7"/>
      <c r="Y39" s="7"/>
      <c r="Z39" s="7"/>
    </row>
    <row r="40" spans="1:33" ht="18" customHeight="1" x14ac:dyDescent="0.2">
      <c r="B40" s="813"/>
      <c r="C40" s="813"/>
      <c r="D40" s="813"/>
      <c r="E40" s="813"/>
      <c r="F40" s="813"/>
      <c r="G40" s="813"/>
      <c r="H40" s="813"/>
      <c r="I40" s="813"/>
      <c r="J40" s="813"/>
      <c r="K40" s="813"/>
      <c r="L40" s="813"/>
      <c r="M40" s="813"/>
      <c r="N40" s="813"/>
      <c r="O40" s="813"/>
      <c r="P40" s="813"/>
      <c r="Q40" s="813"/>
      <c r="R40" s="813"/>
      <c r="S40" s="813"/>
      <c r="T40" s="813"/>
      <c r="U40" s="813"/>
      <c r="V40" s="813"/>
      <c r="W40" s="813"/>
      <c r="X40" s="813"/>
      <c r="Y40" s="813"/>
      <c r="Z40" s="813"/>
      <c r="AA40" s="813"/>
    </row>
    <row r="41" spans="1:33" ht="18" customHeight="1" x14ac:dyDescent="0.2">
      <c r="A41" s="7"/>
      <c r="B41" s="853"/>
      <c r="C41" s="853"/>
      <c r="D41" s="853"/>
      <c r="E41" s="853"/>
      <c r="F41" s="853"/>
      <c r="G41" s="853"/>
      <c r="H41" s="853"/>
      <c r="I41" s="853"/>
      <c r="J41" s="853"/>
      <c r="K41" s="853"/>
      <c r="L41" s="853"/>
      <c r="M41" s="853"/>
      <c r="N41" s="853"/>
      <c r="O41" s="853"/>
      <c r="P41" s="853"/>
      <c r="Q41" s="853"/>
      <c r="R41" s="853"/>
      <c r="S41" s="853"/>
      <c r="T41" s="7"/>
      <c r="U41" s="7"/>
      <c r="V41" s="7"/>
      <c r="W41" s="7"/>
      <c r="X41" s="7"/>
      <c r="Y41" s="7"/>
      <c r="Z41" s="7"/>
      <c r="AA41" s="7"/>
      <c r="AB41" s="7"/>
    </row>
    <row r="42" spans="1:33" ht="18" customHeight="1" x14ac:dyDescent="0.2">
      <c r="A42" s="7"/>
      <c r="B42" s="10"/>
      <c r="C42" s="10"/>
      <c r="D42" s="10"/>
      <c r="E42" s="10"/>
      <c r="F42" s="10"/>
      <c r="G42" s="44"/>
      <c r="H42" s="10"/>
      <c r="I42" s="44"/>
      <c r="J42" s="10"/>
      <c r="K42" s="44"/>
      <c r="L42" s="10"/>
      <c r="M42" s="10"/>
      <c r="N42" s="10"/>
      <c r="O42" s="10"/>
      <c r="P42" s="10"/>
      <c r="Q42" s="10"/>
      <c r="R42" s="10"/>
      <c r="S42" s="10"/>
      <c r="T42" s="10"/>
      <c r="U42" s="10"/>
      <c r="V42" s="7"/>
      <c r="W42" s="7"/>
      <c r="X42" s="7"/>
      <c r="Y42" s="7"/>
      <c r="Z42" s="7"/>
      <c r="AA42" s="7"/>
      <c r="AB42" s="7"/>
    </row>
    <row r="43" spans="1:33" ht="18" customHeight="1" x14ac:dyDescent="0.2">
      <c r="A43" s="7"/>
      <c r="B43" s="10"/>
      <c r="C43" s="44"/>
      <c r="D43" s="10"/>
      <c r="E43" s="44"/>
      <c r="F43" s="10"/>
      <c r="G43" s="44"/>
      <c r="H43" s="10"/>
      <c r="I43" s="44"/>
      <c r="J43" s="10"/>
      <c r="K43" s="44"/>
      <c r="L43" s="10"/>
      <c r="M43" s="10"/>
      <c r="N43" s="10"/>
      <c r="O43" s="10"/>
      <c r="P43" s="10"/>
      <c r="Q43" s="44"/>
      <c r="R43" s="10"/>
      <c r="S43" s="10"/>
      <c r="T43" s="7"/>
      <c r="U43" s="7"/>
      <c r="V43" s="7"/>
      <c r="W43" s="7"/>
      <c r="X43" s="7"/>
      <c r="Y43" s="7"/>
      <c r="Z43" s="7"/>
      <c r="AA43" s="7"/>
      <c r="AB43" s="7"/>
    </row>
    <row r="44" spans="1:33" ht="18" customHeight="1" x14ac:dyDescent="0.2">
      <c r="A44" s="7"/>
      <c r="B44" s="10"/>
      <c r="C44" s="44"/>
      <c r="D44" s="10"/>
      <c r="E44" s="44"/>
      <c r="F44" s="10"/>
      <c r="G44" s="44"/>
      <c r="H44" s="10"/>
      <c r="I44" s="44"/>
      <c r="J44" s="10"/>
      <c r="K44" s="44"/>
      <c r="L44" s="10"/>
      <c r="M44" s="10"/>
      <c r="N44" s="10"/>
      <c r="O44" s="10"/>
      <c r="P44" s="10"/>
      <c r="Q44" s="44"/>
      <c r="R44" s="10"/>
      <c r="S44" s="10"/>
      <c r="T44" s="45"/>
      <c r="U44" s="45"/>
      <c r="V44" s="7"/>
      <c r="W44" s="7"/>
      <c r="X44" s="7"/>
      <c r="Y44" s="7"/>
      <c r="Z44" s="7"/>
      <c r="AA44" s="7"/>
      <c r="AB44" s="7"/>
      <c r="AG44" s="41"/>
    </row>
    <row r="45" spans="1:33" ht="18" customHeight="1" x14ac:dyDescent="0.2">
      <c r="A45" s="7"/>
      <c r="B45" s="42"/>
      <c r="C45" s="33"/>
      <c r="D45" s="22"/>
      <c r="E45" s="22"/>
      <c r="F45" s="22"/>
      <c r="G45" s="10"/>
      <c r="H45" s="10"/>
      <c r="I45" s="10"/>
      <c r="J45" s="10"/>
      <c r="K45" s="10"/>
      <c r="L45" s="10"/>
      <c r="M45" s="10"/>
      <c r="N45" s="10"/>
      <c r="O45" s="10"/>
      <c r="P45" s="10"/>
      <c r="Q45" s="10"/>
      <c r="R45" s="7"/>
      <c r="S45" s="7"/>
      <c r="T45" s="7"/>
      <c r="U45" s="7"/>
      <c r="V45" s="7"/>
      <c r="W45" s="7"/>
      <c r="X45" s="7"/>
      <c r="Y45" s="7"/>
      <c r="Z45" s="7"/>
      <c r="AA45" s="7"/>
      <c r="AB45" s="7"/>
    </row>
    <row r="46" spans="1:33" ht="18" customHeight="1" x14ac:dyDescent="0.2">
      <c r="A46" s="7"/>
      <c r="B46" s="42"/>
      <c r="C46" s="42"/>
      <c r="D46" s="7"/>
      <c r="E46" s="7"/>
      <c r="F46" s="7"/>
      <c r="G46" s="7"/>
      <c r="H46" s="7"/>
      <c r="I46" s="7"/>
      <c r="J46" s="7"/>
      <c r="K46" s="7"/>
      <c r="L46" s="7"/>
      <c r="M46" s="7"/>
      <c r="N46" s="7"/>
      <c r="O46" s="7"/>
      <c r="P46" s="7"/>
      <c r="Q46" s="7"/>
      <c r="R46" s="7"/>
      <c r="S46" s="7"/>
      <c r="T46" s="7"/>
      <c r="U46" s="33"/>
      <c r="V46" s="7"/>
      <c r="W46" s="7"/>
      <c r="X46" s="7"/>
      <c r="Y46" s="7"/>
      <c r="Z46" s="7"/>
      <c r="AA46" s="7"/>
      <c r="AB46" s="7"/>
    </row>
    <row r="47" spans="1:33" ht="18" customHeight="1" x14ac:dyDescent="0.2">
      <c r="A47" s="7"/>
      <c r="B47" s="43"/>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row>
    <row r="48" spans="1:33" ht="18" customHeight="1" x14ac:dyDescent="0.2">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row>
    <row r="49" spans="1:28" ht="18" customHeight="1" x14ac:dyDescent="0.2">
      <c r="A49" s="7"/>
      <c r="B49" s="7"/>
      <c r="C49" s="7"/>
      <c r="D49" s="7"/>
      <c r="E49" s="7"/>
      <c r="F49" s="10"/>
      <c r="G49" s="10"/>
      <c r="H49" s="10"/>
      <c r="I49" s="10"/>
      <c r="J49" s="10"/>
      <c r="K49" s="44"/>
      <c r="L49" s="10"/>
      <c r="M49" s="44"/>
      <c r="N49" s="10"/>
      <c r="O49" s="44"/>
      <c r="P49" s="10"/>
      <c r="Q49" s="10"/>
      <c r="R49" s="10"/>
      <c r="S49" s="10"/>
      <c r="T49" s="10"/>
      <c r="U49" s="10"/>
      <c r="V49" s="10"/>
      <c r="W49" s="10"/>
      <c r="X49" s="7"/>
      <c r="Y49" s="7"/>
      <c r="Z49" s="7"/>
      <c r="AA49" s="7"/>
      <c r="AB49" s="7"/>
    </row>
    <row r="50" spans="1:28" ht="18" customHeight="1" x14ac:dyDescent="0.2">
      <c r="A50" s="7"/>
      <c r="B50" s="7"/>
      <c r="C50" s="7"/>
      <c r="D50" s="7"/>
      <c r="E50" s="7"/>
      <c r="F50" s="10"/>
      <c r="G50" s="44"/>
      <c r="H50" s="10"/>
      <c r="I50" s="44"/>
      <c r="J50" s="10"/>
      <c r="K50" s="44"/>
      <c r="L50" s="10"/>
      <c r="M50" s="44"/>
      <c r="N50" s="10"/>
      <c r="O50" s="44"/>
      <c r="P50" s="10"/>
      <c r="Q50" s="10"/>
      <c r="R50" s="10"/>
      <c r="S50" s="10"/>
      <c r="T50" s="10"/>
      <c r="U50" s="44"/>
      <c r="V50" s="10"/>
      <c r="W50" s="10"/>
      <c r="X50" s="7"/>
      <c r="Y50" s="7"/>
      <c r="Z50" s="7"/>
      <c r="AA50" s="7"/>
      <c r="AB50" s="7"/>
    </row>
    <row r="51" spans="1:28" ht="18" customHeight="1" x14ac:dyDescent="0.2">
      <c r="A51" s="7"/>
      <c r="B51" s="7"/>
      <c r="C51" s="7"/>
      <c r="D51" s="7"/>
      <c r="E51" s="7"/>
      <c r="F51" s="10"/>
      <c r="G51" s="10"/>
      <c r="H51" s="10"/>
      <c r="I51" s="10"/>
      <c r="J51" s="10"/>
      <c r="K51" s="44"/>
      <c r="L51" s="10"/>
      <c r="M51" s="44"/>
      <c r="N51" s="10"/>
      <c r="O51" s="44"/>
      <c r="P51" s="10"/>
      <c r="Q51" s="10"/>
      <c r="R51" s="10"/>
      <c r="S51" s="10"/>
      <c r="T51" s="10"/>
      <c r="U51" s="10"/>
      <c r="V51" s="10"/>
      <c r="W51" s="10"/>
      <c r="X51" s="7"/>
      <c r="Y51" s="7"/>
      <c r="Z51" s="7"/>
      <c r="AA51" s="7"/>
      <c r="AB51" s="7"/>
    </row>
    <row r="52" spans="1:28" ht="18" customHeight="1" x14ac:dyDescent="0.2">
      <c r="A52" s="7"/>
      <c r="B52" s="7"/>
      <c r="C52" s="7"/>
      <c r="D52" s="7"/>
      <c r="E52" s="7"/>
      <c r="F52" s="10"/>
      <c r="G52" s="44"/>
      <c r="H52" s="10"/>
      <c r="I52" s="44"/>
      <c r="J52" s="10"/>
      <c r="K52" s="44"/>
      <c r="L52" s="10"/>
      <c r="M52" s="44"/>
      <c r="N52" s="10"/>
      <c r="O52" s="44"/>
      <c r="P52" s="10"/>
      <c r="Q52" s="10"/>
      <c r="R52" s="10"/>
      <c r="S52" s="10"/>
      <c r="T52" s="10"/>
      <c r="U52" s="44"/>
      <c r="V52" s="10"/>
      <c r="W52" s="10"/>
      <c r="X52" s="7"/>
      <c r="Y52" s="7"/>
      <c r="Z52" s="7"/>
      <c r="AA52" s="7"/>
      <c r="AB52" s="7"/>
    </row>
    <row r="53" spans="1:28" ht="18" customHeight="1" x14ac:dyDescent="0.2">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row>
    <row r="54" spans="1:28" ht="18" customHeight="1" x14ac:dyDescent="0.2"/>
    <row r="55" spans="1:28" ht="18" customHeight="1" x14ac:dyDescent="0.2"/>
    <row r="56" spans="1:28" ht="18" customHeight="1" x14ac:dyDescent="0.2"/>
    <row r="57" spans="1:28" ht="18" customHeight="1" x14ac:dyDescent="0.2"/>
    <row r="58" spans="1:28" ht="18" customHeight="1" x14ac:dyDescent="0.2"/>
    <row r="59" spans="1:28" ht="18" customHeight="1" x14ac:dyDescent="0.2"/>
    <row r="60" spans="1:28" ht="18" customHeight="1" x14ac:dyDescent="0.2"/>
    <row r="61" spans="1:28" ht="18" customHeight="1" x14ac:dyDescent="0.2"/>
    <row r="62" spans="1:28" ht="18" customHeight="1" x14ac:dyDescent="0.2"/>
    <row r="63" spans="1:28" ht="18" customHeight="1" x14ac:dyDescent="0.2"/>
    <row r="64" spans="1:28"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row r="260" ht="18" customHeight="1" x14ac:dyDescent="0.2"/>
    <row r="261" ht="18" customHeight="1" x14ac:dyDescent="0.2"/>
  </sheetData>
  <mergeCells count="178">
    <mergeCell ref="C29:AB29"/>
    <mergeCell ref="C28:AB28"/>
    <mergeCell ref="C24:H24"/>
    <mergeCell ref="I24:K24"/>
    <mergeCell ref="W25:X25"/>
    <mergeCell ref="W24:X24"/>
    <mergeCell ref="Y24:Z24"/>
    <mergeCell ref="B32:E33"/>
    <mergeCell ref="T32:U32"/>
    <mergeCell ref="B13:B25"/>
    <mergeCell ref="S25:T25"/>
    <mergeCell ref="C25:H25"/>
    <mergeCell ref="L14:N14"/>
    <mergeCell ref="O15:P15"/>
    <mergeCell ref="Q15:R15"/>
    <mergeCell ref="Q19:R19"/>
    <mergeCell ref="S19:T19"/>
    <mergeCell ref="O22:P22"/>
    <mergeCell ref="O18:P18"/>
    <mergeCell ref="O20:P20"/>
    <mergeCell ref="Q22:R22"/>
    <mergeCell ref="S22:T22"/>
    <mergeCell ref="R32:S32"/>
    <mergeCell ref="J33:K33"/>
    <mergeCell ref="F32:G32"/>
    <mergeCell ref="R33:S33"/>
    <mergeCell ref="N32:O32"/>
    <mergeCell ref="P32:Q32"/>
    <mergeCell ref="L32:M32"/>
    <mergeCell ref="H32:I32"/>
    <mergeCell ref="J32:K32"/>
    <mergeCell ref="B41:S41"/>
    <mergeCell ref="B38:I38"/>
    <mergeCell ref="J38:K38"/>
    <mergeCell ref="B40:AA40"/>
    <mergeCell ref="O38:U38"/>
    <mergeCell ref="L38:M38"/>
    <mergeCell ref="V33:W33"/>
    <mergeCell ref="L33:M33"/>
    <mergeCell ref="N33:O33"/>
    <mergeCell ref="B35:W35"/>
    <mergeCell ref="F33:G33"/>
    <mergeCell ref="H33:I33"/>
    <mergeCell ref="P33:Q33"/>
    <mergeCell ref="T33:U33"/>
    <mergeCell ref="V32:W32"/>
    <mergeCell ref="E3:G3"/>
    <mergeCell ref="H3:J3"/>
    <mergeCell ref="B2:D3"/>
    <mergeCell ref="E2:M2"/>
    <mergeCell ref="Y12:Z12"/>
    <mergeCell ref="U12:V12"/>
    <mergeCell ref="W12:X12"/>
    <mergeCell ref="B6:J6"/>
    <mergeCell ref="Q12:R12"/>
    <mergeCell ref="L11:AB11"/>
    <mergeCell ref="S12:T12"/>
    <mergeCell ref="L12:N12"/>
    <mergeCell ref="B11:G12"/>
    <mergeCell ref="B5:D5"/>
    <mergeCell ref="E4:G4"/>
    <mergeCell ref="H4:J4"/>
    <mergeCell ref="K4:M4"/>
    <mergeCell ref="B4:D4"/>
    <mergeCell ref="E5:G5"/>
    <mergeCell ref="H5:J5"/>
    <mergeCell ref="K5:M5"/>
    <mergeCell ref="AA12:AB12"/>
    <mergeCell ref="N2:AB3"/>
    <mergeCell ref="N4:AB4"/>
    <mergeCell ref="O16:P16"/>
    <mergeCell ref="Q16:R16"/>
    <mergeCell ref="Q14:R14"/>
    <mergeCell ref="O17:P17"/>
    <mergeCell ref="O19:P19"/>
    <mergeCell ref="Q13:R13"/>
    <mergeCell ref="S15:T15"/>
    <mergeCell ref="O14:P14"/>
    <mergeCell ref="S13:T13"/>
    <mergeCell ref="AA18:AB18"/>
    <mergeCell ref="AA21:AB21"/>
    <mergeCell ref="Q17:R17"/>
    <mergeCell ref="S17:T17"/>
    <mergeCell ref="U17:V17"/>
    <mergeCell ref="S16:T16"/>
    <mergeCell ref="U13:V13"/>
    <mergeCell ref="U16:V16"/>
    <mergeCell ref="U15:V15"/>
    <mergeCell ref="S14:T14"/>
    <mergeCell ref="U14:V14"/>
    <mergeCell ref="AA13:AB13"/>
    <mergeCell ref="AA14:AB14"/>
    <mergeCell ref="AA20:AB20"/>
    <mergeCell ref="AA15:AB15"/>
    <mergeCell ref="AA16:AB16"/>
    <mergeCell ref="AA19:AB19"/>
    <mergeCell ref="AA17:AB17"/>
    <mergeCell ref="U20:V20"/>
    <mergeCell ref="W20:X20"/>
    <mergeCell ref="Q18:R18"/>
    <mergeCell ref="W18:X18"/>
    <mergeCell ref="W16:X16"/>
    <mergeCell ref="Y16:Z16"/>
    <mergeCell ref="N5:AB5"/>
    <mergeCell ref="K6:AB6"/>
    <mergeCell ref="K3:M3"/>
    <mergeCell ref="I11:K12"/>
    <mergeCell ref="L15:N15"/>
    <mergeCell ref="L13:N13"/>
    <mergeCell ref="I13:K13"/>
    <mergeCell ref="I15:K15"/>
    <mergeCell ref="O12:P12"/>
    <mergeCell ref="W13:X13"/>
    <mergeCell ref="Y13:Z13"/>
    <mergeCell ref="W14:X14"/>
    <mergeCell ref="Y14:Z14"/>
    <mergeCell ref="Y15:Z15"/>
    <mergeCell ref="W15:X15"/>
    <mergeCell ref="I14:K14"/>
    <mergeCell ref="O13:P13"/>
    <mergeCell ref="I18:K18"/>
    <mergeCell ref="I19:K19"/>
    <mergeCell ref="I20:K20"/>
    <mergeCell ref="I21:K21"/>
    <mergeCell ref="C27:AB27"/>
    <mergeCell ref="S23:T23"/>
    <mergeCell ref="L24:N24"/>
    <mergeCell ref="L25:N25"/>
    <mergeCell ref="Q24:R24"/>
    <mergeCell ref="Y23:Z23"/>
    <mergeCell ref="W23:X23"/>
    <mergeCell ref="O23:P23"/>
    <mergeCell ref="O25:P25"/>
    <mergeCell ref="S24:T24"/>
    <mergeCell ref="U18:V18"/>
    <mergeCell ref="S18:T18"/>
    <mergeCell ref="Q23:R23"/>
    <mergeCell ref="O24:P24"/>
    <mergeCell ref="U24:V24"/>
    <mergeCell ref="L21:N21"/>
    <mergeCell ref="AA25:AB25"/>
    <mergeCell ref="AA24:AB24"/>
    <mergeCell ref="AA22:AB22"/>
    <mergeCell ref="AA23:AB23"/>
    <mergeCell ref="Q21:R21"/>
    <mergeCell ref="S21:T21"/>
    <mergeCell ref="Y18:Z18"/>
    <mergeCell ref="Y19:Z19"/>
    <mergeCell ref="Y20:Z20"/>
    <mergeCell ref="W19:X19"/>
    <mergeCell ref="U19:V19"/>
    <mergeCell ref="W17:X17"/>
    <mergeCell ref="Q20:R20"/>
    <mergeCell ref="S20:T20"/>
    <mergeCell ref="Q25:R25"/>
    <mergeCell ref="I25:K25"/>
    <mergeCell ref="I23:K23"/>
    <mergeCell ref="Y25:Z25"/>
    <mergeCell ref="U25:V25"/>
    <mergeCell ref="U23:V23"/>
    <mergeCell ref="L23:N23"/>
    <mergeCell ref="I22:K22"/>
    <mergeCell ref="I16:K16"/>
    <mergeCell ref="I17:K17"/>
    <mergeCell ref="L16:N16"/>
    <mergeCell ref="L22:N22"/>
    <mergeCell ref="L17:N17"/>
    <mergeCell ref="L18:N18"/>
    <mergeCell ref="L19:N19"/>
    <mergeCell ref="L20:N20"/>
    <mergeCell ref="U21:V21"/>
    <mergeCell ref="O21:P21"/>
    <mergeCell ref="Y17:Z17"/>
    <mergeCell ref="W21:X21"/>
    <mergeCell ref="Y21:Z21"/>
    <mergeCell ref="W22:X22"/>
    <mergeCell ref="Y22:Z22"/>
    <mergeCell ref="U22:V22"/>
  </mergeCells>
  <phoneticPr fontId="5"/>
  <printOptions horizontalCentered="1"/>
  <pageMargins left="0.78740157480314965" right="0.59055118110236227" top="0.78740157480314965" bottom="0.59055118110236227" header="0.51181102362204722" footer="0.39370078740157483"/>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C73"/>
  <sheetViews>
    <sheetView showGridLines="0" view="pageBreakPreview" topLeftCell="A67" zoomScaleNormal="100" zoomScaleSheetLayoutView="100" workbookViewId="0">
      <selection activeCell="O3" sqref="O3"/>
    </sheetView>
  </sheetViews>
  <sheetFormatPr defaultColWidth="9" defaultRowHeight="12" x14ac:dyDescent="0.2"/>
  <cols>
    <col min="1" max="1" width="1.26953125" style="253" customWidth="1"/>
    <col min="2" max="28" width="3.26953125" style="253" customWidth="1"/>
    <col min="29" max="16384" width="9" style="253"/>
  </cols>
  <sheetData>
    <row r="1" spans="1:29" ht="17" customHeight="1" x14ac:dyDescent="0.2">
      <c r="B1" s="253" t="s">
        <v>585</v>
      </c>
    </row>
    <row r="2" spans="1:29" ht="16.5" customHeight="1" x14ac:dyDescent="0.2">
      <c r="B2" s="253" t="s">
        <v>525</v>
      </c>
    </row>
    <row r="3" spans="1:29" ht="39.5" customHeight="1" x14ac:dyDescent="0.2">
      <c r="B3" s="871" t="s">
        <v>526</v>
      </c>
      <c r="C3" s="872"/>
      <c r="D3" s="872"/>
      <c r="E3" s="872"/>
      <c r="F3" s="872"/>
      <c r="G3" s="872"/>
      <c r="H3" s="872"/>
      <c r="I3" s="872"/>
      <c r="J3" s="872"/>
      <c r="K3" s="872"/>
      <c r="L3" s="872"/>
      <c r="M3" s="873"/>
      <c r="N3" s="460" t="s">
        <v>764</v>
      </c>
      <c r="O3" s="556" t="s">
        <v>765</v>
      </c>
      <c r="P3" s="462"/>
      <c r="Q3" s="461" t="s">
        <v>764</v>
      </c>
      <c r="R3" s="556" t="s">
        <v>766</v>
      </c>
      <c r="S3" s="462"/>
      <c r="T3" s="462"/>
      <c r="U3" s="461" t="s">
        <v>764</v>
      </c>
      <c r="V3" s="891" t="s">
        <v>767</v>
      </c>
      <c r="W3" s="892"/>
      <c r="X3" s="892"/>
      <c r="Y3" s="892"/>
      <c r="Z3" s="892"/>
      <c r="AA3" s="893"/>
      <c r="AC3" s="253" t="s">
        <v>763</v>
      </c>
    </row>
    <row r="6" spans="1:29" s="257" customFormat="1" ht="21" customHeight="1" x14ac:dyDescent="0.2">
      <c r="A6" s="254" t="s">
        <v>527</v>
      </c>
      <c r="B6" s="255"/>
      <c r="C6" s="255"/>
      <c r="D6" s="255"/>
      <c r="E6" s="255"/>
      <c r="F6" s="255"/>
      <c r="G6" s="255"/>
      <c r="H6" s="255"/>
      <c r="I6" s="255"/>
      <c r="J6" s="256"/>
      <c r="K6" s="255"/>
      <c r="L6" s="255"/>
      <c r="M6" s="255"/>
      <c r="N6" s="255"/>
      <c r="O6" s="256"/>
      <c r="P6" s="255"/>
      <c r="Q6" s="255"/>
      <c r="R6" s="255"/>
      <c r="S6" s="255"/>
      <c r="T6" s="255"/>
      <c r="U6" s="256"/>
      <c r="V6" s="255"/>
      <c r="W6" s="255"/>
      <c r="X6" s="255"/>
      <c r="Y6" s="255"/>
      <c r="Z6" s="256"/>
      <c r="AA6" s="254"/>
    </row>
    <row r="7" spans="1:29" s="257" customFormat="1" ht="15.75" customHeight="1" x14ac:dyDescent="0.2">
      <c r="A7" s="254"/>
      <c r="B7" s="874" t="s">
        <v>134</v>
      </c>
      <c r="C7" s="875"/>
      <c r="D7" s="875"/>
      <c r="E7" s="875"/>
      <c r="F7" s="875"/>
      <c r="G7" s="875"/>
      <c r="H7" s="874" t="s">
        <v>135</v>
      </c>
      <c r="I7" s="875"/>
      <c r="J7" s="875"/>
      <c r="K7" s="875"/>
      <c r="L7" s="875"/>
      <c r="M7" s="875"/>
      <c r="N7" s="875"/>
      <c r="O7" s="875"/>
      <c r="P7" s="875"/>
      <c r="Q7" s="875"/>
      <c r="R7" s="875"/>
      <c r="S7" s="876"/>
      <c r="T7" s="877" t="s">
        <v>528</v>
      </c>
      <c r="U7" s="877"/>
      <c r="V7" s="877"/>
      <c r="W7" s="874"/>
      <c r="X7" s="874" t="s">
        <v>529</v>
      </c>
      <c r="Y7" s="875"/>
      <c r="Z7" s="875"/>
      <c r="AA7" s="875"/>
      <c r="AB7" s="876"/>
    </row>
    <row r="8" spans="1:29" s="257" customFormat="1" ht="18" customHeight="1" x14ac:dyDescent="0.2">
      <c r="A8" s="254"/>
      <c r="B8" s="903" t="s">
        <v>156</v>
      </c>
      <c r="C8" s="904"/>
      <c r="D8" s="904"/>
      <c r="E8" s="904"/>
      <c r="F8" s="904"/>
      <c r="G8" s="904"/>
      <c r="H8" s="905" t="s">
        <v>76</v>
      </c>
      <c r="I8" s="906"/>
      <c r="J8" s="906"/>
      <c r="K8" s="906"/>
      <c r="L8" s="906"/>
      <c r="M8" s="906"/>
      <c r="N8" s="906"/>
      <c r="O8" s="906"/>
      <c r="P8" s="906"/>
      <c r="Q8" s="906"/>
      <c r="R8" s="906"/>
      <c r="S8" s="907"/>
      <c r="T8" s="908">
        <v>0</v>
      </c>
      <c r="U8" s="909"/>
      <c r="V8" s="909"/>
      <c r="W8" s="910"/>
      <c r="X8" s="905"/>
      <c r="Y8" s="906"/>
      <c r="Z8" s="906"/>
      <c r="AA8" s="906"/>
      <c r="AB8" s="907"/>
    </row>
    <row r="9" spans="1:29" s="257" customFormat="1" ht="18" customHeight="1" x14ac:dyDescent="0.2">
      <c r="A9" s="254"/>
      <c r="B9" s="911" t="s">
        <v>530</v>
      </c>
      <c r="C9" s="912"/>
      <c r="D9" s="912"/>
      <c r="E9" s="912"/>
      <c r="F9" s="912"/>
      <c r="G9" s="912"/>
      <c r="H9" s="913"/>
      <c r="I9" s="914"/>
      <c r="J9" s="914"/>
      <c r="K9" s="914"/>
      <c r="L9" s="914"/>
      <c r="M9" s="914"/>
      <c r="N9" s="914"/>
      <c r="O9" s="914"/>
      <c r="P9" s="915"/>
      <c r="Q9" s="915"/>
      <c r="R9" s="915"/>
      <c r="S9" s="916"/>
      <c r="T9" s="917">
        <v>0</v>
      </c>
      <c r="U9" s="918"/>
      <c r="V9" s="918"/>
      <c r="W9" s="919"/>
      <c r="X9" s="920"/>
      <c r="Y9" s="921"/>
      <c r="Z9" s="921"/>
      <c r="AA9" s="921"/>
      <c r="AB9" s="922"/>
    </row>
    <row r="10" spans="1:29" s="257" customFormat="1" ht="18" customHeight="1" x14ac:dyDescent="0.2">
      <c r="A10" s="254"/>
      <c r="B10" s="878" t="s">
        <v>50</v>
      </c>
      <c r="C10" s="879"/>
      <c r="D10" s="879"/>
      <c r="E10" s="879"/>
      <c r="F10" s="879"/>
      <c r="G10" s="880"/>
      <c r="H10" s="881"/>
      <c r="I10" s="882"/>
      <c r="J10" s="882"/>
      <c r="K10" s="882"/>
      <c r="L10" s="882"/>
      <c r="M10" s="882"/>
      <c r="N10" s="882"/>
      <c r="O10" s="882"/>
      <c r="P10" s="883"/>
      <c r="Q10" s="883"/>
      <c r="R10" s="883"/>
      <c r="S10" s="884"/>
      <c r="T10" s="885">
        <v>0</v>
      </c>
      <c r="U10" s="886"/>
      <c r="V10" s="886"/>
      <c r="W10" s="887"/>
      <c r="X10" s="888"/>
      <c r="Y10" s="889"/>
      <c r="Z10" s="889"/>
      <c r="AA10" s="889"/>
      <c r="AB10" s="890"/>
    </row>
    <row r="11" spans="1:29" ht="10" customHeight="1" x14ac:dyDescent="0.2">
      <c r="A11" s="258"/>
      <c r="B11" s="894"/>
      <c r="C11" s="895"/>
      <c r="D11" s="895"/>
      <c r="E11" s="895"/>
      <c r="F11" s="895"/>
      <c r="G11" s="895"/>
      <c r="H11" s="895"/>
      <c r="I11" s="895"/>
      <c r="J11" s="895"/>
      <c r="K11" s="895"/>
      <c r="L11" s="895"/>
      <c r="M11" s="895"/>
      <c r="N11" s="895"/>
      <c r="O11" s="895"/>
      <c r="P11" s="895"/>
      <c r="Q11" s="895"/>
      <c r="R11" s="895"/>
      <c r="S11" s="895"/>
      <c r="T11" s="895"/>
      <c r="U11" s="895"/>
      <c r="V11" s="895"/>
      <c r="W11" s="895"/>
      <c r="X11" s="895"/>
      <c r="Y11" s="895"/>
      <c r="Z11" s="895"/>
      <c r="AA11" s="895"/>
    </row>
    <row r="12" spans="1:29" s="261" customFormat="1" ht="20.149999999999999" hidden="1" customHeight="1" x14ac:dyDescent="0.2">
      <c r="A12" s="258" t="s">
        <v>531</v>
      </c>
      <c r="B12" s="258"/>
      <c r="C12" s="259"/>
      <c r="D12" s="259"/>
      <c r="E12" s="259"/>
      <c r="F12" s="259"/>
      <c r="G12" s="259"/>
      <c r="H12" s="259"/>
      <c r="I12" s="259"/>
      <c r="J12" s="259"/>
      <c r="K12" s="259"/>
      <c r="L12" s="259"/>
      <c r="M12" s="259"/>
      <c r="N12" s="259"/>
      <c r="O12" s="259"/>
      <c r="P12" s="260"/>
      <c r="Q12" s="260"/>
      <c r="R12" s="260"/>
      <c r="S12" s="260"/>
      <c r="T12" s="260"/>
      <c r="U12" s="260"/>
    </row>
    <row r="13" spans="1:29" s="261" customFormat="1" ht="15" hidden="1" customHeight="1" x14ac:dyDescent="0.2">
      <c r="A13" s="262"/>
      <c r="B13" s="262" t="s">
        <v>532</v>
      </c>
      <c r="C13" s="259"/>
      <c r="D13" s="259"/>
      <c r="E13" s="259"/>
      <c r="F13" s="259"/>
      <c r="G13" s="259"/>
      <c r="H13" s="259"/>
      <c r="I13" s="259"/>
      <c r="J13" s="259"/>
      <c r="K13" s="259"/>
      <c r="L13" s="259"/>
      <c r="M13" s="259"/>
      <c r="N13" s="259"/>
      <c r="O13" s="259"/>
      <c r="P13" s="260"/>
      <c r="Q13" s="260"/>
      <c r="R13" s="260"/>
      <c r="S13" s="260"/>
      <c r="T13" s="260"/>
      <c r="U13" s="260"/>
    </row>
    <row r="14" spans="1:29" s="261" customFormat="1" ht="18" hidden="1" customHeight="1" x14ac:dyDescent="0.2">
      <c r="B14" s="896" t="s">
        <v>533</v>
      </c>
      <c r="C14" s="897"/>
      <c r="D14" s="898"/>
      <c r="E14" s="899" t="s">
        <v>25</v>
      </c>
      <c r="F14" s="899"/>
      <c r="G14" s="900"/>
      <c r="H14" s="901" t="s">
        <v>534</v>
      </c>
      <c r="I14" s="902"/>
      <c r="J14" s="902"/>
      <c r="K14" s="902"/>
      <c r="L14" s="902"/>
      <c r="M14" s="902"/>
      <c r="N14" s="902"/>
      <c r="O14" s="902"/>
      <c r="P14" s="260"/>
      <c r="Q14" s="260"/>
      <c r="R14" s="260"/>
      <c r="S14" s="260"/>
      <c r="T14" s="260"/>
      <c r="U14" s="260"/>
    </row>
    <row r="15" spans="1:29" s="261" customFormat="1" ht="13.5" hidden="1" customHeight="1" x14ac:dyDescent="0.2">
      <c r="B15" s="895" t="s">
        <v>535</v>
      </c>
      <c r="C15" s="902"/>
      <c r="D15" s="902"/>
      <c r="E15" s="902"/>
      <c r="F15" s="902"/>
      <c r="G15" s="902"/>
      <c r="H15" s="902"/>
      <c r="I15" s="902"/>
      <c r="J15" s="902"/>
      <c r="K15" s="902"/>
      <c r="L15" s="902"/>
      <c r="M15" s="902"/>
      <c r="N15" s="902"/>
      <c r="O15" s="902"/>
      <c r="P15" s="902"/>
      <c r="Q15" s="902"/>
      <c r="R15" s="902"/>
      <c r="S15" s="902"/>
      <c r="T15" s="902"/>
      <c r="U15" s="902"/>
    </row>
    <row r="16" spans="1:29" s="261" customFormat="1" ht="6.75" hidden="1" customHeight="1" x14ac:dyDescent="0.2">
      <c r="B16" s="263"/>
      <c r="C16" s="262"/>
      <c r="D16" s="262"/>
      <c r="E16" s="262"/>
      <c r="F16" s="262"/>
      <c r="G16" s="262"/>
      <c r="H16" s="262"/>
      <c r="I16" s="262"/>
      <c r="J16" s="262"/>
      <c r="K16" s="262"/>
      <c r="L16" s="262"/>
      <c r="M16" s="262"/>
      <c r="N16" s="262"/>
      <c r="O16" s="262"/>
      <c r="P16" s="262"/>
      <c r="Q16" s="262"/>
      <c r="R16" s="262"/>
      <c r="S16" s="262"/>
      <c r="T16" s="262"/>
      <c r="U16" s="262"/>
    </row>
    <row r="17" spans="1:28" s="261" customFormat="1" ht="15" hidden="1" customHeight="1" x14ac:dyDescent="0.2">
      <c r="B17" s="264" t="s">
        <v>536</v>
      </c>
      <c r="F17" s="265"/>
      <c r="G17" s="259"/>
      <c r="N17" s="265"/>
      <c r="O17" s="265"/>
      <c r="P17" s="265"/>
      <c r="Q17" s="265"/>
      <c r="R17" s="265"/>
      <c r="S17" s="265"/>
      <c r="T17" s="265"/>
      <c r="U17" s="265"/>
      <c r="V17" s="265"/>
    </row>
    <row r="18" spans="1:28" s="261" customFormat="1" ht="16" hidden="1" customHeight="1" x14ac:dyDescent="0.2">
      <c r="B18" s="923" t="s">
        <v>537</v>
      </c>
      <c r="C18" s="924"/>
      <c r="D18" s="924"/>
      <c r="E18" s="924"/>
      <c r="F18" s="924"/>
      <c r="G18" s="924"/>
      <c r="H18" s="924"/>
      <c r="I18" s="924"/>
      <c r="J18" s="925"/>
      <c r="K18" s="923" t="s">
        <v>538</v>
      </c>
      <c r="L18" s="924"/>
      <c r="M18" s="924"/>
      <c r="N18" s="924"/>
      <c r="O18" s="924"/>
      <c r="P18" s="924"/>
      <c r="Q18" s="924"/>
      <c r="R18" s="924"/>
      <c r="S18" s="925"/>
      <c r="T18" s="926" t="s">
        <v>539</v>
      </c>
      <c r="U18" s="927"/>
      <c r="V18" s="927"/>
      <c r="W18" s="927"/>
      <c r="X18" s="927"/>
      <c r="Y18" s="927"/>
      <c r="Z18" s="927"/>
      <c r="AA18" s="927"/>
      <c r="AB18" s="928"/>
    </row>
    <row r="19" spans="1:28" s="261" customFormat="1" ht="16" hidden="1" customHeight="1" x14ac:dyDescent="0.2">
      <c r="B19" s="929" t="s">
        <v>540</v>
      </c>
      <c r="C19" s="929"/>
      <c r="D19" s="929"/>
      <c r="E19" s="929" t="s">
        <v>541</v>
      </c>
      <c r="F19" s="929"/>
      <c r="G19" s="929"/>
      <c r="H19" s="929" t="s">
        <v>542</v>
      </c>
      <c r="I19" s="929"/>
      <c r="J19" s="929"/>
      <c r="K19" s="929" t="s">
        <v>540</v>
      </c>
      <c r="L19" s="929"/>
      <c r="M19" s="929"/>
      <c r="N19" s="929" t="s">
        <v>541</v>
      </c>
      <c r="O19" s="929"/>
      <c r="P19" s="929"/>
      <c r="Q19" s="929" t="s">
        <v>542</v>
      </c>
      <c r="R19" s="929"/>
      <c r="S19" s="929"/>
      <c r="T19" s="929" t="s">
        <v>540</v>
      </c>
      <c r="U19" s="929"/>
      <c r="V19" s="929"/>
      <c r="W19" s="929" t="s">
        <v>541</v>
      </c>
      <c r="X19" s="929"/>
      <c r="Y19" s="929"/>
      <c r="Z19" s="929" t="s">
        <v>542</v>
      </c>
      <c r="AA19" s="929"/>
      <c r="AB19" s="929"/>
    </row>
    <row r="20" spans="1:28" s="261" customFormat="1" ht="20.149999999999999" hidden="1" customHeight="1" x14ac:dyDescent="0.2">
      <c r="B20" s="930" t="s">
        <v>543</v>
      </c>
      <c r="C20" s="930"/>
      <c r="D20" s="930"/>
      <c r="E20" s="930" t="s">
        <v>544</v>
      </c>
      <c r="F20" s="930"/>
      <c r="G20" s="930"/>
      <c r="H20" s="930" t="s">
        <v>25</v>
      </c>
      <c r="I20" s="930"/>
      <c r="J20" s="930"/>
      <c r="K20" s="930" t="s">
        <v>543</v>
      </c>
      <c r="L20" s="930"/>
      <c r="M20" s="930"/>
      <c r="N20" s="930" t="s">
        <v>544</v>
      </c>
      <c r="O20" s="930"/>
      <c r="P20" s="930"/>
      <c r="Q20" s="930" t="s">
        <v>25</v>
      </c>
      <c r="R20" s="930"/>
      <c r="S20" s="930"/>
      <c r="T20" s="930" t="s">
        <v>543</v>
      </c>
      <c r="U20" s="930"/>
      <c r="V20" s="930"/>
      <c r="W20" s="930" t="s">
        <v>544</v>
      </c>
      <c r="X20" s="930"/>
      <c r="Y20" s="930"/>
      <c r="Z20" s="930" t="s">
        <v>25</v>
      </c>
      <c r="AA20" s="930"/>
      <c r="AB20" s="930"/>
    </row>
    <row r="21" spans="1:28" s="261" customFormat="1" ht="13.5" hidden="1" customHeight="1" x14ac:dyDescent="0.2">
      <c r="B21" s="931" t="s">
        <v>545</v>
      </c>
      <c r="C21" s="931"/>
      <c r="D21" s="931"/>
      <c r="E21" s="931"/>
      <c r="F21" s="931"/>
      <c r="G21" s="931"/>
      <c r="H21" s="931"/>
      <c r="I21" s="931"/>
      <c r="J21" s="931"/>
      <c r="K21" s="931"/>
      <c r="L21" s="931"/>
      <c r="M21" s="931"/>
      <c r="N21" s="931"/>
      <c r="O21" s="931"/>
      <c r="P21" s="931"/>
      <c r="Q21" s="931"/>
      <c r="R21" s="931"/>
      <c r="S21" s="931"/>
      <c r="T21" s="931"/>
      <c r="U21" s="931"/>
      <c r="V21" s="932"/>
      <c r="W21" s="932"/>
      <c r="X21" s="932"/>
      <c r="Y21" s="932"/>
      <c r="Z21" s="932"/>
      <c r="AA21" s="932"/>
      <c r="AB21" s="932"/>
    </row>
    <row r="22" spans="1:28" ht="21" customHeight="1" x14ac:dyDescent="0.2">
      <c r="A22" s="258" t="s">
        <v>546</v>
      </c>
      <c r="B22" s="266"/>
      <c r="C22" s="266"/>
      <c r="D22" s="266"/>
      <c r="E22" s="266"/>
      <c r="F22" s="266"/>
      <c r="G22" s="266"/>
      <c r="H22" s="266"/>
      <c r="I22" s="266"/>
      <c r="J22" s="267"/>
      <c r="K22" s="266"/>
      <c r="L22" s="266"/>
      <c r="M22" s="266"/>
      <c r="N22" s="266"/>
      <c r="O22" s="267"/>
      <c r="P22" s="266"/>
      <c r="Q22" s="266"/>
      <c r="R22" s="266"/>
      <c r="S22" s="266"/>
      <c r="T22" s="266"/>
      <c r="U22" s="267"/>
      <c r="V22" s="266"/>
      <c r="W22" s="266"/>
      <c r="X22" s="266"/>
      <c r="Y22" s="266"/>
      <c r="Z22" s="267"/>
      <c r="AA22" s="258"/>
    </row>
    <row r="23" spans="1:28" s="257" customFormat="1" ht="16.5" customHeight="1" x14ac:dyDescent="0.2">
      <c r="A23" s="268"/>
      <c r="B23" s="933" t="s">
        <v>547</v>
      </c>
      <c r="C23" s="934"/>
      <c r="D23" s="934"/>
      <c r="E23" s="934"/>
      <c r="F23" s="934"/>
      <c r="G23" s="934"/>
      <c r="H23" s="935"/>
      <c r="I23" s="939" t="s">
        <v>548</v>
      </c>
      <c r="J23" s="940"/>
      <c r="K23" s="940"/>
      <c r="L23" s="941"/>
      <c r="M23" s="942" t="s">
        <v>51</v>
      </c>
      <c r="N23" s="940"/>
      <c r="O23" s="940"/>
      <c r="P23" s="940"/>
      <c r="Q23" s="940"/>
      <c r="R23" s="940"/>
      <c r="S23" s="940"/>
      <c r="T23" s="941"/>
      <c r="U23" s="269"/>
      <c r="V23" s="270"/>
      <c r="W23" s="270"/>
      <c r="X23" s="270"/>
      <c r="Y23" s="270"/>
      <c r="Z23" s="269"/>
      <c r="AA23" s="268"/>
    </row>
    <row r="24" spans="1:28" s="257" customFormat="1" ht="22.5" customHeight="1" x14ac:dyDescent="0.2">
      <c r="A24" s="268"/>
      <c r="B24" s="936"/>
      <c r="C24" s="937"/>
      <c r="D24" s="937"/>
      <c r="E24" s="937"/>
      <c r="F24" s="937"/>
      <c r="G24" s="937"/>
      <c r="H24" s="938"/>
      <c r="I24" s="943"/>
      <c r="J24" s="944"/>
      <c r="K24" s="944"/>
      <c r="L24" s="945"/>
      <c r="M24" s="946"/>
      <c r="N24" s="944"/>
      <c r="O24" s="944"/>
      <c r="P24" s="944"/>
      <c r="Q24" s="944"/>
      <c r="R24" s="944"/>
      <c r="S24" s="944"/>
      <c r="T24" s="945"/>
      <c r="U24" s="269"/>
      <c r="V24" s="270"/>
      <c r="W24" s="270"/>
      <c r="X24" s="270"/>
      <c r="Y24" s="270"/>
      <c r="Z24" s="269"/>
      <c r="AA24" s="268"/>
    </row>
    <row r="25" spans="1:28" s="257" customFormat="1" ht="30" customHeight="1" x14ac:dyDescent="0.2">
      <c r="A25" s="268"/>
      <c r="B25" s="955" t="s">
        <v>549</v>
      </c>
      <c r="C25" s="958"/>
      <c r="D25" s="958"/>
      <c r="E25" s="958"/>
      <c r="F25" s="958"/>
      <c r="G25" s="958"/>
      <c r="H25" s="959"/>
      <c r="I25" s="950" t="s">
        <v>550</v>
      </c>
      <c r="J25" s="950"/>
      <c r="K25" s="950"/>
      <c r="L25" s="950"/>
      <c r="M25" s="950"/>
      <c r="N25" s="950"/>
      <c r="O25" s="950"/>
      <c r="P25" s="950"/>
      <c r="Q25" s="950"/>
      <c r="R25" s="950"/>
      <c r="S25" s="950"/>
      <c r="T25" s="951"/>
      <c r="U25" s="269"/>
      <c r="V25" s="270"/>
      <c r="W25" s="270"/>
      <c r="X25" s="270"/>
      <c r="Y25" s="270"/>
      <c r="Z25" s="269"/>
      <c r="AA25" s="268"/>
    </row>
    <row r="26" spans="1:28" s="257" customFormat="1" ht="22.5" customHeight="1" x14ac:dyDescent="0.2">
      <c r="A26" s="268"/>
      <c r="B26" s="952" t="s">
        <v>6</v>
      </c>
      <c r="C26" s="948"/>
      <c r="D26" s="948"/>
      <c r="E26" s="948"/>
      <c r="F26" s="948"/>
      <c r="G26" s="948"/>
      <c r="H26" s="949"/>
      <c r="I26" s="557"/>
      <c r="J26" s="558"/>
      <c r="K26" s="493" t="s">
        <v>16</v>
      </c>
      <c r="L26" s="558" t="s">
        <v>757</v>
      </c>
      <c r="M26" s="558"/>
      <c r="N26" s="558"/>
      <c r="O26" s="558" t="s">
        <v>747</v>
      </c>
      <c r="P26" s="558"/>
      <c r="Q26" s="493" t="s">
        <v>16</v>
      </c>
      <c r="R26" s="558" t="s">
        <v>768</v>
      </c>
      <c r="S26" s="558"/>
      <c r="T26" s="559"/>
      <c r="U26" s="269"/>
      <c r="V26" s="270"/>
      <c r="W26" s="270"/>
      <c r="X26" s="270"/>
      <c r="Y26" s="270"/>
      <c r="Z26" s="269"/>
      <c r="AA26" s="268"/>
    </row>
    <row r="27" spans="1:28" ht="10" customHeight="1" x14ac:dyDescent="0.2">
      <c r="A27" s="258"/>
      <c r="B27" s="266"/>
      <c r="C27" s="266"/>
      <c r="D27" s="266"/>
      <c r="E27" s="266"/>
      <c r="F27" s="266"/>
      <c r="G27" s="266"/>
      <c r="H27" s="266"/>
      <c r="I27" s="266"/>
      <c r="J27" s="267"/>
      <c r="K27" s="266"/>
      <c r="L27" s="266"/>
      <c r="M27" s="266"/>
      <c r="N27" s="266"/>
      <c r="O27" s="266"/>
      <c r="P27" s="266"/>
      <c r="Q27" s="266"/>
      <c r="R27" s="266"/>
      <c r="S27" s="266"/>
      <c r="T27" s="266"/>
      <c r="U27" s="267"/>
      <c r="V27" s="266"/>
      <c r="W27" s="266"/>
      <c r="X27" s="266"/>
      <c r="Y27" s="266"/>
      <c r="Z27" s="267"/>
      <c r="AA27" s="258"/>
    </row>
    <row r="28" spans="1:28" ht="21" customHeight="1" x14ac:dyDescent="0.2">
      <c r="A28" s="258" t="s">
        <v>551</v>
      </c>
      <c r="B28" s="266"/>
      <c r="C28" s="266"/>
      <c r="D28" s="266"/>
      <c r="E28" s="266"/>
      <c r="F28" s="266"/>
      <c r="G28" s="266"/>
      <c r="H28" s="266"/>
      <c r="I28" s="266"/>
      <c r="J28" s="267"/>
      <c r="K28" s="266"/>
      <c r="L28" s="266"/>
      <c r="M28" s="266"/>
      <c r="N28" s="266"/>
      <c r="O28" s="267"/>
      <c r="P28" s="266"/>
      <c r="Q28" s="266"/>
      <c r="R28" s="266"/>
      <c r="S28" s="266"/>
      <c r="T28" s="266"/>
    </row>
    <row r="29" spans="1:28" s="271" customFormat="1" ht="30" customHeight="1" x14ac:dyDescent="0.2">
      <c r="A29" s="268"/>
      <c r="B29" s="955" t="s">
        <v>552</v>
      </c>
      <c r="C29" s="934"/>
      <c r="D29" s="934"/>
      <c r="E29" s="934"/>
      <c r="F29" s="934"/>
      <c r="G29" s="934"/>
      <c r="H29" s="935"/>
      <c r="I29" s="956" t="s">
        <v>550</v>
      </c>
      <c r="J29" s="956"/>
      <c r="K29" s="956"/>
      <c r="L29" s="956"/>
      <c r="M29" s="956"/>
      <c r="N29" s="956"/>
      <c r="O29" s="956"/>
      <c r="P29" s="956"/>
      <c r="Q29" s="956"/>
      <c r="R29" s="956"/>
      <c r="S29" s="956"/>
      <c r="T29" s="957"/>
    </row>
    <row r="30" spans="1:28" s="271" customFormat="1" ht="30" customHeight="1" x14ac:dyDescent="0.2">
      <c r="A30" s="268"/>
      <c r="B30" s="947" t="s">
        <v>553</v>
      </c>
      <c r="C30" s="948"/>
      <c r="D30" s="948"/>
      <c r="E30" s="948"/>
      <c r="F30" s="948"/>
      <c r="G30" s="948"/>
      <c r="H30" s="949"/>
      <c r="I30" s="950" t="s">
        <v>550</v>
      </c>
      <c r="J30" s="950"/>
      <c r="K30" s="950"/>
      <c r="L30" s="950"/>
      <c r="M30" s="950"/>
      <c r="N30" s="950"/>
      <c r="O30" s="950"/>
      <c r="P30" s="950"/>
      <c r="Q30" s="950"/>
      <c r="R30" s="950"/>
      <c r="S30" s="950"/>
      <c r="T30" s="951"/>
    </row>
    <row r="31" spans="1:28" s="271" customFormat="1" ht="22.5" customHeight="1" x14ac:dyDescent="0.2">
      <c r="A31" s="268"/>
      <c r="B31" s="952" t="s">
        <v>6</v>
      </c>
      <c r="C31" s="948"/>
      <c r="D31" s="948"/>
      <c r="E31" s="948"/>
      <c r="F31" s="948"/>
      <c r="G31" s="948"/>
      <c r="H31" s="949"/>
      <c r="I31" s="557"/>
      <c r="J31" s="558"/>
      <c r="K31" s="493" t="s">
        <v>16</v>
      </c>
      <c r="L31" s="558" t="s">
        <v>757</v>
      </c>
      <c r="M31" s="558"/>
      <c r="N31" s="558"/>
      <c r="O31" s="558" t="s">
        <v>747</v>
      </c>
      <c r="P31" s="558"/>
      <c r="Q31" s="493" t="s">
        <v>16</v>
      </c>
      <c r="R31" s="558" t="s">
        <v>768</v>
      </c>
      <c r="S31" s="558"/>
      <c r="T31" s="559"/>
    </row>
    <row r="32" spans="1:28" s="271" customFormat="1" ht="22.5" customHeight="1" x14ac:dyDescent="0.2">
      <c r="A32" s="268"/>
      <c r="B32" s="953" t="s">
        <v>4</v>
      </c>
      <c r="C32" s="953"/>
      <c r="D32" s="953"/>
      <c r="E32" s="953"/>
      <c r="F32" s="953"/>
      <c r="G32" s="953"/>
      <c r="H32" s="953"/>
      <c r="I32" s="951"/>
      <c r="J32" s="954"/>
      <c r="K32" s="954"/>
      <c r="L32" s="954"/>
      <c r="M32" s="954"/>
      <c r="N32" s="954"/>
      <c r="O32" s="954"/>
      <c r="P32" s="954"/>
      <c r="Q32" s="954"/>
      <c r="R32" s="954"/>
      <c r="S32" s="954"/>
      <c r="T32" s="954"/>
      <c r="W32" s="272"/>
    </row>
    <row r="33" spans="1:28" s="271" customFormat="1" ht="12" customHeight="1" x14ac:dyDescent="0.2">
      <c r="A33" s="268"/>
      <c r="B33" s="273"/>
      <c r="C33" s="268"/>
      <c r="D33" s="268"/>
      <c r="E33" s="268"/>
      <c r="F33" s="268"/>
      <c r="G33" s="268"/>
      <c r="H33" s="268"/>
      <c r="I33" s="268"/>
      <c r="J33" s="268"/>
      <c r="K33" s="268"/>
      <c r="L33" s="268"/>
      <c r="M33" s="268"/>
      <c r="N33" s="268"/>
      <c r="O33" s="268"/>
      <c r="P33" s="268"/>
      <c r="Q33" s="268"/>
      <c r="R33" s="268"/>
      <c r="S33" s="268"/>
      <c r="T33" s="268"/>
      <c r="U33" s="268"/>
      <c r="V33" s="268"/>
      <c r="W33" s="268"/>
    </row>
    <row r="34" spans="1:28" ht="20.149999999999999" customHeight="1" x14ac:dyDescent="0.2">
      <c r="A34" s="972" t="s">
        <v>554</v>
      </c>
      <c r="B34" s="972"/>
      <c r="C34" s="972"/>
      <c r="D34" s="972"/>
      <c r="E34" s="972"/>
      <c r="F34" s="973"/>
      <c r="G34" s="973"/>
      <c r="H34" s="974"/>
      <c r="I34" s="974"/>
      <c r="J34" s="274"/>
      <c r="K34" s="274"/>
      <c r="L34" s="274"/>
      <c r="M34" s="274"/>
      <c r="N34" s="274"/>
      <c r="O34" s="274"/>
      <c r="P34" s="274"/>
      <c r="Q34" s="274"/>
      <c r="R34" s="274"/>
      <c r="S34" s="274"/>
      <c r="T34" s="274"/>
      <c r="U34" s="274"/>
    </row>
    <row r="35" spans="1:28" s="257" customFormat="1" ht="24.75" customHeight="1" x14ac:dyDescent="0.2">
      <c r="A35" s="271"/>
      <c r="B35" s="947" t="s">
        <v>555</v>
      </c>
      <c r="C35" s="975"/>
      <c r="D35" s="975"/>
      <c r="E35" s="975"/>
      <c r="F35" s="975"/>
      <c r="G35" s="975"/>
      <c r="H35" s="975"/>
      <c r="I35" s="975"/>
      <c r="J35" s="975"/>
      <c r="K35" s="975"/>
      <c r="L35" s="975"/>
      <c r="M35" s="975"/>
      <c r="N35" s="975"/>
      <c r="O35" s="975"/>
      <c r="P35" s="975"/>
      <c r="Q35" s="975"/>
      <c r="R35" s="975"/>
      <c r="S35" s="975"/>
      <c r="T35" s="975"/>
      <c r="U35" s="975"/>
      <c r="V35" s="976"/>
      <c r="W35" s="493" t="s">
        <v>16</v>
      </c>
      <c r="X35" s="558" t="s">
        <v>757</v>
      </c>
      <c r="Y35" s="558" t="s">
        <v>747</v>
      </c>
      <c r="Z35" s="493" t="s">
        <v>16</v>
      </c>
      <c r="AA35" s="558" t="s">
        <v>768</v>
      </c>
      <c r="AB35" s="454"/>
    </row>
    <row r="36" spans="1:28" s="257" customFormat="1" ht="24" customHeight="1" x14ac:dyDescent="0.2">
      <c r="A36" s="271"/>
      <c r="B36" s="952" t="s">
        <v>556</v>
      </c>
      <c r="C36" s="948"/>
      <c r="D36" s="948"/>
      <c r="E36" s="948"/>
      <c r="F36" s="948"/>
      <c r="G36" s="948"/>
      <c r="H36" s="948"/>
      <c r="I36" s="948"/>
      <c r="J36" s="948"/>
      <c r="K36" s="948"/>
      <c r="L36" s="948"/>
      <c r="M36" s="948"/>
      <c r="N36" s="948"/>
      <c r="O36" s="948"/>
      <c r="P36" s="948"/>
      <c r="Q36" s="948"/>
      <c r="R36" s="948"/>
      <c r="S36" s="948"/>
      <c r="T36" s="948"/>
      <c r="U36" s="948"/>
      <c r="V36" s="949"/>
      <c r="W36" s="977" t="s">
        <v>557</v>
      </c>
      <c r="X36" s="950"/>
      <c r="Y36" s="950"/>
      <c r="Z36" s="950"/>
      <c r="AA36" s="950"/>
      <c r="AB36" s="951"/>
    </row>
    <row r="37" spans="1:28" s="257" customFormat="1" ht="24" customHeight="1" x14ac:dyDescent="0.2">
      <c r="A37" s="271"/>
      <c r="B37" s="952" t="s">
        <v>558</v>
      </c>
      <c r="C37" s="978"/>
      <c r="D37" s="978"/>
      <c r="E37" s="978"/>
      <c r="F37" s="978"/>
      <c r="G37" s="978"/>
      <c r="H37" s="978"/>
      <c r="I37" s="978"/>
      <c r="J37" s="978"/>
      <c r="K37" s="978"/>
      <c r="L37" s="978"/>
      <c r="M37" s="978"/>
      <c r="N37" s="978"/>
      <c r="O37" s="978"/>
      <c r="P37" s="978"/>
      <c r="Q37" s="978"/>
      <c r="R37" s="978"/>
      <c r="S37" s="978"/>
      <c r="T37" s="978"/>
      <c r="U37" s="978"/>
      <c r="V37" s="979"/>
      <c r="W37" s="493" t="s">
        <v>16</v>
      </c>
      <c r="X37" s="558" t="s">
        <v>757</v>
      </c>
      <c r="Y37" s="558" t="s">
        <v>747</v>
      </c>
      <c r="Z37" s="493" t="s">
        <v>16</v>
      </c>
      <c r="AA37" s="558" t="s">
        <v>768</v>
      </c>
      <c r="AB37" s="454"/>
    </row>
    <row r="38" spans="1:28" s="257" customFormat="1" ht="18" customHeight="1" x14ac:dyDescent="0.2">
      <c r="A38" s="271"/>
      <c r="B38" s="960" t="s">
        <v>559</v>
      </c>
      <c r="C38" s="961"/>
      <c r="D38" s="961"/>
      <c r="E38" s="961"/>
      <c r="F38" s="961"/>
      <c r="G38" s="961"/>
      <c r="H38" s="962"/>
      <c r="I38" s="963" t="s">
        <v>560</v>
      </c>
      <c r="J38" s="964"/>
      <c r="K38" s="964"/>
      <c r="L38" s="964"/>
      <c r="M38" s="964"/>
      <c r="N38" s="964"/>
      <c r="O38" s="964"/>
      <c r="P38" s="964"/>
      <c r="Q38" s="964"/>
      <c r="R38" s="964"/>
      <c r="S38" s="964"/>
      <c r="T38" s="964"/>
      <c r="U38" s="964"/>
      <c r="V38" s="964"/>
      <c r="W38" s="964"/>
      <c r="X38" s="964"/>
      <c r="Y38" s="964"/>
      <c r="Z38" s="964"/>
      <c r="AA38" s="964"/>
      <c r="AB38" s="965"/>
    </row>
    <row r="39" spans="1:28" s="257" customFormat="1" ht="18" customHeight="1" x14ac:dyDescent="0.2">
      <c r="A39" s="271"/>
      <c r="B39" s="966" t="s">
        <v>561</v>
      </c>
      <c r="C39" s="967"/>
      <c r="D39" s="967"/>
      <c r="E39" s="967"/>
      <c r="F39" s="967"/>
      <c r="G39" s="967"/>
      <c r="H39" s="968"/>
      <c r="I39" s="969" t="s">
        <v>562</v>
      </c>
      <c r="J39" s="970"/>
      <c r="K39" s="970"/>
      <c r="L39" s="970"/>
      <c r="M39" s="970"/>
      <c r="N39" s="970"/>
      <c r="O39" s="970"/>
      <c r="P39" s="970"/>
      <c r="Q39" s="970"/>
      <c r="R39" s="970"/>
      <c r="S39" s="970"/>
      <c r="T39" s="970"/>
      <c r="U39" s="970"/>
      <c r="V39" s="970"/>
      <c r="W39" s="970"/>
      <c r="X39" s="970"/>
      <c r="Y39" s="970"/>
      <c r="Z39" s="970"/>
      <c r="AA39" s="970"/>
      <c r="AB39" s="971"/>
    </row>
    <row r="40" spans="1:28" s="257" customFormat="1" ht="24.5" customHeight="1" x14ac:dyDescent="0.2">
      <c r="A40" s="271"/>
      <c r="B40" s="952" t="s">
        <v>476</v>
      </c>
      <c r="C40" s="948"/>
      <c r="D40" s="948"/>
      <c r="E40" s="948"/>
      <c r="F40" s="948"/>
      <c r="G40" s="948"/>
      <c r="H40" s="948"/>
      <c r="I40" s="948"/>
      <c r="J40" s="948"/>
      <c r="K40" s="948"/>
      <c r="L40" s="948"/>
      <c r="M40" s="948"/>
      <c r="N40" s="948"/>
      <c r="O40" s="948"/>
      <c r="P40" s="948"/>
      <c r="Q40" s="948"/>
      <c r="R40" s="948"/>
      <c r="S40" s="948"/>
      <c r="T40" s="948"/>
      <c r="U40" s="948"/>
      <c r="V40" s="949"/>
      <c r="W40" s="493" t="s">
        <v>16</v>
      </c>
      <c r="X40" s="558" t="s">
        <v>757</v>
      </c>
      <c r="Y40" s="558" t="s">
        <v>747</v>
      </c>
      <c r="Z40" s="493" t="s">
        <v>16</v>
      </c>
      <c r="AA40" s="558" t="s">
        <v>768</v>
      </c>
      <c r="AB40" s="454"/>
    </row>
    <row r="41" spans="1:28" s="257" customFormat="1" ht="24.5" customHeight="1" x14ac:dyDescent="0.2">
      <c r="A41" s="271"/>
      <c r="B41" s="947" t="s">
        <v>477</v>
      </c>
      <c r="C41" s="975"/>
      <c r="D41" s="975"/>
      <c r="E41" s="975"/>
      <c r="F41" s="975"/>
      <c r="G41" s="975"/>
      <c r="H41" s="975"/>
      <c r="I41" s="975"/>
      <c r="J41" s="975"/>
      <c r="K41" s="975"/>
      <c r="L41" s="975"/>
      <c r="M41" s="975"/>
      <c r="N41" s="975"/>
      <c r="O41" s="975"/>
      <c r="P41" s="975"/>
      <c r="Q41" s="975"/>
      <c r="R41" s="975"/>
      <c r="S41" s="975"/>
      <c r="T41" s="975"/>
      <c r="U41" s="975"/>
      <c r="V41" s="976"/>
      <c r="W41" s="493" t="s">
        <v>16</v>
      </c>
      <c r="X41" s="558" t="s">
        <v>757</v>
      </c>
      <c r="Y41" s="558" t="s">
        <v>747</v>
      </c>
      <c r="Z41" s="493" t="s">
        <v>16</v>
      </c>
      <c r="AA41" s="558" t="s">
        <v>768</v>
      </c>
      <c r="AB41" s="454"/>
    </row>
    <row r="42" spans="1:28" s="257" customFormat="1" ht="24.5" customHeight="1" x14ac:dyDescent="0.2">
      <c r="A42" s="271"/>
      <c r="B42" s="947" t="s">
        <v>475</v>
      </c>
      <c r="C42" s="975"/>
      <c r="D42" s="975"/>
      <c r="E42" s="975"/>
      <c r="F42" s="975"/>
      <c r="G42" s="975"/>
      <c r="H42" s="975"/>
      <c r="I42" s="975"/>
      <c r="J42" s="975"/>
      <c r="K42" s="975"/>
      <c r="L42" s="975"/>
      <c r="M42" s="975"/>
      <c r="N42" s="975"/>
      <c r="O42" s="975"/>
      <c r="P42" s="975"/>
      <c r="Q42" s="975"/>
      <c r="R42" s="975"/>
      <c r="S42" s="975"/>
      <c r="T42" s="975"/>
      <c r="U42" s="975"/>
      <c r="V42" s="976"/>
      <c r="W42" s="493" t="s">
        <v>16</v>
      </c>
      <c r="X42" s="558" t="s">
        <v>757</v>
      </c>
      <c r="Y42" s="558" t="s">
        <v>747</v>
      </c>
      <c r="Z42" s="493" t="s">
        <v>16</v>
      </c>
      <c r="AA42" s="558" t="s">
        <v>768</v>
      </c>
      <c r="AB42" s="454"/>
    </row>
    <row r="43" spans="1:28" ht="12" customHeight="1" x14ac:dyDescent="0.2"/>
    <row r="44" spans="1:28" s="262" customFormat="1" ht="19.5" customHeight="1" x14ac:dyDescent="0.2">
      <c r="A44" s="258" t="s">
        <v>480</v>
      </c>
      <c r="B44" s="263"/>
      <c r="C44" s="263"/>
    </row>
    <row r="45" spans="1:28" s="262" customFormat="1" ht="24.75" customHeight="1" x14ac:dyDescent="0.2">
      <c r="A45" s="258"/>
      <c r="B45" s="947" t="s">
        <v>478</v>
      </c>
      <c r="C45" s="975"/>
      <c r="D45" s="975"/>
      <c r="E45" s="975"/>
      <c r="F45" s="975"/>
      <c r="G45" s="975"/>
      <c r="H45" s="975"/>
      <c r="I45" s="975"/>
      <c r="J45" s="975"/>
      <c r="K45" s="975"/>
      <c r="L45" s="975"/>
      <c r="M45" s="975"/>
      <c r="N45" s="975"/>
      <c r="O45" s="975"/>
      <c r="P45" s="975"/>
      <c r="Q45" s="976"/>
      <c r="R45" s="493" t="s">
        <v>16</v>
      </c>
      <c r="S45" s="558" t="s">
        <v>757</v>
      </c>
      <c r="T45" s="558" t="s">
        <v>747</v>
      </c>
      <c r="U45" s="493" t="s">
        <v>16</v>
      </c>
      <c r="V45" s="558" t="s">
        <v>768</v>
      </c>
      <c r="W45" s="454"/>
    </row>
    <row r="46" spans="1:28" s="262" customFormat="1" ht="24.75" customHeight="1" x14ac:dyDescent="0.2">
      <c r="A46" s="258"/>
      <c r="B46" s="952" t="s">
        <v>563</v>
      </c>
      <c r="C46" s="948"/>
      <c r="D46" s="948"/>
      <c r="E46" s="948"/>
      <c r="F46" s="948"/>
      <c r="G46" s="948"/>
      <c r="H46" s="948"/>
      <c r="I46" s="948"/>
      <c r="J46" s="948"/>
      <c r="K46" s="948"/>
      <c r="L46" s="948"/>
      <c r="M46" s="948"/>
      <c r="N46" s="948"/>
      <c r="O46" s="948"/>
      <c r="P46" s="948"/>
      <c r="Q46" s="949"/>
      <c r="R46" s="493" t="s">
        <v>16</v>
      </c>
      <c r="S46" s="558" t="s">
        <v>757</v>
      </c>
      <c r="T46" s="558" t="s">
        <v>747</v>
      </c>
      <c r="U46" s="493" t="s">
        <v>16</v>
      </c>
      <c r="V46" s="558" t="s">
        <v>768</v>
      </c>
      <c r="W46" s="454"/>
    </row>
    <row r="47" spans="1:28" s="262" customFormat="1" ht="24.75" customHeight="1" x14ac:dyDescent="0.2">
      <c r="A47" s="258"/>
      <c r="B47" s="947" t="s">
        <v>476</v>
      </c>
      <c r="C47" s="975"/>
      <c r="D47" s="975"/>
      <c r="E47" s="975"/>
      <c r="F47" s="975"/>
      <c r="G47" s="975"/>
      <c r="H47" s="975"/>
      <c r="I47" s="975"/>
      <c r="J47" s="975"/>
      <c r="K47" s="975"/>
      <c r="L47" s="975"/>
      <c r="M47" s="975"/>
      <c r="N47" s="975"/>
      <c r="O47" s="975"/>
      <c r="P47" s="975"/>
      <c r="Q47" s="976"/>
      <c r="R47" s="493" t="s">
        <v>16</v>
      </c>
      <c r="S47" s="558" t="s">
        <v>757</v>
      </c>
      <c r="T47" s="558" t="s">
        <v>747</v>
      </c>
      <c r="U47" s="493" t="s">
        <v>16</v>
      </c>
      <c r="V47" s="558" t="s">
        <v>768</v>
      </c>
      <c r="W47" s="454"/>
    </row>
    <row r="48" spans="1:28" s="262" customFormat="1" ht="24.75" customHeight="1" x14ac:dyDescent="0.2">
      <c r="A48" s="258"/>
      <c r="B48" s="983" t="s">
        <v>564</v>
      </c>
      <c r="C48" s="984"/>
      <c r="D48" s="984"/>
      <c r="E48" s="984"/>
      <c r="F48" s="984"/>
      <c r="G48" s="984"/>
      <c r="H48" s="985"/>
      <c r="I48" s="986" t="s">
        <v>479</v>
      </c>
      <c r="J48" s="986"/>
      <c r="K48" s="986"/>
      <c r="L48" s="986"/>
      <c r="M48" s="987"/>
      <c r="N48" s="988"/>
      <c r="O48" s="988"/>
      <c r="P48" s="988"/>
      <c r="Q48" s="988"/>
      <c r="R48" s="988"/>
      <c r="S48" s="988"/>
      <c r="T48" s="988"/>
      <c r="U48" s="988"/>
      <c r="V48" s="988"/>
      <c r="W48" s="989"/>
    </row>
    <row r="49" spans="1:28" ht="19.5" customHeight="1" x14ac:dyDescent="0.2">
      <c r="A49" s="258"/>
    </row>
    <row r="50" spans="1:28" ht="19.5" customHeight="1" x14ac:dyDescent="0.2">
      <c r="A50" s="258" t="s">
        <v>481</v>
      </c>
    </row>
    <row r="51" spans="1:28" ht="24.75" customHeight="1" x14ac:dyDescent="0.2">
      <c r="B51" s="980" t="s">
        <v>563</v>
      </c>
      <c r="C51" s="981"/>
      <c r="D51" s="981"/>
      <c r="E51" s="981"/>
      <c r="F51" s="981"/>
      <c r="G51" s="981"/>
      <c r="H51" s="981"/>
      <c r="I51" s="981"/>
      <c r="J51" s="981"/>
      <c r="K51" s="981"/>
      <c r="L51" s="981"/>
      <c r="M51" s="981"/>
      <c r="N51" s="981"/>
      <c r="O51" s="981"/>
      <c r="P51" s="981"/>
      <c r="Q51" s="981"/>
      <c r="R51" s="981"/>
      <c r="S51" s="981"/>
      <c r="T51" s="981"/>
      <c r="U51" s="981"/>
      <c r="V51" s="982"/>
      <c r="W51" s="493" t="s">
        <v>16</v>
      </c>
      <c r="X51" s="558" t="s">
        <v>757</v>
      </c>
      <c r="Y51" s="558" t="s">
        <v>747</v>
      </c>
      <c r="Z51" s="493" t="s">
        <v>16</v>
      </c>
      <c r="AA51" s="558" t="s">
        <v>768</v>
      </c>
      <c r="AB51" s="454"/>
    </row>
    <row r="52" spans="1:28" ht="24.75" customHeight="1" x14ac:dyDescent="0.2">
      <c r="B52" s="648" t="s">
        <v>565</v>
      </c>
      <c r="C52" s="978"/>
      <c r="D52" s="978"/>
      <c r="E52" s="978"/>
      <c r="F52" s="978"/>
      <c r="G52" s="978"/>
      <c r="H52" s="978"/>
      <c r="I52" s="978"/>
      <c r="J52" s="978"/>
      <c r="K52" s="978"/>
      <c r="L52" s="978"/>
      <c r="M52" s="978"/>
      <c r="N52" s="978"/>
      <c r="O52" s="978"/>
      <c r="P52" s="978"/>
      <c r="Q52" s="978"/>
      <c r="R52" s="978"/>
      <c r="S52" s="978"/>
      <c r="T52" s="978"/>
      <c r="U52" s="978"/>
      <c r="V52" s="979"/>
      <c r="W52" s="493" t="s">
        <v>16</v>
      </c>
      <c r="X52" s="558" t="s">
        <v>757</v>
      </c>
      <c r="Y52" s="558" t="s">
        <v>747</v>
      </c>
      <c r="Z52" s="493" t="s">
        <v>16</v>
      </c>
      <c r="AA52" s="558" t="s">
        <v>768</v>
      </c>
      <c r="AB52" s="454"/>
    </row>
    <row r="53" spans="1:28" ht="24.75" customHeight="1" x14ac:dyDescent="0.2">
      <c r="B53" s="980" t="s">
        <v>566</v>
      </c>
      <c r="C53" s="981"/>
      <c r="D53" s="981"/>
      <c r="E53" s="981"/>
      <c r="F53" s="981"/>
      <c r="G53" s="981"/>
      <c r="H53" s="981"/>
      <c r="I53" s="981"/>
      <c r="J53" s="981"/>
      <c r="K53" s="981"/>
      <c r="L53" s="981"/>
      <c r="M53" s="981"/>
      <c r="N53" s="981"/>
      <c r="O53" s="981"/>
      <c r="P53" s="981"/>
      <c r="Q53" s="981"/>
      <c r="R53" s="981"/>
      <c r="S53" s="981"/>
      <c r="T53" s="981"/>
      <c r="U53" s="981"/>
      <c r="V53" s="982"/>
      <c r="W53" s="493" t="s">
        <v>16</v>
      </c>
      <c r="X53" s="558" t="s">
        <v>757</v>
      </c>
      <c r="Y53" s="558" t="s">
        <v>747</v>
      </c>
      <c r="Z53" s="493" t="s">
        <v>16</v>
      </c>
      <c r="AA53" s="558" t="s">
        <v>768</v>
      </c>
      <c r="AB53" s="454"/>
    </row>
    <row r="54" spans="1:28" ht="24.75" customHeight="1" x14ac:dyDescent="0.2">
      <c r="B54" s="980" t="s">
        <v>567</v>
      </c>
      <c r="C54" s="981"/>
      <c r="D54" s="981"/>
      <c r="E54" s="981"/>
      <c r="F54" s="981"/>
      <c r="G54" s="981"/>
      <c r="H54" s="981"/>
      <c r="I54" s="981"/>
      <c r="J54" s="981"/>
      <c r="K54" s="990" t="s">
        <v>479</v>
      </c>
      <c r="L54" s="990"/>
      <c r="M54" s="990"/>
      <c r="N54" s="990"/>
      <c r="O54" s="990"/>
      <c r="P54" s="990"/>
      <c r="Q54" s="990"/>
      <c r="R54" s="990"/>
      <c r="S54" s="990"/>
      <c r="T54" s="990"/>
      <c r="U54" s="990"/>
      <c r="V54" s="990"/>
      <c r="W54" s="990"/>
      <c r="X54" s="990"/>
      <c r="Y54" s="990"/>
      <c r="Z54" s="990"/>
      <c r="AA54" s="990"/>
      <c r="AB54" s="990"/>
    </row>
    <row r="55" spans="1:28" ht="19.5" customHeight="1" x14ac:dyDescent="0.2">
      <c r="A55" s="258"/>
    </row>
    <row r="56" spans="1:28" ht="19.5" customHeight="1" x14ac:dyDescent="0.2">
      <c r="A56" s="258" t="s">
        <v>568</v>
      </c>
    </row>
    <row r="57" spans="1:28" ht="19.5" customHeight="1" thickBot="1" x14ac:dyDescent="0.25">
      <c r="C57" s="991" t="s">
        <v>569</v>
      </c>
      <c r="D57" s="992"/>
      <c r="E57" s="992"/>
      <c r="F57" s="992"/>
      <c r="G57" s="992"/>
      <c r="H57" s="992"/>
      <c r="I57" s="992"/>
      <c r="J57" s="992"/>
      <c r="K57" s="992"/>
      <c r="L57" s="992"/>
      <c r="M57" s="992"/>
      <c r="N57" s="992"/>
      <c r="O57" s="992"/>
      <c r="P57" s="992"/>
      <c r="Q57" s="992"/>
      <c r="R57" s="992"/>
      <c r="S57" s="992"/>
      <c r="T57" s="992"/>
      <c r="U57" s="992"/>
      <c r="V57" s="992"/>
      <c r="W57" s="992"/>
      <c r="X57" s="992"/>
      <c r="Y57" s="992"/>
      <c r="Z57" s="993"/>
    </row>
    <row r="58" spans="1:28" ht="19.5" customHeight="1" thickTop="1" x14ac:dyDescent="0.2">
      <c r="C58" s="994" t="s">
        <v>570</v>
      </c>
      <c r="D58" s="995"/>
      <c r="E58" s="995"/>
      <c r="F58" s="995"/>
      <c r="G58" s="995"/>
      <c r="H58" s="995"/>
      <c r="I58" s="995"/>
      <c r="J58" s="995"/>
      <c r="K58" s="995"/>
      <c r="L58" s="995"/>
      <c r="M58" s="995"/>
      <c r="N58" s="995"/>
      <c r="O58" s="995"/>
      <c r="P58" s="995"/>
      <c r="Q58" s="995"/>
      <c r="R58" s="995"/>
      <c r="S58" s="995"/>
      <c r="T58" s="995"/>
      <c r="U58" s="995"/>
      <c r="V58" s="995"/>
      <c r="W58" s="995"/>
      <c r="X58" s="995"/>
      <c r="Y58" s="995"/>
      <c r="Z58" s="996"/>
    </row>
    <row r="59" spans="1:28" ht="21.75" customHeight="1" x14ac:dyDescent="0.2">
      <c r="C59" s="983" t="s">
        <v>571</v>
      </c>
      <c r="D59" s="985"/>
      <c r="E59" s="983" t="s">
        <v>572</v>
      </c>
      <c r="F59" s="984"/>
      <c r="G59" s="984"/>
      <c r="H59" s="984"/>
      <c r="I59" s="985"/>
      <c r="J59" s="983" t="s">
        <v>573</v>
      </c>
      <c r="K59" s="984"/>
      <c r="L59" s="984"/>
      <c r="M59" s="985"/>
      <c r="N59" s="983" t="s">
        <v>574</v>
      </c>
      <c r="O59" s="984"/>
      <c r="P59" s="984"/>
      <c r="Q59" s="984"/>
      <c r="R59" s="985"/>
      <c r="S59" s="983" t="s">
        <v>575</v>
      </c>
      <c r="T59" s="984"/>
      <c r="U59" s="984"/>
      <c r="V59" s="984"/>
      <c r="W59" s="984"/>
      <c r="X59" s="984"/>
      <c r="Y59" s="984"/>
      <c r="Z59" s="985"/>
    </row>
    <row r="60" spans="1:28" ht="30" customHeight="1" x14ac:dyDescent="0.2">
      <c r="C60" s="1000"/>
      <c r="D60" s="1001"/>
      <c r="E60" s="1000"/>
      <c r="F60" s="1002"/>
      <c r="G60" s="1002"/>
      <c r="H60" s="1002"/>
      <c r="I60" s="1001"/>
      <c r="J60" s="1000"/>
      <c r="K60" s="1002"/>
      <c r="L60" s="1002"/>
      <c r="M60" s="1001"/>
      <c r="N60" s="1000"/>
      <c r="O60" s="1002"/>
      <c r="P60" s="1002"/>
      <c r="Q60" s="1002"/>
      <c r="R60" s="1001"/>
      <c r="S60" s="1000"/>
      <c r="T60" s="1002"/>
      <c r="U60" s="1002"/>
      <c r="V60" s="1002"/>
      <c r="W60" s="1002"/>
      <c r="X60" s="1002"/>
      <c r="Y60" s="1002"/>
      <c r="Z60" s="1001"/>
    </row>
    <row r="61" spans="1:28" ht="30" customHeight="1" x14ac:dyDescent="0.2">
      <c r="C61" s="275"/>
      <c r="D61" s="276"/>
      <c r="E61" s="275"/>
      <c r="F61" s="277"/>
      <c r="G61" s="277"/>
      <c r="H61" s="277"/>
      <c r="I61" s="276"/>
      <c r="J61" s="275"/>
      <c r="K61" s="277"/>
      <c r="L61" s="277"/>
      <c r="M61" s="276"/>
      <c r="N61" s="275"/>
      <c r="O61" s="277"/>
      <c r="P61" s="277"/>
      <c r="Q61" s="277"/>
      <c r="R61" s="276"/>
      <c r="S61" s="275"/>
      <c r="T61" s="277"/>
      <c r="U61" s="277"/>
      <c r="V61" s="277"/>
      <c r="W61" s="277"/>
      <c r="X61" s="277"/>
      <c r="Y61" s="277"/>
      <c r="Z61" s="276"/>
    </row>
    <row r="62" spans="1:28" ht="30" customHeight="1" x14ac:dyDescent="0.2">
      <c r="C62" s="1000"/>
      <c r="D62" s="1001"/>
      <c r="E62" s="1000"/>
      <c r="F62" s="1002"/>
      <c r="G62" s="1002"/>
      <c r="H62" s="1002"/>
      <c r="I62" s="1001"/>
      <c r="J62" s="1000"/>
      <c r="K62" s="1002"/>
      <c r="L62" s="1002"/>
      <c r="M62" s="1001"/>
      <c r="N62" s="1000"/>
      <c r="O62" s="1002"/>
      <c r="P62" s="1002"/>
      <c r="Q62" s="1002"/>
      <c r="R62" s="1001"/>
      <c r="S62" s="1000"/>
      <c r="T62" s="1002"/>
      <c r="U62" s="1002"/>
      <c r="V62" s="1002"/>
      <c r="W62" s="1002"/>
      <c r="X62" s="1002"/>
      <c r="Y62" s="1002"/>
      <c r="Z62" s="1001"/>
    </row>
    <row r="63" spans="1:28" ht="30" customHeight="1" thickBot="1" x14ac:dyDescent="0.25">
      <c r="C63" s="997"/>
      <c r="D63" s="998"/>
      <c r="E63" s="997"/>
      <c r="F63" s="999"/>
      <c r="G63" s="999"/>
      <c r="H63" s="999"/>
      <c r="I63" s="998"/>
      <c r="J63" s="997"/>
      <c r="K63" s="999"/>
      <c r="L63" s="999"/>
      <c r="M63" s="998"/>
      <c r="N63" s="997"/>
      <c r="O63" s="999"/>
      <c r="P63" s="999"/>
      <c r="Q63" s="999"/>
      <c r="R63" s="998"/>
      <c r="S63" s="997"/>
      <c r="T63" s="999"/>
      <c r="U63" s="999"/>
      <c r="V63" s="999"/>
      <c r="W63" s="999"/>
      <c r="X63" s="999"/>
      <c r="Y63" s="999"/>
      <c r="Z63" s="998"/>
    </row>
    <row r="64" spans="1:28" ht="19.5" customHeight="1" thickTop="1" x14ac:dyDescent="0.2">
      <c r="C64" s="994" t="s">
        <v>576</v>
      </c>
      <c r="D64" s="995"/>
      <c r="E64" s="995"/>
      <c r="F64" s="995"/>
      <c r="G64" s="995"/>
      <c r="H64" s="995"/>
      <c r="I64" s="995"/>
      <c r="J64" s="995"/>
      <c r="K64" s="995"/>
      <c r="L64" s="995"/>
      <c r="M64" s="995"/>
      <c r="N64" s="995"/>
      <c r="O64" s="995"/>
      <c r="P64" s="995"/>
      <c r="Q64" s="995"/>
      <c r="R64" s="995"/>
      <c r="S64" s="995"/>
      <c r="T64" s="995"/>
      <c r="U64" s="995"/>
      <c r="V64" s="995"/>
      <c r="W64" s="995"/>
      <c r="X64" s="995"/>
      <c r="Y64" s="995"/>
      <c r="Z64" s="996"/>
    </row>
    <row r="65" spans="2:26" ht="34" customHeight="1" x14ac:dyDescent="0.2">
      <c r="C65" s="983" t="s">
        <v>577</v>
      </c>
      <c r="D65" s="984"/>
      <c r="E65" s="984"/>
      <c r="F65" s="984"/>
      <c r="G65" s="984"/>
      <c r="H65" s="984"/>
      <c r="I65" s="985"/>
      <c r="J65" s="987"/>
      <c r="K65" s="988"/>
      <c r="L65" s="988"/>
      <c r="M65" s="988"/>
      <c r="N65" s="988"/>
      <c r="O65" s="988"/>
      <c r="P65" s="988"/>
      <c r="Q65" s="988"/>
      <c r="R65" s="988"/>
      <c r="S65" s="988"/>
      <c r="T65" s="988"/>
      <c r="U65" s="988"/>
      <c r="V65" s="988"/>
      <c r="W65" s="988"/>
      <c r="X65" s="988"/>
      <c r="Y65" s="988"/>
      <c r="Z65" s="989"/>
    </row>
    <row r="66" spans="2:26" ht="105.5" customHeight="1" x14ac:dyDescent="0.2">
      <c r="C66" s="983" t="s">
        <v>578</v>
      </c>
      <c r="D66" s="984"/>
      <c r="E66" s="984"/>
      <c r="F66" s="984"/>
      <c r="G66" s="984"/>
      <c r="H66" s="984"/>
      <c r="I66" s="985"/>
      <c r="J66" s="987"/>
      <c r="K66" s="988"/>
      <c r="L66" s="988"/>
      <c r="M66" s="988"/>
      <c r="N66" s="988"/>
      <c r="O66" s="988"/>
      <c r="P66" s="988"/>
      <c r="Q66" s="988"/>
      <c r="R66" s="988"/>
      <c r="S66" s="988"/>
      <c r="T66" s="988"/>
      <c r="U66" s="988"/>
      <c r="V66" s="988"/>
      <c r="W66" s="988"/>
      <c r="X66" s="988"/>
      <c r="Y66" s="988"/>
      <c r="Z66" s="989"/>
    </row>
    <row r="67" spans="2:26" ht="19.5" customHeight="1" x14ac:dyDescent="0.2">
      <c r="C67" s="262"/>
      <c r="D67" s="262"/>
      <c r="E67" s="262"/>
      <c r="F67" s="262"/>
      <c r="G67" s="262"/>
      <c r="H67" s="262"/>
      <c r="I67" s="262"/>
      <c r="J67" s="262"/>
      <c r="K67" s="262"/>
      <c r="L67" s="262"/>
      <c r="M67" s="262"/>
      <c r="N67" s="262"/>
      <c r="O67" s="262"/>
      <c r="P67" s="262"/>
      <c r="Q67" s="262"/>
      <c r="R67" s="262"/>
      <c r="S67" s="262"/>
      <c r="T67" s="262"/>
      <c r="U67" s="262"/>
      <c r="V67" s="262"/>
      <c r="W67" s="262"/>
      <c r="X67" s="262"/>
      <c r="Y67" s="262"/>
      <c r="Z67" s="262"/>
    </row>
    <row r="68" spans="2:26" ht="25" customHeight="1" x14ac:dyDescent="0.2">
      <c r="B68" s="253" t="s">
        <v>579</v>
      </c>
    </row>
    <row r="69" spans="2:26" ht="32" customHeight="1" x14ac:dyDescent="0.2">
      <c r="C69" s="983" t="s">
        <v>580</v>
      </c>
      <c r="D69" s="1003"/>
      <c r="E69" s="1003"/>
      <c r="F69" s="1003"/>
      <c r="G69" s="1003"/>
      <c r="H69" s="1003"/>
      <c r="I69" s="1003"/>
      <c r="J69" s="1003"/>
      <c r="K69" s="1003"/>
      <c r="L69" s="1003"/>
      <c r="M69" s="1003"/>
      <c r="N69" s="1004"/>
      <c r="O69" s="557"/>
      <c r="P69" s="558"/>
      <c r="Q69" s="493" t="s">
        <v>16</v>
      </c>
      <c r="R69" s="558" t="s">
        <v>757</v>
      </c>
      <c r="S69" s="558"/>
      <c r="T69" s="558"/>
      <c r="U69" s="558" t="s">
        <v>747</v>
      </c>
      <c r="V69" s="558"/>
      <c r="W69" s="493" t="s">
        <v>16</v>
      </c>
      <c r="X69" s="558" t="s">
        <v>768</v>
      </c>
      <c r="Y69" s="558"/>
      <c r="Z69" s="559"/>
    </row>
    <row r="70" spans="2:26" ht="28.5" customHeight="1" x14ac:dyDescent="0.2">
      <c r="C70" s="983" t="s">
        <v>581</v>
      </c>
      <c r="D70" s="1003"/>
      <c r="E70" s="1003"/>
      <c r="F70" s="1003"/>
      <c r="G70" s="1003"/>
      <c r="H70" s="1003"/>
      <c r="I70" s="1003"/>
      <c r="J70" s="1003"/>
      <c r="K70" s="1003"/>
      <c r="L70" s="1003"/>
      <c r="M70" s="1003"/>
      <c r="N70" s="1004"/>
      <c r="O70" s="557"/>
      <c r="P70" s="558"/>
      <c r="Q70" s="493" t="s">
        <v>16</v>
      </c>
      <c r="R70" s="558" t="s">
        <v>757</v>
      </c>
      <c r="S70" s="558"/>
      <c r="T70" s="558"/>
      <c r="U70" s="558" t="s">
        <v>747</v>
      </c>
      <c r="V70" s="558"/>
      <c r="W70" s="493" t="s">
        <v>16</v>
      </c>
      <c r="X70" s="558" t="s">
        <v>768</v>
      </c>
      <c r="Y70" s="558"/>
      <c r="Z70" s="559"/>
    </row>
    <row r="71" spans="2:26" ht="20" customHeight="1" x14ac:dyDescent="0.2">
      <c r="C71" s="983" t="s">
        <v>582</v>
      </c>
      <c r="D71" s="984"/>
      <c r="E71" s="984"/>
      <c r="F71" s="984"/>
      <c r="G71" s="984"/>
      <c r="H71" s="984"/>
      <c r="I71" s="984"/>
      <c r="J71" s="984"/>
      <c r="K71" s="984"/>
      <c r="L71" s="984"/>
      <c r="M71" s="984"/>
      <c r="N71" s="985"/>
      <c r="O71" s="557"/>
      <c r="P71" s="558"/>
      <c r="Q71" s="493" t="s">
        <v>16</v>
      </c>
      <c r="R71" s="558" t="s">
        <v>757</v>
      </c>
      <c r="S71" s="558"/>
      <c r="T71" s="558"/>
      <c r="U71" s="558" t="s">
        <v>747</v>
      </c>
      <c r="V71" s="558"/>
      <c r="W71" s="493" t="s">
        <v>16</v>
      </c>
      <c r="X71" s="558" t="s">
        <v>768</v>
      </c>
      <c r="Y71" s="558"/>
      <c r="Z71" s="559"/>
    </row>
    <row r="72" spans="2:26" ht="29" customHeight="1" x14ac:dyDescent="0.2">
      <c r="C72" s="1005" t="s">
        <v>583</v>
      </c>
      <c r="D72" s="1006"/>
      <c r="E72" s="1006"/>
      <c r="F72" s="1006"/>
      <c r="G72" s="1006"/>
      <c r="H72" s="1006"/>
      <c r="I72" s="1006"/>
      <c r="J72" s="1006"/>
      <c r="K72" s="1006"/>
      <c r="L72" s="1006"/>
      <c r="M72" s="1006"/>
      <c r="N72" s="1006"/>
      <c r="O72" s="1006"/>
      <c r="P72" s="1006"/>
      <c r="Q72" s="1006"/>
      <c r="R72" s="1006"/>
      <c r="S72" s="1006"/>
      <c r="T72" s="1006"/>
      <c r="U72" s="1006"/>
      <c r="V72" s="1006"/>
      <c r="W72" s="1006"/>
      <c r="X72" s="1006"/>
      <c r="Y72" s="1006"/>
      <c r="Z72" s="1007"/>
    </row>
    <row r="73" spans="2:26" ht="31.5" customHeight="1" x14ac:dyDescent="0.2">
      <c r="C73" s="983" t="s">
        <v>584</v>
      </c>
      <c r="D73" s="984"/>
      <c r="E73" s="984"/>
      <c r="F73" s="984"/>
      <c r="G73" s="984"/>
      <c r="H73" s="984"/>
      <c r="I73" s="984"/>
      <c r="J73" s="984"/>
      <c r="K73" s="984"/>
      <c r="L73" s="984"/>
      <c r="M73" s="984"/>
      <c r="N73" s="985"/>
      <c r="O73" s="557"/>
      <c r="P73" s="558"/>
      <c r="Q73" s="493" t="s">
        <v>16</v>
      </c>
      <c r="R73" s="558" t="s">
        <v>757</v>
      </c>
      <c r="S73" s="558"/>
      <c r="T73" s="558"/>
      <c r="U73" s="558" t="s">
        <v>747</v>
      </c>
      <c r="V73" s="558"/>
      <c r="W73" s="493" t="s">
        <v>16</v>
      </c>
      <c r="X73" s="558" t="s">
        <v>768</v>
      </c>
      <c r="Y73" s="558"/>
      <c r="Z73" s="559"/>
    </row>
  </sheetData>
  <mergeCells count="116">
    <mergeCell ref="C70:N70"/>
    <mergeCell ref="C71:N71"/>
    <mergeCell ref="C72:Z72"/>
    <mergeCell ref="C73:N73"/>
    <mergeCell ref="C65:I65"/>
    <mergeCell ref="J65:Z65"/>
    <mergeCell ref="C66:I66"/>
    <mergeCell ref="J66:Z66"/>
    <mergeCell ref="C69:N69"/>
    <mergeCell ref="C63:D63"/>
    <mergeCell ref="E63:I63"/>
    <mergeCell ref="J63:M63"/>
    <mergeCell ref="N63:R63"/>
    <mergeCell ref="S63:Z63"/>
    <mergeCell ref="C64:Z64"/>
    <mergeCell ref="C60:D60"/>
    <mergeCell ref="E60:I60"/>
    <mergeCell ref="J60:M60"/>
    <mergeCell ref="N60:R60"/>
    <mergeCell ref="S60:Z60"/>
    <mergeCell ref="C62:D62"/>
    <mergeCell ref="E62:I62"/>
    <mergeCell ref="J62:M62"/>
    <mergeCell ref="N62:R62"/>
    <mergeCell ref="S62:Z62"/>
    <mergeCell ref="B54:J54"/>
    <mergeCell ref="K54:O54"/>
    <mergeCell ref="P54:AB54"/>
    <mergeCell ref="C57:Z57"/>
    <mergeCell ref="C58:Z58"/>
    <mergeCell ref="C59:D59"/>
    <mergeCell ref="E59:I59"/>
    <mergeCell ref="J59:M59"/>
    <mergeCell ref="N59:R59"/>
    <mergeCell ref="S59:Z59"/>
    <mergeCell ref="B51:V51"/>
    <mergeCell ref="B52:V52"/>
    <mergeCell ref="B53:V53"/>
    <mergeCell ref="B46:Q46"/>
    <mergeCell ref="B47:Q47"/>
    <mergeCell ref="B48:H48"/>
    <mergeCell ref="I48:L48"/>
    <mergeCell ref="M48:W48"/>
    <mergeCell ref="B41:V41"/>
    <mergeCell ref="B42:V42"/>
    <mergeCell ref="B45:Q45"/>
    <mergeCell ref="B38:H38"/>
    <mergeCell ref="I38:AB38"/>
    <mergeCell ref="B39:H39"/>
    <mergeCell ref="I39:AB39"/>
    <mergeCell ref="B40:V40"/>
    <mergeCell ref="A34:I34"/>
    <mergeCell ref="B35:V35"/>
    <mergeCell ref="B36:V36"/>
    <mergeCell ref="W36:AB36"/>
    <mergeCell ref="B37:V37"/>
    <mergeCell ref="B30:H30"/>
    <mergeCell ref="I30:T30"/>
    <mergeCell ref="B31:H31"/>
    <mergeCell ref="B32:H32"/>
    <mergeCell ref="I32:T32"/>
    <mergeCell ref="B26:H26"/>
    <mergeCell ref="B29:H29"/>
    <mergeCell ref="I29:T29"/>
    <mergeCell ref="W20:Y20"/>
    <mergeCell ref="B25:H25"/>
    <mergeCell ref="I25:T25"/>
    <mergeCell ref="Z20:AB20"/>
    <mergeCell ref="B21:AB21"/>
    <mergeCell ref="B23:H24"/>
    <mergeCell ref="I23:L23"/>
    <mergeCell ref="M23:T23"/>
    <mergeCell ref="I24:L24"/>
    <mergeCell ref="M24:T24"/>
    <mergeCell ref="B20:D20"/>
    <mergeCell ref="E20:G20"/>
    <mergeCell ref="H20:J20"/>
    <mergeCell ref="K20:M20"/>
    <mergeCell ref="N20:P20"/>
    <mergeCell ref="Q20:S20"/>
    <mergeCell ref="T20:V20"/>
    <mergeCell ref="B15:U15"/>
    <mergeCell ref="B18:J18"/>
    <mergeCell ref="K18:S18"/>
    <mergeCell ref="T18:AB18"/>
    <mergeCell ref="B19:D19"/>
    <mergeCell ref="E19:G19"/>
    <mergeCell ref="H19:J19"/>
    <mergeCell ref="K19:M19"/>
    <mergeCell ref="N19:P19"/>
    <mergeCell ref="Q19:S19"/>
    <mergeCell ref="T19:V19"/>
    <mergeCell ref="W19:Y19"/>
    <mergeCell ref="Z19:AB19"/>
    <mergeCell ref="B11:AA11"/>
    <mergeCell ref="B14:D14"/>
    <mergeCell ref="E14:G14"/>
    <mergeCell ref="H14:O14"/>
    <mergeCell ref="B8:G8"/>
    <mergeCell ref="H8:S8"/>
    <mergeCell ref="T8:W8"/>
    <mergeCell ref="X8:AB8"/>
    <mergeCell ref="B9:G9"/>
    <mergeCell ref="H9:S9"/>
    <mergeCell ref="T9:W9"/>
    <mergeCell ref="X9:AB9"/>
    <mergeCell ref="B3:M3"/>
    <mergeCell ref="B7:G7"/>
    <mergeCell ref="H7:S7"/>
    <mergeCell ref="T7:W7"/>
    <mergeCell ref="X7:AB7"/>
    <mergeCell ref="B10:G10"/>
    <mergeCell ref="H10:S10"/>
    <mergeCell ref="T10:W10"/>
    <mergeCell ref="X10:AB10"/>
    <mergeCell ref="V3:AA3"/>
  </mergeCells>
  <phoneticPr fontId="5"/>
  <dataValidations count="1">
    <dataValidation type="list" allowBlank="1" showInputMessage="1" showErrorMessage="1" sqref="N3 Q3 U3 K26 Q26 K31 Q31 W35 Z35 W37 Z37 W40:W42 Z40:Z42 R45:R47 U45:U47 W51:W53 Z51:Z53 Q69:Q71 W69:W71 Q73 W73">
      <formula1>"□,■"</formula1>
    </dataValidation>
  </dataValidations>
  <pageMargins left="0.78740157480314965" right="0.59055118110236227" top="0.78740157480314965" bottom="0.59055118110236227" header="0.51181102362204722" footer="0.39370078740157483"/>
  <pageSetup paperSize="9" scale="99" fitToHeight="0" orientation="portrait" r:id="rId1"/>
  <headerFooter alignWithMargins="0"/>
  <rowBreaks count="1" manualBreakCount="1">
    <brk id="48"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C102"/>
  <sheetViews>
    <sheetView showGridLines="0" view="pageBreakPreview" topLeftCell="A58" zoomScaleNormal="100" zoomScaleSheetLayoutView="100" workbookViewId="0">
      <selection activeCell="J6" sqref="J6:O6"/>
    </sheetView>
  </sheetViews>
  <sheetFormatPr defaultColWidth="9" defaultRowHeight="13" x14ac:dyDescent="0.2"/>
  <cols>
    <col min="1" max="1" width="2.6328125" style="31" customWidth="1"/>
    <col min="2" max="4" width="3.36328125" style="31" customWidth="1"/>
    <col min="5" max="5" width="4.26953125" style="31" customWidth="1"/>
    <col min="6" max="7" width="3.36328125" style="31" customWidth="1"/>
    <col min="8" max="8" width="5" style="31" customWidth="1"/>
    <col min="9" max="14" width="3.36328125" style="31" customWidth="1"/>
    <col min="15" max="15" width="7.81640625" style="31" customWidth="1"/>
    <col min="16" max="18" width="3.36328125" style="31" customWidth="1"/>
    <col min="19" max="19" width="7.36328125" style="31" customWidth="1"/>
    <col min="20" max="20" width="3.36328125" style="31" customWidth="1"/>
    <col min="21" max="21" width="5.7265625" style="31" customWidth="1"/>
    <col min="22" max="23" width="3.36328125" style="31" customWidth="1"/>
    <col min="24" max="24" width="4.08984375" style="31" customWidth="1"/>
    <col min="25" max="25" width="4.26953125" style="31" customWidth="1"/>
    <col min="26" max="27" width="3.36328125" style="31" customWidth="1"/>
    <col min="28" max="28" width="8.984375E-2" style="31" customWidth="1"/>
    <col min="29" max="29" width="3.36328125" style="31" customWidth="1"/>
    <col min="30" max="16384" width="9" style="31"/>
  </cols>
  <sheetData>
    <row r="2" spans="1:21" x14ac:dyDescent="0.2">
      <c r="A2" s="295" t="s">
        <v>586</v>
      </c>
    </row>
    <row r="3" spans="1:21" x14ac:dyDescent="0.2">
      <c r="A3" s="295" t="s">
        <v>587</v>
      </c>
    </row>
    <row r="4" spans="1:21" x14ac:dyDescent="0.2">
      <c r="B4" s="295" t="s">
        <v>588</v>
      </c>
    </row>
    <row r="5" spans="1:21" ht="24" customHeight="1" x14ac:dyDescent="0.2">
      <c r="B5" s="1008"/>
      <c r="C5" s="1009"/>
      <c r="D5" s="1009"/>
      <c r="E5" s="1009"/>
      <c r="F5" s="1009"/>
      <c r="G5" s="1009"/>
      <c r="H5" s="1009"/>
      <c r="I5" s="1009"/>
      <c r="J5" s="1010" t="s">
        <v>589</v>
      </c>
      <c r="K5" s="1011"/>
      <c r="L5" s="1011"/>
      <c r="M5" s="1011"/>
      <c r="N5" s="1011"/>
      <c r="O5" s="1012"/>
      <c r="P5" s="1013" t="s">
        <v>590</v>
      </c>
      <c r="Q5" s="750"/>
      <c r="R5" s="750"/>
      <c r="S5" s="750"/>
      <c r="T5" s="750"/>
      <c r="U5" s="773"/>
    </row>
    <row r="6" spans="1:21" ht="16.5" customHeight="1" x14ac:dyDescent="0.2">
      <c r="B6" s="1014" t="s">
        <v>23</v>
      </c>
      <c r="C6" s="1015"/>
      <c r="D6" s="1015"/>
      <c r="E6" s="1015"/>
      <c r="F6" s="1015"/>
      <c r="G6" s="1015"/>
      <c r="H6" s="1015"/>
      <c r="I6" s="1015"/>
      <c r="J6" s="1016" t="s">
        <v>157</v>
      </c>
      <c r="K6" s="1017"/>
      <c r="L6" s="1017"/>
      <c r="M6" s="1017"/>
      <c r="N6" s="1017"/>
      <c r="O6" s="1018"/>
      <c r="P6" s="1016" t="s">
        <v>157</v>
      </c>
      <c r="Q6" s="800"/>
      <c r="R6" s="800"/>
      <c r="S6" s="800"/>
      <c r="T6" s="800"/>
      <c r="U6" s="767"/>
    </row>
    <row r="7" spans="1:21" ht="20" customHeight="1" x14ac:dyDescent="0.2">
      <c r="B7" s="178"/>
      <c r="C7" s="1021" t="s">
        <v>20</v>
      </c>
      <c r="D7" s="1022"/>
      <c r="E7" s="1022"/>
      <c r="F7" s="1022"/>
      <c r="G7" s="1022"/>
      <c r="H7" s="1022"/>
      <c r="I7" s="1023"/>
      <c r="J7" s="294"/>
      <c r="K7" s="283"/>
      <c r="L7" s="283" t="s">
        <v>100</v>
      </c>
      <c r="M7" s="283"/>
      <c r="N7" s="283"/>
      <c r="O7" s="284" t="s">
        <v>25</v>
      </c>
      <c r="P7" s="1019"/>
      <c r="Q7" s="1020"/>
      <c r="R7" s="1020"/>
      <c r="S7" s="1020"/>
      <c r="T7" s="1020"/>
      <c r="U7" s="282" t="s">
        <v>25</v>
      </c>
    </row>
    <row r="8" spans="1:21" ht="18.5" customHeight="1" x14ac:dyDescent="0.2">
      <c r="B8" s="179"/>
      <c r="C8" s="1021" t="s">
        <v>21</v>
      </c>
      <c r="D8" s="1022"/>
      <c r="E8" s="1022"/>
      <c r="F8" s="1022"/>
      <c r="G8" s="1022"/>
      <c r="H8" s="1022"/>
      <c r="I8" s="1022"/>
      <c r="J8" s="294"/>
      <c r="K8" s="283"/>
      <c r="L8" s="283" t="s">
        <v>100</v>
      </c>
      <c r="M8" s="283"/>
      <c r="N8" s="283"/>
      <c r="O8" s="284" t="s">
        <v>25</v>
      </c>
      <c r="P8" s="1019"/>
      <c r="Q8" s="1020"/>
      <c r="R8" s="1020"/>
      <c r="S8" s="1020"/>
      <c r="T8" s="1020"/>
      <c r="U8" s="282" t="s">
        <v>25</v>
      </c>
    </row>
    <row r="9" spans="1:21" ht="15.5" customHeight="1" x14ac:dyDescent="0.2">
      <c r="B9" s="179"/>
      <c r="C9" s="1021" t="s">
        <v>22</v>
      </c>
      <c r="D9" s="1022"/>
      <c r="E9" s="1022"/>
      <c r="F9" s="1022"/>
      <c r="G9" s="1022"/>
      <c r="H9" s="1022"/>
      <c r="I9" s="1023"/>
      <c r="J9" s="294"/>
      <c r="K9" s="283"/>
      <c r="L9" s="283" t="s">
        <v>100</v>
      </c>
      <c r="M9" s="283"/>
      <c r="N9" s="283"/>
      <c r="O9" s="284" t="s">
        <v>25</v>
      </c>
      <c r="P9" s="1019"/>
      <c r="Q9" s="1020"/>
      <c r="R9" s="1020"/>
      <c r="S9" s="1020"/>
      <c r="T9" s="1020"/>
      <c r="U9" s="282" t="s">
        <v>25</v>
      </c>
    </row>
    <row r="10" spans="1:21" ht="19" customHeight="1" x14ac:dyDescent="0.2">
      <c r="B10" s="179"/>
      <c r="C10" s="290" t="s">
        <v>378</v>
      </c>
      <c r="D10" s="291"/>
      <c r="E10" s="291"/>
      <c r="F10" s="291"/>
      <c r="G10" s="291"/>
      <c r="H10" s="291"/>
      <c r="I10" s="292"/>
      <c r="J10" s="294"/>
      <c r="K10" s="283"/>
      <c r="L10" s="283" t="s">
        <v>100</v>
      </c>
      <c r="M10" s="283"/>
      <c r="N10" s="283"/>
      <c r="O10" s="284" t="s">
        <v>25</v>
      </c>
      <c r="P10" s="1019"/>
      <c r="Q10" s="1020"/>
      <c r="R10" s="1020"/>
      <c r="S10" s="1020"/>
      <c r="T10" s="1020"/>
      <c r="U10" s="282" t="s">
        <v>25</v>
      </c>
    </row>
    <row r="11" spans="1:21" ht="19.5" customHeight="1" x14ac:dyDescent="0.2">
      <c r="B11" s="174" t="s">
        <v>24</v>
      </c>
      <c r="C11" s="180"/>
      <c r="D11" s="180"/>
      <c r="E11" s="180"/>
      <c r="F11" s="180"/>
      <c r="G11" s="180"/>
      <c r="H11" s="180"/>
      <c r="I11" s="180"/>
      <c r="J11" s="294"/>
      <c r="K11" s="283"/>
      <c r="L11" s="283" t="s">
        <v>100</v>
      </c>
      <c r="M11" s="283"/>
      <c r="N11" s="283"/>
      <c r="O11" s="284" t="s">
        <v>25</v>
      </c>
      <c r="P11" s="1019"/>
      <c r="Q11" s="1020"/>
      <c r="R11" s="1020"/>
      <c r="S11" s="1020"/>
      <c r="T11" s="1020"/>
      <c r="U11" s="282" t="s">
        <v>25</v>
      </c>
    </row>
    <row r="12" spans="1:21" ht="17" customHeight="1" x14ac:dyDescent="0.2">
      <c r="B12" s="174" t="s">
        <v>14</v>
      </c>
      <c r="C12" s="180"/>
      <c r="D12" s="180"/>
      <c r="E12" s="180"/>
      <c r="F12" s="180"/>
      <c r="G12" s="180"/>
      <c r="H12" s="180"/>
      <c r="I12" s="180"/>
      <c r="J12" s="294"/>
      <c r="K12" s="283"/>
      <c r="L12" s="283" t="s">
        <v>100</v>
      </c>
      <c r="M12" s="283"/>
      <c r="N12" s="283"/>
      <c r="O12" s="284" t="s">
        <v>25</v>
      </c>
      <c r="P12" s="1019"/>
      <c r="Q12" s="1020"/>
      <c r="R12" s="1020"/>
      <c r="S12" s="1020"/>
      <c r="T12" s="1020"/>
      <c r="U12" s="282" t="s">
        <v>25</v>
      </c>
    </row>
    <row r="13" spans="1:21" ht="16.5" customHeight="1" x14ac:dyDescent="0.2">
      <c r="B13" s="174" t="s">
        <v>15</v>
      </c>
      <c r="C13" s="180"/>
      <c r="D13" s="180"/>
      <c r="E13" s="180"/>
      <c r="F13" s="180"/>
      <c r="G13" s="180"/>
      <c r="H13" s="180"/>
      <c r="I13" s="180"/>
      <c r="J13" s="294"/>
      <c r="K13" s="283"/>
      <c r="L13" s="283" t="s">
        <v>100</v>
      </c>
      <c r="M13" s="283"/>
      <c r="N13" s="283"/>
      <c r="O13" s="284" t="s">
        <v>25</v>
      </c>
      <c r="P13" s="1019"/>
      <c r="Q13" s="1020"/>
      <c r="R13" s="1020"/>
      <c r="S13" s="1020"/>
      <c r="T13" s="1020"/>
      <c r="U13" s="282" t="s">
        <v>25</v>
      </c>
    </row>
    <row r="14" spans="1:21" ht="18" customHeight="1" x14ac:dyDescent="0.2">
      <c r="B14" s="174" t="s">
        <v>111</v>
      </c>
      <c r="C14" s="180"/>
      <c r="D14" s="180"/>
      <c r="E14" s="180"/>
      <c r="F14" s="180"/>
      <c r="G14" s="180"/>
      <c r="H14" s="180"/>
      <c r="I14" s="180"/>
      <c r="J14" s="294"/>
      <c r="K14" s="283"/>
      <c r="L14" s="283" t="s">
        <v>100</v>
      </c>
      <c r="M14" s="283"/>
      <c r="N14" s="283"/>
      <c r="O14" s="284" t="s">
        <v>25</v>
      </c>
      <c r="P14" s="1019"/>
      <c r="Q14" s="1020"/>
      <c r="R14" s="1020"/>
      <c r="S14" s="1020"/>
      <c r="T14" s="1020"/>
      <c r="U14" s="282" t="s">
        <v>25</v>
      </c>
    </row>
    <row r="15" spans="1:21" ht="19.5" customHeight="1" x14ac:dyDescent="0.2">
      <c r="B15" s="174" t="s">
        <v>112</v>
      </c>
      <c r="C15" s="180"/>
      <c r="D15" s="180"/>
      <c r="E15" s="180"/>
      <c r="F15" s="180"/>
      <c r="G15" s="180"/>
      <c r="H15" s="180"/>
      <c r="I15" s="180"/>
      <c r="J15" s="294"/>
      <c r="K15" s="283"/>
      <c r="L15" s="283" t="s">
        <v>100</v>
      </c>
      <c r="M15" s="283"/>
      <c r="N15" s="283"/>
      <c r="O15" s="284" t="s">
        <v>25</v>
      </c>
      <c r="P15" s="1019"/>
      <c r="Q15" s="1020"/>
      <c r="R15" s="1020"/>
      <c r="S15" s="1020"/>
      <c r="T15" s="1020"/>
      <c r="U15" s="282" t="s">
        <v>25</v>
      </c>
    </row>
    <row r="16" spans="1:21" ht="16.5" customHeight="1" x14ac:dyDescent="0.2">
      <c r="B16" s="174" t="s">
        <v>113</v>
      </c>
      <c r="C16" s="180"/>
      <c r="D16" s="180"/>
      <c r="E16" s="180"/>
      <c r="F16" s="180"/>
      <c r="G16" s="180"/>
      <c r="H16" s="180"/>
      <c r="I16" s="180"/>
      <c r="J16" s="294"/>
      <c r="K16" s="283"/>
      <c r="L16" s="283" t="s">
        <v>100</v>
      </c>
      <c r="M16" s="283"/>
      <c r="N16" s="283"/>
      <c r="O16" s="284" t="s">
        <v>25</v>
      </c>
      <c r="P16" s="1019"/>
      <c r="Q16" s="1020"/>
      <c r="R16" s="1020"/>
      <c r="S16" s="1020"/>
      <c r="T16" s="1020"/>
      <c r="U16" s="282" t="s">
        <v>25</v>
      </c>
    </row>
    <row r="17" spans="1:29" ht="15.5" customHeight="1" x14ac:dyDescent="0.2">
      <c r="B17" s="174" t="s">
        <v>114</v>
      </c>
      <c r="C17" s="180"/>
      <c r="D17" s="180"/>
      <c r="E17" s="180"/>
      <c r="F17" s="180"/>
      <c r="G17" s="180"/>
      <c r="H17" s="180"/>
      <c r="I17" s="180"/>
      <c r="J17" s="294"/>
      <c r="K17" s="283"/>
      <c r="L17" s="283" t="s">
        <v>100</v>
      </c>
      <c r="M17" s="283"/>
      <c r="N17" s="283"/>
      <c r="O17" s="284" t="s">
        <v>25</v>
      </c>
      <c r="P17" s="1019"/>
      <c r="Q17" s="1020"/>
      <c r="R17" s="1020"/>
      <c r="S17" s="1020"/>
      <c r="T17" s="1020"/>
      <c r="U17" s="282" t="s">
        <v>25</v>
      </c>
    </row>
    <row r="18" spans="1:29" ht="15.5" customHeight="1" x14ac:dyDescent="0.2">
      <c r="B18" s="174" t="s">
        <v>37</v>
      </c>
      <c r="C18" s="180"/>
      <c r="D18" s="180"/>
      <c r="E18" s="180"/>
      <c r="F18" s="180"/>
      <c r="G18" s="180"/>
      <c r="H18" s="180"/>
      <c r="I18" s="180"/>
      <c r="J18" s="294"/>
      <c r="K18" s="283"/>
      <c r="L18" s="283" t="s">
        <v>100</v>
      </c>
      <c r="M18" s="283"/>
      <c r="N18" s="283"/>
      <c r="O18" s="284" t="s">
        <v>25</v>
      </c>
      <c r="P18" s="1019"/>
      <c r="Q18" s="1020"/>
      <c r="R18" s="1020"/>
      <c r="S18" s="1020"/>
      <c r="T18" s="1020"/>
      <c r="U18" s="282" t="s">
        <v>25</v>
      </c>
    </row>
    <row r="19" spans="1:29" ht="14.5" customHeight="1" x14ac:dyDescent="0.2">
      <c r="B19" s="293" t="s">
        <v>188</v>
      </c>
      <c r="C19" s="181"/>
      <c r="D19" s="181"/>
      <c r="E19" s="181"/>
      <c r="F19" s="180"/>
      <c r="G19" s="181"/>
      <c r="H19" s="180"/>
      <c r="I19" s="181"/>
      <c r="J19" s="294"/>
      <c r="K19" s="279"/>
      <c r="L19" s="279" t="s">
        <v>100</v>
      </c>
      <c r="M19" s="283"/>
      <c r="N19" s="283"/>
      <c r="O19" s="56" t="s">
        <v>25</v>
      </c>
      <c r="P19" s="1019"/>
      <c r="Q19" s="1020"/>
      <c r="R19" s="1020"/>
      <c r="S19" s="1020"/>
      <c r="T19" s="1020"/>
      <c r="U19" s="280" t="s">
        <v>25</v>
      </c>
    </row>
    <row r="20" spans="1:29" ht="17" customHeight="1" thickBot="1" x14ac:dyDescent="0.25">
      <c r="B20" s="174" t="s">
        <v>77</v>
      </c>
      <c r="C20" s="180"/>
      <c r="D20" s="180"/>
      <c r="E20" s="180"/>
      <c r="F20" s="200"/>
      <c r="G20" s="180"/>
      <c r="H20" s="200"/>
      <c r="I20" s="199"/>
      <c r="J20" s="201"/>
      <c r="K20" s="283"/>
      <c r="L20" s="283" t="s">
        <v>100</v>
      </c>
      <c r="M20" s="278"/>
      <c r="N20" s="278"/>
      <c r="O20" s="284" t="s">
        <v>25</v>
      </c>
      <c r="P20" s="1025"/>
      <c r="Q20" s="1026"/>
      <c r="R20" s="1026"/>
      <c r="S20" s="1026"/>
      <c r="T20" s="1026"/>
      <c r="U20" s="296" t="s">
        <v>25</v>
      </c>
    </row>
    <row r="21" spans="1:29" x14ac:dyDescent="0.2">
      <c r="B21" s="1033"/>
      <c r="C21" s="1033"/>
      <c r="D21" s="1033"/>
      <c r="E21" s="1033"/>
      <c r="F21" s="1033"/>
      <c r="G21" s="1033"/>
      <c r="H21" s="1033"/>
      <c r="I21" s="1033"/>
      <c r="J21" s="1033"/>
      <c r="K21" s="1033"/>
      <c r="L21" s="1033"/>
      <c r="M21" s="23"/>
      <c r="N21" s="23"/>
      <c r="O21" s="49"/>
      <c r="P21" s="1027" t="s">
        <v>591</v>
      </c>
      <c r="Q21" s="1028"/>
      <c r="R21" s="1028"/>
      <c r="S21" s="1028"/>
      <c r="T21" s="1028"/>
      <c r="U21" s="1029"/>
    </row>
    <row r="22" spans="1:29" s="245" customFormat="1" ht="18.75" customHeight="1" thickBot="1" x14ac:dyDescent="0.25">
      <c r="A22" s="55" t="s">
        <v>379</v>
      </c>
      <c r="B22" s="1033"/>
      <c r="C22" s="1033"/>
      <c r="D22" s="853"/>
      <c r="E22" s="853"/>
      <c r="F22" s="853"/>
      <c r="G22" s="853"/>
      <c r="H22" s="287"/>
      <c r="I22" s="855"/>
      <c r="J22" s="855"/>
      <c r="K22" s="855"/>
      <c r="L22" s="287"/>
      <c r="M22" s="23"/>
      <c r="N22" s="23"/>
      <c r="O22" s="49"/>
      <c r="P22" s="1030" t="s">
        <v>592</v>
      </c>
      <c r="Q22" s="1031"/>
      <c r="R22" s="1031"/>
      <c r="S22" s="1031"/>
      <c r="T22" s="1031"/>
      <c r="U22" s="1032"/>
    </row>
    <row r="23" spans="1:29" s="245" customFormat="1" ht="18.75" customHeight="1" x14ac:dyDescent="0.2">
      <c r="A23" s="55"/>
      <c r="B23" s="245" t="s">
        <v>384</v>
      </c>
    </row>
    <row r="24" spans="1:29" s="60" customFormat="1" ht="13.5" customHeight="1" x14ac:dyDescent="0.2">
      <c r="A24" s="245"/>
      <c r="B24" s="30" t="s">
        <v>383</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row>
    <row r="25" spans="1:29" s="60" customFormat="1" ht="30" customHeight="1" x14ac:dyDescent="0.2">
      <c r="A25" s="245"/>
      <c r="B25" s="1008"/>
      <c r="C25" s="1009"/>
      <c r="D25" s="1009"/>
      <c r="E25" s="1009"/>
      <c r="F25" s="1009"/>
      <c r="G25" s="1009"/>
      <c r="H25" s="1009"/>
      <c r="I25" s="1009"/>
      <c r="J25" s="1010" t="s">
        <v>380</v>
      </c>
      <c r="K25" s="1011"/>
      <c r="L25" s="1011"/>
      <c r="M25" s="1011"/>
      <c r="N25" s="1011"/>
      <c r="O25" s="1012"/>
      <c r="P25" s="1013" t="s">
        <v>381</v>
      </c>
      <c r="Q25" s="750"/>
      <c r="R25" s="750"/>
      <c r="S25" s="750"/>
      <c r="T25" s="750"/>
      <c r="U25" s="773"/>
      <c r="V25" s="1024"/>
      <c r="W25" s="1024"/>
      <c r="X25" s="1024"/>
      <c r="Y25" s="1024"/>
      <c r="Z25" s="1024"/>
      <c r="AA25" s="286"/>
      <c r="AB25" s="286"/>
      <c r="AC25" s="286"/>
    </row>
    <row r="26" spans="1:29" ht="21" customHeight="1" x14ac:dyDescent="0.2">
      <c r="A26" s="23"/>
      <c r="B26" s="1014" t="s">
        <v>23</v>
      </c>
      <c r="C26" s="1015"/>
      <c r="D26" s="1015"/>
      <c r="E26" s="1015"/>
      <c r="F26" s="1015"/>
      <c r="G26" s="1015"/>
      <c r="H26" s="1015"/>
      <c r="I26" s="1015"/>
      <c r="J26" s="1016" t="s">
        <v>157</v>
      </c>
      <c r="K26" s="1017"/>
      <c r="L26" s="1017"/>
      <c r="M26" s="1017"/>
      <c r="N26" s="1017"/>
      <c r="O26" s="1018"/>
      <c r="P26" s="1016" t="s">
        <v>157</v>
      </c>
      <c r="Q26" s="800"/>
      <c r="R26" s="800"/>
      <c r="S26" s="800"/>
      <c r="T26" s="800"/>
      <c r="U26" s="767"/>
      <c r="V26" s="1024"/>
      <c r="W26" s="1024"/>
      <c r="X26" s="1024"/>
      <c r="Y26" s="1024"/>
      <c r="Z26" s="1024"/>
      <c r="AA26" s="286"/>
      <c r="AB26" s="286"/>
      <c r="AC26" s="286"/>
    </row>
    <row r="27" spans="1:29" ht="21" customHeight="1" x14ac:dyDescent="0.2">
      <c r="A27" s="23"/>
      <c r="B27" s="178"/>
      <c r="C27" s="1021" t="s">
        <v>20</v>
      </c>
      <c r="D27" s="1022"/>
      <c r="E27" s="1022"/>
      <c r="F27" s="1022"/>
      <c r="G27" s="1022"/>
      <c r="H27" s="1022"/>
      <c r="I27" s="1023"/>
      <c r="J27" s="294"/>
      <c r="K27" s="283"/>
      <c r="L27" s="283" t="s">
        <v>100</v>
      </c>
      <c r="M27" s="283"/>
      <c r="N27" s="283"/>
      <c r="O27" s="284" t="s">
        <v>25</v>
      </c>
      <c r="P27" s="236"/>
      <c r="Q27" s="281"/>
      <c r="R27" s="281" t="s">
        <v>382</v>
      </c>
      <c r="S27" s="281"/>
      <c r="T27" s="281"/>
      <c r="U27" s="282" t="s">
        <v>25</v>
      </c>
      <c r="V27" s="1034"/>
      <c r="W27" s="1034"/>
      <c r="X27" s="1034"/>
      <c r="Y27" s="1034"/>
      <c r="Z27" s="289"/>
      <c r="AA27" s="286"/>
      <c r="AB27" s="286"/>
      <c r="AC27" s="286"/>
    </row>
    <row r="28" spans="1:29" ht="21" customHeight="1" x14ac:dyDescent="0.2">
      <c r="A28" s="23"/>
      <c r="B28" s="179"/>
      <c r="C28" s="1021" t="s">
        <v>21</v>
      </c>
      <c r="D28" s="1022"/>
      <c r="E28" s="1022"/>
      <c r="F28" s="1022"/>
      <c r="G28" s="1022"/>
      <c r="H28" s="1022"/>
      <c r="I28" s="1022"/>
      <c r="J28" s="294"/>
      <c r="K28" s="283"/>
      <c r="L28" s="283" t="s">
        <v>100</v>
      </c>
      <c r="M28" s="283"/>
      <c r="N28" s="283"/>
      <c r="O28" s="284" t="s">
        <v>25</v>
      </c>
      <c r="P28" s="236"/>
      <c r="Q28" s="281"/>
      <c r="R28" s="281" t="s">
        <v>382</v>
      </c>
      <c r="S28" s="281"/>
      <c r="T28" s="281"/>
      <c r="U28" s="282" t="s">
        <v>25</v>
      </c>
      <c r="V28" s="1034"/>
      <c r="W28" s="1034"/>
      <c r="X28" s="1034"/>
      <c r="Y28" s="1034"/>
      <c r="Z28" s="289"/>
      <c r="AA28" s="286"/>
      <c r="AB28" s="286"/>
      <c r="AC28" s="286"/>
    </row>
    <row r="29" spans="1:29" ht="21" customHeight="1" x14ac:dyDescent="0.2">
      <c r="A29" s="23"/>
      <c r="B29" s="179"/>
      <c r="C29" s="1021" t="s">
        <v>22</v>
      </c>
      <c r="D29" s="1022"/>
      <c r="E29" s="1022"/>
      <c r="F29" s="1022"/>
      <c r="G29" s="1022"/>
      <c r="H29" s="1022"/>
      <c r="I29" s="1023"/>
      <c r="J29" s="294"/>
      <c r="K29" s="283"/>
      <c r="L29" s="283" t="s">
        <v>100</v>
      </c>
      <c r="M29" s="283"/>
      <c r="N29" s="283"/>
      <c r="O29" s="284" t="s">
        <v>25</v>
      </c>
      <c r="P29" s="236"/>
      <c r="Q29" s="281"/>
      <c r="R29" s="281" t="s">
        <v>382</v>
      </c>
      <c r="S29" s="281"/>
      <c r="T29" s="281"/>
      <c r="U29" s="282" t="s">
        <v>25</v>
      </c>
      <c r="V29" s="1034"/>
      <c r="W29" s="1034"/>
      <c r="X29" s="1034"/>
      <c r="Y29" s="1034"/>
      <c r="Z29" s="289"/>
      <c r="AA29" s="286"/>
      <c r="AB29" s="286"/>
      <c r="AC29" s="286"/>
    </row>
    <row r="30" spans="1:29" ht="21" customHeight="1" x14ac:dyDescent="0.2">
      <c r="A30" s="23"/>
      <c r="B30" s="179"/>
      <c r="C30" s="290" t="s">
        <v>378</v>
      </c>
      <c r="D30" s="291"/>
      <c r="E30" s="291"/>
      <c r="F30" s="291"/>
      <c r="G30" s="291"/>
      <c r="H30" s="291"/>
      <c r="I30" s="292"/>
      <c r="J30" s="294"/>
      <c r="K30" s="283"/>
      <c r="L30" s="283" t="s">
        <v>100</v>
      </c>
      <c r="M30" s="283"/>
      <c r="N30" s="283"/>
      <c r="O30" s="284" t="s">
        <v>25</v>
      </c>
      <c r="P30" s="236"/>
      <c r="Q30" s="281"/>
      <c r="R30" s="281" t="s">
        <v>382</v>
      </c>
      <c r="S30" s="281"/>
      <c r="T30" s="281"/>
      <c r="U30" s="282" t="s">
        <v>25</v>
      </c>
      <c r="V30" s="288"/>
      <c r="W30" s="288"/>
      <c r="X30" s="288"/>
      <c r="Y30" s="288"/>
      <c r="Z30" s="289"/>
      <c r="AA30" s="286"/>
      <c r="AB30" s="286"/>
      <c r="AC30" s="286"/>
    </row>
    <row r="31" spans="1:29" ht="21" customHeight="1" x14ac:dyDescent="0.2">
      <c r="A31" s="23"/>
      <c r="B31" s="174" t="s">
        <v>24</v>
      </c>
      <c r="C31" s="180"/>
      <c r="D31" s="180"/>
      <c r="E31" s="180"/>
      <c r="F31" s="180"/>
      <c r="G31" s="180"/>
      <c r="H31" s="180"/>
      <c r="I31" s="180"/>
      <c r="J31" s="294"/>
      <c r="K31" s="283"/>
      <c r="L31" s="283" t="s">
        <v>100</v>
      </c>
      <c r="M31" s="283"/>
      <c r="N31" s="283"/>
      <c r="O31" s="284" t="s">
        <v>25</v>
      </c>
      <c r="P31" s="236"/>
      <c r="Q31" s="281"/>
      <c r="R31" s="281" t="s">
        <v>382</v>
      </c>
      <c r="S31" s="281"/>
      <c r="T31" s="281"/>
      <c r="U31" s="282" t="s">
        <v>25</v>
      </c>
      <c r="V31" s="1034"/>
      <c r="W31" s="1034"/>
      <c r="X31" s="1034"/>
      <c r="Y31" s="1034"/>
      <c r="Z31" s="289"/>
      <c r="AA31" s="286"/>
      <c r="AB31" s="286"/>
      <c r="AC31" s="286"/>
    </row>
    <row r="32" spans="1:29" ht="21" customHeight="1" x14ac:dyDescent="0.2">
      <c r="A32" s="23"/>
      <c r="B32" s="174" t="s">
        <v>14</v>
      </c>
      <c r="C32" s="180"/>
      <c r="D32" s="180"/>
      <c r="E32" s="180"/>
      <c r="F32" s="180"/>
      <c r="G32" s="180"/>
      <c r="H32" s="180"/>
      <c r="I32" s="180"/>
      <c r="J32" s="294"/>
      <c r="K32" s="283"/>
      <c r="L32" s="283" t="s">
        <v>100</v>
      </c>
      <c r="M32" s="283"/>
      <c r="N32" s="283"/>
      <c r="O32" s="284" t="s">
        <v>25</v>
      </c>
      <c r="P32" s="236"/>
      <c r="Q32" s="281"/>
      <c r="R32" s="281" t="s">
        <v>382</v>
      </c>
      <c r="S32" s="281"/>
      <c r="T32" s="281"/>
      <c r="U32" s="282" t="s">
        <v>25</v>
      </c>
      <c r="V32" s="1034"/>
      <c r="W32" s="1034"/>
      <c r="X32" s="1034"/>
      <c r="Y32" s="1034"/>
      <c r="Z32" s="289"/>
      <c r="AA32" s="286"/>
      <c r="AB32" s="286"/>
      <c r="AC32" s="286"/>
    </row>
    <row r="33" spans="1:29" ht="21" customHeight="1" x14ac:dyDescent="0.2">
      <c r="A33" s="23"/>
      <c r="B33" s="174" t="s">
        <v>15</v>
      </c>
      <c r="C33" s="180"/>
      <c r="D33" s="180"/>
      <c r="E33" s="180"/>
      <c r="F33" s="180"/>
      <c r="G33" s="180"/>
      <c r="H33" s="180"/>
      <c r="I33" s="180"/>
      <c r="J33" s="294"/>
      <c r="K33" s="283"/>
      <c r="L33" s="283" t="s">
        <v>100</v>
      </c>
      <c r="M33" s="283"/>
      <c r="N33" s="283"/>
      <c r="O33" s="284" t="s">
        <v>25</v>
      </c>
      <c r="P33" s="236"/>
      <c r="Q33" s="281"/>
      <c r="R33" s="281" t="s">
        <v>382</v>
      </c>
      <c r="S33" s="281"/>
      <c r="T33" s="281"/>
      <c r="U33" s="282" t="s">
        <v>25</v>
      </c>
      <c r="V33" s="1034"/>
      <c r="W33" s="1034"/>
      <c r="X33" s="1034"/>
      <c r="Y33" s="1034"/>
      <c r="Z33" s="289"/>
      <c r="AA33" s="286"/>
      <c r="AB33" s="286"/>
      <c r="AC33" s="286"/>
    </row>
    <row r="34" spans="1:29" ht="21" customHeight="1" x14ac:dyDescent="0.2">
      <c r="A34" s="23"/>
      <c r="B34" s="174" t="s">
        <v>111</v>
      </c>
      <c r="C34" s="180"/>
      <c r="D34" s="180"/>
      <c r="E34" s="180"/>
      <c r="F34" s="180"/>
      <c r="G34" s="180"/>
      <c r="H34" s="180"/>
      <c r="I34" s="180"/>
      <c r="J34" s="294"/>
      <c r="K34" s="283"/>
      <c r="L34" s="283" t="s">
        <v>100</v>
      </c>
      <c r="M34" s="283"/>
      <c r="N34" s="283"/>
      <c r="O34" s="284" t="s">
        <v>25</v>
      </c>
      <c r="P34" s="236"/>
      <c r="Q34" s="281"/>
      <c r="R34" s="281" t="s">
        <v>382</v>
      </c>
      <c r="S34" s="281"/>
      <c r="T34" s="281"/>
      <c r="U34" s="282" t="s">
        <v>25</v>
      </c>
      <c r="V34" s="1034"/>
      <c r="W34" s="1034"/>
      <c r="X34" s="1034"/>
      <c r="Y34" s="1034"/>
      <c r="Z34" s="289"/>
      <c r="AA34" s="286"/>
      <c r="AB34" s="286"/>
      <c r="AC34" s="286"/>
    </row>
    <row r="35" spans="1:29" ht="21" customHeight="1" x14ac:dyDescent="0.2">
      <c r="A35" s="23"/>
      <c r="B35" s="174" t="s">
        <v>112</v>
      </c>
      <c r="C35" s="180"/>
      <c r="D35" s="180"/>
      <c r="E35" s="180"/>
      <c r="F35" s="180"/>
      <c r="G35" s="180"/>
      <c r="H35" s="180"/>
      <c r="I35" s="180"/>
      <c r="J35" s="294"/>
      <c r="K35" s="283"/>
      <c r="L35" s="283" t="s">
        <v>100</v>
      </c>
      <c r="M35" s="283"/>
      <c r="N35" s="283"/>
      <c r="O35" s="284" t="s">
        <v>25</v>
      </c>
      <c r="P35" s="236"/>
      <c r="Q35" s="281"/>
      <c r="R35" s="281" t="s">
        <v>382</v>
      </c>
      <c r="S35" s="281"/>
      <c r="T35" s="281"/>
      <c r="U35" s="282" t="s">
        <v>25</v>
      </c>
      <c r="V35" s="1034"/>
      <c r="W35" s="1034"/>
      <c r="X35" s="1034"/>
      <c r="Y35" s="1034"/>
      <c r="Z35" s="289"/>
      <c r="AA35" s="286"/>
      <c r="AB35" s="286"/>
      <c r="AC35" s="286"/>
    </row>
    <row r="36" spans="1:29" ht="21" customHeight="1" x14ac:dyDescent="0.2">
      <c r="A36" s="23"/>
      <c r="B36" s="174" t="s">
        <v>113</v>
      </c>
      <c r="C36" s="180"/>
      <c r="D36" s="180"/>
      <c r="E36" s="180"/>
      <c r="F36" s="180"/>
      <c r="G36" s="180"/>
      <c r="H36" s="180"/>
      <c r="I36" s="180"/>
      <c r="J36" s="294"/>
      <c r="K36" s="283"/>
      <c r="L36" s="283" t="s">
        <v>100</v>
      </c>
      <c r="M36" s="283"/>
      <c r="N36" s="283"/>
      <c r="O36" s="284" t="s">
        <v>25</v>
      </c>
      <c r="P36" s="236"/>
      <c r="Q36" s="281"/>
      <c r="R36" s="281" t="s">
        <v>382</v>
      </c>
      <c r="S36" s="281"/>
      <c r="T36" s="281"/>
      <c r="U36" s="282" t="s">
        <v>25</v>
      </c>
      <c r="V36" s="1034"/>
      <c r="W36" s="1034"/>
      <c r="X36" s="1034"/>
      <c r="Y36" s="1034"/>
      <c r="Z36" s="289"/>
      <c r="AA36" s="286"/>
      <c r="AB36" s="286"/>
      <c r="AC36" s="286"/>
    </row>
    <row r="37" spans="1:29" ht="21" customHeight="1" x14ac:dyDescent="0.2">
      <c r="A37" s="23"/>
      <c r="B37" s="174" t="s">
        <v>114</v>
      </c>
      <c r="C37" s="180"/>
      <c r="D37" s="180"/>
      <c r="E37" s="180"/>
      <c r="F37" s="180"/>
      <c r="G37" s="180"/>
      <c r="H37" s="180"/>
      <c r="I37" s="180"/>
      <c r="J37" s="294"/>
      <c r="K37" s="283"/>
      <c r="L37" s="283" t="s">
        <v>100</v>
      </c>
      <c r="M37" s="283"/>
      <c r="N37" s="283"/>
      <c r="O37" s="284" t="s">
        <v>25</v>
      </c>
      <c r="P37" s="236"/>
      <c r="Q37" s="281"/>
      <c r="R37" s="281" t="s">
        <v>382</v>
      </c>
      <c r="S37" s="281"/>
      <c r="T37" s="281"/>
      <c r="U37" s="282" t="s">
        <v>25</v>
      </c>
      <c r="V37" s="1034"/>
      <c r="W37" s="1034"/>
      <c r="X37" s="1034"/>
      <c r="Y37" s="1034"/>
      <c r="Z37" s="289"/>
      <c r="AA37" s="286"/>
      <c r="AB37" s="286"/>
      <c r="AC37" s="286"/>
    </row>
    <row r="38" spans="1:29" ht="21" customHeight="1" x14ac:dyDescent="0.2">
      <c r="A38" s="23"/>
      <c r="B38" s="174" t="s">
        <v>37</v>
      </c>
      <c r="C38" s="180"/>
      <c r="D38" s="180"/>
      <c r="E38" s="180"/>
      <c r="F38" s="180"/>
      <c r="G38" s="180"/>
      <c r="H38" s="180"/>
      <c r="I38" s="180"/>
      <c r="J38" s="294"/>
      <c r="K38" s="283"/>
      <c r="L38" s="283" t="s">
        <v>100</v>
      </c>
      <c r="M38" s="283"/>
      <c r="N38" s="283"/>
      <c r="O38" s="284" t="s">
        <v>25</v>
      </c>
      <c r="P38" s="236"/>
      <c r="Q38" s="281"/>
      <c r="R38" s="281" t="s">
        <v>382</v>
      </c>
      <c r="S38" s="281"/>
      <c r="T38" s="281"/>
      <c r="U38" s="282" t="s">
        <v>25</v>
      </c>
      <c r="V38" s="1034"/>
      <c r="W38" s="1034"/>
      <c r="X38" s="1034"/>
      <c r="Y38" s="1034"/>
      <c r="Z38" s="289"/>
      <c r="AA38" s="286"/>
      <c r="AB38" s="286"/>
      <c r="AC38" s="286"/>
    </row>
    <row r="39" spans="1:29" ht="21" customHeight="1" x14ac:dyDescent="0.2">
      <c r="A39" s="23"/>
      <c r="B39" s="293" t="s">
        <v>188</v>
      </c>
      <c r="C39" s="181"/>
      <c r="D39" s="181"/>
      <c r="E39" s="181"/>
      <c r="F39" s="180"/>
      <c r="G39" s="181"/>
      <c r="H39" s="180"/>
      <c r="I39" s="181"/>
      <c r="J39" s="294"/>
      <c r="K39" s="279"/>
      <c r="L39" s="279" t="s">
        <v>100</v>
      </c>
      <c r="M39" s="283"/>
      <c r="N39" s="283"/>
      <c r="O39" s="56" t="s">
        <v>25</v>
      </c>
      <c r="P39" s="236"/>
      <c r="Q39" s="281"/>
      <c r="R39" s="281" t="s">
        <v>382</v>
      </c>
      <c r="S39" s="281"/>
      <c r="T39" s="281"/>
      <c r="U39" s="280" t="s">
        <v>25</v>
      </c>
      <c r="V39" s="1034"/>
      <c r="W39" s="1034"/>
      <c r="X39" s="1034"/>
      <c r="Y39" s="1034"/>
      <c r="Z39" s="289"/>
      <c r="AA39" s="286"/>
      <c r="AB39" s="286"/>
      <c r="AC39" s="286"/>
    </row>
    <row r="40" spans="1:29" ht="21" customHeight="1" x14ac:dyDescent="0.2">
      <c r="A40" s="23"/>
      <c r="B40" s="174" t="s">
        <v>77</v>
      </c>
      <c r="C40" s="180"/>
      <c r="D40" s="180"/>
      <c r="E40" s="180"/>
      <c r="F40" s="200"/>
      <c r="G40" s="180"/>
      <c r="H40" s="200"/>
      <c r="I40" s="199"/>
      <c r="J40" s="201"/>
      <c r="K40" s="283"/>
      <c r="L40" s="283" t="s">
        <v>100</v>
      </c>
      <c r="M40" s="278"/>
      <c r="N40" s="278"/>
      <c r="O40" s="284" t="s">
        <v>25</v>
      </c>
      <c r="P40" s="236"/>
      <c r="Q40" s="281"/>
      <c r="R40" s="281" t="s">
        <v>382</v>
      </c>
      <c r="S40" s="281"/>
      <c r="T40" s="281"/>
      <c r="U40" s="282" t="s">
        <v>25</v>
      </c>
      <c r="V40" s="1034"/>
      <c r="W40" s="1034"/>
      <c r="X40" s="1034"/>
      <c r="Y40" s="1034"/>
      <c r="Z40" s="289"/>
      <c r="AA40" s="286"/>
      <c r="AB40" s="286"/>
      <c r="AC40" s="286"/>
    </row>
    <row r="41" spans="1:29" ht="14.25" customHeight="1" x14ac:dyDescent="0.2">
      <c r="A41" s="23"/>
      <c r="B41" s="218"/>
      <c r="C41" s="218"/>
      <c r="D41" s="286"/>
      <c r="E41" s="286"/>
      <c r="F41" s="286"/>
      <c r="G41" s="286"/>
      <c r="H41" s="287"/>
      <c r="I41" s="287"/>
      <c r="J41" s="287"/>
      <c r="K41" s="287"/>
      <c r="L41" s="287"/>
      <c r="M41" s="23"/>
      <c r="N41" s="23"/>
      <c r="O41" s="49"/>
      <c r="P41" s="48"/>
      <c r="Q41" s="48"/>
      <c r="R41" s="48"/>
      <c r="S41" s="48"/>
      <c r="T41" s="48"/>
      <c r="U41" s="48"/>
      <c r="V41" s="48"/>
      <c r="W41" s="48"/>
      <c r="X41" s="50"/>
      <c r="Y41" s="49"/>
      <c r="Z41" s="49"/>
      <c r="AA41" s="61"/>
      <c r="AB41" s="61"/>
      <c r="AC41" s="61"/>
    </row>
    <row r="42" spans="1:29" ht="14.25" customHeight="1" x14ac:dyDescent="0.2">
      <c r="A42" s="23"/>
      <c r="B42" s="218"/>
      <c r="C42" s="218"/>
      <c r="D42" s="286"/>
      <c r="E42" s="286"/>
      <c r="F42" s="286"/>
      <c r="G42" s="286"/>
      <c r="H42" s="287"/>
      <c r="I42" s="287"/>
      <c r="J42" s="287"/>
      <c r="K42" s="287"/>
      <c r="L42" s="287"/>
      <c r="M42" s="23"/>
      <c r="N42" s="23"/>
      <c r="O42" s="49"/>
      <c r="P42" s="48"/>
      <c r="Q42" s="48"/>
      <c r="R42" s="48"/>
      <c r="S42" s="48"/>
      <c r="T42" s="48"/>
      <c r="U42" s="48"/>
      <c r="V42" s="48"/>
      <c r="W42" s="48"/>
      <c r="X42" s="50"/>
      <c r="Y42" s="49"/>
      <c r="Z42" s="49"/>
      <c r="AA42" s="61"/>
      <c r="AB42" s="61"/>
      <c r="AC42" s="61"/>
    </row>
    <row r="43" spans="1:29" ht="14.25" customHeight="1" x14ac:dyDescent="0.2">
      <c r="A43" s="23"/>
      <c r="B43" s="218"/>
      <c r="C43" s="218"/>
      <c r="D43" s="286"/>
      <c r="E43" s="286"/>
      <c r="F43" s="286"/>
      <c r="G43" s="286"/>
      <c r="H43" s="287"/>
      <c r="I43" s="287"/>
      <c r="J43" s="287"/>
      <c r="K43" s="287"/>
      <c r="L43" s="287"/>
      <c r="M43" s="23"/>
      <c r="N43" s="23"/>
      <c r="O43" s="49"/>
      <c r="P43" s="48"/>
      <c r="Q43" s="48"/>
      <c r="R43" s="48"/>
      <c r="S43" s="48"/>
      <c r="T43" s="48"/>
      <c r="U43" s="48"/>
      <c r="V43" s="48"/>
      <c r="W43" s="48"/>
      <c r="X43" s="50"/>
      <c r="Y43" s="49"/>
      <c r="Z43" s="49"/>
      <c r="AA43" s="61"/>
      <c r="AB43" s="61"/>
      <c r="AC43" s="61"/>
    </row>
    <row r="44" spans="1:29" ht="29" customHeight="1" x14ac:dyDescent="0.2">
      <c r="A44" s="23"/>
      <c r="B44" s="237" t="s">
        <v>387</v>
      </c>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row>
    <row r="45" spans="1:29" ht="12.75" customHeight="1" x14ac:dyDescent="0.2">
      <c r="A45" s="23"/>
      <c r="B45" s="1035" t="s">
        <v>65</v>
      </c>
      <c r="C45" s="1036"/>
      <c r="D45" s="1036"/>
      <c r="E45" s="1037"/>
      <c r="F45" s="1041" t="s">
        <v>66</v>
      </c>
      <c r="G45" s="1042"/>
      <c r="H45" s="1042"/>
      <c r="I45" s="1042"/>
      <c r="J45" s="1042"/>
      <c r="K45" s="1042"/>
      <c r="L45" s="1042"/>
      <c r="M45" s="1042"/>
      <c r="N45" s="1042"/>
      <c r="O45" s="1042"/>
      <c r="P45" s="1042"/>
      <c r="Q45" s="1042"/>
      <c r="R45" s="1042"/>
      <c r="S45" s="1043"/>
      <c r="T45" s="1041" t="s">
        <v>385</v>
      </c>
      <c r="U45" s="1042"/>
      <c r="V45" s="1042"/>
      <c r="W45" s="1043"/>
      <c r="X45" s="1047" t="s">
        <v>67</v>
      </c>
      <c r="Y45" s="1048"/>
      <c r="Z45" s="235"/>
      <c r="AA45" s="235"/>
    </row>
    <row r="46" spans="1:29" x14ac:dyDescent="0.2">
      <c r="A46" s="23"/>
      <c r="B46" s="1038"/>
      <c r="C46" s="1039"/>
      <c r="D46" s="1039"/>
      <c r="E46" s="1040"/>
      <c r="F46" s="1044"/>
      <c r="G46" s="1045"/>
      <c r="H46" s="1045"/>
      <c r="I46" s="1045"/>
      <c r="J46" s="1045"/>
      <c r="K46" s="1045"/>
      <c r="L46" s="1045"/>
      <c r="M46" s="1045"/>
      <c r="N46" s="1045"/>
      <c r="O46" s="1045"/>
      <c r="P46" s="1045"/>
      <c r="Q46" s="1045"/>
      <c r="R46" s="1045"/>
      <c r="S46" s="1046"/>
      <c r="T46" s="1044"/>
      <c r="U46" s="1045"/>
      <c r="V46" s="1045"/>
      <c r="W46" s="1046"/>
      <c r="X46" s="285" t="s">
        <v>166</v>
      </c>
      <c r="Y46" s="285" t="s">
        <v>167</v>
      </c>
      <c r="Z46" s="23"/>
    </row>
    <row r="47" spans="1:29" ht="60.75" customHeight="1" x14ac:dyDescent="0.2">
      <c r="A47" s="23"/>
      <c r="B47" s="1049" t="s">
        <v>391</v>
      </c>
      <c r="C47" s="1050"/>
      <c r="D47" s="1050"/>
      <c r="E47" s="1051"/>
      <c r="F47" s="1052" t="s">
        <v>392</v>
      </c>
      <c r="G47" s="1053"/>
      <c r="H47" s="1053"/>
      <c r="I47" s="1053"/>
      <c r="J47" s="1053"/>
      <c r="K47" s="1053"/>
      <c r="L47" s="1053"/>
      <c r="M47" s="1053"/>
      <c r="N47" s="1053"/>
      <c r="O47" s="1053"/>
      <c r="P47" s="1053"/>
      <c r="Q47" s="1053"/>
      <c r="R47" s="1053"/>
      <c r="S47" s="1054"/>
      <c r="T47" s="1052" t="s">
        <v>195</v>
      </c>
      <c r="U47" s="1053"/>
      <c r="V47" s="1053"/>
      <c r="W47" s="1054"/>
      <c r="X47" s="238" t="s">
        <v>0</v>
      </c>
      <c r="Y47" s="238" t="s">
        <v>0</v>
      </c>
      <c r="Z47" s="23"/>
    </row>
    <row r="48" spans="1:29" ht="36.75" customHeight="1" x14ac:dyDescent="0.2">
      <c r="A48" s="23"/>
      <c r="B48" s="1055" t="s">
        <v>388</v>
      </c>
      <c r="C48" s="1055"/>
      <c r="D48" s="1055"/>
      <c r="E48" s="1055"/>
      <c r="F48" s="1056" t="s">
        <v>593</v>
      </c>
      <c r="G48" s="1056"/>
      <c r="H48" s="1056"/>
      <c r="I48" s="1056"/>
      <c r="J48" s="1056"/>
      <c r="K48" s="1056"/>
      <c r="L48" s="1056"/>
      <c r="M48" s="1056"/>
      <c r="N48" s="1056"/>
      <c r="O48" s="1056"/>
      <c r="P48" s="1056"/>
      <c r="Q48" s="1056"/>
      <c r="R48" s="1056"/>
      <c r="S48" s="1056"/>
      <c r="T48" s="1056" t="s">
        <v>398</v>
      </c>
      <c r="U48" s="1057"/>
      <c r="V48" s="1057"/>
      <c r="W48" s="1057"/>
      <c r="X48" s="238" t="s">
        <v>0</v>
      </c>
      <c r="Y48" s="238" t="s">
        <v>0</v>
      </c>
      <c r="Z48" s="23"/>
    </row>
    <row r="49" spans="1:26" ht="82.5" customHeight="1" x14ac:dyDescent="0.2">
      <c r="A49" s="23"/>
      <c r="B49" s="1055" t="s">
        <v>389</v>
      </c>
      <c r="C49" s="1055"/>
      <c r="D49" s="1055"/>
      <c r="E49" s="1055"/>
      <c r="F49" s="1056" t="s">
        <v>386</v>
      </c>
      <c r="G49" s="1056"/>
      <c r="H49" s="1056"/>
      <c r="I49" s="1056"/>
      <c r="J49" s="1056"/>
      <c r="K49" s="1056"/>
      <c r="L49" s="1056"/>
      <c r="M49" s="1056"/>
      <c r="N49" s="1056"/>
      <c r="O49" s="1056"/>
      <c r="P49" s="1056"/>
      <c r="Q49" s="1056"/>
      <c r="R49" s="1056"/>
      <c r="S49" s="1056"/>
      <c r="T49" s="1058" t="s">
        <v>216</v>
      </c>
      <c r="U49" s="1059"/>
      <c r="V49" s="1059"/>
      <c r="W49" s="1060"/>
      <c r="X49" s="238" t="s">
        <v>0</v>
      </c>
      <c r="Y49" s="238" t="s">
        <v>0</v>
      </c>
      <c r="Z49" s="23"/>
    </row>
    <row r="50" spans="1:26" ht="50.25" customHeight="1" x14ac:dyDescent="0.2">
      <c r="A50" s="23"/>
      <c r="B50" s="1055" t="s">
        <v>390</v>
      </c>
      <c r="C50" s="1055"/>
      <c r="D50" s="1055"/>
      <c r="E50" s="1055"/>
      <c r="F50" s="1056" t="s">
        <v>393</v>
      </c>
      <c r="G50" s="1056"/>
      <c r="H50" s="1056"/>
      <c r="I50" s="1056"/>
      <c r="J50" s="1056"/>
      <c r="K50" s="1056"/>
      <c r="L50" s="1056"/>
      <c r="M50" s="1056"/>
      <c r="N50" s="1056"/>
      <c r="O50" s="1056"/>
      <c r="P50" s="1056"/>
      <c r="Q50" s="1056"/>
      <c r="R50" s="1056"/>
      <c r="S50" s="1056"/>
      <c r="T50" s="1061"/>
      <c r="U50" s="1061"/>
      <c r="V50" s="1061"/>
      <c r="W50" s="1061"/>
      <c r="X50" s="238" t="s">
        <v>0</v>
      </c>
      <c r="Y50" s="238" t="s">
        <v>0</v>
      </c>
      <c r="Z50" s="23"/>
    </row>
    <row r="51" spans="1:26"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
      <c r="B101" s="23"/>
      <c r="C101" s="23"/>
    </row>
    <row r="102" spans="1:26" x14ac:dyDescent="0.2">
      <c r="B102" s="23"/>
    </row>
  </sheetData>
  <mergeCells count="70">
    <mergeCell ref="B49:E49"/>
    <mergeCell ref="F49:S49"/>
    <mergeCell ref="T49:W49"/>
    <mergeCell ref="B50:E50"/>
    <mergeCell ref="F50:S50"/>
    <mergeCell ref="T50:W50"/>
    <mergeCell ref="B47:E47"/>
    <mergeCell ref="F47:S47"/>
    <mergeCell ref="T47:W47"/>
    <mergeCell ref="B48:E48"/>
    <mergeCell ref="F48:S48"/>
    <mergeCell ref="T48:W48"/>
    <mergeCell ref="V39:Y39"/>
    <mergeCell ref="V40:Y40"/>
    <mergeCell ref="B45:E46"/>
    <mergeCell ref="F45:S46"/>
    <mergeCell ref="T45:W46"/>
    <mergeCell ref="X45:Y45"/>
    <mergeCell ref="V38:Y38"/>
    <mergeCell ref="C28:I28"/>
    <mergeCell ref="V28:Y28"/>
    <mergeCell ref="C29:I29"/>
    <mergeCell ref="V29:Y29"/>
    <mergeCell ref="V31:Y31"/>
    <mergeCell ref="V32:Y32"/>
    <mergeCell ref="V33:Y33"/>
    <mergeCell ref="V34:Y34"/>
    <mergeCell ref="V35:Y35"/>
    <mergeCell ref="V36:Y36"/>
    <mergeCell ref="V37:Y37"/>
    <mergeCell ref="B26:I26"/>
    <mergeCell ref="J26:O26"/>
    <mergeCell ref="P26:U26"/>
    <mergeCell ref="V26:Z26"/>
    <mergeCell ref="C27:I27"/>
    <mergeCell ref="V27:Y27"/>
    <mergeCell ref="I22:K22"/>
    <mergeCell ref="P22:U22"/>
    <mergeCell ref="B25:I25"/>
    <mergeCell ref="J25:O25"/>
    <mergeCell ref="P25:U25"/>
    <mergeCell ref="B21:C22"/>
    <mergeCell ref="D21:H21"/>
    <mergeCell ref="I21:L21"/>
    <mergeCell ref="D22:G22"/>
    <mergeCell ref="V25:Z25"/>
    <mergeCell ref="P16:T16"/>
    <mergeCell ref="P17:T17"/>
    <mergeCell ref="P18:T18"/>
    <mergeCell ref="P19:T19"/>
    <mergeCell ref="P20:T20"/>
    <mergeCell ref="P21:U21"/>
    <mergeCell ref="P15:T15"/>
    <mergeCell ref="C7:I7"/>
    <mergeCell ref="P7:T7"/>
    <mergeCell ref="C8:I8"/>
    <mergeCell ref="P8:T8"/>
    <mergeCell ref="C9:I9"/>
    <mergeCell ref="P9:T9"/>
    <mergeCell ref="P10:T10"/>
    <mergeCell ref="P11:T11"/>
    <mergeCell ref="P12:T12"/>
    <mergeCell ref="P13:T13"/>
    <mergeCell ref="P14:T14"/>
    <mergeCell ref="B5:I5"/>
    <mergeCell ref="J5:O5"/>
    <mergeCell ref="P5:U5"/>
    <mergeCell ref="B6:I6"/>
    <mergeCell ref="J6:O6"/>
    <mergeCell ref="P6:U6"/>
  </mergeCells>
  <phoneticPr fontId="5"/>
  <dataValidations count="1">
    <dataValidation type="list" allowBlank="1" showInputMessage="1" showErrorMessage="1" sqref="X47:Y50">
      <formula1>"□,■"</formula1>
    </dataValidation>
  </dataValidations>
  <printOptions horizontalCentered="1"/>
  <pageMargins left="0.78740157480314965" right="0.59055118110236227" top="0.78740157480314965" bottom="0.59055118110236227" header="0.51181102362204722" footer="0.39370078740157483"/>
  <pageSetup paperSize="9" scale="82" fitToHeight="0" orientation="portrait" r:id="rId1"/>
  <headerFooter alignWithMargins="0"/>
  <rowBreaks count="2" manualBreakCount="2">
    <brk id="41" max="28" man="1"/>
    <brk id="50" max="2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70" zoomScaleNormal="55" zoomScaleSheetLayoutView="70" workbookViewId="0">
      <selection activeCell="G8" sqref="G8:K12"/>
    </sheetView>
  </sheetViews>
  <sheetFormatPr defaultColWidth="4.90625" defaultRowHeight="20.25" customHeight="1" x14ac:dyDescent="0.2"/>
  <cols>
    <col min="1" max="1" width="1.54296875" style="340" customWidth="1"/>
    <col min="2" max="56" width="6.08984375" style="340" customWidth="1"/>
    <col min="57" max="16384" width="4.90625" style="340"/>
  </cols>
  <sheetData>
    <row r="1" spans="1:57" s="302" customFormat="1" ht="20.25" customHeight="1" x14ac:dyDescent="0.2">
      <c r="A1" s="297"/>
      <c r="B1" s="297"/>
      <c r="C1" s="298" t="s">
        <v>594</v>
      </c>
      <c r="D1" s="298"/>
      <c r="E1" s="297"/>
      <c r="F1" s="297"/>
      <c r="G1" s="299" t="s">
        <v>595</v>
      </c>
      <c r="H1" s="297"/>
      <c r="I1" s="297"/>
      <c r="J1" s="298"/>
      <c r="K1" s="298"/>
      <c r="L1" s="298"/>
      <c r="M1" s="298"/>
      <c r="N1" s="297"/>
      <c r="O1" s="297"/>
      <c r="P1" s="297"/>
      <c r="Q1" s="297"/>
      <c r="R1" s="297"/>
      <c r="S1" s="297"/>
      <c r="T1" s="297"/>
      <c r="U1" s="297"/>
      <c r="V1" s="297"/>
      <c r="W1" s="297"/>
      <c r="X1" s="297"/>
      <c r="Y1" s="297"/>
      <c r="Z1" s="297"/>
      <c r="AA1" s="297"/>
      <c r="AB1" s="297"/>
      <c r="AC1" s="297"/>
      <c r="AD1" s="297"/>
      <c r="AE1" s="297"/>
      <c r="AF1" s="297"/>
      <c r="AG1" s="297"/>
      <c r="AH1" s="297"/>
      <c r="AI1" s="297"/>
      <c r="AJ1" s="297"/>
      <c r="AK1" s="300" t="s">
        <v>596</v>
      </c>
      <c r="AL1" s="300" t="s">
        <v>597</v>
      </c>
      <c r="AM1" s="1079" t="s">
        <v>598</v>
      </c>
      <c r="AN1" s="1079"/>
      <c r="AO1" s="1079"/>
      <c r="AP1" s="1079"/>
      <c r="AQ1" s="1079"/>
      <c r="AR1" s="1079"/>
      <c r="AS1" s="1079"/>
      <c r="AT1" s="1079"/>
      <c r="AU1" s="1079"/>
      <c r="AV1" s="1079"/>
      <c r="AW1" s="1079"/>
      <c r="AX1" s="1079"/>
      <c r="AY1" s="1079"/>
      <c r="AZ1" s="1079"/>
      <c r="BA1" s="1079"/>
      <c r="BB1" s="301" t="s">
        <v>599</v>
      </c>
      <c r="BC1" s="297"/>
      <c r="BD1" s="297"/>
    </row>
    <row r="2" spans="1:57" s="305" customFormat="1" ht="20.25" customHeight="1" x14ac:dyDescent="0.2">
      <c r="A2" s="303"/>
      <c r="B2" s="303"/>
      <c r="C2" s="303"/>
      <c r="D2" s="299"/>
      <c r="E2" s="303"/>
      <c r="F2" s="303"/>
      <c r="G2" s="303"/>
      <c r="H2" s="299"/>
      <c r="I2" s="300"/>
      <c r="J2" s="300"/>
      <c r="K2" s="300"/>
      <c r="L2" s="300"/>
      <c r="M2" s="300"/>
      <c r="N2" s="303"/>
      <c r="O2" s="303"/>
      <c r="P2" s="303"/>
      <c r="Q2" s="303"/>
      <c r="R2" s="303"/>
      <c r="S2" s="303"/>
      <c r="T2" s="300" t="s">
        <v>600</v>
      </c>
      <c r="U2" s="1080">
        <v>6</v>
      </c>
      <c r="V2" s="1080"/>
      <c r="W2" s="300" t="s">
        <v>597</v>
      </c>
      <c r="X2" s="1081">
        <f>IF(U2=0,"",YEAR(DATE(2018+U2,1,1)))</f>
        <v>2024</v>
      </c>
      <c r="Y2" s="1081"/>
      <c r="Z2" s="303" t="s">
        <v>601</v>
      </c>
      <c r="AA2" s="303" t="s">
        <v>602</v>
      </c>
      <c r="AB2" s="1080">
        <v>4</v>
      </c>
      <c r="AC2" s="1080"/>
      <c r="AD2" s="303" t="s">
        <v>603</v>
      </c>
      <c r="AE2" s="303"/>
      <c r="AF2" s="303"/>
      <c r="AG2" s="303"/>
      <c r="AH2" s="303"/>
      <c r="AI2" s="303"/>
      <c r="AJ2" s="301"/>
      <c r="AK2" s="300" t="s">
        <v>604</v>
      </c>
      <c r="AL2" s="300" t="s">
        <v>597</v>
      </c>
      <c r="AM2" s="1080"/>
      <c r="AN2" s="1080"/>
      <c r="AO2" s="1080"/>
      <c r="AP2" s="1080"/>
      <c r="AQ2" s="1080"/>
      <c r="AR2" s="1080"/>
      <c r="AS2" s="1080"/>
      <c r="AT2" s="1080"/>
      <c r="AU2" s="1080"/>
      <c r="AV2" s="1080"/>
      <c r="AW2" s="1080"/>
      <c r="AX2" s="1080"/>
      <c r="AY2" s="1080"/>
      <c r="AZ2" s="1080"/>
      <c r="BA2" s="1080"/>
      <c r="BB2" s="301" t="s">
        <v>599</v>
      </c>
      <c r="BC2" s="300"/>
      <c r="BD2" s="300"/>
      <c r="BE2" s="304"/>
    </row>
    <row r="3" spans="1:57" s="305" customFormat="1" ht="20.25" customHeight="1" x14ac:dyDescent="0.2">
      <c r="A3" s="303"/>
      <c r="B3" s="303"/>
      <c r="C3" s="303"/>
      <c r="D3" s="299"/>
      <c r="E3" s="303"/>
      <c r="F3" s="303"/>
      <c r="G3" s="303"/>
      <c r="H3" s="299"/>
      <c r="I3" s="300"/>
      <c r="J3" s="300"/>
      <c r="K3" s="300"/>
      <c r="L3" s="300"/>
      <c r="M3" s="300"/>
      <c r="N3" s="303"/>
      <c r="O3" s="303"/>
      <c r="P3" s="303"/>
      <c r="Q3" s="303"/>
      <c r="R3" s="303"/>
      <c r="S3" s="303"/>
      <c r="T3" s="306"/>
      <c r="U3" s="307"/>
      <c r="V3" s="307"/>
      <c r="W3" s="308"/>
      <c r="X3" s="307"/>
      <c r="Y3" s="307"/>
      <c r="Z3" s="309"/>
      <c r="AA3" s="309"/>
      <c r="AB3" s="307"/>
      <c r="AC3" s="307"/>
      <c r="AD3" s="310"/>
      <c r="AE3" s="303"/>
      <c r="AF3" s="303"/>
      <c r="AG3" s="303"/>
      <c r="AH3" s="303"/>
      <c r="AI3" s="303"/>
      <c r="AJ3" s="301"/>
      <c r="AK3" s="300"/>
      <c r="AL3" s="300"/>
      <c r="AM3" s="311"/>
      <c r="AN3" s="311"/>
      <c r="AO3" s="311"/>
      <c r="AP3" s="311"/>
      <c r="AQ3" s="311"/>
      <c r="AR3" s="311"/>
      <c r="AS3" s="311"/>
      <c r="AT3" s="311"/>
      <c r="AU3" s="311"/>
      <c r="AV3" s="311"/>
      <c r="AW3" s="311"/>
      <c r="AX3" s="311"/>
      <c r="AY3" s="312" t="s">
        <v>605</v>
      </c>
      <c r="AZ3" s="1082" t="s">
        <v>606</v>
      </c>
      <c r="BA3" s="1082"/>
      <c r="BB3" s="1082"/>
      <c r="BC3" s="1082"/>
      <c r="BD3" s="300"/>
      <c r="BE3" s="304"/>
    </row>
    <row r="4" spans="1:57" s="305" customFormat="1" ht="20.25" customHeight="1" x14ac:dyDescent="0.2">
      <c r="A4" s="303"/>
      <c r="B4" s="313"/>
      <c r="C4" s="313"/>
      <c r="D4" s="313"/>
      <c r="E4" s="313"/>
      <c r="F4" s="313"/>
      <c r="G4" s="313"/>
      <c r="H4" s="313"/>
      <c r="I4" s="313"/>
      <c r="J4" s="314"/>
      <c r="K4" s="315"/>
      <c r="L4" s="315"/>
      <c r="M4" s="315"/>
      <c r="N4" s="315"/>
      <c r="O4" s="315"/>
      <c r="P4" s="316"/>
      <c r="Q4" s="315"/>
      <c r="R4" s="315"/>
      <c r="S4" s="317"/>
      <c r="T4" s="303"/>
      <c r="U4" s="303"/>
      <c r="V4" s="303"/>
      <c r="W4" s="303"/>
      <c r="X4" s="303"/>
      <c r="Y4" s="303"/>
      <c r="Z4" s="309"/>
      <c r="AA4" s="309"/>
      <c r="AB4" s="307"/>
      <c r="AC4" s="307"/>
      <c r="AD4" s="310"/>
      <c r="AE4" s="303"/>
      <c r="AF4" s="303"/>
      <c r="AG4" s="303"/>
      <c r="AH4" s="303"/>
      <c r="AI4" s="303"/>
      <c r="AJ4" s="301"/>
      <c r="AK4" s="300"/>
      <c r="AL4" s="300"/>
      <c r="AM4" s="311"/>
      <c r="AN4" s="311"/>
      <c r="AO4" s="311"/>
      <c r="AP4" s="311"/>
      <c r="AQ4" s="311"/>
      <c r="AR4" s="311"/>
      <c r="AS4" s="311"/>
      <c r="AT4" s="311"/>
      <c r="AU4" s="311"/>
      <c r="AV4" s="311"/>
      <c r="AW4" s="311"/>
      <c r="AX4" s="311"/>
      <c r="AY4" s="312" t="s">
        <v>607</v>
      </c>
      <c r="AZ4" s="1082" t="s">
        <v>608</v>
      </c>
      <c r="BA4" s="1082"/>
      <c r="BB4" s="1082"/>
      <c r="BC4" s="1082"/>
      <c r="BD4" s="300"/>
      <c r="BE4" s="304"/>
    </row>
    <row r="5" spans="1:57" s="305" customFormat="1" ht="20.25" customHeight="1" x14ac:dyDescent="0.2">
      <c r="A5" s="303"/>
      <c r="B5" s="318"/>
      <c r="C5" s="318"/>
      <c r="D5" s="318"/>
      <c r="E5" s="318"/>
      <c r="F5" s="318"/>
      <c r="G5" s="318"/>
      <c r="H5" s="318"/>
      <c r="I5" s="318"/>
      <c r="J5" s="319"/>
      <c r="K5" s="320"/>
      <c r="L5" s="321"/>
      <c r="M5" s="321"/>
      <c r="N5" s="321"/>
      <c r="O5" s="321"/>
      <c r="P5" s="318"/>
      <c r="Q5" s="322"/>
      <c r="R5" s="322"/>
      <c r="S5" s="323"/>
      <c r="T5" s="303"/>
      <c r="U5" s="303"/>
      <c r="V5" s="303"/>
      <c r="W5" s="303"/>
      <c r="X5" s="303"/>
      <c r="Y5" s="303"/>
      <c r="Z5" s="309"/>
      <c r="AA5" s="309"/>
      <c r="AB5" s="307"/>
      <c r="AC5" s="307"/>
      <c r="AD5" s="324"/>
      <c r="AE5" s="324"/>
      <c r="AF5" s="324"/>
      <c r="AG5" s="324"/>
      <c r="AH5" s="303"/>
      <c r="AI5" s="303"/>
      <c r="AJ5" s="324" t="s">
        <v>609</v>
      </c>
      <c r="AK5" s="324"/>
      <c r="AL5" s="324"/>
      <c r="AM5" s="324"/>
      <c r="AN5" s="324"/>
      <c r="AO5" s="324"/>
      <c r="AP5" s="324"/>
      <c r="AQ5" s="324"/>
      <c r="AR5" s="313"/>
      <c r="AS5" s="313"/>
      <c r="AT5" s="325"/>
      <c r="AU5" s="324"/>
      <c r="AV5" s="1096">
        <v>40</v>
      </c>
      <c r="AW5" s="1097"/>
      <c r="AX5" s="325" t="s">
        <v>610</v>
      </c>
      <c r="AY5" s="324"/>
      <c r="AZ5" s="1096">
        <v>160</v>
      </c>
      <c r="BA5" s="1097"/>
      <c r="BB5" s="325" t="s">
        <v>611</v>
      </c>
      <c r="BC5" s="324"/>
      <c r="BD5" s="303"/>
      <c r="BE5" s="304"/>
    </row>
    <row r="6" spans="1:57" s="305" customFormat="1" ht="20.25" customHeight="1" x14ac:dyDescent="0.2">
      <c r="A6" s="303"/>
      <c r="B6" s="318"/>
      <c r="C6" s="318"/>
      <c r="D6" s="318"/>
      <c r="E6" s="318"/>
      <c r="F6" s="318"/>
      <c r="G6" s="318"/>
      <c r="H6" s="318"/>
      <c r="I6" s="318"/>
      <c r="J6" s="318"/>
      <c r="K6" s="326"/>
      <c r="L6" s="326"/>
      <c r="M6" s="326"/>
      <c r="N6" s="318"/>
      <c r="O6" s="327"/>
      <c r="P6" s="328"/>
      <c r="Q6" s="328"/>
      <c r="R6" s="329"/>
      <c r="S6" s="330"/>
      <c r="T6" s="303"/>
      <c r="U6" s="303"/>
      <c r="V6" s="303"/>
      <c r="W6" s="303"/>
      <c r="X6" s="303"/>
      <c r="Y6" s="303"/>
      <c r="Z6" s="309"/>
      <c r="AA6" s="309"/>
      <c r="AB6" s="307"/>
      <c r="AC6" s="307"/>
      <c r="AD6" s="331"/>
      <c r="AE6" s="297"/>
      <c r="AF6" s="297"/>
      <c r="AG6" s="297"/>
      <c r="AH6" s="303"/>
      <c r="AI6" s="303"/>
      <c r="AJ6" s="303"/>
      <c r="AK6" s="303"/>
      <c r="AL6" s="297"/>
      <c r="AM6" s="297"/>
      <c r="AN6" s="332"/>
      <c r="AO6" s="333"/>
      <c r="AP6" s="333"/>
      <c r="AQ6" s="334"/>
      <c r="AR6" s="334"/>
      <c r="AS6" s="334"/>
      <c r="AT6" s="334"/>
      <c r="AU6" s="334"/>
      <c r="AV6" s="334"/>
      <c r="AW6" s="324" t="s">
        <v>612</v>
      </c>
      <c r="AX6" s="324"/>
      <c r="AY6" s="324"/>
      <c r="AZ6" s="1098">
        <f>DAY(EOMONTH(DATE(X2,AB2,1),0))</f>
        <v>30</v>
      </c>
      <c r="BA6" s="1099"/>
      <c r="BB6" s="325" t="s">
        <v>613</v>
      </c>
      <c r="BC6" s="303"/>
      <c r="BD6" s="303"/>
      <c r="BE6" s="304"/>
    </row>
    <row r="7" spans="1:57" ht="20.25" customHeight="1" thickBot="1" x14ac:dyDescent="0.25">
      <c r="A7" s="335"/>
      <c r="B7" s="335"/>
      <c r="C7" s="336"/>
      <c r="D7" s="336"/>
      <c r="E7" s="335"/>
      <c r="F7" s="335"/>
      <c r="G7" s="337"/>
      <c r="H7" s="335"/>
      <c r="I7" s="335"/>
      <c r="J7" s="335"/>
      <c r="K7" s="335"/>
      <c r="L7" s="335"/>
      <c r="M7" s="335"/>
      <c r="N7" s="335"/>
      <c r="O7" s="335"/>
      <c r="P7" s="335"/>
      <c r="Q7" s="335"/>
      <c r="R7" s="335"/>
      <c r="S7" s="336"/>
      <c r="T7" s="335"/>
      <c r="U7" s="335"/>
      <c r="V7" s="335"/>
      <c r="W7" s="335"/>
      <c r="X7" s="335"/>
      <c r="Y7" s="335"/>
      <c r="Z7" s="335"/>
      <c r="AA7" s="335"/>
      <c r="AB7" s="335"/>
      <c r="AC7" s="335"/>
      <c r="AD7" s="335"/>
      <c r="AE7" s="335"/>
      <c r="AF7" s="335"/>
      <c r="AG7" s="335"/>
      <c r="AH7" s="335"/>
      <c r="AI7" s="335"/>
      <c r="AJ7" s="336"/>
      <c r="AK7" s="335"/>
      <c r="AL7" s="335"/>
      <c r="AM7" s="335"/>
      <c r="AN7" s="335"/>
      <c r="AO7" s="335"/>
      <c r="AP7" s="335"/>
      <c r="AQ7" s="335"/>
      <c r="AR7" s="335"/>
      <c r="AS7" s="335"/>
      <c r="AT7" s="335"/>
      <c r="AU7" s="335"/>
      <c r="AV7" s="335"/>
      <c r="AW7" s="335"/>
      <c r="AX7" s="335"/>
      <c r="AY7" s="335"/>
      <c r="AZ7" s="335"/>
      <c r="BA7" s="335"/>
      <c r="BB7" s="335"/>
      <c r="BC7" s="338"/>
      <c r="BD7" s="338"/>
      <c r="BE7" s="339"/>
    </row>
    <row r="8" spans="1:57" ht="20.25" customHeight="1" thickBot="1" x14ac:dyDescent="0.25">
      <c r="A8" s="335"/>
      <c r="B8" s="1062" t="s">
        <v>614</v>
      </c>
      <c r="C8" s="1065" t="s">
        <v>615</v>
      </c>
      <c r="D8" s="1066"/>
      <c r="E8" s="1071" t="s">
        <v>616</v>
      </c>
      <c r="F8" s="1066"/>
      <c r="G8" s="1071" t="s">
        <v>617</v>
      </c>
      <c r="H8" s="1065"/>
      <c r="I8" s="1065"/>
      <c r="J8" s="1065"/>
      <c r="K8" s="1066"/>
      <c r="L8" s="1071" t="s">
        <v>618</v>
      </c>
      <c r="M8" s="1065"/>
      <c r="N8" s="1065"/>
      <c r="O8" s="1074"/>
      <c r="P8" s="1077" t="s">
        <v>619</v>
      </c>
      <c r="Q8" s="1078"/>
      <c r="R8" s="1078"/>
      <c r="S8" s="1078"/>
      <c r="T8" s="1078"/>
      <c r="U8" s="1078"/>
      <c r="V8" s="1078"/>
      <c r="W8" s="1078"/>
      <c r="X8" s="1078"/>
      <c r="Y8" s="1078"/>
      <c r="Z8" s="1078"/>
      <c r="AA8" s="1078"/>
      <c r="AB8" s="1078"/>
      <c r="AC8" s="1078"/>
      <c r="AD8" s="1078"/>
      <c r="AE8" s="1078"/>
      <c r="AF8" s="1078"/>
      <c r="AG8" s="1078"/>
      <c r="AH8" s="1078"/>
      <c r="AI8" s="1078"/>
      <c r="AJ8" s="1078"/>
      <c r="AK8" s="1078"/>
      <c r="AL8" s="1078"/>
      <c r="AM8" s="1078"/>
      <c r="AN8" s="1078"/>
      <c r="AO8" s="1078"/>
      <c r="AP8" s="1078"/>
      <c r="AQ8" s="1078"/>
      <c r="AR8" s="1078"/>
      <c r="AS8" s="1078"/>
      <c r="AT8" s="1078"/>
      <c r="AU8" s="1083" t="str">
        <f>IF(AZ3="４週","(9)1～4週目の勤務時間数合計","(9)1か月の勤務時間数合計")</f>
        <v>(9)1～4週目の勤務時間数合計</v>
      </c>
      <c r="AV8" s="1084"/>
      <c r="AW8" s="1083" t="s">
        <v>620</v>
      </c>
      <c r="AX8" s="1084"/>
      <c r="AY8" s="1091" t="s">
        <v>621</v>
      </c>
      <c r="AZ8" s="1091"/>
      <c r="BA8" s="1091"/>
      <c r="BB8" s="1091"/>
      <c r="BC8" s="1091"/>
      <c r="BD8" s="1091"/>
    </row>
    <row r="9" spans="1:57" ht="20.25" customHeight="1" thickBot="1" x14ac:dyDescent="0.25">
      <c r="A9" s="335"/>
      <c r="B9" s="1063"/>
      <c r="C9" s="1067"/>
      <c r="D9" s="1068"/>
      <c r="E9" s="1072"/>
      <c r="F9" s="1068"/>
      <c r="G9" s="1072"/>
      <c r="H9" s="1067"/>
      <c r="I9" s="1067"/>
      <c r="J9" s="1067"/>
      <c r="K9" s="1068"/>
      <c r="L9" s="1072"/>
      <c r="M9" s="1067"/>
      <c r="N9" s="1067"/>
      <c r="O9" s="1075"/>
      <c r="P9" s="1093" t="s">
        <v>622</v>
      </c>
      <c r="Q9" s="1094"/>
      <c r="R9" s="1094"/>
      <c r="S9" s="1094"/>
      <c r="T9" s="1094"/>
      <c r="U9" s="1094"/>
      <c r="V9" s="1095"/>
      <c r="W9" s="1093" t="s">
        <v>623</v>
      </c>
      <c r="X9" s="1094"/>
      <c r="Y9" s="1094"/>
      <c r="Z9" s="1094"/>
      <c r="AA9" s="1094"/>
      <c r="AB9" s="1094"/>
      <c r="AC9" s="1095"/>
      <c r="AD9" s="1093" t="s">
        <v>624</v>
      </c>
      <c r="AE9" s="1094"/>
      <c r="AF9" s="1094"/>
      <c r="AG9" s="1094"/>
      <c r="AH9" s="1094"/>
      <c r="AI9" s="1094"/>
      <c r="AJ9" s="1095"/>
      <c r="AK9" s="1093" t="s">
        <v>625</v>
      </c>
      <c r="AL9" s="1094"/>
      <c r="AM9" s="1094"/>
      <c r="AN9" s="1094"/>
      <c r="AO9" s="1094"/>
      <c r="AP9" s="1094"/>
      <c r="AQ9" s="1095"/>
      <c r="AR9" s="1093" t="s">
        <v>626</v>
      </c>
      <c r="AS9" s="1094"/>
      <c r="AT9" s="1095"/>
      <c r="AU9" s="1085"/>
      <c r="AV9" s="1086"/>
      <c r="AW9" s="1085"/>
      <c r="AX9" s="1086"/>
      <c r="AY9" s="1091"/>
      <c r="AZ9" s="1091"/>
      <c r="BA9" s="1091"/>
      <c r="BB9" s="1091"/>
      <c r="BC9" s="1091"/>
      <c r="BD9" s="1091"/>
    </row>
    <row r="10" spans="1:57" ht="20.25" customHeight="1" thickBot="1" x14ac:dyDescent="0.25">
      <c r="A10" s="335"/>
      <c r="B10" s="1063"/>
      <c r="C10" s="1067"/>
      <c r="D10" s="1068"/>
      <c r="E10" s="1072"/>
      <c r="F10" s="1068"/>
      <c r="G10" s="1072"/>
      <c r="H10" s="1067"/>
      <c r="I10" s="1067"/>
      <c r="J10" s="1067"/>
      <c r="K10" s="1068"/>
      <c r="L10" s="1072"/>
      <c r="M10" s="1067"/>
      <c r="N10" s="1067"/>
      <c r="O10" s="1075"/>
      <c r="P10" s="341">
        <f>DAY(DATE($X$2,$AB$2,1))</f>
        <v>1</v>
      </c>
      <c r="Q10" s="342">
        <f>DAY(DATE($X$2,$AB$2,2))</f>
        <v>2</v>
      </c>
      <c r="R10" s="342">
        <f>DAY(DATE($X$2,$AB$2,3))</f>
        <v>3</v>
      </c>
      <c r="S10" s="342">
        <f>DAY(DATE($X$2,$AB$2,4))</f>
        <v>4</v>
      </c>
      <c r="T10" s="342">
        <f>DAY(DATE($X$2,$AB$2,5))</f>
        <v>5</v>
      </c>
      <c r="U10" s="342">
        <f>DAY(DATE($X$2,$AB$2,6))</f>
        <v>6</v>
      </c>
      <c r="V10" s="343">
        <f>DAY(DATE($X$2,$AB$2,7))</f>
        <v>7</v>
      </c>
      <c r="W10" s="341">
        <f>DAY(DATE($X$2,$AB$2,8))</f>
        <v>8</v>
      </c>
      <c r="X10" s="342">
        <f>DAY(DATE($X$2,$AB$2,9))</f>
        <v>9</v>
      </c>
      <c r="Y10" s="342">
        <f>DAY(DATE($X$2,$AB$2,10))</f>
        <v>10</v>
      </c>
      <c r="Z10" s="342">
        <f>DAY(DATE($X$2,$AB$2,11))</f>
        <v>11</v>
      </c>
      <c r="AA10" s="342">
        <f>DAY(DATE($X$2,$AB$2,12))</f>
        <v>12</v>
      </c>
      <c r="AB10" s="342">
        <f>DAY(DATE($X$2,$AB$2,13))</f>
        <v>13</v>
      </c>
      <c r="AC10" s="343">
        <f>DAY(DATE($X$2,$AB$2,14))</f>
        <v>14</v>
      </c>
      <c r="AD10" s="341">
        <f>DAY(DATE($X$2,$AB$2,15))</f>
        <v>15</v>
      </c>
      <c r="AE10" s="342">
        <f>DAY(DATE($X$2,$AB$2,16))</f>
        <v>16</v>
      </c>
      <c r="AF10" s="342">
        <f>DAY(DATE($X$2,$AB$2,17))</f>
        <v>17</v>
      </c>
      <c r="AG10" s="342">
        <f>DAY(DATE($X$2,$AB$2,18))</f>
        <v>18</v>
      </c>
      <c r="AH10" s="342">
        <f>DAY(DATE($X$2,$AB$2,19))</f>
        <v>19</v>
      </c>
      <c r="AI10" s="342">
        <f>DAY(DATE($X$2,$AB$2,20))</f>
        <v>20</v>
      </c>
      <c r="AJ10" s="343">
        <f>DAY(DATE($X$2,$AB$2,21))</f>
        <v>21</v>
      </c>
      <c r="AK10" s="341">
        <f>DAY(DATE($X$2,$AB$2,22))</f>
        <v>22</v>
      </c>
      <c r="AL10" s="342">
        <f>DAY(DATE($X$2,$AB$2,23))</f>
        <v>23</v>
      </c>
      <c r="AM10" s="342">
        <f>DAY(DATE($X$2,$AB$2,24))</f>
        <v>24</v>
      </c>
      <c r="AN10" s="342">
        <f>DAY(DATE($X$2,$AB$2,25))</f>
        <v>25</v>
      </c>
      <c r="AO10" s="342">
        <f>DAY(DATE($X$2,$AB$2,26))</f>
        <v>26</v>
      </c>
      <c r="AP10" s="342">
        <f>DAY(DATE($X$2,$AB$2,27))</f>
        <v>27</v>
      </c>
      <c r="AQ10" s="343">
        <f>DAY(DATE($X$2,$AB$2,28))</f>
        <v>28</v>
      </c>
      <c r="AR10" s="341" t="str">
        <f>IF(AZ3="暦月",IF(DAY(DATE($X$2,$AB$2,29))=29,29,""),"")</f>
        <v/>
      </c>
      <c r="AS10" s="342" t="str">
        <f>IF(AZ3="暦月",IF(DAY(DATE($X$2,$AB$2,30))=30,30,""),"")</f>
        <v/>
      </c>
      <c r="AT10" s="344" t="str">
        <f>IF(AZ3="暦月",IF(DAY(DATE($X$2,$AB$2,31))=31,31,""),"")</f>
        <v/>
      </c>
      <c r="AU10" s="1085"/>
      <c r="AV10" s="1086"/>
      <c r="AW10" s="1085"/>
      <c r="AX10" s="1086"/>
      <c r="AY10" s="1091"/>
      <c r="AZ10" s="1091"/>
      <c r="BA10" s="1091"/>
      <c r="BB10" s="1091"/>
      <c r="BC10" s="1091"/>
      <c r="BD10" s="1091"/>
    </row>
    <row r="11" spans="1:57" ht="20.25" hidden="1" customHeight="1" thickBot="1" x14ac:dyDescent="0.25">
      <c r="A11" s="335"/>
      <c r="B11" s="1063"/>
      <c r="C11" s="1067"/>
      <c r="D11" s="1068"/>
      <c r="E11" s="1072"/>
      <c r="F11" s="1068"/>
      <c r="G11" s="1072"/>
      <c r="H11" s="1067"/>
      <c r="I11" s="1067"/>
      <c r="J11" s="1067"/>
      <c r="K11" s="1068"/>
      <c r="L11" s="1072"/>
      <c r="M11" s="1067"/>
      <c r="N11" s="1067"/>
      <c r="O11" s="1075"/>
      <c r="P11" s="341">
        <f>WEEKDAY(DATE($X$2,$AB$2,1))</f>
        <v>2</v>
      </c>
      <c r="Q11" s="342">
        <f>WEEKDAY(DATE($X$2,$AB$2,2))</f>
        <v>3</v>
      </c>
      <c r="R11" s="342">
        <f>WEEKDAY(DATE($X$2,$AB$2,3))</f>
        <v>4</v>
      </c>
      <c r="S11" s="342">
        <f>WEEKDAY(DATE($X$2,$AB$2,4))</f>
        <v>5</v>
      </c>
      <c r="T11" s="342">
        <f>WEEKDAY(DATE($X$2,$AB$2,5))</f>
        <v>6</v>
      </c>
      <c r="U11" s="342">
        <f>WEEKDAY(DATE($X$2,$AB$2,6))</f>
        <v>7</v>
      </c>
      <c r="V11" s="343">
        <f>WEEKDAY(DATE($X$2,$AB$2,7))</f>
        <v>1</v>
      </c>
      <c r="W11" s="341">
        <f>WEEKDAY(DATE($X$2,$AB$2,8))</f>
        <v>2</v>
      </c>
      <c r="X11" s="342">
        <f>WEEKDAY(DATE($X$2,$AB$2,9))</f>
        <v>3</v>
      </c>
      <c r="Y11" s="342">
        <f>WEEKDAY(DATE($X$2,$AB$2,10))</f>
        <v>4</v>
      </c>
      <c r="Z11" s="342">
        <f>WEEKDAY(DATE($X$2,$AB$2,11))</f>
        <v>5</v>
      </c>
      <c r="AA11" s="342">
        <f>WEEKDAY(DATE($X$2,$AB$2,12))</f>
        <v>6</v>
      </c>
      <c r="AB11" s="342">
        <f>WEEKDAY(DATE($X$2,$AB$2,13))</f>
        <v>7</v>
      </c>
      <c r="AC11" s="343">
        <f>WEEKDAY(DATE($X$2,$AB$2,14))</f>
        <v>1</v>
      </c>
      <c r="AD11" s="341">
        <f>WEEKDAY(DATE($X$2,$AB$2,15))</f>
        <v>2</v>
      </c>
      <c r="AE11" s="342">
        <f>WEEKDAY(DATE($X$2,$AB$2,16))</f>
        <v>3</v>
      </c>
      <c r="AF11" s="342">
        <f>WEEKDAY(DATE($X$2,$AB$2,17))</f>
        <v>4</v>
      </c>
      <c r="AG11" s="342">
        <f>WEEKDAY(DATE($X$2,$AB$2,18))</f>
        <v>5</v>
      </c>
      <c r="AH11" s="342">
        <f>WEEKDAY(DATE($X$2,$AB$2,19))</f>
        <v>6</v>
      </c>
      <c r="AI11" s="342">
        <f>WEEKDAY(DATE($X$2,$AB$2,20))</f>
        <v>7</v>
      </c>
      <c r="AJ11" s="343">
        <f>WEEKDAY(DATE($X$2,$AB$2,21))</f>
        <v>1</v>
      </c>
      <c r="AK11" s="341">
        <f>WEEKDAY(DATE($X$2,$AB$2,22))</f>
        <v>2</v>
      </c>
      <c r="AL11" s="342">
        <f>WEEKDAY(DATE($X$2,$AB$2,23))</f>
        <v>3</v>
      </c>
      <c r="AM11" s="342">
        <f>WEEKDAY(DATE($X$2,$AB$2,24))</f>
        <v>4</v>
      </c>
      <c r="AN11" s="342">
        <f>WEEKDAY(DATE($X$2,$AB$2,25))</f>
        <v>5</v>
      </c>
      <c r="AO11" s="342">
        <f>WEEKDAY(DATE($X$2,$AB$2,26))</f>
        <v>6</v>
      </c>
      <c r="AP11" s="342">
        <f>WEEKDAY(DATE($X$2,$AB$2,27))</f>
        <v>7</v>
      </c>
      <c r="AQ11" s="343">
        <f>WEEKDAY(DATE($X$2,$AB$2,28))</f>
        <v>1</v>
      </c>
      <c r="AR11" s="341">
        <f>IF(AR10=29,WEEKDAY(DATE($X$2,$AB$2,29)),0)</f>
        <v>0</v>
      </c>
      <c r="AS11" s="342">
        <f>IF(AS10=30,WEEKDAY(DATE($X$2,$AB$2,30)),0)</f>
        <v>0</v>
      </c>
      <c r="AT11" s="344">
        <f>IF(AT10=31,WEEKDAY(DATE($X$2,$AB$2,31)),0)</f>
        <v>0</v>
      </c>
      <c r="AU11" s="1087"/>
      <c r="AV11" s="1088"/>
      <c r="AW11" s="1087"/>
      <c r="AX11" s="1088"/>
      <c r="AY11" s="1092"/>
      <c r="AZ11" s="1092"/>
      <c r="BA11" s="1092"/>
      <c r="BB11" s="1092"/>
      <c r="BC11" s="1092"/>
      <c r="BD11" s="1092"/>
    </row>
    <row r="12" spans="1:57" ht="20.25" customHeight="1" thickBot="1" x14ac:dyDescent="0.25">
      <c r="A12" s="335"/>
      <c r="B12" s="1064"/>
      <c r="C12" s="1069"/>
      <c r="D12" s="1070"/>
      <c r="E12" s="1073"/>
      <c r="F12" s="1070"/>
      <c r="G12" s="1073"/>
      <c r="H12" s="1069"/>
      <c r="I12" s="1069"/>
      <c r="J12" s="1069"/>
      <c r="K12" s="1070"/>
      <c r="L12" s="1073"/>
      <c r="M12" s="1069"/>
      <c r="N12" s="1069"/>
      <c r="O12" s="1076"/>
      <c r="P12" s="345" t="str">
        <f>IF(P11=1,"日",IF(P11=2,"月",IF(P11=3,"火",IF(P11=4,"水",IF(P11=5,"木",IF(P11=6,"金","土"))))))</f>
        <v>月</v>
      </c>
      <c r="Q12" s="346" t="str">
        <f t="shared" ref="Q12:AQ12" si="0">IF(Q11=1,"日",IF(Q11=2,"月",IF(Q11=3,"火",IF(Q11=4,"水",IF(Q11=5,"木",IF(Q11=6,"金","土"))))))</f>
        <v>火</v>
      </c>
      <c r="R12" s="346" t="str">
        <f t="shared" si="0"/>
        <v>水</v>
      </c>
      <c r="S12" s="346" t="str">
        <f t="shared" si="0"/>
        <v>木</v>
      </c>
      <c r="T12" s="346" t="str">
        <f t="shared" si="0"/>
        <v>金</v>
      </c>
      <c r="U12" s="346" t="str">
        <f t="shared" si="0"/>
        <v>土</v>
      </c>
      <c r="V12" s="347" t="str">
        <f t="shared" si="0"/>
        <v>日</v>
      </c>
      <c r="W12" s="345" t="str">
        <f t="shared" si="0"/>
        <v>月</v>
      </c>
      <c r="X12" s="346" t="str">
        <f t="shared" si="0"/>
        <v>火</v>
      </c>
      <c r="Y12" s="346" t="str">
        <f t="shared" si="0"/>
        <v>水</v>
      </c>
      <c r="Z12" s="346" t="str">
        <f t="shared" si="0"/>
        <v>木</v>
      </c>
      <c r="AA12" s="346" t="str">
        <f t="shared" si="0"/>
        <v>金</v>
      </c>
      <c r="AB12" s="346" t="str">
        <f t="shared" si="0"/>
        <v>土</v>
      </c>
      <c r="AC12" s="347" t="str">
        <f t="shared" si="0"/>
        <v>日</v>
      </c>
      <c r="AD12" s="345" t="str">
        <f t="shared" si="0"/>
        <v>月</v>
      </c>
      <c r="AE12" s="346" t="str">
        <f t="shared" si="0"/>
        <v>火</v>
      </c>
      <c r="AF12" s="346" t="str">
        <f t="shared" si="0"/>
        <v>水</v>
      </c>
      <c r="AG12" s="346" t="str">
        <f t="shared" si="0"/>
        <v>木</v>
      </c>
      <c r="AH12" s="346" t="str">
        <f t="shared" si="0"/>
        <v>金</v>
      </c>
      <c r="AI12" s="346" t="str">
        <f t="shared" si="0"/>
        <v>土</v>
      </c>
      <c r="AJ12" s="347" t="str">
        <f t="shared" si="0"/>
        <v>日</v>
      </c>
      <c r="AK12" s="345" t="str">
        <f t="shared" si="0"/>
        <v>月</v>
      </c>
      <c r="AL12" s="346" t="str">
        <f t="shared" si="0"/>
        <v>火</v>
      </c>
      <c r="AM12" s="346" t="str">
        <f t="shared" si="0"/>
        <v>水</v>
      </c>
      <c r="AN12" s="346" t="str">
        <f t="shared" si="0"/>
        <v>木</v>
      </c>
      <c r="AO12" s="346" t="str">
        <f t="shared" si="0"/>
        <v>金</v>
      </c>
      <c r="AP12" s="346" t="str">
        <f t="shared" si="0"/>
        <v>土</v>
      </c>
      <c r="AQ12" s="347" t="str">
        <f t="shared" si="0"/>
        <v>日</v>
      </c>
      <c r="AR12" s="346" t="str">
        <f>IF(AR11=1,"日",IF(AR11=2,"月",IF(AR11=3,"火",IF(AR11=4,"水",IF(AR11=5,"木",IF(AR11=6,"金",IF(AR11=0,"","土")))))))</f>
        <v/>
      </c>
      <c r="AS12" s="346" t="str">
        <f>IF(AS11=1,"日",IF(AS11=2,"月",IF(AS11=3,"火",IF(AS11=4,"水",IF(AS11=5,"木",IF(AS11=6,"金",IF(AS11=0,"","土")))))))</f>
        <v/>
      </c>
      <c r="AT12" s="348" t="str">
        <f>IF(AT11=1,"日",IF(AT11=2,"月",IF(AT11=3,"火",IF(AT11=4,"水",IF(AT11=5,"木",IF(AT11=6,"金",IF(AT11=0,"","土")))))))</f>
        <v/>
      </c>
      <c r="AU12" s="1089"/>
      <c r="AV12" s="1090"/>
      <c r="AW12" s="1089"/>
      <c r="AX12" s="1090"/>
      <c r="AY12" s="1092"/>
      <c r="AZ12" s="1092"/>
      <c r="BA12" s="1092"/>
      <c r="BB12" s="1092"/>
      <c r="BC12" s="1092"/>
      <c r="BD12" s="1092"/>
    </row>
    <row r="13" spans="1:57" ht="39.9" customHeight="1" x14ac:dyDescent="0.2">
      <c r="A13" s="335"/>
      <c r="B13" s="349">
        <v>1</v>
      </c>
      <c r="C13" s="1118"/>
      <c r="D13" s="1119"/>
      <c r="E13" s="1120"/>
      <c r="F13" s="1121"/>
      <c r="G13" s="1120"/>
      <c r="H13" s="1122"/>
      <c r="I13" s="1122"/>
      <c r="J13" s="1122"/>
      <c r="K13" s="1121"/>
      <c r="L13" s="1123"/>
      <c r="M13" s="1124"/>
      <c r="N13" s="1124"/>
      <c r="O13" s="1125"/>
      <c r="P13" s="350"/>
      <c r="Q13" s="351"/>
      <c r="R13" s="351"/>
      <c r="S13" s="351"/>
      <c r="T13" s="351"/>
      <c r="U13" s="351"/>
      <c r="V13" s="352"/>
      <c r="W13" s="350"/>
      <c r="X13" s="351"/>
      <c r="Y13" s="351"/>
      <c r="Z13" s="351"/>
      <c r="AA13" s="351"/>
      <c r="AB13" s="351"/>
      <c r="AC13" s="352"/>
      <c r="AD13" s="350"/>
      <c r="AE13" s="351"/>
      <c r="AF13" s="351"/>
      <c r="AG13" s="351"/>
      <c r="AH13" s="351"/>
      <c r="AI13" s="351"/>
      <c r="AJ13" s="352"/>
      <c r="AK13" s="350"/>
      <c r="AL13" s="351"/>
      <c r="AM13" s="351"/>
      <c r="AN13" s="351"/>
      <c r="AO13" s="351"/>
      <c r="AP13" s="351"/>
      <c r="AQ13" s="352"/>
      <c r="AR13" s="350"/>
      <c r="AS13" s="351"/>
      <c r="AT13" s="352"/>
      <c r="AU13" s="1126">
        <f>IF($AZ$3="４週",SUM(P13:AQ13),IF($AZ$3="暦月",SUM(P13:AT13),""))</f>
        <v>0</v>
      </c>
      <c r="AV13" s="1127"/>
      <c r="AW13" s="1128">
        <f t="shared" ref="AW13:AW30" si="1">IF($AZ$3="４週",AU13/4,IF($AZ$3="暦月",AU13/($AZ$6/7),""))</f>
        <v>0</v>
      </c>
      <c r="AX13" s="1129"/>
      <c r="AY13" s="1100"/>
      <c r="AZ13" s="1101"/>
      <c r="BA13" s="1101"/>
      <c r="BB13" s="1101"/>
      <c r="BC13" s="1101"/>
      <c r="BD13" s="1102"/>
    </row>
    <row r="14" spans="1:57" ht="39.9" customHeight="1" x14ac:dyDescent="0.2">
      <c r="A14" s="335"/>
      <c r="B14" s="353">
        <f t="shared" ref="B14:B30" si="2">B13+1</f>
        <v>2</v>
      </c>
      <c r="C14" s="1103"/>
      <c r="D14" s="1104"/>
      <c r="E14" s="1105"/>
      <c r="F14" s="1106"/>
      <c r="G14" s="1105"/>
      <c r="H14" s="1107"/>
      <c r="I14" s="1107"/>
      <c r="J14" s="1107"/>
      <c r="K14" s="1106"/>
      <c r="L14" s="1108"/>
      <c r="M14" s="1109"/>
      <c r="N14" s="1109"/>
      <c r="O14" s="1110"/>
      <c r="P14" s="354"/>
      <c r="Q14" s="355"/>
      <c r="R14" s="355"/>
      <c r="S14" s="355"/>
      <c r="T14" s="355"/>
      <c r="U14" s="355"/>
      <c r="V14" s="356"/>
      <c r="W14" s="354"/>
      <c r="X14" s="355"/>
      <c r="Y14" s="355"/>
      <c r="Z14" s="355"/>
      <c r="AA14" s="355"/>
      <c r="AB14" s="355"/>
      <c r="AC14" s="356"/>
      <c r="AD14" s="354"/>
      <c r="AE14" s="355"/>
      <c r="AF14" s="355"/>
      <c r="AG14" s="355"/>
      <c r="AH14" s="355"/>
      <c r="AI14" s="355"/>
      <c r="AJ14" s="356"/>
      <c r="AK14" s="354"/>
      <c r="AL14" s="355"/>
      <c r="AM14" s="355"/>
      <c r="AN14" s="355"/>
      <c r="AO14" s="355"/>
      <c r="AP14" s="355"/>
      <c r="AQ14" s="356"/>
      <c r="AR14" s="354"/>
      <c r="AS14" s="355"/>
      <c r="AT14" s="356"/>
      <c r="AU14" s="1111">
        <f>IF($AZ$3="４週",SUM(P14:AQ14),IF($AZ$3="暦月",SUM(P14:AT14),""))</f>
        <v>0</v>
      </c>
      <c r="AV14" s="1112"/>
      <c r="AW14" s="1113">
        <f t="shared" si="1"/>
        <v>0</v>
      </c>
      <c r="AX14" s="1114"/>
      <c r="AY14" s="1115"/>
      <c r="AZ14" s="1116"/>
      <c r="BA14" s="1116"/>
      <c r="BB14" s="1116"/>
      <c r="BC14" s="1116"/>
      <c r="BD14" s="1117"/>
    </row>
    <row r="15" spans="1:57" ht="39.9" customHeight="1" x14ac:dyDescent="0.2">
      <c r="A15" s="335"/>
      <c r="B15" s="353">
        <f t="shared" si="2"/>
        <v>3</v>
      </c>
      <c r="C15" s="1103"/>
      <c r="D15" s="1104"/>
      <c r="E15" s="1105"/>
      <c r="F15" s="1106"/>
      <c r="G15" s="1105"/>
      <c r="H15" s="1107"/>
      <c r="I15" s="1107"/>
      <c r="J15" s="1107"/>
      <c r="K15" s="1106"/>
      <c r="L15" s="1108"/>
      <c r="M15" s="1109"/>
      <c r="N15" s="1109"/>
      <c r="O15" s="1110"/>
      <c r="P15" s="354"/>
      <c r="Q15" s="355"/>
      <c r="R15" s="355"/>
      <c r="S15" s="355"/>
      <c r="T15" s="355"/>
      <c r="U15" s="355"/>
      <c r="V15" s="356"/>
      <c r="W15" s="354"/>
      <c r="X15" s="355"/>
      <c r="Y15" s="355"/>
      <c r="Z15" s="355"/>
      <c r="AA15" s="355"/>
      <c r="AB15" s="355"/>
      <c r="AC15" s="356"/>
      <c r="AD15" s="354"/>
      <c r="AE15" s="355"/>
      <c r="AF15" s="355"/>
      <c r="AG15" s="355"/>
      <c r="AH15" s="355"/>
      <c r="AI15" s="355"/>
      <c r="AJ15" s="356"/>
      <c r="AK15" s="354"/>
      <c r="AL15" s="355"/>
      <c r="AM15" s="355"/>
      <c r="AN15" s="355"/>
      <c r="AO15" s="355"/>
      <c r="AP15" s="355"/>
      <c r="AQ15" s="356"/>
      <c r="AR15" s="354"/>
      <c r="AS15" s="355"/>
      <c r="AT15" s="356"/>
      <c r="AU15" s="1111">
        <f>IF($AZ$3="４週",SUM(P15:AQ15),IF($AZ$3="暦月",SUM(P15:AT15),""))</f>
        <v>0</v>
      </c>
      <c r="AV15" s="1112"/>
      <c r="AW15" s="1113">
        <f t="shared" si="1"/>
        <v>0</v>
      </c>
      <c r="AX15" s="1114"/>
      <c r="AY15" s="1115"/>
      <c r="AZ15" s="1116"/>
      <c r="BA15" s="1116"/>
      <c r="BB15" s="1116"/>
      <c r="BC15" s="1116"/>
      <c r="BD15" s="1117"/>
    </row>
    <row r="16" spans="1:57" ht="39.9" customHeight="1" x14ac:dyDescent="0.2">
      <c r="A16" s="335"/>
      <c r="B16" s="353">
        <f t="shared" si="2"/>
        <v>4</v>
      </c>
      <c r="C16" s="1103"/>
      <c r="D16" s="1104"/>
      <c r="E16" s="1105"/>
      <c r="F16" s="1106"/>
      <c r="G16" s="1105"/>
      <c r="H16" s="1107"/>
      <c r="I16" s="1107"/>
      <c r="J16" s="1107"/>
      <c r="K16" s="1106"/>
      <c r="L16" s="1108"/>
      <c r="M16" s="1109"/>
      <c r="N16" s="1109"/>
      <c r="O16" s="1110"/>
      <c r="P16" s="354"/>
      <c r="Q16" s="355"/>
      <c r="R16" s="355"/>
      <c r="S16" s="355"/>
      <c r="T16" s="355"/>
      <c r="U16" s="355"/>
      <c r="V16" s="356"/>
      <c r="W16" s="354"/>
      <c r="X16" s="355"/>
      <c r="Y16" s="355"/>
      <c r="Z16" s="355"/>
      <c r="AA16" s="355"/>
      <c r="AB16" s="355"/>
      <c r="AC16" s="356"/>
      <c r="AD16" s="354"/>
      <c r="AE16" s="355"/>
      <c r="AF16" s="355"/>
      <c r="AG16" s="355"/>
      <c r="AH16" s="355"/>
      <c r="AI16" s="355"/>
      <c r="AJ16" s="356"/>
      <c r="AK16" s="354"/>
      <c r="AL16" s="355"/>
      <c r="AM16" s="355"/>
      <c r="AN16" s="355"/>
      <c r="AO16" s="355"/>
      <c r="AP16" s="355"/>
      <c r="AQ16" s="356"/>
      <c r="AR16" s="354"/>
      <c r="AS16" s="355"/>
      <c r="AT16" s="356"/>
      <c r="AU16" s="1111">
        <f>IF($AZ$3="４週",SUM(P16:AQ16),IF($AZ$3="暦月",SUM(P16:AT16),""))</f>
        <v>0</v>
      </c>
      <c r="AV16" s="1112"/>
      <c r="AW16" s="1113">
        <f t="shared" si="1"/>
        <v>0</v>
      </c>
      <c r="AX16" s="1114"/>
      <c r="AY16" s="1115"/>
      <c r="AZ16" s="1116"/>
      <c r="BA16" s="1116"/>
      <c r="BB16" s="1116"/>
      <c r="BC16" s="1116"/>
      <c r="BD16" s="1117"/>
    </row>
    <row r="17" spans="1:56" ht="39.9" customHeight="1" x14ac:dyDescent="0.2">
      <c r="A17" s="335"/>
      <c r="B17" s="353">
        <f t="shared" si="2"/>
        <v>5</v>
      </c>
      <c r="C17" s="1103"/>
      <c r="D17" s="1104"/>
      <c r="E17" s="1105"/>
      <c r="F17" s="1106"/>
      <c r="G17" s="1105"/>
      <c r="H17" s="1107"/>
      <c r="I17" s="1107"/>
      <c r="J17" s="1107"/>
      <c r="K17" s="1106"/>
      <c r="L17" s="1108"/>
      <c r="M17" s="1109"/>
      <c r="N17" s="1109"/>
      <c r="O17" s="1110"/>
      <c r="P17" s="354"/>
      <c r="Q17" s="355"/>
      <c r="R17" s="355"/>
      <c r="S17" s="355"/>
      <c r="T17" s="355"/>
      <c r="U17" s="355"/>
      <c r="V17" s="356"/>
      <c r="W17" s="354"/>
      <c r="X17" s="355"/>
      <c r="Y17" s="355"/>
      <c r="Z17" s="355"/>
      <c r="AA17" s="355"/>
      <c r="AB17" s="355"/>
      <c r="AC17" s="356"/>
      <c r="AD17" s="354"/>
      <c r="AE17" s="355"/>
      <c r="AF17" s="355"/>
      <c r="AG17" s="355"/>
      <c r="AH17" s="355"/>
      <c r="AI17" s="355"/>
      <c r="AJ17" s="356"/>
      <c r="AK17" s="354"/>
      <c r="AL17" s="355"/>
      <c r="AM17" s="355"/>
      <c r="AN17" s="355"/>
      <c r="AO17" s="355"/>
      <c r="AP17" s="355"/>
      <c r="AQ17" s="356"/>
      <c r="AR17" s="354"/>
      <c r="AS17" s="355"/>
      <c r="AT17" s="356"/>
      <c r="AU17" s="1111">
        <f t="shared" ref="AU17:AU30" si="3">IF($AZ$3="４週",SUM(P17:AQ17),IF($AZ$3="暦月",SUM(P17:AT17),""))</f>
        <v>0</v>
      </c>
      <c r="AV17" s="1112"/>
      <c r="AW17" s="1113">
        <f t="shared" si="1"/>
        <v>0</v>
      </c>
      <c r="AX17" s="1114"/>
      <c r="AY17" s="1115"/>
      <c r="AZ17" s="1116"/>
      <c r="BA17" s="1116"/>
      <c r="BB17" s="1116"/>
      <c r="BC17" s="1116"/>
      <c r="BD17" s="1117"/>
    </row>
    <row r="18" spans="1:56" ht="39.9" customHeight="1" x14ac:dyDescent="0.2">
      <c r="A18" s="335"/>
      <c r="B18" s="353">
        <f t="shared" si="2"/>
        <v>6</v>
      </c>
      <c r="C18" s="1103"/>
      <c r="D18" s="1104"/>
      <c r="E18" s="1105"/>
      <c r="F18" s="1106"/>
      <c r="G18" s="1105"/>
      <c r="H18" s="1107"/>
      <c r="I18" s="1107"/>
      <c r="J18" s="1107"/>
      <c r="K18" s="1106"/>
      <c r="L18" s="1108"/>
      <c r="M18" s="1109"/>
      <c r="N18" s="1109"/>
      <c r="O18" s="1110"/>
      <c r="P18" s="354"/>
      <c r="Q18" s="355"/>
      <c r="R18" s="355"/>
      <c r="S18" s="355"/>
      <c r="T18" s="355"/>
      <c r="U18" s="355"/>
      <c r="V18" s="356"/>
      <c r="W18" s="354"/>
      <c r="X18" s="355"/>
      <c r="Y18" s="355"/>
      <c r="Z18" s="355"/>
      <c r="AA18" s="355"/>
      <c r="AB18" s="355"/>
      <c r="AC18" s="356"/>
      <c r="AD18" s="354"/>
      <c r="AE18" s="355"/>
      <c r="AF18" s="355"/>
      <c r="AG18" s="355"/>
      <c r="AH18" s="355"/>
      <c r="AI18" s="355"/>
      <c r="AJ18" s="356"/>
      <c r="AK18" s="354"/>
      <c r="AL18" s="355"/>
      <c r="AM18" s="355"/>
      <c r="AN18" s="355"/>
      <c r="AO18" s="355"/>
      <c r="AP18" s="355"/>
      <c r="AQ18" s="356"/>
      <c r="AR18" s="354"/>
      <c r="AS18" s="355"/>
      <c r="AT18" s="356"/>
      <c r="AU18" s="1111">
        <f t="shared" si="3"/>
        <v>0</v>
      </c>
      <c r="AV18" s="1112"/>
      <c r="AW18" s="1113">
        <f t="shared" si="1"/>
        <v>0</v>
      </c>
      <c r="AX18" s="1114"/>
      <c r="AY18" s="1115"/>
      <c r="AZ18" s="1116"/>
      <c r="BA18" s="1116"/>
      <c r="BB18" s="1116"/>
      <c r="BC18" s="1116"/>
      <c r="BD18" s="1117"/>
    </row>
    <row r="19" spans="1:56" ht="39.9" customHeight="1" x14ac:dyDescent="0.2">
      <c r="A19" s="335"/>
      <c r="B19" s="353">
        <f t="shared" si="2"/>
        <v>7</v>
      </c>
      <c r="C19" s="1103"/>
      <c r="D19" s="1104"/>
      <c r="E19" s="1105"/>
      <c r="F19" s="1106"/>
      <c r="G19" s="1105"/>
      <c r="H19" s="1107"/>
      <c r="I19" s="1107"/>
      <c r="J19" s="1107"/>
      <c r="K19" s="1106"/>
      <c r="L19" s="1108"/>
      <c r="M19" s="1109"/>
      <c r="N19" s="1109"/>
      <c r="O19" s="1110"/>
      <c r="P19" s="354"/>
      <c r="Q19" s="355"/>
      <c r="R19" s="355"/>
      <c r="S19" s="355"/>
      <c r="T19" s="355"/>
      <c r="U19" s="355"/>
      <c r="V19" s="356"/>
      <c r="W19" s="354"/>
      <c r="X19" s="355"/>
      <c r="Y19" s="355"/>
      <c r="Z19" s="355"/>
      <c r="AA19" s="355"/>
      <c r="AB19" s="355"/>
      <c r="AC19" s="356"/>
      <c r="AD19" s="354"/>
      <c r="AE19" s="355"/>
      <c r="AF19" s="355"/>
      <c r="AG19" s="355"/>
      <c r="AH19" s="355"/>
      <c r="AI19" s="355"/>
      <c r="AJ19" s="356"/>
      <c r="AK19" s="354"/>
      <c r="AL19" s="355"/>
      <c r="AM19" s="355"/>
      <c r="AN19" s="355"/>
      <c r="AO19" s="355"/>
      <c r="AP19" s="355"/>
      <c r="AQ19" s="356"/>
      <c r="AR19" s="354"/>
      <c r="AS19" s="355"/>
      <c r="AT19" s="356"/>
      <c r="AU19" s="1111">
        <f>IF($AZ$3="４週",SUM(P19:AQ19),IF($AZ$3="暦月",SUM(P19:AT19),""))</f>
        <v>0</v>
      </c>
      <c r="AV19" s="1112"/>
      <c r="AW19" s="1113">
        <f t="shared" si="1"/>
        <v>0</v>
      </c>
      <c r="AX19" s="1114"/>
      <c r="AY19" s="1115"/>
      <c r="AZ19" s="1116"/>
      <c r="BA19" s="1116"/>
      <c r="BB19" s="1116"/>
      <c r="BC19" s="1116"/>
      <c r="BD19" s="1117"/>
    </row>
    <row r="20" spans="1:56" ht="39.9" customHeight="1" x14ac:dyDescent="0.2">
      <c r="A20" s="335"/>
      <c r="B20" s="353">
        <f t="shared" si="2"/>
        <v>8</v>
      </c>
      <c r="C20" s="1103"/>
      <c r="D20" s="1104"/>
      <c r="E20" s="1105"/>
      <c r="F20" s="1106"/>
      <c r="G20" s="1105"/>
      <c r="H20" s="1107"/>
      <c r="I20" s="1107"/>
      <c r="J20" s="1107"/>
      <c r="K20" s="1106"/>
      <c r="L20" s="1108"/>
      <c r="M20" s="1109"/>
      <c r="N20" s="1109"/>
      <c r="O20" s="1110"/>
      <c r="P20" s="354"/>
      <c r="Q20" s="355"/>
      <c r="R20" s="355"/>
      <c r="S20" s="355"/>
      <c r="T20" s="355"/>
      <c r="U20" s="355"/>
      <c r="V20" s="356"/>
      <c r="W20" s="354"/>
      <c r="X20" s="355"/>
      <c r="Y20" s="355"/>
      <c r="Z20" s="355"/>
      <c r="AA20" s="355"/>
      <c r="AB20" s="355"/>
      <c r="AC20" s="356"/>
      <c r="AD20" s="354"/>
      <c r="AE20" s="355"/>
      <c r="AF20" s="355"/>
      <c r="AG20" s="355"/>
      <c r="AH20" s="355"/>
      <c r="AI20" s="355"/>
      <c r="AJ20" s="356"/>
      <c r="AK20" s="354"/>
      <c r="AL20" s="355"/>
      <c r="AM20" s="355"/>
      <c r="AN20" s="355"/>
      <c r="AO20" s="355"/>
      <c r="AP20" s="355"/>
      <c r="AQ20" s="356"/>
      <c r="AR20" s="354"/>
      <c r="AS20" s="355"/>
      <c r="AT20" s="356"/>
      <c r="AU20" s="1111">
        <f t="shared" si="3"/>
        <v>0</v>
      </c>
      <c r="AV20" s="1112"/>
      <c r="AW20" s="1113">
        <f t="shared" si="1"/>
        <v>0</v>
      </c>
      <c r="AX20" s="1114"/>
      <c r="AY20" s="1115"/>
      <c r="AZ20" s="1116"/>
      <c r="BA20" s="1116"/>
      <c r="BB20" s="1116"/>
      <c r="BC20" s="1116"/>
      <c r="BD20" s="1117"/>
    </row>
    <row r="21" spans="1:56" ht="39.9" customHeight="1" x14ac:dyDescent="0.2">
      <c r="A21" s="335"/>
      <c r="B21" s="353">
        <f t="shared" si="2"/>
        <v>9</v>
      </c>
      <c r="C21" s="1103"/>
      <c r="D21" s="1104"/>
      <c r="E21" s="1105"/>
      <c r="F21" s="1106"/>
      <c r="G21" s="1105"/>
      <c r="H21" s="1107"/>
      <c r="I21" s="1107"/>
      <c r="J21" s="1107"/>
      <c r="K21" s="1106"/>
      <c r="L21" s="1108"/>
      <c r="M21" s="1109"/>
      <c r="N21" s="1109"/>
      <c r="O21" s="1110"/>
      <c r="P21" s="354"/>
      <c r="Q21" s="355"/>
      <c r="R21" s="355"/>
      <c r="S21" s="355"/>
      <c r="T21" s="355"/>
      <c r="U21" s="355"/>
      <c r="V21" s="356"/>
      <c r="W21" s="354"/>
      <c r="X21" s="355"/>
      <c r="Y21" s="355"/>
      <c r="Z21" s="355"/>
      <c r="AA21" s="355"/>
      <c r="AB21" s="355"/>
      <c r="AC21" s="356"/>
      <c r="AD21" s="354"/>
      <c r="AE21" s="355"/>
      <c r="AF21" s="355"/>
      <c r="AG21" s="355"/>
      <c r="AH21" s="355"/>
      <c r="AI21" s="355"/>
      <c r="AJ21" s="356"/>
      <c r="AK21" s="354"/>
      <c r="AL21" s="355"/>
      <c r="AM21" s="355"/>
      <c r="AN21" s="355"/>
      <c r="AO21" s="355"/>
      <c r="AP21" s="355"/>
      <c r="AQ21" s="356"/>
      <c r="AR21" s="354"/>
      <c r="AS21" s="355"/>
      <c r="AT21" s="356"/>
      <c r="AU21" s="1111">
        <f t="shared" si="3"/>
        <v>0</v>
      </c>
      <c r="AV21" s="1112"/>
      <c r="AW21" s="1113">
        <f t="shared" si="1"/>
        <v>0</v>
      </c>
      <c r="AX21" s="1114"/>
      <c r="AY21" s="1115"/>
      <c r="AZ21" s="1116"/>
      <c r="BA21" s="1116"/>
      <c r="BB21" s="1116"/>
      <c r="BC21" s="1116"/>
      <c r="BD21" s="1117"/>
    </row>
    <row r="22" spans="1:56" ht="39.9" customHeight="1" x14ac:dyDescent="0.2">
      <c r="A22" s="335"/>
      <c r="B22" s="353">
        <f t="shared" si="2"/>
        <v>10</v>
      </c>
      <c r="C22" s="1103"/>
      <c r="D22" s="1104"/>
      <c r="E22" s="1105"/>
      <c r="F22" s="1106"/>
      <c r="G22" s="1105"/>
      <c r="H22" s="1107"/>
      <c r="I22" s="1107"/>
      <c r="J22" s="1107"/>
      <c r="K22" s="1106"/>
      <c r="L22" s="1108"/>
      <c r="M22" s="1109"/>
      <c r="N22" s="1109"/>
      <c r="O22" s="1110"/>
      <c r="P22" s="354"/>
      <c r="Q22" s="355"/>
      <c r="R22" s="355"/>
      <c r="S22" s="355"/>
      <c r="T22" s="355"/>
      <c r="U22" s="355"/>
      <c r="V22" s="356"/>
      <c r="W22" s="354"/>
      <c r="X22" s="355"/>
      <c r="Y22" s="355"/>
      <c r="Z22" s="355"/>
      <c r="AA22" s="355"/>
      <c r="AB22" s="355"/>
      <c r="AC22" s="356"/>
      <c r="AD22" s="354"/>
      <c r="AE22" s="355"/>
      <c r="AF22" s="355"/>
      <c r="AG22" s="355"/>
      <c r="AH22" s="355"/>
      <c r="AI22" s="355"/>
      <c r="AJ22" s="356"/>
      <c r="AK22" s="354"/>
      <c r="AL22" s="355"/>
      <c r="AM22" s="355"/>
      <c r="AN22" s="355"/>
      <c r="AO22" s="355"/>
      <c r="AP22" s="355"/>
      <c r="AQ22" s="356"/>
      <c r="AR22" s="354"/>
      <c r="AS22" s="355"/>
      <c r="AT22" s="356"/>
      <c r="AU22" s="1111">
        <f t="shared" si="3"/>
        <v>0</v>
      </c>
      <c r="AV22" s="1112"/>
      <c r="AW22" s="1113">
        <f t="shared" si="1"/>
        <v>0</v>
      </c>
      <c r="AX22" s="1114"/>
      <c r="AY22" s="1115"/>
      <c r="AZ22" s="1116"/>
      <c r="BA22" s="1116"/>
      <c r="BB22" s="1116"/>
      <c r="BC22" s="1116"/>
      <c r="BD22" s="1117"/>
    </row>
    <row r="23" spans="1:56" ht="39.9" customHeight="1" x14ac:dyDescent="0.2">
      <c r="A23" s="335"/>
      <c r="B23" s="353">
        <f t="shared" si="2"/>
        <v>11</v>
      </c>
      <c r="C23" s="1103"/>
      <c r="D23" s="1104"/>
      <c r="E23" s="1105"/>
      <c r="F23" s="1106"/>
      <c r="G23" s="1105"/>
      <c r="H23" s="1107"/>
      <c r="I23" s="1107"/>
      <c r="J23" s="1107"/>
      <c r="K23" s="1106"/>
      <c r="L23" s="1108"/>
      <c r="M23" s="1109"/>
      <c r="N23" s="1109"/>
      <c r="O23" s="1110"/>
      <c r="P23" s="354"/>
      <c r="Q23" s="355"/>
      <c r="R23" s="355"/>
      <c r="S23" s="355"/>
      <c r="T23" s="355"/>
      <c r="U23" s="355"/>
      <c r="V23" s="356"/>
      <c r="W23" s="354"/>
      <c r="X23" s="355"/>
      <c r="Y23" s="355"/>
      <c r="Z23" s="355"/>
      <c r="AA23" s="355"/>
      <c r="AB23" s="355"/>
      <c r="AC23" s="356"/>
      <c r="AD23" s="354"/>
      <c r="AE23" s="355"/>
      <c r="AF23" s="355"/>
      <c r="AG23" s="355"/>
      <c r="AH23" s="355"/>
      <c r="AI23" s="355"/>
      <c r="AJ23" s="356"/>
      <c r="AK23" s="354"/>
      <c r="AL23" s="355"/>
      <c r="AM23" s="355"/>
      <c r="AN23" s="355"/>
      <c r="AO23" s="355"/>
      <c r="AP23" s="355"/>
      <c r="AQ23" s="356"/>
      <c r="AR23" s="354"/>
      <c r="AS23" s="355"/>
      <c r="AT23" s="356"/>
      <c r="AU23" s="1111">
        <f t="shared" si="3"/>
        <v>0</v>
      </c>
      <c r="AV23" s="1112"/>
      <c r="AW23" s="1113">
        <f t="shared" si="1"/>
        <v>0</v>
      </c>
      <c r="AX23" s="1114"/>
      <c r="AY23" s="1115"/>
      <c r="AZ23" s="1116"/>
      <c r="BA23" s="1116"/>
      <c r="BB23" s="1116"/>
      <c r="BC23" s="1116"/>
      <c r="BD23" s="1117"/>
    </row>
    <row r="24" spans="1:56" ht="39.9" customHeight="1" x14ac:dyDescent="0.2">
      <c r="A24" s="335"/>
      <c r="B24" s="353">
        <f t="shared" si="2"/>
        <v>12</v>
      </c>
      <c r="C24" s="1103"/>
      <c r="D24" s="1104"/>
      <c r="E24" s="1105"/>
      <c r="F24" s="1106"/>
      <c r="G24" s="1105"/>
      <c r="H24" s="1107"/>
      <c r="I24" s="1107"/>
      <c r="J24" s="1107"/>
      <c r="K24" s="1106"/>
      <c r="L24" s="1108"/>
      <c r="M24" s="1109"/>
      <c r="N24" s="1109"/>
      <c r="O24" s="1110"/>
      <c r="P24" s="354"/>
      <c r="Q24" s="355"/>
      <c r="R24" s="355"/>
      <c r="S24" s="355"/>
      <c r="T24" s="355"/>
      <c r="U24" s="355"/>
      <c r="V24" s="356"/>
      <c r="W24" s="354"/>
      <c r="X24" s="355"/>
      <c r="Y24" s="355"/>
      <c r="Z24" s="355"/>
      <c r="AA24" s="355"/>
      <c r="AB24" s="355"/>
      <c r="AC24" s="356"/>
      <c r="AD24" s="354"/>
      <c r="AE24" s="355"/>
      <c r="AF24" s="355"/>
      <c r="AG24" s="355"/>
      <c r="AH24" s="355"/>
      <c r="AI24" s="355"/>
      <c r="AJ24" s="356"/>
      <c r="AK24" s="354"/>
      <c r="AL24" s="355"/>
      <c r="AM24" s="355"/>
      <c r="AN24" s="355"/>
      <c r="AO24" s="355"/>
      <c r="AP24" s="355"/>
      <c r="AQ24" s="356"/>
      <c r="AR24" s="354"/>
      <c r="AS24" s="355"/>
      <c r="AT24" s="356"/>
      <c r="AU24" s="1111">
        <f t="shared" si="3"/>
        <v>0</v>
      </c>
      <c r="AV24" s="1112"/>
      <c r="AW24" s="1113">
        <f t="shared" si="1"/>
        <v>0</v>
      </c>
      <c r="AX24" s="1114"/>
      <c r="AY24" s="1115"/>
      <c r="AZ24" s="1116"/>
      <c r="BA24" s="1116"/>
      <c r="BB24" s="1116"/>
      <c r="BC24" s="1116"/>
      <c r="BD24" s="1117"/>
    </row>
    <row r="25" spans="1:56" ht="39.9" customHeight="1" x14ac:dyDescent="0.2">
      <c r="A25" s="335"/>
      <c r="B25" s="353">
        <f t="shared" si="2"/>
        <v>13</v>
      </c>
      <c r="C25" s="1103"/>
      <c r="D25" s="1104"/>
      <c r="E25" s="1105"/>
      <c r="F25" s="1106"/>
      <c r="G25" s="1105"/>
      <c r="H25" s="1107"/>
      <c r="I25" s="1107"/>
      <c r="J25" s="1107"/>
      <c r="K25" s="1106"/>
      <c r="L25" s="1108"/>
      <c r="M25" s="1109"/>
      <c r="N25" s="1109"/>
      <c r="O25" s="1110"/>
      <c r="P25" s="354"/>
      <c r="Q25" s="355"/>
      <c r="R25" s="355"/>
      <c r="S25" s="355"/>
      <c r="T25" s="355"/>
      <c r="U25" s="355"/>
      <c r="V25" s="356"/>
      <c r="W25" s="354"/>
      <c r="X25" s="355"/>
      <c r="Y25" s="355"/>
      <c r="Z25" s="355"/>
      <c r="AA25" s="355"/>
      <c r="AB25" s="355"/>
      <c r="AC25" s="356"/>
      <c r="AD25" s="354"/>
      <c r="AE25" s="355"/>
      <c r="AF25" s="355"/>
      <c r="AG25" s="355"/>
      <c r="AH25" s="355"/>
      <c r="AI25" s="355"/>
      <c r="AJ25" s="356"/>
      <c r="AK25" s="354"/>
      <c r="AL25" s="355"/>
      <c r="AM25" s="355"/>
      <c r="AN25" s="355"/>
      <c r="AO25" s="355"/>
      <c r="AP25" s="355"/>
      <c r="AQ25" s="356"/>
      <c r="AR25" s="354"/>
      <c r="AS25" s="355"/>
      <c r="AT25" s="356"/>
      <c r="AU25" s="1111">
        <f t="shared" si="3"/>
        <v>0</v>
      </c>
      <c r="AV25" s="1112"/>
      <c r="AW25" s="1113">
        <f t="shared" si="1"/>
        <v>0</v>
      </c>
      <c r="AX25" s="1114"/>
      <c r="AY25" s="1115"/>
      <c r="AZ25" s="1116"/>
      <c r="BA25" s="1116"/>
      <c r="BB25" s="1116"/>
      <c r="BC25" s="1116"/>
      <c r="BD25" s="1117"/>
    </row>
    <row r="26" spans="1:56" ht="39.9" customHeight="1" x14ac:dyDescent="0.2">
      <c r="A26" s="335"/>
      <c r="B26" s="353">
        <f t="shared" si="2"/>
        <v>14</v>
      </c>
      <c r="C26" s="1103"/>
      <c r="D26" s="1104"/>
      <c r="E26" s="1105"/>
      <c r="F26" s="1106"/>
      <c r="G26" s="1105"/>
      <c r="H26" s="1107"/>
      <c r="I26" s="1107"/>
      <c r="J26" s="1107"/>
      <c r="K26" s="1106"/>
      <c r="L26" s="1108"/>
      <c r="M26" s="1109"/>
      <c r="N26" s="1109"/>
      <c r="O26" s="1110"/>
      <c r="P26" s="354"/>
      <c r="Q26" s="355"/>
      <c r="R26" s="355"/>
      <c r="S26" s="355"/>
      <c r="T26" s="355"/>
      <c r="U26" s="355"/>
      <c r="V26" s="356"/>
      <c r="W26" s="354"/>
      <c r="X26" s="355"/>
      <c r="Y26" s="355"/>
      <c r="Z26" s="355"/>
      <c r="AA26" s="355"/>
      <c r="AB26" s="355"/>
      <c r="AC26" s="356"/>
      <c r="AD26" s="354"/>
      <c r="AE26" s="355"/>
      <c r="AF26" s="355"/>
      <c r="AG26" s="355"/>
      <c r="AH26" s="355"/>
      <c r="AI26" s="355"/>
      <c r="AJ26" s="356"/>
      <c r="AK26" s="354"/>
      <c r="AL26" s="355"/>
      <c r="AM26" s="355"/>
      <c r="AN26" s="355"/>
      <c r="AO26" s="355"/>
      <c r="AP26" s="355"/>
      <c r="AQ26" s="356"/>
      <c r="AR26" s="354"/>
      <c r="AS26" s="355"/>
      <c r="AT26" s="356"/>
      <c r="AU26" s="1111">
        <f t="shared" si="3"/>
        <v>0</v>
      </c>
      <c r="AV26" s="1112"/>
      <c r="AW26" s="1113">
        <f t="shared" si="1"/>
        <v>0</v>
      </c>
      <c r="AX26" s="1114"/>
      <c r="AY26" s="1115"/>
      <c r="AZ26" s="1116"/>
      <c r="BA26" s="1116"/>
      <c r="BB26" s="1116"/>
      <c r="BC26" s="1116"/>
      <c r="BD26" s="1117"/>
    </row>
    <row r="27" spans="1:56" ht="39.9" customHeight="1" x14ac:dyDescent="0.2">
      <c r="A27" s="335"/>
      <c r="B27" s="353">
        <f t="shared" si="2"/>
        <v>15</v>
      </c>
      <c r="C27" s="1103"/>
      <c r="D27" s="1104"/>
      <c r="E27" s="1105"/>
      <c r="F27" s="1106"/>
      <c r="G27" s="1105"/>
      <c r="H27" s="1107"/>
      <c r="I27" s="1107"/>
      <c r="J27" s="1107"/>
      <c r="K27" s="1106"/>
      <c r="L27" s="1108"/>
      <c r="M27" s="1109"/>
      <c r="N27" s="1109"/>
      <c r="O27" s="1110"/>
      <c r="P27" s="354"/>
      <c r="Q27" s="355"/>
      <c r="R27" s="355"/>
      <c r="S27" s="355"/>
      <c r="T27" s="355"/>
      <c r="U27" s="355"/>
      <c r="V27" s="356"/>
      <c r="W27" s="354"/>
      <c r="X27" s="355"/>
      <c r="Y27" s="355"/>
      <c r="Z27" s="355"/>
      <c r="AA27" s="355"/>
      <c r="AB27" s="355"/>
      <c r="AC27" s="356"/>
      <c r="AD27" s="354"/>
      <c r="AE27" s="355"/>
      <c r="AF27" s="355"/>
      <c r="AG27" s="355"/>
      <c r="AH27" s="355"/>
      <c r="AI27" s="355"/>
      <c r="AJ27" s="356"/>
      <c r="AK27" s="354"/>
      <c r="AL27" s="355"/>
      <c r="AM27" s="355"/>
      <c r="AN27" s="355"/>
      <c r="AO27" s="355"/>
      <c r="AP27" s="355"/>
      <c r="AQ27" s="356"/>
      <c r="AR27" s="354"/>
      <c r="AS27" s="355"/>
      <c r="AT27" s="356"/>
      <c r="AU27" s="1111">
        <f t="shared" si="3"/>
        <v>0</v>
      </c>
      <c r="AV27" s="1112"/>
      <c r="AW27" s="1113">
        <f t="shared" si="1"/>
        <v>0</v>
      </c>
      <c r="AX27" s="1114"/>
      <c r="AY27" s="1115"/>
      <c r="AZ27" s="1116"/>
      <c r="BA27" s="1116"/>
      <c r="BB27" s="1116"/>
      <c r="BC27" s="1116"/>
      <c r="BD27" s="1117"/>
    </row>
    <row r="28" spans="1:56" ht="39.9" customHeight="1" x14ac:dyDescent="0.2">
      <c r="A28" s="335"/>
      <c r="B28" s="353">
        <f t="shared" si="2"/>
        <v>16</v>
      </c>
      <c r="C28" s="1103"/>
      <c r="D28" s="1104"/>
      <c r="E28" s="1105"/>
      <c r="F28" s="1106"/>
      <c r="G28" s="1105"/>
      <c r="H28" s="1107"/>
      <c r="I28" s="1107"/>
      <c r="J28" s="1107"/>
      <c r="K28" s="1106"/>
      <c r="L28" s="1108"/>
      <c r="M28" s="1109"/>
      <c r="N28" s="1109"/>
      <c r="O28" s="1110"/>
      <c r="P28" s="354"/>
      <c r="Q28" s="355"/>
      <c r="R28" s="355"/>
      <c r="S28" s="355"/>
      <c r="T28" s="355"/>
      <c r="U28" s="355"/>
      <c r="V28" s="356"/>
      <c r="W28" s="354"/>
      <c r="X28" s="355"/>
      <c r="Y28" s="355"/>
      <c r="Z28" s="355"/>
      <c r="AA28" s="355"/>
      <c r="AB28" s="355"/>
      <c r="AC28" s="356"/>
      <c r="AD28" s="354"/>
      <c r="AE28" s="355"/>
      <c r="AF28" s="355"/>
      <c r="AG28" s="355"/>
      <c r="AH28" s="355"/>
      <c r="AI28" s="355"/>
      <c r="AJ28" s="356"/>
      <c r="AK28" s="354"/>
      <c r="AL28" s="355"/>
      <c r="AM28" s="355"/>
      <c r="AN28" s="355"/>
      <c r="AO28" s="355"/>
      <c r="AP28" s="355"/>
      <c r="AQ28" s="356"/>
      <c r="AR28" s="354"/>
      <c r="AS28" s="355"/>
      <c r="AT28" s="356"/>
      <c r="AU28" s="1111">
        <f t="shared" si="3"/>
        <v>0</v>
      </c>
      <c r="AV28" s="1112"/>
      <c r="AW28" s="1113">
        <f t="shared" si="1"/>
        <v>0</v>
      </c>
      <c r="AX28" s="1114"/>
      <c r="AY28" s="1115"/>
      <c r="AZ28" s="1116"/>
      <c r="BA28" s="1116"/>
      <c r="BB28" s="1116"/>
      <c r="BC28" s="1116"/>
      <c r="BD28" s="1117"/>
    </row>
    <row r="29" spans="1:56" ht="39.9" customHeight="1" x14ac:dyDescent="0.2">
      <c r="A29" s="335"/>
      <c r="B29" s="353">
        <f t="shared" si="2"/>
        <v>17</v>
      </c>
      <c r="C29" s="1103"/>
      <c r="D29" s="1104"/>
      <c r="E29" s="1105"/>
      <c r="F29" s="1106"/>
      <c r="G29" s="1105"/>
      <c r="H29" s="1107"/>
      <c r="I29" s="1107"/>
      <c r="J29" s="1107"/>
      <c r="K29" s="1106"/>
      <c r="L29" s="1108"/>
      <c r="M29" s="1109"/>
      <c r="N29" s="1109"/>
      <c r="O29" s="1110"/>
      <c r="P29" s="354"/>
      <c r="Q29" s="355"/>
      <c r="R29" s="355"/>
      <c r="S29" s="355"/>
      <c r="T29" s="355"/>
      <c r="U29" s="355"/>
      <c r="V29" s="356"/>
      <c r="W29" s="354"/>
      <c r="X29" s="355"/>
      <c r="Y29" s="355"/>
      <c r="Z29" s="355"/>
      <c r="AA29" s="355"/>
      <c r="AB29" s="355"/>
      <c r="AC29" s="356"/>
      <c r="AD29" s="354"/>
      <c r="AE29" s="355"/>
      <c r="AF29" s="355"/>
      <c r="AG29" s="355"/>
      <c r="AH29" s="355"/>
      <c r="AI29" s="355"/>
      <c r="AJ29" s="356"/>
      <c r="AK29" s="354"/>
      <c r="AL29" s="355"/>
      <c r="AM29" s="355"/>
      <c r="AN29" s="355"/>
      <c r="AO29" s="355"/>
      <c r="AP29" s="355"/>
      <c r="AQ29" s="356"/>
      <c r="AR29" s="354"/>
      <c r="AS29" s="355"/>
      <c r="AT29" s="356"/>
      <c r="AU29" s="1111">
        <f t="shared" si="3"/>
        <v>0</v>
      </c>
      <c r="AV29" s="1112"/>
      <c r="AW29" s="1113">
        <f t="shared" si="1"/>
        <v>0</v>
      </c>
      <c r="AX29" s="1114"/>
      <c r="AY29" s="1115"/>
      <c r="AZ29" s="1116"/>
      <c r="BA29" s="1116"/>
      <c r="BB29" s="1116"/>
      <c r="BC29" s="1116"/>
      <c r="BD29" s="1117"/>
    </row>
    <row r="30" spans="1:56" ht="39.9" customHeight="1" thickBot="1" x14ac:dyDescent="0.25">
      <c r="A30" s="335"/>
      <c r="B30" s="357">
        <f t="shared" si="2"/>
        <v>18</v>
      </c>
      <c r="C30" s="1130"/>
      <c r="D30" s="1131"/>
      <c r="E30" s="1132"/>
      <c r="F30" s="1133"/>
      <c r="G30" s="1132"/>
      <c r="H30" s="1134"/>
      <c r="I30" s="1134"/>
      <c r="J30" s="1134"/>
      <c r="K30" s="1133"/>
      <c r="L30" s="1135"/>
      <c r="M30" s="1136"/>
      <c r="N30" s="1136"/>
      <c r="O30" s="1137"/>
      <c r="P30" s="358"/>
      <c r="Q30" s="359"/>
      <c r="R30" s="359"/>
      <c r="S30" s="359"/>
      <c r="T30" s="359"/>
      <c r="U30" s="359"/>
      <c r="V30" s="360"/>
      <c r="W30" s="358"/>
      <c r="X30" s="359"/>
      <c r="Y30" s="359"/>
      <c r="Z30" s="359"/>
      <c r="AA30" s="359"/>
      <c r="AB30" s="359"/>
      <c r="AC30" s="360"/>
      <c r="AD30" s="358"/>
      <c r="AE30" s="359"/>
      <c r="AF30" s="359"/>
      <c r="AG30" s="359"/>
      <c r="AH30" s="359"/>
      <c r="AI30" s="359"/>
      <c r="AJ30" s="360"/>
      <c r="AK30" s="358"/>
      <c r="AL30" s="359"/>
      <c r="AM30" s="359"/>
      <c r="AN30" s="359"/>
      <c r="AO30" s="359"/>
      <c r="AP30" s="359"/>
      <c r="AQ30" s="360"/>
      <c r="AR30" s="358"/>
      <c r="AS30" s="359"/>
      <c r="AT30" s="360"/>
      <c r="AU30" s="1138">
        <f t="shared" si="3"/>
        <v>0</v>
      </c>
      <c r="AV30" s="1139"/>
      <c r="AW30" s="1140">
        <f t="shared" si="1"/>
        <v>0</v>
      </c>
      <c r="AX30" s="1141"/>
      <c r="AY30" s="1142"/>
      <c r="AZ30" s="1143"/>
      <c r="BA30" s="1143"/>
      <c r="BB30" s="1143"/>
      <c r="BC30" s="1143"/>
      <c r="BD30" s="1144"/>
    </row>
    <row r="31" spans="1:56" ht="20.25" customHeight="1" x14ac:dyDescent="0.2">
      <c r="A31" s="335"/>
      <c r="B31" s="335"/>
      <c r="C31" s="361"/>
      <c r="D31" s="362"/>
      <c r="E31" s="363"/>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64"/>
      <c r="AD31" s="337"/>
      <c r="AE31" s="337"/>
      <c r="AF31" s="337"/>
      <c r="AG31" s="337"/>
      <c r="AH31" s="337"/>
      <c r="AI31" s="337"/>
      <c r="AJ31" s="337"/>
      <c r="AK31" s="337"/>
      <c r="AL31" s="337"/>
      <c r="AM31" s="337"/>
      <c r="AN31" s="337"/>
      <c r="AO31" s="337"/>
      <c r="AP31" s="337"/>
      <c r="AQ31" s="337"/>
      <c r="AR31" s="337"/>
      <c r="AS31" s="337"/>
      <c r="AT31" s="337"/>
      <c r="AU31" s="337"/>
      <c r="AV31" s="335"/>
      <c r="AW31" s="335"/>
      <c r="AX31" s="335"/>
      <c r="AY31" s="335"/>
      <c r="AZ31" s="335"/>
      <c r="BA31" s="335"/>
      <c r="BB31" s="335"/>
      <c r="BC31" s="335"/>
      <c r="BD31" s="335"/>
    </row>
    <row r="32" spans="1:56" ht="20.25" customHeight="1" x14ac:dyDescent="0.2">
      <c r="A32" s="335"/>
      <c r="B32" s="365" t="s">
        <v>627</v>
      </c>
      <c r="C32" s="365"/>
      <c r="D32" s="365"/>
      <c r="E32" s="365"/>
      <c r="F32" s="365"/>
      <c r="G32" s="365"/>
      <c r="H32" s="365"/>
      <c r="I32" s="365"/>
      <c r="J32" s="365"/>
      <c r="K32" s="365"/>
      <c r="L32" s="366"/>
      <c r="M32" s="365"/>
      <c r="N32" s="365"/>
      <c r="O32" s="365"/>
      <c r="P32" s="365"/>
      <c r="Q32" s="365"/>
      <c r="R32" s="365"/>
      <c r="S32" s="365"/>
      <c r="T32" s="365" t="s">
        <v>628</v>
      </c>
      <c r="U32" s="365"/>
      <c r="V32" s="365"/>
      <c r="W32" s="365"/>
      <c r="X32" s="365"/>
      <c r="Y32" s="365"/>
      <c r="Z32" s="367"/>
      <c r="AA32" s="337"/>
      <c r="AB32" s="337"/>
      <c r="AC32" s="337"/>
      <c r="AD32" s="337"/>
      <c r="AE32" s="337"/>
      <c r="AF32" s="337"/>
      <c r="AG32" s="337"/>
      <c r="AH32" s="337"/>
      <c r="AI32" s="337"/>
      <c r="AJ32" s="337"/>
      <c r="AK32" s="337"/>
      <c r="AL32" s="337"/>
      <c r="AM32" s="337"/>
      <c r="AN32" s="337"/>
      <c r="AO32" s="337"/>
      <c r="AP32" s="337"/>
      <c r="AQ32" s="337"/>
      <c r="AR32" s="337"/>
      <c r="AS32" s="337"/>
      <c r="AT32" s="337"/>
      <c r="AU32" s="337"/>
      <c r="AV32" s="337"/>
      <c r="AW32" s="337"/>
      <c r="AX32" s="337"/>
      <c r="AY32" s="337"/>
      <c r="AZ32" s="337"/>
      <c r="BA32" s="337"/>
      <c r="BB32" s="337"/>
      <c r="BC32" s="337"/>
      <c r="BD32" s="337"/>
    </row>
    <row r="33" spans="1:56" ht="20.25" customHeight="1" x14ac:dyDescent="0.2">
      <c r="A33" s="335"/>
      <c r="B33" s="365"/>
      <c r="C33" s="1154" t="s">
        <v>629</v>
      </c>
      <c r="D33" s="1154"/>
      <c r="E33" s="1154" t="s">
        <v>630</v>
      </c>
      <c r="F33" s="1154"/>
      <c r="G33" s="1154"/>
      <c r="H33" s="1154"/>
      <c r="I33" s="365"/>
      <c r="J33" s="1156" t="s">
        <v>631</v>
      </c>
      <c r="K33" s="1156"/>
      <c r="L33" s="1156"/>
      <c r="M33" s="1156"/>
      <c r="N33" s="331"/>
      <c r="O33" s="331"/>
      <c r="P33" s="368" t="s">
        <v>632</v>
      </c>
      <c r="Q33" s="368"/>
      <c r="R33" s="365"/>
      <c r="S33" s="365"/>
      <c r="T33" s="1145" t="s">
        <v>633</v>
      </c>
      <c r="U33" s="1147"/>
      <c r="V33" s="1145" t="s">
        <v>634</v>
      </c>
      <c r="W33" s="1146"/>
      <c r="X33" s="1146"/>
      <c r="Y33" s="1147"/>
      <c r="Z33" s="367"/>
      <c r="AA33" s="337"/>
      <c r="AB33" s="337"/>
      <c r="AC33" s="337"/>
      <c r="AD33" s="337"/>
      <c r="AE33" s="337"/>
      <c r="AF33" s="337"/>
      <c r="AG33" s="337"/>
      <c r="AH33" s="337"/>
      <c r="AI33" s="337"/>
      <c r="AJ33" s="337"/>
      <c r="AK33" s="337"/>
      <c r="AL33" s="337"/>
      <c r="AM33" s="337"/>
      <c r="AN33" s="337"/>
      <c r="AO33" s="337"/>
      <c r="AP33" s="337"/>
      <c r="AQ33" s="337"/>
      <c r="AR33" s="337"/>
      <c r="AS33" s="337"/>
      <c r="AT33" s="337"/>
      <c r="AU33" s="337"/>
      <c r="AV33" s="337"/>
      <c r="AW33" s="337"/>
      <c r="AX33" s="337"/>
      <c r="AY33" s="337"/>
      <c r="AZ33" s="337"/>
      <c r="BA33" s="337"/>
      <c r="BB33" s="337"/>
      <c r="BC33" s="337"/>
      <c r="BD33" s="337"/>
    </row>
    <row r="34" spans="1:56" ht="20.25" customHeight="1" x14ac:dyDescent="0.2">
      <c r="A34" s="335"/>
      <c r="B34" s="365"/>
      <c r="C34" s="1155"/>
      <c r="D34" s="1155"/>
      <c r="E34" s="1155" t="s">
        <v>635</v>
      </c>
      <c r="F34" s="1155"/>
      <c r="G34" s="1155" t="s">
        <v>636</v>
      </c>
      <c r="H34" s="1155"/>
      <c r="I34" s="365"/>
      <c r="J34" s="1155" t="s">
        <v>635</v>
      </c>
      <c r="K34" s="1155"/>
      <c r="L34" s="1155" t="s">
        <v>636</v>
      </c>
      <c r="M34" s="1155"/>
      <c r="N34" s="331"/>
      <c r="O34" s="331"/>
      <c r="P34" s="368" t="s">
        <v>637</v>
      </c>
      <c r="Q34" s="368"/>
      <c r="R34" s="365"/>
      <c r="S34" s="365"/>
      <c r="T34" s="1145" t="s">
        <v>638</v>
      </c>
      <c r="U34" s="1147"/>
      <c r="V34" s="1145" t="s">
        <v>639</v>
      </c>
      <c r="W34" s="1146"/>
      <c r="X34" s="1146"/>
      <c r="Y34" s="1147"/>
      <c r="Z34" s="369"/>
      <c r="AA34" s="337"/>
      <c r="AB34" s="337"/>
      <c r="AC34" s="337"/>
      <c r="AD34" s="337"/>
      <c r="AE34" s="337"/>
      <c r="AF34" s="337"/>
      <c r="AG34" s="337"/>
      <c r="AH34" s="337"/>
      <c r="AI34" s="337"/>
      <c r="AJ34" s="337"/>
      <c r="AK34" s="337"/>
      <c r="AL34" s="337"/>
      <c r="AM34" s="337"/>
      <c r="AN34" s="337"/>
      <c r="AO34" s="337"/>
      <c r="AP34" s="337"/>
      <c r="AQ34" s="337"/>
      <c r="AR34" s="337"/>
      <c r="AS34" s="337"/>
      <c r="AT34" s="337"/>
      <c r="AU34" s="337"/>
      <c r="AV34" s="337"/>
      <c r="AW34" s="337"/>
      <c r="AX34" s="337"/>
      <c r="AY34" s="337"/>
      <c r="AZ34" s="337"/>
      <c r="BA34" s="337"/>
      <c r="BB34" s="337"/>
      <c r="BC34" s="337"/>
      <c r="BD34" s="337"/>
    </row>
    <row r="35" spans="1:56" ht="20.25" customHeight="1" x14ac:dyDescent="0.2">
      <c r="A35" s="335"/>
      <c r="B35" s="365"/>
      <c r="C35" s="1145" t="s">
        <v>638</v>
      </c>
      <c r="D35" s="1147"/>
      <c r="E35" s="1148">
        <f>SUMIFS($AU$13:$AV$30,$C$13:$D$30,"福祉用具専門相談員",$E$13:$F$30,"A")</f>
        <v>0</v>
      </c>
      <c r="F35" s="1149"/>
      <c r="G35" s="1150">
        <f>SUMIFS($AW$13:$AX$30,$C$13:$D$30,"福祉用具専門相談員",$E$13:$F$30,"A")</f>
        <v>0</v>
      </c>
      <c r="H35" s="1151"/>
      <c r="I35" s="370"/>
      <c r="J35" s="1152">
        <v>0</v>
      </c>
      <c r="K35" s="1153"/>
      <c r="L35" s="1152">
        <v>0</v>
      </c>
      <c r="M35" s="1153"/>
      <c r="N35" s="371"/>
      <c r="O35" s="371"/>
      <c r="P35" s="1152">
        <v>0</v>
      </c>
      <c r="Q35" s="1153"/>
      <c r="R35" s="365"/>
      <c r="S35" s="365"/>
      <c r="T35" s="1145" t="s">
        <v>640</v>
      </c>
      <c r="U35" s="1147"/>
      <c r="V35" s="1145" t="s">
        <v>641</v>
      </c>
      <c r="W35" s="1146"/>
      <c r="X35" s="1146"/>
      <c r="Y35" s="1147"/>
      <c r="Z35" s="372"/>
      <c r="AA35" s="337"/>
      <c r="AB35" s="337"/>
      <c r="AC35" s="337"/>
      <c r="AD35" s="337"/>
      <c r="AE35" s="337"/>
      <c r="AF35" s="337"/>
      <c r="AG35" s="337"/>
      <c r="AH35" s="337"/>
      <c r="AI35" s="337"/>
      <c r="AJ35" s="337"/>
      <c r="AK35" s="337"/>
      <c r="AL35" s="337"/>
      <c r="AM35" s="337"/>
      <c r="AN35" s="337"/>
      <c r="AO35" s="337"/>
      <c r="AP35" s="337"/>
      <c r="AQ35" s="337"/>
      <c r="AR35" s="337"/>
      <c r="AS35" s="337"/>
      <c r="AT35" s="337"/>
      <c r="AU35" s="337"/>
      <c r="AV35" s="337"/>
      <c r="AW35" s="337"/>
      <c r="AX35" s="337"/>
      <c r="AY35" s="337"/>
      <c r="AZ35" s="337"/>
      <c r="BA35" s="337"/>
      <c r="BB35" s="337"/>
      <c r="BC35" s="337"/>
      <c r="BD35" s="337"/>
    </row>
    <row r="36" spans="1:56" ht="20.25" customHeight="1" x14ac:dyDescent="0.2">
      <c r="A36" s="335"/>
      <c r="B36" s="365"/>
      <c r="C36" s="1145" t="s">
        <v>640</v>
      </c>
      <c r="D36" s="1147"/>
      <c r="E36" s="1148">
        <f>SUMIFS($AU$13:$AV$30,$C$13:$D$30,"福祉用具専門相談員",$E$13:$F$30,"B")</f>
        <v>0</v>
      </c>
      <c r="F36" s="1149"/>
      <c r="G36" s="1150">
        <f>SUMIFS($AW$13:$AX$30,$C$13:$D$30,"福祉用具専門相談員",$E$13:$F$30,"B")</f>
        <v>0</v>
      </c>
      <c r="H36" s="1151"/>
      <c r="I36" s="370"/>
      <c r="J36" s="1152">
        <v>0</v>
      </c>
      <c r="K36" s="1153"/>
      <c r="L36" s="1152">
        <v>0</v>
      </c>
      <c r="M36" s="1153"/>
      <c r="N36" s="371"/>
      <c r="O36" s="371"/>
      <c r="P36" s="1152">
        <v>0</v>
      </c>
      <c r="Q36" s="1153"/>
      <c r="R36" s="365"/>
      <c r="S36" s="365"/>
      <c r="T36" s="1145" t="s">
        <v>642</v>
      </c>
      <c r="U36" s="1147"/>
      <c r="V36" s="1145" t="s">
        <v>643</v>
      </c>
      <c r="W36" s="1146"/>
      <c r="X36" s="1146"/>
      <c r="Y36" s="1147"/>
      <c r="Z36" s="372"/>
      <c r="AA36" s="337"/>
      <c r="AB36" s="337"/>
      <c r="AC36" s="337"/>
      <c r="AD36" s="337"/>
      <c r="AE36" s="337"/>
      <c r="AF36" s="337"/>
      <c r="AG36" s="337"/>
      <c r="AH36" s="337"/>
      <c r="AI36" s="337"/>
      <c r="AJ36" s="337"/>
      <c r="AK36" s="337"/>
      <c r="AL36" s="337"/>
      <c r="AM36" s="337"/>
      <c r="AN36" s="337"/>
      <c r="AO36" s="337"/>
      <c r="AP36" s="337"/>
      <c r="AQ36" s="337"/>
      <c r="AR36" s="337"/>
      <c r="AS36" s="337"/>
      <c r="AT36" s="337"/>
      <c r="AU36" s="337"/>
      <c r="AV36" s="337"/>
      <c r="AW36" s="337"/>
      <c r="AX36" s="337"/>
      <c r="AY36" s="337"/>
      <c r="AZ36" s="337"/>
      <c r="BA36" s="337"/>
      <c r="BB36" s="337"/>
      <c r="BC36" s="337"/>
      <c r="BD36" s="337"/>
    </row>
    <row r="37" spans="1:56" ht="20.25" customHeight="1" x14ac:dyDescent="0.2">
      <c r="A37" s="335"/>
      <c r="B37" s="365"/>
      <c r="C37" s="1145" t="s">
        <v>642</v>
      </c>
      <c r="D37" s="1147"/>
      <c r="E37" s="1148">
        <f>SUMIFS($AU$13:$AV$30,$C$13:$D$30,"福祉用具専門相談員",$E$13:$F$30,"C")</f>
        <v>0</v>
      </c>
      <c r="F37" s="1149"/>
      <c r="G37" s="1150">
        <f>SUMIFS($AW$13:$AX$30,$C$13:$D$30,"福祉用具専門相談員",$E$13:$F$30,"C")</f>
        <v>0</v>
      </c>
      <c r="H37" s="1151"/>
      <c r="I37" s="370"/>
      <c r="J37" s="1152">
        <v>0</v>
      </c>
      <c r="K37" s="1153"/>
      <c r="L37" s="1157">
        <v>0</v>
      </c>
      <c r="M37" s="1158"/>
      <c r="N37" s="371"/>
      <c r="O37" s="371"/>
      <c r="P37" s="1148" t="s">
        <v>644</v>
      </c>
      <c r="Q37" s="1149"/>
      <c r="R37" s="365"/>
      <c r="S37" s="365"/>
      <c r="T37" s="1145" t="s">
        <v>645</v>
      </c>
      <c r="U37" s="1147"/>
      <c r="V37" s="1145" t="s">
        <v>646</v>
      </c>
      <c r="W37" s="1146"/>
      <c r="X37" s="1146"/>
      <c r="Y37" s="1147"/>
      <c r="Z37" s="373"/>
      <c r="AA37" s="337"/>
      <c r="AB37" s="337"/>
      <c r="AC37" s="337"/>
      <c r="AD37" s="337"/>
      <c r="AE37" s="337"/>
      <c r="AF37" s="337"/>
      <c r="AG37" s="337"/>
      <c r="AH37" s="337"/>
      <c r="AI37" s="337"/>
      <c r="AJ37" s="337"/>
      <c r="AK37" s="337"/>
      <c r="AL37" s="337"/>
      <c r="AM37" s="337"/>
      <c r="AN37" s="337"/>
      <c r="AO37" s="337"/>
      <c r="AP37" s="337"/>
      <c r="AQ37" s="337"/>
      <c r="AR37" s="337"/>
      <c r="AS37" s="337"/>
      <c r="AT37" s="337"/>
      <c r="AU37" s="337"/>
      <c r="AV37" s="337"/>
      <c r="AW37" s="337"/>
      <c r="AX37" s="337"/>
      <c r="AY37" s="337"/>
      <c r="AZ37" s="337"/>
      <c r="BA37" s="337"/>
      <c r="BB37" s="337"/>
      <c r="BC37" s="337"/>
      <c r="BD37" s="337"/>
    </row>
    <row r="38" spans="1:56" ht="20.25" customHeight="1" x14ac:dyDescent="0.2">
      <c r="A38" s="335"/>
      <c r="B38" s="365"/>
      <c r="C38" s="1145" t="s">
        <v>645</v>
      </c>
      <c r="D38" s="1147"/>
      <c r="E38" s="1148">
        <f>SUMIFS($AU$13:$AV$30,$C$13:$D$30,"福祉用具専門相談員",$E$13:$F$30,"D")</f>
        <v>0</v>
      </c>
      <c r="F38" s="1149"/>
      <c r="G38" s="1150">
        <f>SUMIFS($AW$13:$AX$30,$C$13:$D$30,"福祉用具専門相談員",$E$13:$F$30,"D")</f>
        <v>0</v>
      </c>
      <c r="H38" s="1151"/>
      <c r="I38" s="370"/>
      <c r="J38" s="1152">
        <v>0</v>
      </c>
      <c r="K38" s="1153"/>
      <c r="L38" s="1157">
        <v>0</v>
      </c>
      <c r="M38" s="1158"/>
      <c r="N38" s="371"/>
      <c r="O38" s="371"/>
      <c r="P38" s="1148" t="s">
        <v>644</v>
      </c>
      <c r="Q38" s="1149"/>
      <c r="R38" s="365"/>
      <c r="S38" s="365"/>
      <c r="T38" s="365"/>
      <c r="U38" s="1160"/>
      <c r="V38" s="1160"/>
      <c r="W38" s="1161"/>
      <c r="X38" s="1161"/>
      <c r="Y38" s="374"/>
      <c r="Z38" s="374"/>
      <c r="AA38" s="337"/>
      <c r="AB38" s="337"/>
      <c r="AC38" s="337"/>
      <c r="AD38" s="337"/>
      <c r="AE38" s="337"/>
      <c r="AF38" s="337"/>
      <c r="AG38" s="337"/>
      <c r="AH38" s="337"/>
      <c r="AI38" s="337"/>
      <c r="AJ38" s="337"/>
      <c r="AK38" s="337"/>
      <c r="AL38" s="337"/>
      <c r="AM38" s="337"/>
      <c r="AN38" s="337"/>
      <c r="AO38" s="337"/>
      <c r="AP38" s="337"/>
      <c r="AQ38" s="337"/>
      <c r="AR38" s="337"/>
      <c r="AS38" s="337"/>
      <c r="AT38" s="337"/>
      <c r="AU38" s="337"/>
      <c r="AV38" s="337"/>
      <c r="AW38" s="337"/>
      <c r="AX38" s="337"/>
      <c r="AY38" s="337"/>
      <c r="AZ38" s="337"/>
      <c r="BA38" s="337"/>
      <c r="BB38" s="337"/>
      <c r="BC38" s="337"/>
      <c r="BD38" s="337"/>
    </row>
    <row r="39" spans="1:56" ht="20.25" customHeight="1" x14ac:dyDescent="0.2">
      <c r="A39" s="335"/>
      <c r="B39" s="365"/>
      <c r="C39" s="1145" t="s">
        <v>647</v>
      </c>
      <c r="D39" s="1147"/>
      <c r="E39" s="1148">
        <f>SUM(E35:F38)</f>
        <v>0</v>
      </c>
      <c r="F39" s="1149"/>
      <c r="G39" s="1150">
        <f>SUM(G35:H38)</f>
        <v>0</v>
      </c>
      <c r="H39" s="1151"/>
      <c r="I39" s="370"/>
      <c r="J39" s="1148">
        <f>SUM(J35:K38)</f>
        <v>0</v>
      </c>
      <c r="K39" s="1149"/>
      <c r="L39" s="1148">
        <f>SUM(L35:M38)</f>
        <v>0</v>
      </c>
      <c r="M39" s="1149"/>
      <c r="N39" s="371"/>
      <c r="O39" s="371"/>
      <c r="P39" s="1148">
        <f>SUM(P35:Q36)</f>
        <v>0</v>
      </c>
      <c r="Q39" s="1149"/>
      <c r="R39" s="365"/>
      <c r="S39" s="365"/>
      <c r="T39" s="365"/>
      <c r="U39" s="1160"/>
      <c r="V39" s="1160"/>
      <c r="W39" s="1161"/>
      <c r="X39" s="1161"/>
      <c r="Y39" s="375"/>
      <c r="Z39" s="375"/>
      <c r="AA39" s="337"/>
      <c r="AB39" s="337"/>
      <c r="AC39" s="337"/>
      <c r="AD39" s="337"/>
      <c r="AE39" s="337"/>
      <c r="AF39" s="337"/>
      <c r="AG39" s="337"/>
      <c r="AH39" s="337"/>
      <c r="AI39" s="337"/>
      <c r="AJ39" s="337"/>
      <c r="AK39" s="337"/>
      <c r="AL39" s="337"/>
      <c r="AM39" s="337"/>
      <c r="AN39" s="337"/>
      <c r="AO39" s="337"/>
      <c r="AP39" s="337"/>
      <c r="AQ39" s="337"/>
      <c r="AR39" s="337"/>
      <c r="AS39" s="337"/>
      <c r="AT39" s="337"/>
      <c r="AU39" s="337"/>
      <c r="AV39" s="337"/>
      <c r="AW39" s="337"/>
      <c r="AX39" s="337"/>
      <c r="AY39" s="337"/>
      <c r="AZ39" s="337"/>
      <c r="BA39" s="337"/>
      <c r="BB39" s="337"/>
      <c r="BC39" s="337"/>
      <c r="BD39" s="337"/>
    </row>
    <row r="40" spans="1:56" ht="20.25" customHeight="1" x14ac:dyDescent="0.2">
      <c r="A40" s="335"/>
      <c r="B40" s="365"/>
      <c r="C40" s="365"/>
      <c r="D40" s="365"/>
      <c r="E40" s="365"/>
      <c r="F40" s="365"/>
      <c r="G40" s="365"/>
      <c r="H40" s="365"/>
      <c r="I40" s="365"/>
      <c r="J40" s="365"/>
      <c r="K40" s="365"/>
      <c r="L40" s="366"/>
      <c r="M40" s="365"/>
      <c r="N40" s="365"/>
      <c r="O40" s="365"/>
      <c r="P40" s="365"/>
      <c r="Q40" s="365"/>
      <c r="R40" s="365"/>
      <c r="S40" s="365"/>
      <c r="T40" s="365"/>
      <c r="U40" s="367"/>
      <c r="V40" s="367"/>
      <c r="W40" s="367"/>
      <c r="X40" s="367"/>
      <c r="Y40" s="367"/>
      <c r="Z40" s="367"/>
      <c r="AA40" s="337"/>
      <c r="AB40" s="337"/>
      <c r="AC40" s="337"/>
      <c r="AD40" s="337"/>
      <c r="AE40" s="337"/>
      <c r="AF40" s="337"/>
      <c r="AG40" s="337"/>
      <c r="AH40" s="337"/>
      <c r="AI40" s="337"/>
      <c r="AJ40" s="337"/>
      <c r="AK40" s="337"/>
      <c r="AL40" s="337"/>
      <c r="AM40" s="337"/>
      <c r="AN40" s="337"/>
      <c r="AO40" s="337"/>
      <c r="AP40" s="337"/>
      <c r="AQ40" s="337"/>
      <c r="AR40" s="337"/>
      <c r="AS40" s="337"/>
      <c r="AT40" s="337"/>
      <c r="AU40" s="337"/>
      <c r="AV40" s="337"/>
      <c r="AW40" s="337"/>
      <c r="AX40" s="337"/>
      <c r="AY40" s="337"/>
      <c r="AZ40" s="337"/>
      <c r="BA40" s="337"/>
      <c r="BB40" s="337"/>
      <c r="BC40" s="337"/>
      <c r="BD40" s="337"/>
    </row>
    <row r="41" spans="1:56" ht="20.25" customHeight="1" x14ac:dyDescent="0.2">
      <c r="A41" s="335"/>
      <c r="B41" s="365"/>
      <c r="C41" s="366" t="s">
        <v>648</v>
      </c>
      <c r="D41" s="365"/>
      <c r="E41" s="365"/>
      <c r="F41" s="365"/>
      <c r="G41" s="365"/>
      <c r="H41" s="365"/>
      <c r="I41" s="376" t="s">
        <v>649</v>
      </c>
      <c r="J41" s="1168" t="s">
        <v>650</v>
      </c>
      <c r="K41" s="1169"/>
      <c r="L41" s="377"/>
      <c r="M41" s="376"/>
      <c r="N41" s="365"/>
      <c r="O41" s="365"/>
      <c r="P41" s="365"/>
      <c r="Q41" s="365"/>
      <c r="R41" s="365"/>
      <c r="S41" s="365"/>
      <c r="T41" s="365"/>
      <c r="U41" s="378"/>
      <c r="V41" s="367"/>
      <c r="W41" s="367"/>
      <c r="X41" s="367"/>
      <c r="Y41" s="367"/>
      <c r="Z41" s="367"/>
      <c r="AA41" s="337"/>
      <c r="AB41" s="337"/>
      <c r="AC41" s="337"/>
      <c r="AD41" s="337"/>
      <c r="AE41" s="337"/>
      <c r="AF41" s="337"/>
      <c r="AG41" s="337"/>
      <c r="AH41" s="337"/>
      <c r="AI41" s="337"/>
      <c r="AJ41" s="337"/>
      <c r="AK41" s="337"/>
      <c r="AL41" s="337"/>
      <c r="AM41" s="337"/>
      <c r="AN41" s="337"/>
      <c r="AO41" s="337"/>
      <c r="AP41" s="337"/>
      <c r="AQ41" s="337"/>
      <c r="AR41" s="337"/>
      <c r="AS41" s="337"/>
      <c r="AT41" s="337"/>
      <c r="AU41" s="337"/>
      <c r="AV41" s="337"/>
      <c r="AW41" s="337"/>
      <c r="AX41" s="337"/>
      <c r="AY41" s="337"/>
      <c r="AZ41" s="337"/>
      <c r="BA41" s="337"/>
      <c r="BB41" s="337"/>
      <c r="BC41" s="337"/>
      <c r="BD41" s="337"/>
    </row>
    <row r="42" spans="1:56" ht="20.25" customHeight="1" x14ac:dyDescent="0.2">
      <c r="A42" s="335"/>
      <c r="B42" s="365"/>
      <c r="C42" s="365" t="s">
        <v>651</v>
      </c>
      <c r="D42" s="365"/>
      <c r="E42" s="365"/>
      <c r="F42" s="365"/>
      <c r="G42" s="365"/>
      <c r="H42" s="365" t="s">
        <v>652</v>
      </c>
      <c r="I42" s="365"/>
      <c r="J42" s="365"/>
      <c r="K42" s="365"/>
      <c r="L42" s="366"/>
      <c r="M42" s="365"/>
      <c r="N42" s="365"/>
      <c r="O42" s="365"/>
      <c r="P42" s="365"/>
      <c r="Q42" s="365"/>
      <c r="R42" s="365"/>
      <c r="S42" s="365"/>
      <c r="T42" s="365"/>
      <c r="U42" s="367"/>
      <c r="V42" s="367"/>
      <c r="W42" s="367"/>
      <c r="X42" s="367"/>
      <c r="Y42" s="367"/>
      <c r="Z42" s="367"/>
      <c r="AA42" s="337"/>
      <c r="AB42" s="337"/>
      <c r="AC42" s="337"/>
      <c r="AD42" s="337"/>
      <c r="AE42" s="337"/>
      <c r="AF42" s="337"/>
      <c r="AG42" s="337"/>
      <c r="AH42" s="337"/>
      <c r="AI42" s="337"/>
      <c r="AJ42" s="337"/>
      <c r="AK42" s="337"/>
      <c r="AL42" s="337"/>
      <c r="AM42" s="337"/>
      <c r="AN42" s="337"/>
      <c r="AO42" s="337"/>
      <c r="AP42" s="337"/>
      <c r="AQ42" s="337"/>
      <c r="AR42" s="337"/>
      <c r="AS42" s="337"/>
      <c r="AT42" s="337"/>
      <c r="AU42" s="337"/>
      <c r="AV42" s="337"/>
      <c r="AW42" s="337"/>
      <c r="AX42" s="337"/>
      <c r="AY42" s="337"/>
      <c r="AZ42" s="337"/>
      <c r="BA42" s="337"/>
      <c r="BB42" s="337"/>
      <c r="BC42" s="337"/>
      <c r="BD42" s="337"/>
    </row>
    <row r="43" spans="1:56" ht="20.25" customHeight="1" x14ac:dyDescent="0.2">
      <c r="A43" s="335"/>
      <c r="B43" s="365"/>
      <c r="C43" s="365" t="str">
        <f>IF($J$41="週","対象時間数（週平均）","対象時間数（当月合計）")</f>
        <v>対象時間数（週平均）</v>
      </c>
      <c r="D43" s="365"/>
      <c r="E43" s="365"/>
      <c r="F43" s="365"/>
      <c r="G43" s="365"/>
      <c r="H43" s="365" t="str">
        <f>IF($J$41="週","週に勤務すべき時間数","当月に勤務すべき時間数")</f>
        <v>週に勤務すべき時間数</v>
      </c>
      <c r="I43" s="365"/>
      <c r="J43" s="365"/>
      <c r="K43" s="365"/>
      <c r="L43" s="366"/>
      <c r="M43" s="1155" t="s">
        <v>653</v>
      </c>
      <c r="N43" s="1155"/>
      <c r="O43" s="1155"/>
      <c r="P43" s="1155"/>
      <c r="Q43" s="365"/>
      <c r="R43" s="365"/>
      <c r="S43" s="365"/>
      <c r="T43" s="365"/>
      <c r="U43" s="367"/>
      <c r="V43" s="367"/>
      <c r="W43" s="367"/>
      <c r="X43" s="367"/>
      <c r="Y43" s="367"/>
      <c r="Z43" s="367"/>
      <c r="AA43" s="337"/>
      <c r="AB43" s="337"/>
      <c r="AC43" s="337"/>
      <c r="AD43" s="337"/>
      <c r="AE43" s="337"/>
      <c r="AF43" s="337"/>
      <c r="AG43" s="337"/>
      <c r="AH43" s="337"/>
      <c r="AI43" s="337"/>
      <c r="AJ43" s="337"/>
      <c r="AK43" s="337"/>
      <c r="AL43" s="337"/>
      <c r="AM43" s="337"/>
      <c r="AN43" s="337"/>
      <c r="AO43" s="337"/>
      <c r="AP43" s="337"/>
      <c r="AQ43" s="337"/>
      <c r="AR43" s="337"/>
      <c r="AS43" s="337"/>
      <c r="AT43" s="337"/>
      <c r="AU43" s="337"/>
      <c r="AV43" s="337"/>
      <c r="AW43" s="337"/>
      <c r="AX43" s="337"/>
      <c r="AY43" s="337"/>
      <c r="AZ43" s="337"/>
      <c r="BA43" s="337"/>
      <c r="BB43" s="337"/>
      <c r="BC43" s="337"/>
      <c r="BD43" s="337"/>
    </row>
    <row r="44" spans="1:56" ht="20.25" customHeight="1" x14ac:dyDescent="0.2">
      <c r="A44" s="335"/>
      <c r="B44" s="365"/>
      <c r="C44" s="1170">
        <f>IF($J$41="週",L39,J39)</f>
        <v>0</v>
      </c>
      <c r="D44" s="1171"/>
      <c r="E44" s="1171"/>
      <c r="F44" s="1172"/>
      <c r="G44" s="379" t="s">
        <v>654</v>
      </c>
      <c r="H44" s="1145">
        <f>IF($J$41="週",$AV$5,$AZ$5)</f>
        <v>40</v>
      </c>
      <c r="I44" s="1146"/>
      <c r="J44" s="1146"/>
      <c r="K44" s="1147"/>
      <c r="L44" s="379" t="s">
        <v>655</v>
      </c>
      <c r="M44" s="1162">
        <f>ROUNDDOWN(C44/H44,1)</f>
        <v>0</v>
      </c>
      <c r="N44" s="1163"/>
      <c r="O44" s="1163"/>
      <c r="P44" s="1164"/>
      <c r="Q44" s="365"/>
      <c r="R44" s="365"/>
      <c r="S44" s="365"/>
      <c r="T44" s="365"/>
      <c r="U44" s="1159"/>
      <c r="V44" s="1159"/>
      <c r="W44" s="1159"/>
      <c r="X44" s="1159"/>
      <c r="Y44" s="372"/>
      <c r="Z44" s="367"/>
      <c r="AA44" s="337"/>
      <c r="AB44" s="337"/>
      <c r="AC44" s="337"/>
      <c r="AD44" s="337"/>
      <c r="AE44" s="337"/>
      <c r="AF44" s="337"/>
      <c r="AG44" s="337"/>
      <c r="AH44" s="337"/>
      <c r="AI44" s="337"/>
      <c r="AJ44" s="337"/>
      <c r="AK44" s="337"/>
      <c r="AL44" s="337"/>
      <c r="AM44" s="337"/>
      <c r="AN44" s="337"/>
      <c r="AO44" s="337"/>
      <c r="AP44" s="337"/>
      <c r="AQ44" s="337"/>
      <c r="AR44" s="337"/>
      <c r="AS44" s="337"/>
      <c r="AT44" s="337"/>
      <c r="AU44" s="337"/>
      <c r="AV44" s="337"/>
      <c r="AW44" s="337"/>
      <c r="AX44" s="337"/>
      <c r="AY44" s="337"/>
      <c r="AZ44" s="337"/>
      <c r="BA44" s="337"/>
      <c r="BB44" s="337"/>
      <c r="BC44" s="337"/>
      <c r="BD44" s="337"/>
    </row>
    <row r="45" spans="1:56" ht="20.25" customHeight="1" x14ac:dyDescent="0.2">
      <c r="A45" s="335"/>
      <c r="B45" s="365"/>
      <c r="C45" s="365"/>
      <c r="D45" s="365"/>
      <c r="E45" s="365"/>
      <c r="F45" s="365"/>
      <c r="G45" s="365"/>
      <c r="H45" s="365"/>
      <c r="I45" s="365"/>
      <c r="J45" s="365"/>
      <c r="K45" s="365"/>
      <c r="L45" s="366"/>
      <c r="M45" s="365" t="s">
        <v>656</v>
      </c>
      <c r="N45" s="365"/>
      <c r="O45" s="365"/>
      <c r="P45" s="365"/>
      <c r="Q45" s="365"/>
      <c r="R45" s="365"/>
      <c r="S45" s="365"/>
      <c r="T45" s="365"/>
      <c r="U45" s="367"/>
      <c r="V45" s="367"/>
      <c r="W45" s="367"/>
      <c r="X45" s="367"/>
      <c r="Y45" s="367"/>
      <c r="Z45" s="367"/>
      <c r="AA45" s="337"/>
      <c r="AB45" s="337"/>
      <c r="AC45" s="337"/>
      <c r="AD45" s="337"/>
      <c r="AE45" s="337"/>
      <c r="AF45" s="337"/>
      <c r="AG45" s="337"/>
      <c r="AH45" s="337"/>
      <c r="AI45" s="337"/>
      <c r="AJ45" s="337"/>
      <c r="AK45" s="337"/>
      <c r="AL45" s="337"/>
      <c r="AM45" s="337"/>
      <c r="AN45" s="337"/>
      <c r="AO45" s="337"/>
      <c r="AP45" s="337"/>
      <c r="AQ45" s="337"/>
      <c r="AR45" s="337"/>
      <c r="AS45" s="337"/>
      <c r="AT45" s="337"/>
      <c r="AU45" s="337"/>
      <c r="AV45" s="337"/>
      <c r="AW45" s="337"/>
      <c r="AX45" s="337"/>
      <c r="AY45" s="337"/>
      <c r="AZ45" s="337"/>
      <c r="BA45" s="337"/>
      <c r="BB45" s="337"/>
      <c r="BC45" s="337"/>
      <c r="BD45" s="337"/>
    </row>
    <row r="46" spans="1:56" ht="20.25" customHeight="1" x14ac:dyDescent="0.2">
      <c r="A46" s="335"/>
      <c r="B46" s="365"/>
      <c r="C46" s="365" t="s">
        <v>657</v>
      </c>
      <c r="D46" s="365"/>
      <c r="E46" s="365"/>
      <c r="F46" s="365"/>
      <c r="G46" s="365"/>
      <c r="H46" s="365"/>
      <c r="I46" s="365"/>
      <c r="J46" s="365"/>
      <c r="K46" s="365"/>
      <c r="L46" s="366"/>
      <c r="M46" s="365"/>
      <c r="N46" s="365"/>
      <c r="O46" s="365"/>
      <c r="P46" s="365"/>
      <c r="Q46" s="365"/>
      <c r="R46" s="365"/>
      <c r="S46" s="365"/>
      <c r="T46" s="365"/>
      <c r="U46" s="365"/>
      <c r="V46" s="380"/>
      <c r="W46" s="381"/>
      <c r="X46" s="381"/>
      <c r="Y46" s="365"/>
      <c r="Z46" s="365"/>
      <c r="AA46" s="337"/>
      <c r="AB46" s="337"/>
      <c r="AC46" s="337"/>
      <c r="AD46" s="337"/>
      <c r="AE46" s="337"/>
      <c r="AF46" s="337"/>
      <c r="AG46" s="337"/>
      <c r="AH46" s="337"/>
      <c r="AI46" s="337"/>
      <c r="AJ46" s="337"/>
      <c r="AK46" s="337"/>
      <c r="AL46" s="337"/>
      <c r="AM46" s="337"/>
      <c r="AN46" s="337"/>
      <c r="AO46" s="337"/>
      <c r="AP46" s="337"/>
      <c r="AQ46" s="337"/>
      <c r="AR46" s="337"/>
      <c r="AS46" s="337"/>
      <c r="AT46" s="337"/>
      <c r="AU46" s="337"/>
      <c r="AV46" s="337"/>
      <c r="AW46" s="337"/>
      <c r="AX46" s="337"/>
      <c r="AY46" s="337"/>
      <c r="AZ46" s="337"/>
      <c r="BA46" s="337"/>
      <c r="BB46" s="337"/>
      <c r="BC46" s="337"/>
      <c r="BD46" s="337"/>
    </row>
    <row r="47" spans="1:56" ht="20.25" customHeight="1" x14ac:dyDescent="0.2">
      <c r="A47" s="335"/>
      <c r="B47" s="365"/>
      <c r="C47" s="365" t="s">
        <v>632</v>
      </c>
      <c r="D47" s="365"/>
      <c r="E47" s="365"/>
      <c r="F47" s="365"/>
      <c r="G47" s="365"/>
      <c r="H47" s="365"/>
      <c r="I47" s="365"/>
      <c r="J47" s="365"/>
      <c r="K47" s="365"/>
      <c r="L47" s="366"/>
      <c r="M47" s="379"/>
      <c r="N47" s="379"/>
      <c r="O47" s="379"/>
      <c r="P47" s="379"/>
      <c r="Q47" s="365"/>
      <c r="R47" s="365"/>
      <c r="S47" s="365"/>
      <c r="T47" s="365"/>
      <c r="U47" s="365"/>
      <c r="V47" s="380"/>
      <c r="W47" s="381"/>
      <c r="X47" s="381"/>
      <c r="Y47" s="365"/>
      <c r="Z47" s="365"/>
      <c r="AA47" s="337"/>
      <c r="AB47" s="337"/>
      <c r="AC47" s="337"/>
      <c r="AD47" s="337"/>
      <c r="AE47" s="337"/>
      <c r="AF47" s="337"/>
      <c r="AG47" s="337"/>
      <c r="AH47" s="337"/>
      <c r="AI47" s="337"/>
      <c r="AJ47" s="337"/>
      <c r="AK47" s="337"/>
      <c r="AL47" s="337"/>
      <c r="AM47" s="337"/>
      <c r="AN47" s="337"/>
      <c r="AO47" s="337"/>
      <c r="AP47" s="337"/>
      <c r="AQ47" s="337"/>
      <c r="AR47" s="337"/>
      <c r="AS47" s="337"/>
      <c r="AT47" s="337"/>
      <c r="AU47" s="337"/>
      <c r="AV47" s="337"/>
      <c r="AW47" s="337"/>
      <c r="AX47" s="337"/>
      <c r="AY47" s="337"/>
      <c r="AZ47" s="337"/>
      <c r="BA47" s="337"/>
      <c r="BB47" s="337"/>
      <c r="BC47" s="337"/>
      <c r="BD47" s="337"/>
    </row>
    <row r="48" spans="1:56" ht="20.25" customHeight="1" x14ac:dyDescent="0.2">
      <c r="A48" s="335"/>
      <c r="B48" s="365"/>
      <c r="C48" s="331" t="s">
        <v>658</v>
      </c>
      <c r="D48" s="331"/>
      <c r="E48" s="331"/>
      <c r="F48" s="331"/>
      <c r="G48" s="331"/>
      <c r="H48" s="365" t="s">
        <v>659</v>
      </c>
      <c r="I48" s="331"/>
      <c r="J48" s="331"/>
      <c r="K48" s="331"/>
      <c r="L48" s="331"/>
      <c r="M48" s="1155" t="s">
        <v>647</v>
      </c>
      <c r="N48" s="1155"/>
      <c r="O48" s="1155"/>
      <c r="P48" s="1155"/>
      <c r="Q48" s="365"/>
      <c r="R48" s="365"/>
      <c r="S48" s="365"/>
      <c r="T48" s="365"/>
      <c r="U48" s="365"/>
      <c r="V48" s="380"/>
      <c r="W48" s="381"/>
      <c r="X48" s="381"/>
      <c r="Y48" s="365"/>
      <c r="Z48" s="365"/>
      <c r="AA48" s="337"/>
      <c r="AB48" s="337"/>
      <c r="AC48" s="337"/>
      <c r="AD48" s="337"/>
      <c r="AE48" s="337"/>
      <c r="AF48" s="337"/>
      <c r="AG48" s="337"/>
      <c r="AH48" s="337"/>
      <c r="AI48" s="337"/>
      <c r="AJ48" s="337"/>
      <c r="AK48" s="337"/>
      <c r="AL48" s="337"/>
      <c r="AM48" s="337"/>
      <c r="AN48" s="337"/>
      <c r="AO48" s="337"/>
      <c r="AP48" s="337"/>
      <c r="AQ48" s="337"/>
      <c r="AR48" s="337"/>
      <c r="AS48" s="337"/>
      <c r="AT48" s="337"/>
      <c r="AU48" s="337"/>
      <c r="AV48" s="337"/>
      <c r="AW48" s="337"/>
      <c r="AX48" s="337"/>
      <c r="AY48" s="337"/>
      <c r="AZ48" s="337"/>
      <c r="BA48" s="337"/>
      <c r="BB48" s="337"/>
      <c r="BC48" s="337"/>
      <c r="BD48" s="337"/>
    </row>
    <row r="49" spans="1:58" ht="20.25" customHeight="1" x14ac:dyDescent="0.2">
      <c r="A49" s="335"/>
      <c r="B49" s="365"/>
      <c r="C49" s="1145">
        <f>P39</f>
        <v>0</v>
      </c>
      <c r="D49" s="1146"/>
      <c r="E49" s="1146"/>
      <c r="F49" s="1147"/>
      <c r="G49" s="379" t="s">
        <v>660</v>
      </c>
      <c r="H49" s="1162">
        <f>M44</f>
        <v>0</v>
      </c>
      <c r="I49" s="1163"/>
      <c r="J49" s="1163"/>
      <c r="K49" s="1164"/>
      <c r="L49" s="379" t="s">
        <v>655</v>
      </c>
      <c r="M49" s="1165">
        <f>ROUNDDOWN(C49+H49,1)</f>
        <v>0</v>
      </c>
      <c r="N49" s="1166"/>
      <c r="O49" s="1166"/>
      <c r="P49" s="1167"/>
      <c r="Q49" s="365"/>
      <c r="R49" s="365"/>
      <c r="S49" s="365"/>
      <c r="T49" s="365"/>
      <c r="U49" s="365"/>
      <c r="V49" s="380"/>
      <c r="W49" s="381"/>
      <c r="X49" s="381"/>
      <c r="Y49" s="365"/>
      <c r="Z49" s="365"/>
      <c r="AA49" s="337"/>
      <c r="AB49" s="337"/>
      <c r="AC49" s="337"/>
      <c r="AD49" s="337"/>
      <c r="AE49" s="337"/>
      <c r="AF49" s="337"/>
      <c r="AG49" s="337"/>
      <c r="AH49" s="337"/>
      <c r="AI49" s="337"/>
      <c r="AJ49" s="337"/>
      <c r="AK49" s="337"/>
      <c r="AL49" s="337"/>
      <c r="AM49" s="337"/>
      <c r="AN49" s="337"/>
      <c r="AO49" s="337"/>
      <c r="AP49" s="337"/>
      <c r="AQ49" s="337"/>
      <c r="AR49" s="337"/>
      <c r="AS49" s="337"/>
      <c r="AT49" s="337"/>
      <c r="AU49" s="337"/>
      <c r="AV49" s="337"/>
      <c r="AW49" s="337"/>
      <c r="AX49" s="337"/>
      <c r="AY49" s="337"/>
      <c r="AZ49" s="337"/>
      <c r="BA49" s="337"/>
      <c r="BB49" s="337"/>
      <c r="BC49" s="337"/>
      <c r="BD49" s="337"/>
    </row>
    <row r="50" spans="1:58" ht="20.25" customHeight="1" x14ac:dyDescent="0.2">
      <c r="A50" s="335"/>
      <c r="B50" s="365"/>
      <c r="C50" s="365"/>
      <c r="D50" s="365"/>
      <c r="E50" s="365"/>
      <c r="F50" s="365"/>
      <c r="G50" s="365"/>
      <c r="H50" s="365"/>
      <c r="I50" s="365"/>
      <c r="J50" s="365"/>
      <c r="K50" s="365"/>
      <c r="L50" s="365"/>
      <c r="M50" s="365"/>
      <c r="N50" s="366"/>
      <c r="O50" s="365"/>
      <c r="P50" s="365"/>
      <c r="Q50" s="365"/>
      <c r="R50" s="365"/>
      <c r="S50" s="365"/>
      <c r="T50" s="365"/>
      <c r="U50" s="365"/>
      <c r="V50" s="380"/>
      <c r="W50" s="381"/>
      <c r="X50" s="381"/>
      <c r="Y50" s="365"/>
      <c r="Z50" s="365"/>
      <c r="AA50" s="337"/>
      <c r="AB50" s="337"/>
      <c r="AC50" s="337"/>
      <c r="AD50" s="337"/>
      <c r="AE50" s="337"/>
      <c r="AF50" s="337"/>
      <c r="AG50" s="337"/>
      <c r="AH50" s="337"/>
      <c r="AI50" s="337"/>
      <c r="AJ50" s="337"/>
      <c r="AK50" s="337"/>
      <c r="AL50" s="337"/>
      <c r="AM50" s="337"/>
      <c r="AN50" s="337"/>
      <c r="AO50" s="337"/>
      <c r="AP50" s="337"/>
      <c r="AQ50" s="337"/>
      <c r="AR50" s="337"/>
      <c r="AS50" s="337"/>
      <c r="AT50" s="337"/>
      <c r="AU50" s="337"/>
      <c r="AV50" s="337"/>
      <c r="AW50" s="337"/>
      <c r="AX50" s="337"/>
      <c r="AY50" s="337"/>
      <c r="AZ50" s="337"/>
      <c r="BA50" s="337"/>
      <c r="BB50" s="337"/>
      <c r="BC50" s="337"/>
      <c r="BD50" s="337"/>
    </row>
    <row r="51" spans="1:58" ht="20.25" customHeight="1" x14ac:dyDescent="0.2">
      <c r="C51" s="382"/>
      <c r="D51" s="382"/>
      <c r="E51" s="383"/>
      <c r="F51" s="383"/>
      <c r="G51" s="383"/>
      <c r="H51" s="383"/>
      <c r="I51" s="383"/>
      <c r="J51" s="383"/>
      <c r="K51" s="383"/>
      <c r="L51" s="383"/>
      <c r="M51" s="383"/>
      <c r="N51" s="383"/>
      <c r="O51" s="383"/>
      <c r="P51" s="383"/>
      <c r="Q51" s="383"/>
      <c r="R51" s="383"/>
      <c r="S51" s="383"/>
      <c r="T51" s="382"/>
      <c r="U51" s="383"/>
      <c r="V51" s="383"/>
      <c r="W51" s="383"/>
      <c r="X51" s="383"/>
      <c r="Y51" s="383"/>
      <c r="Z51" s="383"/>
      <c r="AA51" s="383"/>
      <c r="AB51" s="383"/>
      <c r="AC51" s="383"/>
      <c r="AD51" s="383"/>
      <c r="AE51" s="383"/>
      <c r="AF51" s="383"/>
      <c r="AJ51" s="384"/>
      <c r="AK51" s="385"/>
      <c r="AL51" s="385"/>
      <c r="AM51" s="383"/>
      <c r="AN51" s="383"/>
      <c r="AO51" s="383"/>
      <c r="AP51" s="383"/>
      <c r="AQ51" s="383"/>
      <c r="AR51" s="383"/>
      <c r="AS51" s="383"/>
      <c r="AT51" s="383"/>
      <c r="AU51" s="383"/>
      <c r="AV51" s="383"/>
      <c r="AW51" s="383"/>
      <c r="AX51" s="383"/>
      <c r="AY51" s="383"/>
      <c r="AZ51" s="383"/>
      <c r="BA51" s="383"/>
      <c r="BB51" s="383"/>
      <c r="BC51" s="383"/>
      <c r="BD51" s="383"/>
      <c r="BE51" s="385"/>
    </row>
    <row r="52" spans="1:58" ht="20.25" customHeight="1" x14ac:dyDescent="0.2">
      <c r="A52" s="383"/>
      <c r="B52" s="383"/>
      <c r="C52" s="382"/>
      <c r="D52" s="382"/>
      <c r="E52" s="383"/>
      <c r="F52" s="383"/>
      <c r="G52" s="383"/>
      <c r="H52" s="383"/>
      <c r="I52" s="383"/>
      <c r="J52" s="383"/>
      <c r="K52" s="383"/>
      <c r="L52" s="383"/>
      <c r="M52" s="383"/>
      <c r="N52" s="383"/>
      <c r="O52" s="383"/>
      <c r="P52" s="383"/>
      <c r="Q52" s="383"/>
      <c r="R52" s="383"/>
      <c r="S52" s="383"/>
      <c r="T52" s="383"/>
      <c r="U52" s="382"/>
      <c r="V52" s="383"/>
      <c r="W52" s="383"/>
      <c r="X52" s="383"/>
      <c r="Y52" s="383"/>
      <c r="Z52" s="383"/>
      <c r="AA52" s="383"/>
      <c r="AB52" s="383"/>
      <c r="AC52" s="383"/>
      <c r="AD52" s="383"/>
      <c r="AE52" s="383"/>
      <c r="AF52" s="383"/>
      <c r="AG52" s="383"/>
      <c r="AK52" s="384"/>
      <c r="AL52" s="385"/>
      <c r="AM52" s="385"/>
      <c r="AN52" s="383"/>
      <c r="AO52" s="383"/>
      <c r="AP52" s="383"/>
      <c r="AQ52" s="383"/>
      <c r="AR52" s="383"/>
      <c r="AS52" s="383"/>
      <c r="AT52" s="383"/>
      <c r="AU52" s="383"/>
      <c r="AV52" s="383"/>
      <c r="AW52" s="383"/>
      <c r="AX52" s="383"/>
      <c r="AY52" s="383"/>
      <c r="AZ52" s="383"/>
      <c r="BA52" s="383"/>
      <c r="BB52" s="383"/>
      <c r="BC52" s="383"/>
      <c r="BD52" s="383"/>
      <c r="BE52" s="383"/>
      <c r="BF52" s="385"/>
    </row>
    <row r="53" spans="1:58" ht="20.25" customHeight="1" x14ac:dyDescent="0.2">
      <c r="A53" s="383"/>
      <c r="B53" s="383"/>
      <c r="C53" s="383"/>
      <c r="D53" s="382"/>
      <c r="E53" s="383"/>
      <c r="F53" s="383"/>
      <c r="G53" s="383"/>
      <c r="H53" s="383"/>
      <c r="I53" s="383"/>
      <c r="J53" s="383"/>
      <c r="K53" s="383"/>
      <c r="L53" s="383"/>
      <c r="M53" s="383"/>
      <c r="N53" s="383"/>
      <c r="O53" s="383"/>
      <c r="P53" s="383"/>
      <c r="Q53" s="383"/>
      <c r="R53" s="383"/>
      <c r="S53" s="383"/>
      <c r="T53" s="383"/>
      <c r="U53" s="382"/>
      <c r="V53" s="383"/>
      <c r="W53" s="383"/>
      <c r="X53" s="383"/>
      <c r="Y53" s="383"/>
      <c r="Z53" s="383"/>
      <c r="AA53" s="383"/>
      <c r="AB53" s="383"/>
      <c r="AC53" s="383"/>
      <c r="AD53" s="383"/>
      <c r="AE53" s="383"/>
      <c r="AF53" s="383"/>
      <c r="AG53" s="383"/>
      <c r="AK53" s="384"/>
      <c r="AL53" s="385"/>
      <c r="AM53" s="385"/>
      <c r="AN53" s="383"/>
      <c r="AO53" s="383"/>
      <c r="AP53" s="383"/>
      <c r="AQ53" s="383"/>
      <c r="AR53" s="383"/>
      <c r="AS53" s="383"/>
      <c r="AT53" s="383"/>
      <c r="AU53" s="383"/>
      <c r="AV53" s="383"/>
      <c r="AW53" s="383"/>
      <c r="AX53" s="383"/>
      <c r="AY53" s="383"/>
      <c r="AZ53" s="383"/>
      <c r="BA53" s="383"/>
      <c r="BB53" s="383"/>
      <c r="BC53" s="383"/>
      <c r="BD53" s="383"/>
      <c r="BE53" s="383"/>
      <c r="BF53" s="385"/>
    </row>
    <row r="54" spans="1:58" ht="20.25" customHeight="1" x14ac:dyDescent="0.2">
      <c r="A54" s="383"/>
      <c r="B54" s="383"/>
      <c r="C54" s="382"/>
      <c r="D54" s="382"/>
      <c r="E54" s="383"/>
      <c r="F54" s="383"/>
      <c r="G54" s="383"/>
      <c r="H54" s="383"/>
      <c r="I54" s="383"/>
      <c r="J54" s="383"/>
      <c r="K54" s="383"/>
      <c r="L54" s="383"/>
      <c r="M54" s="383"/>
      <c r="N54" s="383"/>
      <c r="O54" s="383"/>
      <c r="P54" s="383"/>
      <c r="Q54" s="383"/>
      <c r="R54" s="383"/>
      <c r="S54" s="383"/>
      <c r="T54" s="383"/>
      <c r="U54" s="382"/>
      <c r="V54" s="383"/>
      <c r="W54" s="383"/>
      <c r="X54" s="383"/>
      <c r="Y54" s="383"/>
      <c r="Z54" s="383"/>
      <c r="AA54" s="383"/>
      <c r="AB54" s="383"/>
      <c r="AC54" s="383"/>
      <c r="AD54" s="383"/>
      <c r="AE54" s="383"/>
      <c r="AF54" s="383"/>
      <c r="AG54" s="383"/>
      <c r="AK54" s="384"/>
      <c r="AL54" s="385"/>
      <c r="AM54" s="385"/>
      <c r="AN54" s="383"/>
      <c r="AO54" s="383"/>
      <c r="AP54" s="383"/>
      <c r="AQ54" s="383"/>
      <c r="AR54" s="383"/>
      <c r="AS54" s="383"/>
      <c r="AT54" s="383"/>
      <c r="AU54" s="383"/>
      <c r="AV54" s="383"/>
      <c r="AW54" s="383"/>
      <c r="AX54" s="383"/>
      <c r="AY54" s="383"/>
      <c r="AZ54" s="383"/>
      <c r="BA54" s="383"/>
      <c r="BB54" s="383"/>
      <c r="BC54" s="383"/>
      <c r="BD54" s="383"/>
      <c r="BE54" s="383"/>
      <c r="BF54" s="385"/>
    </row>
    <row r="55" spans="1:58" ht="20.25" customHeight="1" x14ac:dyDescent="0.2">
      <c r="C55" s="384"/>
      <c r="D55" s="384"/>
      <c r="E55" s="384"/>
      <c r="F55" s="384"/>
      <c r="G55" s="384"/>
      <c r="H55" s="384"/>
      <c r="I55" s="384"/>
      <c r="J55" s="384"/>
      <c r="K55" s="384"/>
      <c r="L55" s="384"/>
      <c r="M55" s="384"/>
      <c r="N55" s="384"/>
      <c r="O55" s="384"/>
      <c r="P55" s="384"/>
      <c r="Q55" s="384"/>
      <c r="R55" s="384"/>
      <c r="S55" s="384"/>
      <c r="T55" s="384"/>
      <c r="U55" s="385"/>
      <c r="V55" s="385"/>
      <c r="W55" s="384"/>
      <c r="X55" s="384"/>
      <c r="Y55" s="384"/>
      <c r="Z55" s="384"/>
      <c r="AA55" s="384"/>
      <c r="AB55" s="384"/>
      <c r="AC55" s="384"/>
      <c r="AD55" s="384"/>
      <c r="AE55" s="384"/>
      <c r="AF55" s="384"/>
      <c r="AG55" s="384"/>
      <c r="AH55" s="384"/>
      <c r="AI55" s="384"/>
      <c r="AJ55" s="384"/>
      <c r="AK55" s="384"/>
      <c r="AL55" s="385"/>
      <c r="AM55" s="385"/>
      <c r="AN55" s="383"/>
      <c r="AO55" s="383"/>
      <c r="AP55" s="383"/>
      <c r="AQ55" s="383"/>
      <c r="AR55" s="383"/>
      <c r="AS55" s="383"/>
      <c r="AT55" s="383"/>
      <c r="AU55" s="383"/>
      <c r="AV55" s="383"/>
      <c r="AW55" s="383"/>
      <c r="AX55" s="383"/>
      <c r="AY55" s="383"/>
      <c r="AZ55" s="383"/>
      <c r="BA55" s="383"/>
      <c r="BB55" s="383"/>
      <c r="BC55" s="383"/>
      <c r="BD55" s="383"/>
      <c r="BE55" s="383"/>
      <c r="BF55" s="385"/>
    </row>
    <row r="56" spans="1:58" ht="20.25" customHeight="1" x14ac:dyDescent="0.2">
      <c r="C56" s="384"/>
      <c r="D56" s="384"/>
      <c r="E56" s="384"/>
      <c r="F56" s="384"/>
      <c r="G56" s="384"/>
      <c r="H56" s="384"/>
      <c r="I56" s="384"/>
      <c r="J56" s="384"/>
      <c r="K56" s="384"/>
      <c r="L56" s="384"/>
      <c r="M56" s="384"/>
      <c r="N56" s="384"/>
      <c r="O56" s="384"/>
      <c r="P56" s="384"/>
      <c r="Q56" s="384"/>
      <c r="R56" s="384"/>
      <c r="S56" s="384"/>
      <c r="T56" s="384"/>
      <c r="U56" s="385"/>
      <c r="V56" s="385"/>
      <c r="W56" s="384"/>
      <c r="X56" s="384"/>
      <c r="Y56" s="384"/>
      <c r="Z56" s="384"/>
      <c r="AA56" s="384"/>
      <c r="AB56" s="384"/>
      <c r="AC56" s="384"/>
      <c r="AD56" s="384"/>
      <c r="AE56" s="384"/>
      <c r="AF56" s="384"/>
      <c r="AG56" s="384"/>
      <c r="AH56" s="384"/>
      <c r="AI56" s="384"/>
      <c r="AJ56" s="384"/>
      <c r="AK56" s="384"/>
      <c r="AL56" s="385"/>
      <c r="AM56" s="385"/>
      <c r="AN56" s="383"/>
      <c r="AO56" s="383"/>
      <c r="AP56" s="383"/>
      <c r="AQ56" s="383"/>
      <c r="AR56" s="383"/>
      <c r="AS56" s="383"/>
      <c r="AT56" s="383"/>
      <c r="AU56" s="383"/>
      <c r="AV56" s="383"/>
      <c r="AW56" s="383"/>
      <c r="AX56" s="383"/>
      <c r="AY56" s="383"/>
      <c r="AZ56" s="383"/>
      <c r="BA56" s="383"/>
      <c r="BB56" s="383"/>
      <c r="BC56" s="383"/>
      <c r="BD56" s="383"/>
      <c r="BE56" s="383"/>
      <c r="BF56" s="385"/>
    </row>
  </sheetData>
  <sheetProtection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5"/>
  <conditionalFormatting sqref="AU13:AX30">
    <cfRule type="expression" dxfId="6" priority="4">
      <formula>INDIRECT(ADDRESS(ROW(),COLUMN()))=TRUNC(INDIRECT(ADDRESS(ROW(),COLUMN())))</formula>
    </cfRule>
  </conditionalFormatting>
  <conditionalFormatting sqref="E39:Q39 I35:Q38">
    <cfRule type="expression" dxfId="5" priority="3">
      <formula>INDIRECT(ADDRESS(ROW(),COLUMN()))=TRUNC(INDIRECT(ADDRESS(ROW(),COLUMN())))</formula>
    </cfRule>
  </conditionalFormatting>
  <conditionalFormatting sqref="C44:F44">
    <cfRule type="expression" dxfId="4" priority="2">
      <formula>INDIRECT(ADDRESS(ROW(),COLUMN()))=TRUNC(INDIRECT(ADDRESS(ROW(),COLUMN())))</formula>
    </cfRule>
  </conditionalFormatting>
  <conditionalFormatting sqref="E35:H38">
    <cfRule type="expression" dxfId="3"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'I:\Desktop\自己チェック\香川県　福祉用具貸与\[勤務体制表.xlsx]プルダウン・リスト'!#REF!</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8"/>
  <sheetViews>
    <sheetView zoomScale="85" zoomScaleNormal="85" workbookViewId="0"/>
  </sheetViews>
  <sheetFormatPr defaultColWidth="9.81640625" defaultRowHeight="13" x14ac:dyDescent="0.2"/>
  <cols>
    <col min="1" max="2" width="9.81640625" style="396"/>
    <col min="3" max="3" width="48.1796875" style="396" customWidth="1"/>
    <col min="4" max="16384" width="9.81640625" style="396"/>
  </cols>
  <sheetData>
    <row r="1" spans="1:10" x14ac:dyDescent="0.2">
      <c r="A1" s="396" t="s">
        <v>674</v>
      </c>
    </row>
    <row r="2" spans="1:10" s="399" customFormat="1" ht="20.25" customHeight="1" x14ac:dyDescent="0.2">
      <c r="A2" s="397" t="s">
        <v>675</v>
      </c>
      <c r="B2" s="397"/>
      <c r="C2" s="398"/>
    </row>
    <row r="3" spans="1:10" s="399" customFormat="1" ht="20.25" customHeight="1" x14ac:dyDescent="0.2">
      <c r="A3" s="398"/>
      <c r="B3" s="398"/>
      <c r="C3" s="398"/>
    </row>
    <row r="4" spans="1:10" s="399" customFormat="1" ht="20.25" customHeight="1" x14ac:dyDescent="0.2">
      <c r="A4" s="400"/>
      <c r="B4" s="398" t="s">
        <v>676</v>
      </c>
      <c r="C4" s="398"/>
      <c r="E4" s="1173" t="s">
        <v>677</v>
      </c>
      <c r="F4" s="1173"/>
      <c r="G4" s="1173"/>
      <c r="H4" s="1173"/>
      <c r="I4" s="1173"/>
      <c r="J4" s="1173"/>
    </row>
    <row r="5" spans="1:10" s="399" customFormat="1" ht="20.25" customHeight="1" x14ac:dyDescent="0.2">
      <c r="A5" s="401"/>
      <c r="B5" s="398" t="s">
        <v>678</v>
      </c>
      <c r="C5" s="398"/>
      <c r="E5" s="1173"/>
      <c r="F5" s="1173"/>
      <c r="G5" s="1173"/>
      <c r="H5" s="1173"/>
      <c r="I5" s="1173"/>
      <c r="J5" s="1173"/>
    </row>
    <row r="6" spans="1:10" s="399" customFormat="1" ht="20.25" customHeight="1" x14ac:dyDescent="0.2">
      <c r="A6" s="402" t="s">
        <v>679</v>
      </c>
      <c r="B6" s="398"/>
      <c r="C6" s="398"/>
    </row>
    <row r="7" spans="1:10" s="399" customFormat="1" ht="20.25" customHeight="1" x14ac:dyDescent="0.2">
      <c r="A7" s="402"/>
      <c r="B7" s="398"/>
      <c r="C7" s="398"/>
    </row>
    <row r="8" spans="1:10" s="399" customFormat="1" ht="20.25" customHeight="1" x14ac:dyDescent="0.2">
      <c r="A8" s="398" t="s">
        <v>680</v>
      </c>
      <c r="B8" s="398"/>
      <c r="C8" s="398"/>
    </row>
    <row r="9" spans="1:10" s="399" customFormat="1" ht="20.25" customHeight="1" x14ac:dyDescent="0.2">
      <c r="A9" s="402"/>
      <c r="B9" s="398"/>
      <c r="C9" s="398"/>
    </row>
    <row r="10" spans="1:10" s="399" customFormat="1" ht="20.25" customHeight="1" x14ac:dyDescent="0.2">
      <c r="A10" s="398" t="s">
        <v>681</v>
      </c>
      <c r="B10" s="398"/>
      <c r="C10" s="398"/>
    </row>
    <row r="11" spans="1:10" s="399" customFormat="1" ht="20.25" customHeight="1" x14ac:dyDescent="0.2">
      <c r="A11" s="398"/>
      <c r="B11" s="398"/>
      <c r="C11" s="398"/>
    </row>
    <row r="12" spans="1:10" s="399" customFormat="1" ht="20.25" customHeight="1" x14ac:dyDescent="0.2">
      <c r="A12" s="398" t="s">
        <v>682</v>
      </c>
      <c r="B12" s="398"/>
      <c r="C12" s="398"/>
    </row>
    <row r="13" spans="1:10" s="399" customFormat="1" ht="20.25" customHeight="1" x14ac:dyDescent="0.2">
      <c r="A13" s="398"/>
      <c r="B13" s="398"/>
      <c r="C13" s="398"/>
    </row>
    <row r="14" spans="1:10" s="399" customFormat="1" ht="20.25" customHeight="1" x14ac:dyDescent="0.2">
      <c r="A14" s="398" t="s">
        <v>683</v>
      </c>
      <c r="B14" s="398"/>
      <c r="C14" s="398"/>
    </row>
    <row r="15" spans="1:10" s="399" customFormat="1" ht="20.25" customHeight="1" x14ac:dyDescent="0.2">
      <c r="A15" s="398"/>
      <c r="B15" s="398"/>
      <c r="C15" s="398"/>
    </row>
    <row r="16" spans="1:10" s="399" customFormat="1" ht="20.25" customHeight="1" x14ac:dyDescent="0.2">
      <c r="A16" s="398" t="s">
        <v>684</v>
      </c>
      <c r="B16" s="398"/>
      <c r="C16" s="398"/>
    </row>
    <row r="17" spans="1:3" s="399" customFormat="1" ht="20.25" customHeight="1" x14ac:dyDescent="0.2">
      <c r="A17" s="398" t="s">
        <v>685</v>
      </c>
      <c r="B17" s="398"/>
      <c r="C17" s="398"/>
    </row>
    <row r="18" spans="1:3" s="399" customFormat="1" ht="20.25" customHeight="1" x14ac:dyDescent="0.2">
      <c r="A18" s="398"/>
      <c r="B18" s="398"/>
      <c r="C18" s="398"/>
    </row>
    <row r="19" spans="1:3" s="399" customFormat="1" ht="20.25" customHeight="1" x14ac:dyDescent="0.2">
      <c r="A19" s="398"/>
      <c r="B19" s="403" t="s">
        <v>614</v>
      </c>
      <c r="C19" s="403" t="s">
        <v>686</v>
      </c>
    </row>
    <row r="20" spans="1:3" s="399" customFormat="1" ht="20.25" customHeight="1" x14ac:dyDescent="0.2">
      <c r="A20" s="398"/>
      <c r="B20" s="403">
        <v>1</v>
      </c>
      <c r="C20" s="404" t="s">
        <v>662</v>
      </c>
    </row>
    <row r="21" spans="1:3" s="399" customFormat="1" ht="20.25" customHeight="1" x14ac:dyDescent="0.2">
      <c r="A21" s="398"/>
      <c r="B21" s="403">
        <v>2</v>
      </c>
      <c r="C21" s="404" t="s">
        <v>687</v>
      </c>
    </row>
    <row r="22" spans="1:3" s="399" customFormat="1" ht="20.25" customHeight="1" x14ac:dyDescent="0.2">
      <c r="A22" s="398"/>
      <c r="B22" s="398"/>
      <c r="C22" s="398"/>
    </row>
    <row r="23" spans="1:3" s="399" customFormat="1" ht="20.25" customHeight="1" x14ac:dyDescent="0.2">
      <c r="A23" s="398" t="s">
        <v>688</v>
      </c>
      <c r="B23" s="398"/>
      <c r="C23" s="398"/>
    </row>
    <row r="24" spans="1:3" s="399" customFormat="1" ht="20.25" customHeight="1" x14ac:dyDescent="0.2">
      <c r="A24" s="398" t="s">
        <v>689</v>
      </c>
      <c r="B24" s="398"/>
      <c r="C24" s="398"/>
    </row>
    <row r="25" spans="1:3" s="399" customFormat="1" ht="20.25" customHeight="1" x14ac:dyDescent="0.2">
      <c r="A25" s="398"/>
      <c r="B25" s="398"/>
      <c r="C25" s="398"/>
    </row>
    <row r="26" spans="1:3" s="399" customFormat="1" ht="20.25" customHeight="1" x14ac:dyDescent="0.2">
      <c r="A26" s="398"/>
      <c r="B26" s="403" t="s">
        <v>633</v>
      </c>
      <c r="C26" s="403" t="s">
        <v>634</v>
      </c>
    </row>
    <row r="27" spans="1:3" s="399" customFormat="1" ht="20.25" customHeight="1" x14ac:dyDescent="0.2">
      <c r="A27" s="398"/>
      <c r="B27" s="403" t="s">
        <v>638</v>
      </c>
      <c r="C27" s="404" t="s">
        <v>639</v>
      </c>
    </row>
    <row r="28" spans="1:3" s="399" customFormat="1" ht="20.25" customHeight="1" x14ac:dyDescent="0.2">
      <c r="A28" s="398"/>
      <c r="B28" s="403" t="s">
        <v>640</v>
      </c>
      <c r="C28" s="404" t="s">
        <v>641</v>
      </c>
    </row>
    <row r="29" spans="1:3" s="399" customFormat="1" ht="20.25" customHeight="1" x14ac:dyDescent="0.2">
      <c r="A29" s="398"/>
      <c r="B29" s="403" t="s">
        <v>642</v>
      </c>
      <c r="C29" s="404" t="s">
        <v>643</v>
      </c>
    </row>
    <row r="30" spans="1:3" s="399" customFormat="1" ht="20.25" customHeight="1" x14ac:dyDescent="0.2">
      <c r="A30" s="398"/>
      <c r="B30" s="403" t="s">
        <v>645</v>
      </c>
      <c r="C30" s="404" t="s">
        <v>646</v>
      </c>
    </row>
    <row r="31" spans="1:3" s="399" customFormat="1" ht="20.25" customHeight="1" x14ac:dyDescent="0.2">
      <c r="A31" s="398"/>
      <c r="B31" s="398"/>
      <c r="C31" s="398"/>
    </row>
    <row r="32" spans="1:3" s="399" customFormat="1" ht="20.25" customHeight="1" x14ac:dyDescent="0.2">
      <c r="A32" s="398"/>
      <c r="B32" s="405" t="s">
        <v>690</v>
      </c>
      <c r="C32" s="398"/>
    </row>
    <row r="33" spans="1:55" s="399" customFormat="1" ht="20.25" customHeight="1" x14ac:dyDescent="0.2">
      <c r="B33" s="398" t="s">
        <v>691</v>
      </c>
      <c r="E33" s="405"/>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6"/>
      <c r="AM33" s="406"/>
      <c r="AN33" s="406"/>
      <c r="AO33" s="406"/>
      <c r="AP33" s="406"/>
      <c r="AQ33" s="406"/>
      <c r="AR33" s="406"/>
      <c r="AS33" s="406"/>
      <c r="AT33" s="406"/>
      <c r="AU33" s="406"/>
      <c r="AV33" s="406"/>
      <c r="AW33" s="406"/>
      <c r="AX33" s="406"/>
      <c r="AY33" s="406"/>
      <c r="AZ33" s="406"/>
      <c r="BA33" s="406"/>
      <c r="BB33" s="406"/>
      <c r="BC33" s="406"/>
    </row>
    <row r="34" spans="1:55" s="399" customFormat="1" ht="20.25" customHeight="1" x14ac:dyDescent="0.2">
      <c r="B34" s="398" t="s">
        <v>692</v>
      </c>
      <c r="E34" s="398"/>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406"/>
      <c r="AO34" s="406"/>
      <c r="AP34" s="406"/>
      <c r="AQ34" s="406"/>
      <c r="AR34" s="406"/>
      <c r="AS34" s="406"/>
      <c r="AT34" s="406"/>
      <c r="AU34" s="406"/>
      <c r="AV34" s="406"/>
      <c r="AW34" s="406"/>
      <c r="AX34" s="406"/>
      <c r="AY34" s="406"/>
      <c r="AZ34" s="406"/>
      <c r="BA34" s="406"/>
      <c r="BB34" s="406"/>
      <c r="BC34" s="406"/>
    </row>
    <row r="35" spans="1:55" s="399" customFormat="1" ht="20.25" customHeight="1" x14ac:dyDescent="0.2">
      <c r="E35" s="398"/>
    </row>
    <row r="36" spans="1:55" s="399" customFormat="1" ht="20.25" customHeight="1" x14ac:dyDescent="0.2">
      <c r="A36" s="398"/>
      <c r="B36" s="398"/>
      <c r="C36" s="398"/>
      <c r="D36" s="407"/>
      <c r="E36" s="408"/>
      <c r="F36" s="408"/>
      <c r="G36" s="408"/>
      <c r="H36" s="409"/>
      <c r="I36" s="409"/>
      <c r="J36" s="408"/>
      <c r="K36" s="408"/>
      <c r="L36" s="408"/>
      <c r="M36" s="409"/>
      <c r="N36" s="409"/>
      <c r="O36" s="409"/>
      <c r="P36" s="409"/>
      <c r="Q36" s="409"/>
      <c r="R36" s="408"/>
      <c r="S36" s="408"/>
      <c r="T36" s="408"/>
      <c r="U36" s="409"/>
      <c r="V36" s="409"/>
      <c r="W36" s="408"/>
      <c r="X36" s="408"/>
      <c r="Y36" s="408"/>
      <c r="Z36" s="409"/>
      <c r="AA36" s="409"/>
    </row>
    <row r="37" spans="1:55" s="399" customFormat="1" ht="20.25" customHeight="1" x14ac:dyDescent="0.2">
      <c r="A37" s="398" t="s">
        <v>693</v>
      </c>
      <c r="B37" s="398"/>
      <c r="C37" s="398"/>
    </row>
    <row r="38" spans="1:55" s="399" customFormat="1" ht="20.25" customHeight="1" x14ac:dyDescent="0.2">
      <c r="A38" s="398" t="s">
        <v>694</v>
      </c>
      <c r="B38" s="398"/>
      <c r="C38" s="398"/>
    </row>
    <row r="39" spans="1:55" s="399" customFormat="1" ht="20.25" customHeight="1" x14ac:dyDescent="0.2">
      <c r="A39" s="410" t="s">
        <v>695</v>
      </c>
      <c r="D39" s="411"/>
      <c r="E39" s="412"/>
      <c r="F39" s="408"/>
      <c r="G39" s="408"/>
      <c r="H39" s="408"/>
      <c r="I39" s="408"/>
      <c r="J39" s="409"/>
      <c r="K39" s="408"/>
      <c r="L39" s="409"/>
      <c r="M39" s="408"/>
      <c r="N39" s="408"/>
      <c r="O39" s="408"/>
      <c r="P39" s="408"/>
      <c r="Q39" s="408"/>
      <c r="R39" s="409"/>
      <c r="S39" s="408"/>
      <c r="T39" s="409"/>
      <c r="U39" s="408"/>
      <c r="V39" s="408"/>
      <c r="W39" s="409"/>
      <c r="X39" s="408"/>
      <c r="Y39" s="409"/>
      <c r="Z39" s="408"/>
      <c r="AA39" s="408"/>
      <c r="AB39" s="408"/>
      <c r="AC39" s="408"/>
      <c r="AD39" s="408"/>
      <c r="AE39" s="409"/>
      <c r="AF39" s="407"/>
      <c r="AG39" s="409"/>
      <c r="AH39" s="408"/>
      <c r="AI39" s="409"/>
      <c r="AJ39" s="409"/>
      <c r="AK39" s="409"/>
      <c r="AL39" s="409"/>
      <c r="AM39" s="408"/>
      <c r="AN39" s="409"/>
      <c r="AO39" s="409"/>
    </row>
    <row r="40" spans="1:55" s="399" customFormat="1" ht="20.25" customHeight="1" x14ac:dyDescent="0.2">
      <c r="C40" s="410"/>
      <c r="D40" s="411"/>
      <c r="E40" s="412"/>
      <c r="F40" s="408"/>
      <c r="G40" s="408"/>
      <c r="H40" s="408"/>
      <c r="I40" s="408"/>
      <c r="J40" s="409"/>
      <c r="K40" s="408"/>
      <c r="L40" s="409"/>
      <c r="M40" s="408"/>
      <c r="N40" s="408"/>
      <c r="O40" s="408"/>
      <c r="P40" s="408"/>
      <c r="Q40" s="408"/>
      <c r="R40" s="409"/>
      <c r="S40" s="408"/>
      <c r="T40" s="409"/>
      <c r="U40" s="408"/>
      <c r="V40" s="408"/>
      <c r="W40" s="409"/>
      <c r="X40" s="408"/>
      <c r="Y40" s="409"/>
      <c r="Z40" s="408"/>
      <c r="AA40" s="408"/>
      <c r="AB40" s="408"/>
      <c r="AC40" s="408"/>
      <c r="AD40" s="408"/>
      <c r="AE40" s="409"/>
      <c r="AF40" s="407"/>
      <c r="AG40" s="409"/>
      <c r="AH40" s="408"/>
      <c r="AI40" s="409"/>
      <c r="AJ40" s="409"/>
      <c r="AK40" s="409"/>
      <c r="AL40" s="409"/>
      <c r="AM40" s="408"/>
      <c r="AN40" s="409"/>
      <c r="AO40" s="409"/>
    </row>
    <row r="41" spans="1:55" s="399" customFormat="1" ht="20.25" customHeight="1" x14ac:dyDescent="0.2">
      <c r="A41" s="398" t="s">
        <v>696</v>
      </c>
      <c r="B41" s="398"/>
    </row>
    <row r="42" spans="1:55" s="399" customFormat="1" ht="20.25" customHeight="1" x14ac:dyDescent="0.2"/>
    <row r="43" spans="1:55" s="399" customFormat="1" ht="20.25" customHeight="1" x14ac:dyDescent="0.2">
      <c r="A43" s="398" t="s">
        <v>697</v>
      </c>
      <c r="B43" s="398"/>
      <c r="C43" s="398"/>
    </row>
    <row r="44" spans="1:55" s="399" customFormat="1" ht="20.25" customHeight="1" x14ac:dyDescent="0.2">
      <c r="A44" s="398" t="s">
        <v>698</v>
      </c>
      <c r="B44" s="398"/>
      <c r="C44" s="398"/>
    </row>
    <row r="45" spans="1:55" s="399" customFormat="1" ht="20.25" customHeight="1" x14ac:dyDescent="0.2"/>
    <row r="46" spans="1:55" s="399" customFormat="1" ht="20.25" customHeight="1" x14ac:dyDescent="0.2">
      <c r="A46" s="398" t="s">
        <v>699</v>
      </c>
      <c r="B46" s="398"/>
      <c r="C46" s="398"/>
    </row>
    <row r="47" spans="1:55" s="399" customFormat="1" ht="20.25" customHeight="1" x14ac:dyDescent="0.2">
      <c r="A47" s="398" t="s">
        <v>700</v>
      </c>
      <c r="B47" s="398"/>
      <c r="C47" s="398"/>
    </row>
    <row r="48" spans="1:55" s="399" customFormat="1" ht="20.25" customHeight="1" x14ac:dyDescent="0.2">
      <c r="A48" s="398"/>
      <c r="B48" s="398"/>
      <c r="C48" s="398"/>
    </row>
    <row r="49" spans="1:55" s="399" customFormat="1" ht="20.25" customHeight="1" x14ac:dyDescent="0.2">
      <c r="A49" s="398" t="s">
        <v>701</v>
      </c>
      <c r="B49" s="398"/>
      <c r="C49" s="398"/>
    </row>
    <row r="50" spans="1:55" s="399" customFormat="1" ht="20.25" customHeight="1" x14ac:dyDescent="0.2">
      <c r="A50" s="398"/>
      <c r="B50" s="398"/>
      <c r="C50" s="398"/>
    </row>
    <row r="51" spans="1:55" s="399" customFormat="1" ht="20.25" customHeight="1" x14ac:dyDescent="0.2">
      <c r="A51" s="399" t="s">
        <v>702</v>
      </c>
      <c r="D51" s="413"/>
      <c r="E51" s="413"/>
      <c r="F51" s="413"/>
      <c r="G51" s="413"/>
      <c r="H51" s="413"/>
      <c r="I51" s="413"/>
      <c r="J51" s="413"/>
      <c r="K51" s="413"/>
      <c r="L51" s="413"/>
      <c r="M51" s="413"/>
      <c r="N51" s="413"/>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L51" s="413"/>
      <c r="AM51" s="413"/>
      <c r="AN51" s="413"/>
      <c r="AO51" s="413"/>
      <c r="AP51" s="413"/>
      <c r="AQ51" s="413"/>
      <c r="AR51" s="413"/>
      <c r="AS51" s="413"/>
      <c r="AT51" s="413"/>
      <c r="AU51" s="413"/>
      <c r="AV51" s="413"/>
      <c r="AW51" s="413"/>
      <c r="AX51" s="413"/>
      <c r="AY51" s="413"/>
      <c r="AZ51" s="413"/>
      <c r="BA51" s="413"/>
      <c r="BB51" s="413"/>
      <c r="BC51" s="413"/>
    </row>
    <row r="52" spans="1:55" s="399" customFormat="1" ht="20.25" customHeight="1" x14ac:dyDescent="0.2">
      <c r="A52" s="399" t="s">
        <v>703</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L52" s="413"/>
      <c r="AM52" s="413"/>
      <c r="AN52" s="413"/>
      <c r="AO52" s="413"/>
      <c r="AP52" s="413"/>
      <c r="AQ52" s="413"/>
      <c r="AR52" s="413"/>
      <c r="AS52" s="413"/>
      <c r="AT52" s="413"/>
      <c r="AU52" s="413"/>
      <c r="AV52" s="413"/>
      <c r="AW52" s="413"/>
      <c r="AX52" s="413"/>
      <c r="AY52" s="413"/>
      <c r="AZ52" s="413"/>
      <c r="BA52" s="413"/>
      <c r="BB52" s="413"/>
      <c r="BC52" s="413"/>
    </row>
    <row r="53" spans="1:55" s="399" customFormat="1" ht="20.25" customHeight="1" x14ac:dyDescent="0.2">
      <c r="A53" s="399" t="s">
        <v>704</v>
      </c>
      <c r="D53" s="413"/>
      <c r="E53" s="413"/>
      <c r="F53" s="413"/>
      <c r="G53" s="413"/>
      <c r="H53" s="413"/>
      <c r="I53" s="413"/>
      <c r="J53" s="413"/>
      <c r="K53" s="413"/>
      <c r="L53" s="413"/>
      <c r="M53" s="413"/>
      <c r="N53" s="413"/>
      <c r="O53" s="413"/>
      <c r="P53" s="413"/>
      <c r="Q53" s="413"/>
      <c r="R53" s="413"/>
      <c r="S53" s="413"/>
      <c r="T53" s="413"/>
      <c r="U53" s="413"/>
      <c r="V53" s="413"/>
      <c r="W53" s="413"/>
      <c r="X53" s="413"/>
      <c r="Y53" s="413"/>
      <c r="Z53" s="413"/>
      <c r="AA53" s="413"/>
      <c r="AB53" s="413"/>
      <c r="AC53" s="413"/>
      <c r="AD53" s="413"/>
      <c r="AE53" s="413"/>
      <c r="AF53" s="413"/>
      <c r="AG53" s="413"/>
      <c r="AH53" s="413"/>
      <c r="AI53" s="413"/>
      <c r="AJ53" s="413"/>
      <c r="AK53" s="413"/>
      <c r="AL53" s="413"/>
      <c r="AM53" s="413"/>
      <c r="AN53" s="413"/>
      <c r="AO53" s="413"/>
      <c r="AP53" s="413"/>
      <c r="AQ53" s="413"/>
      <c r="AR53" s="413"/>
      <c r="AS53" s="413"/>
      <c r="AT53" s="413"/>
      <c r="AU53" s="413"/>
      <c r="AV53" s="413"/>
      <c r="AW53" s="413"/>
      <c r="AX53" s="413"/>
      <c r="AY53" s="413"/>
      <c r="AZ53" s="413"/>
      <c r="BA53" s="413"/>
      <c r="BB53" s="413"/>
      <c r="BC53" s="413"/>
    </row>
    <row r="54" spans="1:55" s="399" customFormat="1" ht="20.25" customHeight="1" x14ac:dyDescent="0.2">
      <c r="A54" s="398"/>
      <c r="B54" s="398"/>
      <c r="C54" s="398"/>
      <c r="D54" s="406"/>
      <c r="E54" s="406"/>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6"/>
      <c r="AJ54" s="406"/>
      <c r="AK54" s="406"/>
      <c r="AL54" s="406"/>
      <c r="AM54" s="406"/>
      <c r="AN54" s="406"/>
      <c r="AO54" s="406"/>
      <c r="AP54" s="406"/>
      <c r="AQ54" s="406"/>
      <c r="AR54" s="406"/>
      <c r="AS54" s="406"/>
      <c r="AT54" s="406"/>
      <c r="AU54" s="406"/>
      <c r="AV54" s="406"/>
      <c r="AW54" s="406"/>
      <c r="AX54" s="406"/>
      <c r="AY54" s="406"/>
      <c r="AZ54" s="406"/>
      <c r="BA54" s="406"/>
      <c r="BB54" s="406"/>
      <c r="BC54" s="406"/>
    </row>
    <row r="55" spans="1:55" s="399" customFormat="1" ht="20.25" customHeight="1" x14ac:dyDescent="0.2">
      <c r="A55" s="399" t="s">
        <v>705</v>
      </c>
      <c r="C55" s="414"/>
      <c r="D55" s="405"/>
      <c r="E55" s="405"/>
    </row>
    <row r="56" spans="1:55" s="399" customFormat="1" ht="20.25" customHeight="1" x14ac:dyDescent="0.2">
      <c r="A56" s="415" t="s">
        <v>706</v>
      </c>
      <c r="B56" s="414"/>
      <c r="C56" s="414"/>
      <c r="D56" s="398"/>
      <c r="E56" s="398"/>
    </row>
    <row r="57" spans="1:55" s="399" customFormat="1" ht="20.25" customHeight="1" x14ac:dyDescent="0.2">
      <c r="A57" s="416" t="s">
        <v>707</v>
      </c>
      <c r="B57" s="414"/>
      <c r="C57" s="414"/>
      <c r="D57" s="398"/>
      <c r="E57" s="398"/>
    </row>
    <row r="58" spans="1:55" s="399" customFormat="1" ht="20.25" customHeight="1" x14ac:dyDescent="0.2">
      <c r="A58" s="415" t="s">
        <v>708</v>
      </c>
      <c r="B58" s="414"/>
      <c r="C58" s="414"/>
      <c r="D58" s="398"/>
      <c r="E58" s="398"/>
    </row>
    <row r="59" spans="1:55" s="399" customFormat="1" ht="20.25" customHeight="1" x14ac:dyDescent="0.2">
      <c r="A59" s="416" t="s">
        <v>709</v>
      </c>
      <c r="B59" s="414"/>
      <c r="C59" s="414"/>
      <c r="D59" s="398"/>
      <c r="E59" s="398"/>
    </row>
    <row r="60" spans="1:55" s="399" customFormat="1" ht="20.25" customHeight="1" x14ac:dyDescent="0.2">
      <c r="A60" s="415" t="s">
        <v>710</v>
      </c>
      <c r="B60" s="414"/>
      <c r="C60" s="414"/>
      <c r="D60" s="398"/>
      <c r="E60" s="398"/>
    </row>
    <row r="61" spans="1:55" s="399" customFormat="1" ht="20.25" customHeight="1" x14ac:dyDescent="0.2">
      <c r="A61" s="415" t="s">
        <v>711</v>
      </c>
      <c r="B61" s="414"/>
      <c r="C61" s="414"/>
      <c r="D61" s="398"/>
      <c r="E61" s="398"/>
    </row>
    <row r="62" spans="1:55" s="399" customFormat="1" ht="20.25" customHeight="1" x14ac:dyDescent="0.2">
      <c r="A62" s="415" t="s">
        <v>712</v>
      </c>
      <c r="B62" s="414"/>
      <c r="C62" s="414"/>
      <c r="D62" s="398"/>
      <c r="E62" s="398"/>
    </row>
    <row r="63" spans="1:55" s="399" customFormat="1" ht="20.25" customHeight="1" x14ac:dyDescent="0.2">
      <c r="A63" s="414"/>
      <c r="B63" s="414"/>
      <c r="C63" s="414"/>
      <c r="D63" s="398"/>
      <c r="E63" s="398"/>
    </row>
    <row r="64" spans="1:55" s="399" customFormat="1" ht="20.25" customHeight="1" x14ac:dyDescent="0.2">
      <c r="A64" s="414"/>
      <c r="B64" s="414"/>
      <c r="C64" s="414"/>
      <c r="D64" s="398"/>
      <c r="E64" s="398"/>
    </row>
    <row r="65" spans="1:5" s="399" customFormat="1" ht="20.25" customHeight="1" x14ac:dyDescent="0.2">
      <c r="A65" s="414"/>
      <c r="B65" s="414"/>
      <c r="C65" s="414"/>
      <c r="D65" s="398"/>
      <c r="E65" s="398"/>
    </row>
    <row r="66" spans="1:5" s="399" customFormat="1" ht="20.25" customHeight="1" x14ac:dyDescent="0.2">
      <c r="A66" s="414"/>
      <c r="B66" s="414"/>
      <c r="C66" s="414"/>
      <c r="D66" s="398"/>
      <c r="E66" s="398"/>
    </row>
    <row r="67" spans="1:5" ht="20.25" customHeight="1" x14ac:dyDescent="0.2"/>
    <row r="68" spans="1:5" ht="20.25" customHeight="1" x14ac:dyDescent="0.2"/>
  </sheetData>
  <mergeCells count="1">
    <mergeCell ref="E4:J5"/>
  </mergeCells>
  <phoneticPr fontId="5"/>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heetViews>
  <sheetFormatPr defaultColWidth="4.90625" defaultRowHeight="20.25" customHeight="1" x14ac:dyDescent="0.2"/>
  <cols>
    <col min="1" max="1" width="1.54296875" style="390" customWidth="1"/>
    <col min="2" max="56" width="6.08984375" style="390" customWidth="1"/>
    <col min="57" max="16384" width="4.90625" style="390"/>
  </cols>
  <sheetData>
    <row r="1" spans="1:57" s="386" customFormat="1" ht="20.25" customHeight="1" x14ac:dyDescent="0.2">
      <c r="A1" s="297"/>
      <c r="B1" s="297"/>
      <c r="C1" s="298" t="s">
        <v>594</v>
      </c>
      <c r="D1" s="298"/>
      <c r="E1" s="297"/>
      <c r="F1" s="297"/>
      <c r="G1" s="299" t="s">
        <v>595</v>
      </c>
      <c r="H1" s="297"/>
      <c r="I1" s="297"/>
      <c r="J1" s="298"/>
      <c r="K1" s="298"/>
      <c r="L1" s="298"/>
      <c r="M1" s="298"/>
      <c r="N1" s="297"/>
      <c r="O1" s="297"/>
      <c r="P1" s="297"/>
      <c r="Q1" s="297"/>
      <c r="R1" s="297"/>
      <c r="S1" s="297"/>
      <c r="T1" s="297"/>
      <c r="U1" s="297"/>
      <c r="V1" s="297"/>
      <c r="W1" s="297"/>
      <c r="X1" s="297"/>
      <c r="Y1" s="297"/>
      <c r="Z1" s="297"/>
      <c r="AA1" s="297"/>
      <c r="AB1" s="297"/>
      <c r="AC1" s="297"/>
      <c r="AD1" s="297"/>
      <c r="AE1" s="297"/>
      <c r="AF1" s="297"/>
      <c r="AG1" s="297"/>
      <c r="AH1" s="297"/>
      <c r="AI1" s="297"/>
      <c r="AJ1" s="297"/>
      <c r="AK1" s="300" t="s">
        <v>596</v>
      </c>
      <c r="AL1" s="300" t="s">
        <v>597</v>
      </c>
      <c r="AM1" s="1079" t="s">
        <v>598</v>
      </c>
      <c r="AN1" s="1079"/>
      <c r="AO1" s="1079"/>
      <c r="AP1" s="1079"/>
      <c r="AQ1" s="1079"/>
      <c r="AR1" s="1079"/>
      <c r="AS1" s="1079"/>
      <c r="AT1" s="1079"/>
      <c r="AU1" s="1079"/>
      <c r="AV1" s="1079"/>
      <c r="AW1" s="1079"/>
      <c r="AX1" s="1079"/>
      <c r="AY1" s="1079"/>
      <c r="AZ1" s="1079"/>
      <c r="BA1" s="1079"/>
      <c r="BB1" s="301" t="s">
        <v>599</v>
      </c>
      <c r="BC1" s="297"/>
      <c r="BD1" s="297"/>
    </row>
    <row r="2" spans="1:57" s="388" customFormat="1" ht="20.25" customHeight="1" x14ac:dyDescent="0.2">
      <c r="A2" s="303"/>
      <c r="B2" s="303"/>
      <c r="C2" s="303"/>
      <c r="D2" s="299"/>
      <c r="E2" s="303"/>
      <c r="F2" s="303"/>
      <c r="G2" s="303"/>
      <c r="H2" s="299"/>
      <c r="I2" s="300"/>
      <c r="J2" s="300"/>
      <c r="K2" s="300"/>
      <c r="L2" s="300"/>
      <c r="M2" s="300"/>
      <c r="N2" s="303"/>
      <c r="O2" s="303"/>
      <c r="P2" s="303"/>
      <c r="Q2" s="303"/>
      <c r="R2" s="303"/>
      <c r="S2" s="303"/>
      <c r="T2" s="300" t="s">
        <v>600</v>
      </c>
      <c r="U2" s="1080">
        <v>6</v>
      </c>
      <c r="V2" s="1080"/>
      <c r="W2" s="300" t="s">
        <v>597</v>
      </c>
      <c r="X2" s="1081">
        <f>IF(U2=0,"",YEAR(DATE(2018+U2,1,1)))</f>
        <v>2024</v>
      </c>
      <c r="Y2" s="1081"/>
      <c r="Z2" s="303" t="s">
        <v>601</v>
      </c>
      <c r="AA2" s="303" t="s">
        <v>602</v>
      </c>
      <c r="AB2" s="1080">
        <v>4</v>
      </c>
      <c r="AC2" s="1080"/>
      <c r="AD2" s="303" t="s">
        <v>603</v>
      </c>
      <c r="AE2" s="303"/>
      <c r="AF2" s="303"/>
      <c r="AG2" s="303"/>
      <c r="AH2" s="303"/>
      <c r="AI2" s="303"/>
      <c r="AJ2" s="301"/>
      <c r="AK2" s="300" t="s">
        <v>604</v>
      </c>
      <c r="AL2" s="300" t="s">
        <v>597</v>
      </c>
      <c r="AM2" s="1080" t="s">
        <v>661</v>
      </c>
      <c r="AN2" s="1080"/>
      <c r="AO2" s="1080"/>
      <c r="AP2" s="1080"/>
      <c r="AQ2" s="1080"/>
      <c r="AR2" s="1080"/>
      <c r="AS2" s="1080"/>
      <c r="AT2" s="1080"/>
      <c r="AU2" s="1080"/>
      <c r="AV2" s="1080"/>
      <c r="AW2" s="1080"/>
      <c r="AX2" s="1080"/>
      <c r="AY2" s="1080"/>
      <c r="AZ2" s="1080"/>
      <c r="BA2" s="1080"/>
      <c r="BB2" s="301" t="s">
        <v>599</v>
      </c>
      <c r="BC2" s="300"/>
      <c r="BD2" s="300"/>
      <c r="BE2" s="387"/>
    </row>
    <row r="3" spans="1:57" s="388" customFormat="1" ht="20.25" customHeight="1" x14ac:dyDescent="0.2">
      <c r="A3" s="303"/>
      <c r="B3" s="303"/>
      <c r="C3" s="303"/>
      <c r="D3" s="299"/>
      <c r="E3" s="303"/>
      <c r="F3" s="303"/>
      <c r="G3" s="303"/>
      <c r="H3" s="299"/>
      <c r="I3" s="300"/>
      <c r="J3" s="300"/>
      <c r="K3" s="300"/>
      <c r="L3" s="300"/>
      <c r="M3" s="300"/>
      <c r="N3" s="303"/>
      <c r="O3" s="303"/>
      <c r="P3" s="303"/>
      <c r="Q3" s="303"/>
      <c r="R3" s="303"/>
      <c r="S3" s="303"/>
      <c r="T3" s="306"/>
      <c r="U3" s="307"/>
      <c r="V3" s="307"/>
      <c r="W3" s="308"/>
      <c r="X3" s="307"/>
      <c r="Y3" s="307"/>
      <c r="Z3" s="309"/>
      <c r="AA3" s="309"/>
      <c r="AB3" s="307"/>
      <c r="AC3" s="307"/>
      <c r="AD3" s="310"/>
      <c r="AE3" s="303"/>
      <c r="AF3" s="303"/>
      <c r="AG3" s="303"/>
      <c r="AH3" s="303"/>
      <c r="AI3" s="303"/>
      <c r="AJ3" s="301"/>
      <c r="AK3" s="300"/>
      <c r="AL3" s="300"/>
      <c r="AM3" s="311"/>
      <c r="AN3" s="311"/>
      <c r="AO3" s="311"/>
      <c r="AP3" s="311"/>
      <c r="AQ3" s="311"/>
      <c r="AR3" s="311"/>
      <c r="AS3" s="311"/>
      <c r="AT3" s="311"/>
      <c r="AU3" s="311"/>
      <c r="AV3" s="311"/>
      <c r="AW3" s="311"/>
      <c r="AX3" s="311"/>
      <c r="AY3" s="312" t="s">
        <v>605</v>
      </c>
      <c r="AZ3" s="1082" t="s">
        <v>606</v>
      </c>
      <c r="BA3" s="1082"/>
      <c r="BB3" s="1082"/>
      <c r="BC3" s="1082"/>
      <c r="BD3" s="300"/>
      <c r="BE3" s="387"/>
    </row>
    <row r="4" spans="1:57" s="388" customFormat="1" ht="20.25" customHeight="1" x14ac:dyDescent="0.2">
      <c r="A4" s="303"/>
      <c r="B4" s="313"/>
      <c r="C4" s="313"/>
      <c r="D4" s="313"/>
      <c r="E4" s="313"/>
      <c r="F4" s="313"/>
      <c r="G4" s="313"/>
      <c r="H4" s="313"/>
      <c r="I4" s="313"/>
      <c r="J4" s="314"/>
      <c r="K4" s="315"/>
      <c r="L4" s="315"/>
      <c r="M4" s="315"/>
      <c r="N4" s="315"/>
      <c r="O4" s="315"/>
      <c r="P4" s="316"/>
      <c r="Q4" s="315"/>
      <c r="R4" s="315"/>
      <c r="S4" s="317"/>
      <c r="T4" s="303"/>
      <c r="U4" s="303"/>
      <c r="V4" s="303"/>
      <c r="W4" s="303"/>
      <c r="X4" s="303"/>
      <c r="Y4" s="303"/>
      <c r="Z4" s="309"/>
      <c r="AA4" s="309"/>
      <c r="AB4" s="307"/>
      <c r="AC4" s="307"/>
      <c r="AD4" s="310"/>
      <c r="AE4" s="303"/>
      <c r="AF4" s="303"/>
      <c r="AG4" s="303"/>
      <c r="AH4" s="303"/>
      <c r="AI4" s="303"/>
      <c r="AJ4" s="301"/>
      <c r="AK4" s="300"/>
      <c r="AL4" s="300"/>
      <c r="AM4" s="311"/>
      <c r="AN4" s="311"/>
      <c r="AO4" s="311"/>
      <c r="AP4" s="311"/>
      <c r="AQ4" s="311"/>
      <c r="AR4" s="311"/>
      <c r="AS4" s="311"/>
      <c r="AT4" s="311"/>
      <c r="AU4" s="311"/>
      <c r="AV4" s="311"/>
      <c r="AW4" s="311"/>
      <c r="AX4" s="311"/>
      <c r="AY4" s="312" t="s">
        <v>607</v>
      </c>
      <c r="AZ4" s="1082" t="s">
        <v>608</v>
      </c>
      <c r="BA4" s="1082"/>
      <c r="BB4" s="1082"/>
      <c r="BC4" s="1082"/>
      <c r="BD4" s="300"/>
      <c r="BE4" s="387"/>
    </row>
    <row r="5" spans="1:57" s="388" customFormat="1" ht="20.25" customHeight="1" x14ac:dyDescent="0.2">
      <c r="A5" s="303"/>
      <c r="B5" s="318"/>
      <c r="C5" s="318"/>
      <c r="D5" s="318"/>
      <c r="E5" s="318"/>
      <c r="F5" s="318"/>
      <c r="G5" s="318"/>
      <c r="H5" s="318"/>
      <c r="I5" s="318"/>
      <c r="J5" s="319"/>
      <c r="K5" s="320"/>
      <c r="L5" s="321"/>
      <c r="M5" s="321"/>
      <c r="N5" s="321"/>
      <c r="O5" s="321"/>
      <c r="P5" s="318"/>
      <c r="Q5" s="322"/>
      <c r="R5" s="322"/>
      <c r="S5" s="323"/>
      <c r="T5" s="303"/>
      <c r="U5" s="303"/>
      <c r="V5" s="303"/>
      <c r="W5" s="303"/>
      <c r="X5" s="303"/>
      <c r="Y5" s="303"/>
      <c r="Z5" s="309"/>
      <c r="AA5" s="309"/>
      <c r="AB5" s="307"/>
      <c r="AC5" s="307"/>
      <c r="AD5" s="324"/>
      <c r="AE5" s="324"/>
      <c r="AF5" s="324"/>
      <c r="AG5" s="324"/>
      <c r="AH5" s="303"/>
      <c r="AI5" s="303"/>
      <c r="AJ5" s="324" t="s">
        <v>609</v>
      </c>
      <c r="AK5" s="324"/>
      <c r="AL5" s="324"/>
      <c r="AM5" s="324"/>
      <c r="AN5" s="324"/>
      <c r="AO5" s="324"/>
      <c r="AP5" s="324"/>
      <c r="AQ5" s="324"/>
      <c r="AR5" s="313"/>
      <c r="AS5" s="313"/>
      <c r="AT5" s="325"/>
      <c r="AU5" s="324"/>
      <c r="AV5" s="1096">
        <v>40</v>
      </c>
      <c r="AW5" s="1097"/>
      <c r="AX5" s="325" t="s">
        <v>610</v>
      </c>
      <c r="AY5" s="324"/>
      <c r="AZ5" s="1174">
        <v>160</v>
      </c>
      <c r="BA5" s="1175"/>
      <c r="BB5" s="325" t="s">
        <v>611</v>
      </c>
      <c r="BC5" s="324"/>
      <c r="BD5" s="303"/>
      <c r="BE5" s="387"/>
    </row>
    <row r="6" spans="1:57" s="388" customFormat="1" ht="20.25" customHeight="1" x14ac:dyDescent="0.2">
      <c r="A6" s="303"/>
      <c r="B6" s="318"/>
      <c r="C6" s="318"/>
      <c r="D6" s="318"/>
      <c r="E6" s="318"/>
      <c r="F6" s="318"/>
      <c r="G6" s="318"/>
      <c r="H6" s="318"/>
      <c r="I6" s="318"/>
      <c r="J6" s="318"/>
      <c r="K6" s="326"/>
      <c r="L6" s="326"/>
      <c r="M6" s="326"/>
      <c r="N6" s="318"/>
      <c r="O6" s="327"/>
      <c r="P6" s="328"/>
      <c r="Q6" s="328"/>
      <c r="R6" s="329"/>
      <c r="S6" s="330"/>
      <c r="T6" s="303"/>
      <c r="U6" s="303"/>
      <c r="V6" s="303"/>
      <c r="W6" s="303"/>
      <c r="X6" s="303"/>
      <c r="Y6" s="303"/>
      <c r="Z6" s="309"/>
      <c r="AA6" s="309"/>
      <c r="AB6" s="307"/>
      <c r="AC6" s="307"/>
      <c r="AD6" s="331"/>
      <c r="AE6" s="297"/>
      <c r="AF6" s="297"/>
      <c r="AG6" s="297"/>
      <c r="AH6" s="303"/>
      <c r="AI6" s="303"/>
      <c r="AJ6" s="303"/>
      <c r="AK6" s="303"/>
      <c r="AL6" s="297"/>
      <c r="AM6" s="297"/>
      <c r="AN6" s="332"/>
      <c r="AO6" s="333"/>
      <c r="AP6" s="333"/>
      <c r="AQ6" s="334"/>
      <c r="AR6" s="334"/>
      <c r="AS6" s="334"/>
      <c r="AT6" s="334"/>
      <c r="AU6" s="334"/>
      <c r="AV6" s="334"/>
      <c r="AW6" s="324" t="s">
        <v>612</v>
      </c>
      <c r="AX6" s="324"/>
      <c r="AY6" s="324"/>
      <c r="AZ6" s="1098">
        <f>DAY(EOMONTH(DATE(X2,AB2,1),0))</f>
        <v>30</v>
      </c>
      <c r="BA6" s="1099"/>
      <c r="BB6" s="325" t="s">
        <v>613</v>
      </c>
      <c r="BC6" s="303"/>
      <c r="BD6" s="303"/>
      <c r="BE6" s="387"/>
    </row>
    <row r="7" spans="1:57" ht="20.25" customHeight="1" thickBot="1" x14ac:dyDescent="0.25">
      <c r="A7" s="335"/>
      <c r="B7" s="335"/>
      <c r="C7" s="336"/>
      <c r="D7" s="336"/>
      <c r="E7" s="335"/>
      <c r="F7" s="335"/>
      <c r="G7" s="337"/>
      <c r="H7" s="335"/>
      <c r="I7" s="335"/>
      <c r="J7" s="335"/>
      <c r="K7" s="335"/>
      <c r="L7" s="335"/>
      <c r="M7" s="335"/>
      <c r="N7" s="335"/>
      <c r="O7" s="335"/>
      <c r="P7" s="335"/>
      <c r="Q7" s="335"/>
      <c r="R7" s="335"/>
      <c r="S7" s="336"/>
      <c r="T7" s="335"/>
      <c r="U7" s="335"/>
      <c r="V7" s="335"/>
      <c r="W7" s="335"/>
      <c r="X7" s="335"/>
      <c r="Y7" s="335"/>
      <c r="Z7" s="335"/>
      <c r="AA7" s="335"/>
      <c r="AB7" s="335"/>
      <c r="AC7" s="335"/>
      <c r="AD7" s="335"/>
      <c r="AE7" s="335"/>
      <c r="AF7" s="335"/>
      <c r="AG7" s="335"/>
      <c r="AH7" s="335"/>
      <c r="AI7" s="335"/>
      <c r="AJ7" s="336"/>
      <c r="AK7" s="335"/>
      <c r="AL7" s="335"/>
      <c r="AM7" s="335"/>
      <c r="AN7" s="335"/>
      <c r="AO7" s="335"/>
      <c r="AP7" s="335"/>
      <c r="AQ7" s="335"/>
      <c r="AR7" s="335"/>
      <c r="AS7" s="335"/>
      <c r="AT7" s="335"/>
      <c r="AU7" s="335"/>
      <c r="AV7" s="335"/>
      <c r="AW7" s="335"/>
      <c r="AX7" s="335"/>
      <c r="AY7" s="335"/>
      <c r="AZ7" s="335"/>
      <c r="BA7" s="335"/>
      <c r="BB7" s="335"/>
      <c r="BC7" s="338"/>
      <c r="BD7" s="338"/>
      <c r="BE7" s="389"/>
    </row>
    <row r="8" spans="1:57" ht="20.25" customHeight="1" thickBot="1" x14ac:dyDescent="0.25">
      <c r="A8" s="335"/>
      <c r="B8" s="1062" t="s">
        <v>614</v>
      </c>
      <c r="C8" s="1065" t="s">
        <v>615</v>
      </c>
      <c r="D8" s="1066"/>
      <c r="E8" s="1071" t="s">
        <v>616</v>
      </c>
      <c r="F8" s="1066"/>
      <c r="G8" s="1071" t="s">
        <v>617</v>
      </c>
      <c r="H8" s="1065"/>
      <c r="I8" s="1065"/>
      <c r="J8" s="1065"/>
      <c r="K8" s="1066"/>
      <c r="L8" s="1071" t="s">
        <v>618</v>
      </c>
      <c r="M8" s="1065"/>
      <c r="N8" s="1065"/>
      <c r="O8" s="1074"/>
      <c r="P8" s="1077" t="s">
        <v>619</v>
      </c>
      <c r="Q8" s="1078"/>
      <c r="R8" s="1078"/>
      <c r="S8" s="1078"/>
      <c r="T8" s="1078"/>
      <c r="U8" s="1078"/>
      <c r="V8" s="1078"/>
      <c r="W8" s="1078"/>
      <c r="X8" s="1078"/>
      <c r="Y8" s="1078"/>
      <c r="Z8" s="1078"/>
      <c r="AA8" s="1078"/>
      <c r="AB8" s="1078"/>
      <c r="AC8" s="1078"/>
      <c r="AD8" s="1078"/>
      <c r="AE8" s="1078"/>
      <c r="AF8" s="1078"/>
      <c r="AG8" s="1078"/>
      <c r="AH8" s="1078"/>
      <c r="AI8" s="1078"/>
      <c r="AJ8" s="1078"/>
      <c r="AK8" s="1078"/>
      <c r="AL8" s="1078"/>
      <c r="AM8" s="1078"/>
      <c r="AN8" s="1078"/>
      <c r="AO8" s="1078"/>
      <c r="AP8" s="1078"/>
      <c r="AQ8" s="1078"/>
      <c r="AR8" s="1078"/>
      <c r="AS8" s="1078"/>
      <c r="AT8" s="1078"/>
      <c r="AU8" s="1083" t="str">
        <f>IF(AZ3="４週","(9)1～4週目の勤務時間数合計","(9)1か月の勤務時間数合計")</f>
        <v>(9)1～4週目の勤務時間数合計</v>
      </c>
      <c r="AV8" s="1084"/>
      <c r="AW8" s="1083" t="s">
        <v>620</v>
      </c>
      <c r="AX8" s="1084"/>
      <c r="AY8" s="1091" t="s">
        <v>621</v>
      </c>
      <c r="AZ8" s="1091"/>
      <c r="BA8" s="1091"/>
      <c r="BB8" s="1091"/>
      <c r="BC8" s="1091"/>
      <c r="BD8" s="1091"/>
    </row>
    <row r="9" spans="1:57" ht="20.25" customHeight="1" thickBot="1" x14ac:dyDescent="0.25">
      <c r="A9" s="335"/>
      <c r="B9" s="1063"/>
      <c r="C9" s="1067"/>
      <c r="D9" s="1068"/>
      <c r="E9" s="1072"/>
      <c r="F9" s="1068"/>
      <c r="G9" s="1072"/>
      <c r="H9" s="1067"/>
      <c r="I9" s="1067"/>
      <c r="J9" s="1067"/>
      <c r="K9" s="1068"/>
      <c r="L9" s="1072"/>
      <c r="M9" s="1067"/>
      <c r="N9" s="1067"/>
      <c r="O9" s="1075"/>
      <c r="P9" s="1093" t="s">
        <v>622</v>
      </c>
      <c r="Q9" s="1094"/>
      <c r="R9" s="1094"/>
      <c r="S9" s="1094"/>
      <c r="T9" s="1094"/>
      <c r="U9" s="1094"/>
      <c r="V9" s="1095"/>
      <c r="W9" s="1093" t="s">
        <v>623</v>
      </c>
      <c r="X9" s="1094"/>
      <c r="Y9" s="1094"/>
      <c r="Z9" s="1094"/>
      <c r="AA9" s="1094"/>
      <c r="AB9" s="1094"/>
      <c r="AC9" s="1095"/>
      <c r="AD9" s="1093" t="s">
        <v>624</v>
      </c>
      <c r="AE9" s="1094"/>
      <c r="AF9" s="1094"/>
      <c r="AG9" s="1094"/>
      <c r="AH9" s="1094"/>
      <c r="AI9" s="1094"/>
      <c r="AJ9" s="1095"/>
      <c r="AK9" s="1093" t="s">
        <v>625</v>
      </c>
      <c r="AL9" s="1094"/>
      <c r="AM9" s="1094"/>
      <c r="AN9" s="1094"/>
      <c r="AO9" s="1094"/>
      <c r="AP9" s="1094"/>
      <c r="AQ9" s="1095"/>
      <c r="AR9" s="1093" t="s">
        <v>626</v>
      </c>
      <c r="AS9" s="1094"/>
      <c r="AT9" s="1095"/>
      <c r="AU9" s="1085"/>
      <c r="AV9" s="1086"/>
      <c r="AW9" s="1085"/>
      <c r="AX9" s="1086"/>
      <c r="AY9" s="1091"/>
      <c r="AZ9" s="1091"/>
      <c r="BA9" s="1091"/>
      <c r="BB9" s="1091"/>
      <c r="BC9" s="1091"/>
      <c r="BD9" s="1091"/>
    </row>
    <row r="10" spans="1:57" ht="20.25" customHeight="1" thickBot="1" x14ac:dyDescent="0.25">
      <c r="A10" s="335"/>
      <c r="B10" s="1063"/>
      <c r="C10" s="1067"/>
      <c r="D10" s="1068"/>
      <c r="E10" s="1072"/>
      <c r="F10" s="1068"/>
      <c r="G10" s="1072"/>
      <c r="H10" s="1067"/>
      <c r="I10" s="1067"/>
      <c r="J10" s="1067"/>
      <c r="K10" s="1068"/>
      <c r="L10" s="1072"/>
      <c r="M10" s="1067"/>
      <c r="N10" s="1067"/>
      <c r="O10" s="1075"/>
      <c r="P10" s="341">
        <f>DAY(DATE($X$2,$AB$2,1))</f>
        <v>1</v>
      </c>
      <c r="Q10" s="342">
        <f>DAY(DATE($X$2,$AB$2,2))</f>
        <v>2</v>
      </c>
      <c r="R10" s="342">
        <f>DAY(DATE($X$2,$AB$2,3))</f>
        <v>3</v>
      </c>
      <c r="S10" s="342">
        <f>DAY(DATE($X$2,$AB$2,4))</f>
        <v>4</v>
      </c>
      <c r="T10" s="342">
        <f>DAY(DATE($X$2,$AB$2,5))</f>
        <v>5</v>
      </c>
      <c r="U10" s="342">
        <f>DAY(DATE($X$2,$AB$2,6))</f>
        <v>6</v>
      </c>
      <c r="V10" s="343">
        <f>DAY(DATE($X$2,$AB$2,7))</f>
        <v>7</v>
      </c>
      <c r="W10" s="341">
        <f>DAY(DATE($X$2,$AB$2,8))</f>
        <v>8</v>
      </c>
      <c r="X10" s="342">
        <f>DAY(DATE($X$2,$AB$2,9))</f>
        <v>9</v>
      </c>
      <c r="Y10" s="342">
        <f>DAY(DATE($X$2,$AB$2,10))</f>
        <v>10</v>
      </c>
      <c r="Z10" s="342">
        <f>DAY(DATE($X$2,$AB$2,11))</f>
        <v>11</v>
      </c>
      <c r="AA10" s="342">
        <f>DAY(DATE($X$2,$AB$2,12))</f>
        <v>12</v>
      </c>
      <c r="AB10" s="342">
        <f>DAY(DATE($X$2,$AB$2,13))</f>
        <v>13</v>
      </c>
      <c r="AC10" s="343">
        <f>DAY(DATE($X$2,$AB$2,14))</f>
        <v>14</v>
      </c>
      <c r="AD10" s="341">
        <f>DAY(DATE($X$2,$AB$2,15))</f>
        <v>15</v>
      </c>
      <c r="AE10" s="342">
        <f>DAY(DATE($X$2,$AB$2,16))</f>
        <v>16</v>
      </c>
      <c r="AF10" s="342">
        <f>DAY(DATE($X$2,$AB$2,17))</f>
        <v>17</v>
      </c>
      <c r="AG10" s="342">
        <f>DAY(DATE($X$2,$AB$2,18))</f>
        <v>18</v>
      </c>
      <c r="AH10" s="342">
        <f>DAY(DATE($X$2,$AB$2,19))</f>
        <v>19</v>
      </c>
      <c r="AI10" s="342">
        <f>DAY(DATE($X$2,$AB$2,20))</f>
        <v>20</v>
      </c>
      <c r="AJ10" s="343">
        <f>DAY(DATE($X$2,$AB$2,21))</f>
        <v>21</v>
      </c>
      <c r="AK10" s="341">
        <f>DAY(DATE($X$2,$AB$2,22))</f>
        <v>22</v>
      </c>
      <c r="AL10" s="342">
        <f>DAY(DATE($X$2,$AB$2,23))</f>
        <v>23</v>
      </c>
      <c r="AM10" s="342">
        <f>DAY(DATE($X$2,$AB$2,24))</f>
        <v>24</v>
      </c>
      <c r="AN10" s="342">
        <f>DAY(DATE($X$2,$AB$2,25))</f>
        <v>25</v>
      </c>
      <c r="AO10" s="342">
        <f>DAY(DATE($X$2,$AB$2,26))</f>
        <v>26</v>
      </c>
      <c r="AP10" s="342">
        <f>DAY(DATE($X$2,$AB$2,27))</f>
        <v>27</v>
      </c>
      <c r="AQ10" s="343">
        <f>DAY(DATE($X$2,$AB$2,28))</f>
        <v>28</v>
      </c>
      <c r="AR10" s="341" t="str">
        <f>IF(AZ3="暦月",IF(DAY(DATE($X$2,$AB$2,29))=29,29,""),"")</f>
        <v/>
      </c>
      <c r="AS10" s="342" t="str">
        <f>IF(AZ3="暦月",IF(DAY(DATE($X$2,$AB$2,30))=30,30,""),"")</f>
        <v/>
      </c>
      <c r="AT10" s="343" t="str">
        <f>IF(AZ3="暦月",IF(DAY(DATE($X$2,$AB$2,31))=31,31,""),"")</f>
        <v/>
      </c>
      <c r="AU10" s="1085"/>
      <c r="AV10" s="1086"/>
      <c r="AW10" s="1085"/>
      <c r="AX10" s="1086"/>
      <c r="AY10" s="1091"/>
      <c r="AZ10" s="1091"/>
      <c r="BA10" s="1091"/>
      <c r="BB10" s="1091"/>
      <c r="BC10" s="1091"/>
      <c r="BD10" s="1091"/>
    </row>
    <row r="11" spans="1:57" ht="20.25" hidden="1" customHeight="1" thickBot="1" x14ac:dyDescent="0.25">
      <c r="A11" s="335"/>
      <c r="B11" s="1063"/>
      <c r="C11" s="1067"/>
      <c r="D11" s="1068"/>
      <c r="E11" s="1072"/>
      <c r="F11" s="1068"/>
      <c r="G11" s="1072"/>
      <c r="H11" s="1067"/>
      <c r="I11" s="1067"/>
      <c r="J11" s="1067"/>
      <c r="K11" s="1068"/>
      <c r="L11" s="1072"/>
      <c r="M11" s="1067"/>
      <c r="N11" s="1067"/>
      <c r="O11" s="1075"/>
      <c r="P11" s="341">
        <f>WEEKDAY(DATE($X$2,$AB$2,1))</f>
        <v>2</v>
      </c>
      <c r="Q11" s="342">
        <f>WEEKDAY(DATE($X$2,$AB$2,2))</f>
        <v>3</v>
      </c>
      <c r="R11" s="342">
        <f>WEEKDAY(DATE($X$2,$AB$2,3))</f>
        <v>4</v>
      </c>
      <c r="S11" s="342">
        <f>WEEKDAY(DATE($X$2,$AB$2,4))</f>
        <v>5</v>
      </c>
      <c r="T11" s="342">
        <f>WEEKDAY(DATE($X$2,$AB$2,5))</f>
        <v>6</v>
      </c>
      <c r="U11" s="342">
        <f>WEEKDAY(DATE($X$2,$AB$2,6))</f>
        <v>7</v>
      </c>
      <c r="V11" s="343">
        <f>WEEKDAY(DATE($X$2,$AB$2,7))</f>
        <v>1</v>
      </c>
      <c r="W11" s="341">
        <f>WEEKDAY(DATE($X$2,$AB$2,8))</f>
        <v>2</v>
      </c>
      <c r="X11" s="342">
        <f>WEEKDAY(DATE($X$2,$AB$2,9))</f>
        <v>3</v>
      </c>
      <c r="Y11" s="342">
        <f>WEEKDAY(DATE($X$2,$AB$2,10))</f>
        <v>4</v>
      </c>
      <c r="Z11" s="342">
        <f>WEEKDAY(DATE($X$2,$AB$2,11))</f>
        <v>5</v>
      </c>
      <c r="AA11" s="342">
        <f>WEEKDAY(DATE($X$2,$AB$2,12))</f>
        <v>6</v>
      </c>
      <c r="AB11" s="342">
        <f>WEEKDAY(DATE($X$2,$AB$2,13))</f>
        <v>7</v>
      </c>
      <c r="AC11" s="343">
        <f>WEEKDAY(DATE($X$2,$AB$2,14))</f>
        <v>1</v>
      </c>
      <c r="AD11" s="341">
        <f>WEEKDAY(DATE($X$2,$AB$2,15))</f>
        <v>2</v>
      </c>
      <c r="AE11" s="342">
        <f>WEEKDAY(DATE($X$2,$AB$2,16))</f>
        <v>3</v>
      </c>
      <c r="AF11" s="342">
        <f>WEEKDAY(DATE($X$2,$AB$2,17))</f>
        <v>4</v>
      </c>
      <c r="AG11" s="342">
        <f>WEEKDAY(DATE($X$2,$AB$2,18))</f>
        <v>5</v>
      </c>
      <c r="AH11" s="342">
        <f>WEEKDAY(DATE($X$2,$AB$2,19))</f>
        <v>6</v>
      </c>
      <c r="AI11" s="342">
        <f>WEEKDAY(DATE($X$2,$AB$2,20))</f>
        <v>7</v>
      </c>
      <c r="AJ11" s="343">
        <f>WEEKDAY(DATE($X$2,$AB$2,21))</f>
        <v>1</v>
      </c>
      <c r="AK11" s="341">
        <f>WEEKDAY(DATE($X$2,$AB$2,22))</f>
        <v>2</v>
      </c>
      <c r="AL11" s="342">
        <f>WEEKDAY(DATE($X$2,$AB$2,23))</f>
        <v>3</v>
      </c>
      <c r="AM11" s="342">
        <f>WEEKDAY(DATE($X$2,$AB$2,24))</f>
        <v>4</v>
      </c>
      <c r="AN11" s="342">
        <f>WEEKDAY(DATE($X$2,$AB$2,25))</f>
        <v>5</v>
      </c>
      <c r="AO11" s="342">
        <f>WEEKDAY(DATE($X$2,$AB$2,26))</f>
        <v>6</v>
      </c>
      <c r="AP11" s="342">
        <f>WEEKDAY(DATE($X$2,$AB$2,27))</f>
        <v>7</v>
      </c>
      <c r="AQ11" s="343">
        <f>WEEKDAY(DATE($X$2,$AB$2,28))</f>
        <v>1</v>
      </c>
      <c r="AR11" s="341">
        <f>IF(AR10=29,WEEKDAY(DATE($X$2,$AB$2,29)),0)</f>
        <v>0</v>
      </c>
      <c r="AS11" s="342">
        <f>IF(AS10=30,WEEKDAY(DATE($X$2,$AB$2,30)),0)</f>
        <v>0</v>
      </c>
      <c r="AT11" s="343">
        <f>IF(AT10=31,WEEKDAY(DATE($X$2,$AB$2,31)),0)</f>
        <v>0</v>
      </c>
      <c r="AU11" s="1087"/>
      <c r="AV11" s="1088"/>
      <c r="AW11" s="1087"/>
      <c r="AX11" s="1088"/>
      <c r="AY11" s="1092"/>
      <c r="AZ11" s="1092"/>
      <c r="BA11" s="1092"/>
      <c r="BB11" s="1092"/>
      <c r="BC11" s="1092"/>
      <c r="BD11" s="1092"/>
    </row>
    <row r="12" spans="1:57" ht="20.25" customHeight="1" thickBot="1" x14ac:dyDescent="0.25">
      <c r="A12" s="335"/>
      <c r="B12" s="1064"/>
      <c r="C12" s="1069"/>
      <c r="D12" s="1070"/>
      <c r="E12" s="1073"/>
      <c r="F12" s="1070"/>
      <c r="G12" s="1073"/>
      <c r="H12" s="1069"/>
      <c r="I12" s="1069"/>
      <c r="J12" s="1069"/>
      <c r="K12" s="1070"/>
      <c r="L12" s="1073"/>
      <c r="M12" s="1069"/>
      <c r="N12" s="1069"/>
      <c r="O12" s="1076"/>
      <c r="P12" s="345" t="str">
        <f>IF(P11=1,"日",IF(P11=2,"月",IF(P11=3,"火",IF(P11=4,"水",IF(P11=5,"木",IF(P11=6,"金","土"))))))</f>
        <v>月</v>
      </c>
      <c r="Q12" s="346" t="str">
        <f t="shared" ref="Q12:AQ12" si="0">IF(Q11=1,"日",IF(Q11=2,"月",IF(Q11=3,"火",IF(Q11=4,"水",IF(Q11=5,"木",IF(Q11=6,"金","土"))))))</f>
        <v>火</v>
      </c>
      <c r="R12" s="346" t="str">
        <f t="shared" si="0"/>
        <v>水</v>
      </c>
      <c r="S12" s="346" t="str">
        <f t="shared" si="0"/>
        <v>木</v>
      </c>
      <c r="T12" s="346" t="str">
        <f t="shared" si="0"/>
        <v>金</v>
      </c>
      <c r="U12" s="346" t="str">
        <f t="shared" si="0"/>
        <v>土</v>
      </c>
      <c r="V12" s="347" t="str">
        <f t="shared" si="0"/>
        <v>日</v>
      </c>
      <c r="W12" s="345" t="str">
        <f t="shared" si="0"/>
        <v>月</v>
      </c>
      <c r="X12" s="346" t="str">
        <f t="shared" si="0"/>
        <v>火</v>
      </c>
      <c r="Y12" s="346" t="str">
        <f t="shared" si="0"/>
        <v>水</v>
      </c>
      <c r="Z12" s="346" t="str">
        <f t="shared" si="0"/>
        <v>木</v>
      </c>
      <c r="AA12" s="346" t="str">
        <f t="shared" si="0"/>
        <v>金</v>
      </c>
      <c r="AB12" s="346" t="str">
        <f t="shared" si="0"/>
        <v>土</v>
      </c>
      <c r="AC12" s="347" t="str">
        <f t="shared" si="0"/>
        <v>日</v>
      </c>
      <c r="AD12" s="345" t="str">
        <f t="shared" si="0"/>
        <v>月</v>
      </c>
      <c r="AE12" s="346" t="str">
        <f t="shared" si="0"/>
        <v>火</v>
      </c>
      <c r="AF12" s="346" t="str">
        <f t="shared" si="0"/>
        <v>水</v>
      </c>
      <c r="AG12" s="346" t="str">
        <f t="shared" si="0"/>
        <v>木</v>
      </c>
      <c r="AH12" s="346" t="str">
        <f t="shared" si="0"/>
        <v>金</v>
      </c>
      <c r="AI12" s="346" t="str">
        <f t="shared" si="0"/>
        <v>土</v>
      </c>
      <c r="AJ12" s="347" t="str">
        <f t="shared" si="0"/>
        <v>日</v>
      </c>
      <c r="AK12" s="345" t="str">
        <f t="shared" si="0"/>
        <v>月</v>
      </c>
      <c r="AL12" s="346" t="str">
        <f t="shared" si="0"/>
        <v>火</v>
      </c>
      <c r="AM12" s="346" t="str">
        <f t="shared" si="0"/>
        <v>水</v>
      </c>
      <c r="AN12" s="346" t="str">
        <f t="shared" si="0"/>
        <v>木</v>
      </c>
      <c r="AO12" s="346" t="str">
        <f t="shared" si="0"/>
        <v>金</v>
      </c>
      <c r="AP12" s="346" t="str">
        <f t="shared" si="0"/>
        <v>土</v>
      </c>
      <c r="AQ12" s="347" t="str">
        <f t="shared" si="0"/>
        <v>日</v>
      </c>
      <c r="AR12" s="346" t="str">
        <f>IF(AR11=1,"日",IF(AR11=2,"月",IF(AR11=3,"火",IF(AR11=4,"水",IF(AR11=5,"木",IF(AR11=6,"金",IF(AR11=0,"","土")))))))</f>
        <v/>
      </c>
      <c r="AS12" s="346" t="str">
        <f>IF(AS11=1,"日",IF(AS11=2,"月",IF(AS11=3,"火",IF(AS11=4,"水",IF(AS11=5,"木",IF(AS11=6,"金",IF(AS11=0,"","土")))))))</f>
        <v/>
      </c>
      <c r="AT12" s="346" t="str">
        <f>IF(AT11=1,"日",IF(AT11=2,"月",IF(AT11=3,"火",IF(AT11=4,"水",IF(AT11=5,"木",IF(AT11=6,"金",IF(AT11=0,"","土")))))))</f>
        <v/>
      </c>
      <c r="AU12" s="1089"/>
      <c r="AV12" s="1090"/>
      <c r="AW12" s="1089"/>
      <c r="AX12" s="1090"/>
      <c r="AY12" s="1092"/>
      <c r="AZ12" s="1092"/>
      <c r="BA12" s="1092"/>
      <c r="BB12" s="1092"/>
      <c r="BC12" s="1092"/>
      <c r="BD12" s="1092"/>
    </row>
    <row r="13" spans="1:57" ht="39.9" customHeight="1" x14ac:dyDescent="0.2">
      <c r="A13" s="335"/>
      <c r="B13" s="349">
        <v>1</v>
      </c>
      <c r="C13" s="1118" t="s">
        <v>662</v>
      </c>
      <c r="D13" s="1119"/>
      <c r="E13" s="1120" t="s">
        <v>663</v>
      </c>
      <c r="F13" s="1121"/>
      <c r="G13" s="1120" t="s">
        <v>664</v>
      </c>
      <c r="H13" s="1122"/>
      <c r="I13" s="1122"/>
      <c r="J13" s="1122"/>
      <c r="K13" s="1121"/>
      <c r="L13" s="1123" t="s">
        <v>665</v>
      </c>
      <c r="M13" s="1124"/>
      <c r="N13" s="1124"/>
      <c r="O13" s="1125"/>
      <c r="P13" s="350">
        <v>8</v>
      </c>
      <c r="Q13" s="351">
        <v>8</v>
      </c>
      <c r="R13" s="351"/>
      <c r="S13" s="351"/>
      <c r="T13" s="351">
        <v>8</v>
      </c>
      <c r="U13" s="351">
        <v>8</v>
      </c>
      <c r="V13" s="352">
        <v>8</v>
      </c>
      <c r="W13" s="350">
        <v>8</v>
      </c>
      <c r="X13" s="351">
        <v>8</v>
      </c>
      <c r="Y13" s="351"/>
      <c r="Z13" s="351"/>
      <c r="AA13" s="351">
        <v>8</v>
      </c>
      <c r="AB13" s="351">
        <v>8</v>
      </c>
      <c r="AC13" s="352">
        <v>8</v>
      </c>
      <c r="AD13" s="350">
        <v>8</v>
      </c>
      <c r="AE13" s="351">
        <v>8</v>
      </c>
      <c r="AF13" s="351"/>
      <c r="AG13" s="351"/>
      <c r="AH13" s="351">
        <v>8</v>
      </c>
      <c r="AI13" s="351">
        <v>8</v>
      </c>
      <c r="AJ13" s="352">
        <v>8</v>
      </c>
      <c r="AK13" s="350">
        <v>8</v>
      </c>
      <c r="AL13" s="351">
        <v>8</v>
      </c>
      <c r="AM13" s="351"/>
      <c r="AN13" s="351"/>
      <c r="AO13" s="351">
        <v>8</v>
      </c>
      <c r="AP13" s="351">
        <v>8</v>
      </c>
      <c r="AQ13" s="352">
        <v>8</v>
      </c>
      <c r="AR13" s="350"/>
      <c r="AS13" s="351"/>
      <c r="AT13" s="352"/>
      <c r="AU13" s="1126">
        <f>IF($AZ$3="４週",SUM(P13:AQ13),IF($AZ$3="暦月",SUM(P13:AT13),""))</f>
        <v>160</v>
      </c>
      <c r="AV13" s="1127"/>
      <c r="AW13" s="1128">
        <f t="shared" ref="AW13:AW30" si="1">IF($AZ$3="４週",AU13/4,IF($AZ$3="暦月",AU13/($AZ$6/7),""))</f>
        <v>40</v>
      </c>
      <c r="AX13" s="1129"/>
      <c r="AY13" s="1100"/>
      <c r="AZ13" s="1101"/>
      <c r="BA13" s="1101"/>
      <c r="BB13" s="1101"/>
      <c r="BC13" s="1101"/>
      <c r="BD13" s="1102"/>
    </row>
    <row r="14" spans="1:57" ht="39.9" customHeight="1" x14ac:dyDescent="0.2">
      <c r="A14" s="335"/>
      <c r="B14" s="353">
        <f t="shared" ref="B14:B30" si="2">B13+1</f>
        <v>2</v>
      </c>
      <c r="C14" s="1103" t="s">
        <v>666</v>
      </c>
      <c r="D14" s="1104"/>
      <c r="E14" s="1105" t="s">
        <v>663</v>
      </c>
      <c r="F14" s="1106"/>
      <c r="G14" s="1105" t="s">
        <v>667</v>
      </c>
      <c r="H14" s="1107"/>
      <c r="I14" s="1107"/>
      <c r="J14" s="1107"/>
      <c r="K14" s="1106"/>
      <c r="L14" s="1108" t="s">
        <v>668</v>
      </c>
      <c r="M14" s="1109"/>
      <c r="N14" s="1109"/>
      <c r="O14" s="1110"/>
      <c r="P14" s="354">
        <v>8</v>
      </c>
      <c r="Q14" s="355">
        <v>8</v>
      </c>
      <c r="R14" s="355"/>
      <c r="S14" s="355"/>
      <c r="T14" s="355">
        <v>8</v>
      </c>
      <c r="U14" s="355">
        <v>8</v>
      </c>
      <c r="V14" s="356">
        <v>8</v>
      </c>
      <c r="W14" s="354">
        <v>8</v>
      </c>
      <c r="X14" s="355">
        <v>8</v>
      </c>
      <c r="Y14" s="355"/>
      <c r="Z14" s="355"/>
      <c r="AA14" s="355">
        <v>8</v>
      </c>
      <c r="AB14" s="355">
        <v>8</v>
      </c>
      <c r="AC14" s="356">
        <v>8</v>
      </c>
      <c r="AD14" s="354">
        <v>8</v>
      </c>
      <c r="AE14" s="355">
        <v>8</v>
      </c>
      <c r="AF14" s="355"/>
      <c r="AG14" s="355"/>
      <c r="AH14" s="355">
        <v>8</v>
      </c>
      <c r="AI14" s="355">
        <v>8</v>
      </c>
      <c r="AJ14" s="356">
        <v>8</v>
      </c>
      <c r="AK14" s="354">
        <v>8</v>
      </c>
      <c r="AL14" s="355">
        <v>8</v>
      </c>
      <c r="AM14" s="355"/>
      <c r="AN14" s="355"/>
      <c r="AO14" s="355">
        <v>8</v>
      </c>
      <c r="AP14" s="355">
        <v>8</v>
      </c>
      <c r="AQ14" s="356">
        <v>8</v>
      </c>
      <c r="AR14" s="354"/>
      <c r="AS14" s="355"/>
      <c r="AT14" s="356"/>
      <c r="AU14" s="1111">
        <f>IF($AZ$3="４週",SUM(P14:AQ14),IF($AZ$3="暦月",SUM(P14:AT14),""))</f>
        <v>160</v>
      </c>
      <c r="AV14" s="1112"/>
      <c r="AW14" s="1113">
        <f t="shared" si="1"/>
        <v>40</v>
      </c>
      <c r="AX14" s="1114"/>
      <c r="AY14" s="1115"/>
      <c r="AZ14" s="1116"/>
      <c r="BA14" s="1116"/>
      <c r="BB14" s="1116"/>
      <c r="BC14" s="1116"/>
      <c r="BD14" s="1117"/>
    </row>
    <row r="15" spans="1:57" ht="39.9" customHeight="1" x14ac:dyDescent="0.2">
      <c r="A15" s="335"/>
      <c r="B15" s="353">
        <f t="shared" si="2"/>
        <v>3</v>
      </c>
      <c r="C15" s="1103" t="s">
        <v>666</v>
      </c>
      <c r="D15" s="1104"/>
      <c r="E15" s="1105" t="s">
        <v>663</v>
      </c>
      <c r="F15" s="1106"/>
      <c r="G15" s="1105" t="s">
        <v>669</v>
      </c>
      <c r="H15" s="1107"/>
      <c r="I15" s="1107"/>
      <c r="J15" s="1107"/>
      <c r="K15" s="1106"/>
      <c r="L15" s="1108" t="s">
        <v>670</v>
      </c>
      <c r="M15" s="1109"/>
      <c r="N15" s="1109"/>
      <c r="O15" s="1110"/>
      <c r="P15" s="354">
        <v>8</v>
      </c>
      <c r="Q15" s="355">
        <v>8</v>
      </c>
      <c r="R15" s="355"/>
      <c r="S15" s="355"/>
      <c r="T15" s="355">
        <v>8</v>
      </c>
      <c r="U15" s="355">
        <v>8</v>
      </c>
      <c r="V15" s="356">
        <v>8</v>
      </c>
      <c r="W15" s="354">
        <v>8</v>
      </c>
      <c r="X15" s="355">
        <v>8</v>
      </c>
      <c r="Y15" s="355"/>
      <c r="Z15" s="355"/>
      <c r="AA15" s="355">
        <v>8</v>
      </c>
      <c r="AB15" s="355">
        <v>8</v>
      </c>
      <c r="AC15" s="356">
        <v>8</v>
      </c>
      <c r="AD15" s="354">
        <v>8</v>
      </c>
      <c r="AE15" s="355">
        <v>8</v>
      </c>
      <c r="AF15" s="355"/>
      <c r="AG15" s="355"/>
      <c r="AH15" s="355">
        <v>8</v>
      </c>
      <c r="AI15" s="355">
        <v>8</v>
      </c>
      <c r="AJ15" s="356">
        <v>8</v>
      </c>
      <c r="AK15" s="354">
        <v>8</v>
      </c>
      <c r="AL15" s="355">
        <v>8</v>
      </c>
      <c r="AM15" s="355"/>
      <c r="AN15" s="355"/>
      <c r="AO15" s="355">
        <v>8</v>
      </c>
      <c r="AP15" s="355">
        <v>8</v>
      </c>
      <c r="AQ15" s="356">
        <v>8</v>
      </c>
      <c r="AR15" s="354"/>
      <c r="AS15" s="355"/>
      <c r="AT15" s="356"/>
      <c r="AU15" s="1111">
        <f>IF($AZ$3="４週",SUM(P15:AQ15),IF($AZ$3="暦月",SUM(P15:AT15),""))</f>
        <v>160</v>
      </c>
      <c r="AV15" s="1112"/>
      <c r="AW15" s="1113">
        <f t="shared" si="1"/>
        <v>40</v>
      </c>
      <c r="AX15" s="1114"/>
      <c r="AY15" s="1115"/>
      <c r="AZ15" s="1116"/>
      <c r="BA15" s="1116"/>
      <c r="BB15" s="1116"/>
      <c r="BC15" s="1116"/>
      <c r="BD15" s="1117"/>
    </row>
    <row r="16" spans="1:57" ht="39.9" customHeight="1" x14ac:dyDescent="0.2">
      <c r="A16" s="335"/>
      <c r="B16" s="353">
        <f t="shared" si="2"/>
        <v>4</v>
      </c>
      <c r="C16" s="1103" t="s">
        <v>666</v>
      </c>
      <c r="D16" s="1104"/>
      <c r="E16" s="1105" t="s">
        <v>671</v>
      </c>
      <c r="F16" s="1106"/>
      <c r="G16" s="1105" t="s">
        <v>672</v>
      </c>
      <c r="H16" s="1107"/>
      <c r="I16" s="1107"/>
      <c r="J16" s="1107"/>
      <c r="K16" s="1106"/>
      <c r="L16" s="1108" t="s">
        <v>673</v>
      </c>
      <c r="M16" s="1109"/>
      <c r="N16" s="1109"/>
      <c r="O16" s="1110"/>
      <c r="P16" s="354">
        <v>4</v>
      </c>
      <c r="Q16" s="355">
        <v>4</v>
      </c>
      <c r="R16" s="355"/>
      <c r="S16" s="355"/>
      <c r="T16" s="355">
        <v>4</v>
      </c>
      <c r="U16" s="355">
        <v>4</v>
      </c>
      <c r="V16" s="356">
        <v>4</v>
      </c>
      <c r="W16" s="354">
        <v>4</v>
      </c>
      <c r="X16" s="355">
        <v>4</v>
      </c>
      <c r="Y16" s="355"/>
      <c r="Z16" s="355"/>
      <c r="AA16" s="355">
        <v>4</v>
      </c>
      <c r="AB16" s="355">
        <v>4</v>
      </c>
      <c r="AC16" s="356">
        <v>4</v>
      </c>
      <c r="AD16" s="354">
        <v>4</v>
      </c>
      <c r="AE16" s="355">
        <v>4</v>
      </c>
      <c r="AF16" s="355"/>
      <c r="AG16" s="355"/>
      <c r="AH16" s="355">
        <v>4</v>
      </c>
      <c r="AI16" s="355">
        <v>4</v>
      </c>
      <c r="AJ16" s="356">
        <v>4</v>
      </c>
      <c r="AK16" s="354">
        <v>4</v>
      </c>
      <c r="AL16" s="355">
        <v>4</v>
      </c>
      <c r="AM16" s="355"/>
      <c r="AN16" s="355"/>
      <c r="AO16" s="355">
        <v>4</v>
      </c>
      <c r="AP16" s="355">
        <v>4</v>
      </c>
      <c r="AQ16" s="356">
        <v>4</v>
      </c>
      <c r="AR16" s="354"/>
      <c r="AS16" s="355"/>
      <c r="AT16" s="356"/>
      <c r="AU16" s="1111">
        <f>IF($AZ$3="４週",SUM(P16:AQ16),IF($AZ$3="暦月",SUM(P16:AT16),""))</f>
        <v>80</v>
      </c>
      <c r="AV16" s="1112"/>
      <c r="AW16" s="1113">
        <f t="shared" si="1"/>
        <v>20</v>
      </c>
      <c r="AX16" s="1114"/>
      <c r="AY16" s="1115"/>
      <c r="AZ16" s="1116"/>
      <c r="BA16" s="1116"/>
      <c r="BB16" s="1116"/>
      <c r="BC16" s="1116"/>
      <c r="BD16" s="1117"/>
    </row>
    <row r="17" spans="1:56" ht="39.9" customHeight="1" x14ac:dyDescent="0.2">
      <c r="A17" s="335"/>
      <c r="B17" s="353">
        <f t="shared" si="2"/>
        <v>5</v>
      </c>
      <c r="C17" s="1103"/>
      <c r="D17" s="1104"/>
      <c r="E17" s="1105"/>
      <c r="F17" s="1106"/>
      <c r="G17" s="1105"/>
      <c r="H17" s="1107"/>
      <c r="I17" s="1107"/>
      <c r="J17" s="1107"/>
      <c r="K17" s="1106"/>
      <c r="L17" s="1108"/>
      <c r="M17" s="1109"/>
      <c r="N17" s="1109"/>
      <c r="O17" s="1110"/>
      <c r="P17" s="354"/>
      <c r="Q17" s="355"/>
      <c r="R17" s="355"/>
      <c r="S17" s="355"/>
      <c r="T17" s="355"/>
      <c r="U17" s="355"/>
      <c r="V17" s="356"/>
      <c r="W17" s="354"/>
      <c r="X17" s="355"/>
      <c r="Y17" s="355"/>
      <c r="Z17" s="355"/>
      <c r="AA17" s="355"/>
      <c r="AB17" s="355"/>
      <c r="AC17" s="356"/>
      <c r="AD17" s="354"/>
      <c r="AE17" s="355"/>
      <c r="AF17" s="355"/>
      <c r="AG17" s="355"/>
      <c r="AH17" s="355"/>
      <c r="AI17" s="355"/>
      <c r="AJ17" s="356"/>
      <c r="AK17" s="354"/>
      <c r="AL17" s="355"/>
      <c r="AM17" s="355"/>
      <c r="AN17" s="355"/>
      <c r="AO17" s="355"/>
      <c r="AP17" s="355"/>
      <c r="AQ17" s="356"/>
      <c r="AR17" s="354"/>
      <c r="AS17" s="355"/>
      <c r="AT17" s="356"/>
      <c r="AU17" s="1111">
        <f t="shared" ref="AU17:AU30" si="3">IF($AZ$3="４週",SUM(P17:AQ17),IF($AZ$3="暦月",SUM(P17:AT17),""))</f>
        <v>0</v>
      </c>
      <c r="AV17" s="1112"/>
      <c r="AW17" s="1113">
        <f t="shared" si="1"/>
        <v>0</v>
      </c>
      <c r="AX17" s="1114"/>
      <c r="AY17" s="1115"/>
      <c r="AZ17" s="1116"/>
      <c r="BA17" s="1116"/>
      <c r="BB17" s="1116"/>
      <c r="BC17" s="1116"/>
      <c r="BD17" s="1117"/>
    </row>
    <row r="18" spans="1:56" ht="39.9" customHeight="1" x14ac:dyDescent="0.2">
      <c r="A18" s="335"/>
      <c r="B18" s="353">
        <f t="shared" si="2"/>
        <v>6</v>
      </c>
      <c r="C18" s="1103"/>
      <c r="D18" s="1104"/>
      <c r="E18" s="1105"/>
      <c r="F18" s="1106"/>
      <c r="G18" s="1105"/>
      <c r="H18" s="1107"/>
      <c r="I18" s="1107"/>
      <c r="J18" s="1107"/>
      <c r="K18" s="1106"/>
      <c r="L18" s="1108"/>
      <c r="M18" s="1109"/>
      <c r="N18" s="1109"/>
      <c r="O18" s="1110"/>
      <c r="P18" s="354"/>
      <c r="Q18" s="355"/>
      <c r="R18" s="355"/>
      <c r="S18" s="355"/>
      <c r="T18" s="355"/>
      <c r="U18" s="355"/>
      <c r="V18" s="356"/>
      <c r="W18" s="354"/>
      <c r="X18" s="355"/>
      <c r="Y18" s="355"/>
      <c r="Z18" s="355"/>
      <c r="AA18" s="355"/>
      <c r="AB18" s="355"/>
      <c r="AC18" s="356"/>
      <c r="AD18" s="354"/>
      <c r="AE18" s="355"/>
      <c r="AF18" s="355"/>
      <c r="AG18" s="355"/>
      <c r="AH18" s="355"/>
      <c r="AI18" s="355"/>
      <c r="AJ18" s="356"/>
      <c r="AK18" s="354"/>
      <c r="AL18" s="355"/>
      <c r="AM18" s="355"/>
      <c r="AN18" s="355"/>
      <c r="AO18" s="355"/>
      <c r="AP18" s="355"/>
      <c r="AQ18" s="356"/>
      <c r="AR18" s="354"/>
      <c r="AS18" s="355"/>
      <c r="AT18" s="356"/>
      <c r="AU18" s="1111">
        <f t="shared" si="3"/>
        <v>0</v>
      </c>
      <c r="AV18" s="1112"/>
      <c r="AW18" s="1113">
        <f t="shared" si="1"/>
        <v>0</v>
      </c>
      <c r="AX18" s="1114"/>
      <c r="AY18" s="1115"/>
      <c r="AZ18" s="1116"/>
      <c r="BA18" s="1116"/>
      <c r="BB18" s="1116"/>
      <c r="BC18" s="1116"/>
      <c r="BD18" s="1117"/>
    </row>
    <row r="19" spans="1:56" ht="39.9" customHeight="1" x14ac:dyDescent="0.2">
      <c r="A19" s="335"/>
      <c r="B19" s="353">
        <f t="shared" si="2"/>
        <v>7</v>
      </c>
      <c r="C19" s="1103"/>
      <c r="D19" s="1104"/>
      <c r="E19" s="1105"/>
      <c r="F19" s="1106"/>
      <c r="G19" s="1105"/>
      <c r="H19" s="1107"/>
      <c r="I19" s="1107"/>
      <c r="J19" s="1107"/>
      <c r="K19" s="1106"/>
      <c r="L19" s="1108"/>
      <c r="M19" s="1109"/>
      <c r="N19" s="1109"/>
      <c r="O19" s="1110"/>
      <c r="P19" s="354"/>
      <c r="Q19" s="355"/>
      <c r="R19" s="355"/>
      <c r="S19" s="355"/>
      <c r="T19" s="355"/>
      <c r="U19" s="355"/>
      <c r="V19" s="356"/>
      <c r="W19" s="354"/>
      <c r="X19" s="355"/>
      <c r="Y19" s="355"/>
      <c r="Z19" s="355"/>
      <c r="AA19" s="355"/>
      <c r="AB19" s="355"/>
      <c r="AC19" s="356"/>
      <c r="AD19" s="354"/>
      <c r="AE19" s="355"/>
      <c r="AF19" s="355"/>
      <c r="AG19" s="355"/>
      <c r="AH19" s="355"/>
      <c r="AI19" s="355"/>
      <c r="AJ19" s="356"/>
      <c r="AK19" s="354"/>
      <c r="AL19" s="355"/>
      <c r="AM19" s="355"/>
      <c r="AN19" s="355"/>
      <c r="AO19" s="355"/>
      <c r="AP19" s="355"/>
      <c r="AQ19" s="356"/>
      <c r="AR19" s="354"/>
      <c r="AS19" s="355"/>
      <c r="AT19" s="356"/>
      <c r="AU19" s="1111">
        <f>IF($AZ$3="４週",SUM(P19:AQ19),IF($AZ$3="暦月",SUM(P19:AT19),""))</f>
        <v>0</v>
      </c>
      <c r="AV19" s="1112"/>
      <c r="AW19" s="1113">
        <f t="shared" si="1"/>
        <v>0</v>
      </c>
      <c r="AX19" s="1114"/>
      <c r="AY19" s="1115"/>
      <c r="AZ19" s="1116"/>
      <c r="BA19" s="1116"/>
      <c r="BB19" s="1116"/>
      <c r="BC19" s="1116"/>
      <c r="BD19" s="1117"/>
    </row>
    <row r="20" spans="1:56" ht="39.9" customHeight="1" x14ac:dyDescent="0.2">
      <c r="A20" s="335"/>
      <c r="B20" s="353">
        <f t="shared" si="2"/>
        <v>8</v>
      </c>
      <c r="C20" s="1103"/>
      <c r="D20" s="1104"/>
      <c r="E20" s="1105"/>
      <c r="F20" s="1106"/>
      <c r="G20" s="1105"/>
      <c r="H20" s="1107"/>
      <c r="I20" s="1107"/>
      <c r="J20" s="1107"/>
      <c r="K20" s="1106"/>
      <c r="L20" s="1108"/>
      <c r="M20" s="1109"/>
      <c r="N20" s="1109"/>
      <c r="O20" s="1110"/>
      <c r="P20" s="354"/>
      <c r="Q20" s="355"/>
      <c r="R20" s="355"/>
      <c r="S20" s="355"/>
      <c r="T20" s="355"/>
      <c r="U20" s="355"/>
      <c r="V20" s="356"/>
      <c r="W20" s="354"/>
      <c r="X20" s="355"/>
      <c r="Y20" s="355"/>
      <c r="Z20" s="355"/>
      <c r="AA20" s="355"/>
      <c r="AB20" s="355"/>
      <c r="AC20" s="356"/>
      <c r="AD20" s="354"/>
      <c r="AE20" s="355"/>
      <c r="AF20" s="355"/>
      <c r="AG20" s="355"/>
      <c r="AH20" s="355"/>
      <c r="AI20" s="355"/>
      <c r="AJ20" s="356"/>
      <c r="AK20" s="354"/>
      <c r="AL20" s="355"/>
      <c r="AM20" s="355"/>
      <c r="AN20" s="355"/>
      <c r="AO20" s="355"/>
      <c r="AP20" s="355"/>
      <c r="AQ20" s="356"/>
      <c r="AR20" s="354"/>
      <c r="AS20" s="355"/>
      <c r="AT20" s="356"/>
      <c r="AU20" s="1111">
        <f t="shared" si="3"/>
        <v>0</v>
      </c>
      <c r="AV20" s="1112"/>
      <c r="AW20" s="1113">
        <f t="shared" si="1"/>
        <v>0</v>
      </c>
      <c r="AX20" s="1114"/>
      <c r="AY20" s="1115"/>
      <c r="AZ20" s="1116"/>
      <c r="BA20" s="1116"/>
      <c r="BB20" s="1116"/>
      <c r="BC20" s="1116"/>
      <c r="BD20" s="1117"/>
    </row>
    <row r="21" spans="1:56" ht="39.9" customHeight="1" x14ac:dyDescent="0.2">
      <c r="A21" s="335"/>
      <c r="B21" s="353">
        <f t="shared" si="2"/>
        <v>9</v>
      </c>
      <c r="C21" s="1103"/>
      <c r="D21" s="1104"/>
      <c r="E21" s="1105"/>
      <c r="F21" s="1106"/>
      <c r="G21" s="1105"/>
      <c r="H21" s="1107"/>
      <c r="I21" s="1107"/>
      <c r="J21" s="1107"/>
      <c r="K21" s="1106"/>
      <c r="L21" s="1108"/>
      <c r="M21" s="1109"/>
      <c r="N21" s="1109"/>
      <c r="O21" s="1110"/>
      <c r="P21" s="354"/>
      <c r="Q21" s="355"/>
      <c r="R21" s="355"/>
      <c r="S21" s="355"/>
      <c r="T21" s="355"/>
      <c r="U21" s="355"/>
      <c r="V21" s="356"/>
      <c r="W21" s="354"/>
      <c r="X21" s="355"/>
      <c r="Y21" s="355"/>
      <c r="Z21" s="355"/>
      <c r="AA21" s="355"/>
      <c r="AB21" s="355"/>
      <c r="AC21" s="356"/>
      <c r="AD21" s="354"/>
      <c r="AE21" s="355"/>
      <c r="AF21" s="355"/>
      <c r="AG21" s="355"/>
      <c r="AH21" s="355"/>
      <c r="AI21" s="355"/>
      <c r="AJ21" s="356"/>
      <c r="AK21" s="354"/>
      <c r="AL21" s="355"/>
      <c r="AM21" s="355"/>
      <c r="AN21" s="355"/>
      <c r="AO21" s="355"/>
      <c r="AP21" s="355"/>
      <c r="AQ21" s="356"/>
      <c r="AR21" s="354"/>
      <c r="AS21" s="355"/>
      <c r="AT21" s="356"/>
      <c r="AU21" s="1111">
        <f t="shared" si="3"/>
        <v>0</v>
      </c>
      <c r="AV21" s="1112"/>
      <c r="AW21" s="1113">
        <f t="shared" si="1"/>
        <v>0</v>
      </c>
      <c r="AX21" s="1114"/>
      <c r="AY21" s="1115"/>
      <c r="AZ21" s="1116"/>
      <c r="BA21" s="1116"/>
      <c r="BB21" s="1116"/>
      <c r="BC21" s="1116"/>
      <c r="BD21" s="1117"/>
    </row>
    <row r="22" spans="1:56" ht="39.9" customHeight="1" x14ac:dyDescent="0.2">
      <c r="A22" s="335"/>
      <c r="B22" s="353">
        <f t="shared" si="2"/>
        <v>10</v>
      </c>
      <c r="C22" s="1103"/>
      <c r="D22" s="1104"/>
      <c r="E22" s="1105"/>
      <c r="F22" s="1106"/>
      <c r="G22" s="1105"/>
      <c r="H22" s="1107"/>
      <c r="I22" s="1107"/>
      <c r="J22" s="1107"/>
      <c r="K22" s="1106"/>
      <c r="L22" s="1108"/>
      <c r="M22" s="1109"/>
      <c r="N22" s="1109"/>
      <c r="O22" s="1110"/>
      <c r="P22" s="354"/>
      <c r="Q22" s="355"/>
      <c r="R22" s="355"/>
      <c r="S22" s="355"/>
      <c r="T22" s="355"/>
      <c r="U22" s="355"/>
      <c r="V22" s="356"/>
      <c r="W22" s="354"/>
      <c r="X22" s="355"/>
      <c r="Y22" s="355"/>
      <c r="Z22" s="355"/>
      <c r="AA22" s="355"/>
      <c r="AB22" s="355"/>
      <c r="AC22" s="356"/>
      <c r="AD22" s="354"/>
      <c r="AE22" s="355"/>
      <c r="AF22" s="355"/>
      <c r="AG22" s="355"/>
      <c r="AH22" s="355"/>
      <c r="AI22" s="355"/>
      <c r="AJ22" s="356"/>
      <c r="AK22" s="354"/>
      <c r="AL22" s="355"/>
      <c r="AM22" s="355"/>
      <c r="AN22" s="355"/>
      <c r="AO22" s="355"/>
      <c r="AP22" s="355"/>
      <c r="AQ22" s="356"/>
      <c r="AR22" s="354"/>
      <c r="AS22" s="355"/>
      <c r="AT22" s="356"/>
      <c r="AU22" s="1111">
        <f t="shared" si="3"/>
        <v>0</v>
      </c>
      <c r="AV22" s="1112"/>
      <c r="AW22" s="1113">
        <f t="shared" si="1"/>
        <v>0</v>
      </c>
      <c r="AX22" s="1114"/>
      <c r="AY22" s="1115"/>
      <c r="AZ22" s="1116"/>
      <c r="BA22" s="1116"/>
      <c r="BB22" s="1116"/>
      <c r="BC22" s="1116"/>
      <c r="BD22" s="1117"/>
    </row>
    <row r="23" spans="1:56" ht="39.9" customHeight="1" x14ac:dyDescent="0.2">
      <c r="A23" s="335"/>
      <c r="B23" s="353">
        <f t="shared" si="2"/>
        <v>11</v>
      </c>
      <c r="C23" s="1103"/>
      <c r="D23" s="1104"/>
      <c r="E23" s="1105"/>
      <c r="F23" s="1106"/>
      <c r="G23" s="1105"/>
      <c r="H23" s="1107"/>
      <c r="I23" s="1107"/>
      <c r="J23" s="1107"/>
      <c r="K23" s="1106"/>
      <c r="L23" s="1108"/>
      <c r="M23" s="1109"/>
      <c r="N23" s="1109"/>
      <c r="O23" s="1110"/>
      <c r="P23" s="354"/>
      <c r="Q23" s="355"/>
      <c r="R23" s="355"/>
      <c r="S23" s="355"/>
      <c r="T23" s="355"/>
      <c r="U23" s="355"/>
      <c r="V23" s="356"/>
      <c r="W23" s="354"/>
      <c r="X23" s="355"/>
      <c r="Y23" s="355"/>
      <c r="Z23" s="355"/>
      <c r="AA23" s="355"/>
      <c r="AB23" s="355"/>
      <c r="AC23" s="356"/>
      <c r="AD23" s="354"/>
      <c r="AE23" s="355"/>
      <c r="AF23" s="355"/>
      <c r="AG23" s="355"/>
      <c r="AH23" s="355"/>
      <c r="AI23" s="355"/>
      <c r="AJ23" s="356"/>
      <c r="AK23" s="354"/>
      <c r="AL23" s="355"/>
      <c r="AM23" s="355"/>
      <c r="AN23" s="355"/>
      <c r="AO23" s="355"/>
      <c r="AP23" s="355"/>
      <c r="AQ23" s="356"/>
      <c r="AR23" s="354"/>
      <c r="AS23" s="355"/>
      <c r="AT23" s="356"/>
      <c r="AU23" s="1111">
        <f t="shared" si="3"/>
        <v>0</v>
      </c>
      <c r="AV23" s="1112"/>
      <c r="AW23" s="1113">
        <f t="shared" si="1"/>
        <v>0</v>
      </c>
      <c r="AX23" s="1114"/>
      <c r="AY23" s="1115"/>
      <c r="AZ23" s="1116"/>
      <c r="BA23" s="1116"/>
      <c r="BB23" s="1116"/>
      <c r="BC23" s="1116"/>
      <c r="BD23" s="1117"/>
    </row>
    <row r="24" spans="1:56" ht="39.9" customHeight="1" x14ac:dyDescent="0.2">
      <c r="A24" s="335"/>
      <c r="B24" s="353">
        <f t="shared" si="2"/>
        <v>12</v>
      </c>
      <c r="C24" s="1103"/>
      <c r="D24" s="1104"/>
      <c r="E24" s="1105"/>
      <c r="F24" s="1106"/>
      <c r="G24" s="1105"/>
      <c r="H24" s="1107"/>
      <c r="I24" s="1107"/>
      <c r="J24" s="1107"/>
      <c r="K24" s="1106"/>
      <c r="L24" s="1108"/>
      <c r="M24" s="1109"/>
      <c r="N24" s="1109"/>
      <c r="O24" s="1110"/>
      <c r="P24" s="354"/>
      <c r="Q24" s="355"/>
      <c r="R24" s="355"/>
      <c r="S24" s="355"/>
      <c r="T24" s="355"/>
      <c r="U24" s="355"/>
      <c r="V24" s="356"/>
      <c r="W24" s="354"/>
      <c r="X24" s="355"/>
      <c r="Y24" s="355"/>
      <c r="Z24" s="355"/>
      <c r="AA24" s="355"/>
      <c r="AB24" s="355"/>
      <c r="AC24" s="356"/>
      <c r="AD24" s="354"/>
      <c r="AE24" s="355"/>
      <c r="AF24" s="355"/>
      <c r="AG24" s="355"/>
      <c r="AH24" s="355"/>
      <c r="AI24" s="355"/>
      <c r="AJ24" s="356"/>
      <c r="AK24" s="354"/>
      <c r="AL24" s="355"/>
      <c r="AM24" s="355"/>
      <c r="AN24" s="355"/>
      <c r="AO24" s="355"/>
      <c r="AP24" s="355"/>
      <c r="AQ24" s="356"/>
      <c r="AR24" s="354"/>
      <c r="AS24" s="355"/>
      <c r="AT24" s="356"/>
      <c r="AU24" s="1111">
        <f t="shared" si="3"/>
        <v>0</v>
      </c>
      <c r="AV24" s="1112"/>
      <c r="AW24" s="1113">
        <f t="shared" si="1"/>
        <v>0</v>
      </c>
      <c r="AX24" s="1114"/>
      <c r="AY24" s="1115"/>
      <c r="AZ24" s="1116"/>
      <c r="BA24" s="1116"/>
      <c r="BB24" s="1116"/>
      <c r="BC24" s="1116"/>
      <c r="BD24" s="1117"/>
    </row>
    <row r="25" spans="1:56" ht="39.9" customHeight="1" x14ac:dyDescent="0.2">
      <c r="A25" s="335"/>
      <c r="B25" s="353">
        <f t="shared" si="2"/>
        <v>13</v>
      </c>
      <c r="C25" s="1103"/>
      <c r="D25" s="1104"/>
      <c r="E25" s="1105"/>
      <c r="F25" s="1106"/>
      <c r="G25" s="1105"/>
      <c r="H25" s="1107"/>
      <c r="I25" s="1107"/>
      <c r="J25" s="1107"/>
      <c r="K25" s="1106"/>
      <c r="L25" s="1108"/>
      <c r="M25" s="1109"/>
      <c r="N25" s="1109"/>
      <c r="O25" s="1110"/>
      <c r="P25" s="354"/>
      <c r="Q25" s="355"/>
      <c r="R25" s="355"/>
      <c r="S25" s="355"/>
      <c r="T25" s="355"/>
      <c r="U25" s="355"/>
      <c r="V25" s="356"/>
      <c r="W25" s="354"/>
      <c r="X25" s="355"/>
      <c r="Y25" s="355"/>
      <c r="Z25" s="355"/>
      <c r="AA25" s="355"/>
      <c r="AB25" s="355"/>
      <c r="AC25" s="356"/>
      <c r="AD25" s="354"/>
      <c r="AE25" s="355"/>
      <c r="AF25" s="355"/>
      <c r="AG25" s="355"/>
      <c r="AH25" s="355"/>
      <c r="AI25" s="355"/>
      <c r="AJ25" s="356"/>
      <c r="AK25" s="354"/>
      <c r="AL25" s="355"/>
      <c r="AM25" s="355"/>
      <c r="AN25" s="355"/>
      <c r="AO25" s="355"/>
      <c r="AP25" s="355"/>
      <c r="AQ25" s="356"/>
      <c r="AR25" s="354"/>
      <c r="AS25" s="355"/>
      <c r="AT25" s="356"/>
      <c r="AU25" s="1111">
        <f t="shared" si="3"/>
        <v>0</v>
      </c>
      <c r="AV25" s="1112"/>
      <c r="AW25" s="1113">
        <f t="shared" si="1"/>
        <v>0</v>
      </c>
      <c r="AX25" s="1114"/>
      <c r="AY25" s="1115"/>
      <c r="AZ25" s="1116"/>
      <c r="BA25" s="1116"/>
      <c r="BB25" s="1116"/>
      <c r="BC25" s="1116"/>
      <c r="BD25" s="1117"/>
    </row>
    <row r="26" spans="1:56" ht="39.9" customHeight="1" x14ac:dyDescent="0.2">
      <c r="A26" s="335"/>
      <c r="B26" s="353">
        <f t="shared" si="2"/>
        <v>14</v>
      </c>
      <c r="C26" s="1103"/>
      <c r="D26" s="1104"/>
      <c r="E26" s="1105"/>
      <c r="F26" s="1106"/>
      <c r="G26" s="1105"/>
      <c r="H26" s="1107"/>
      <c r="I26" s="1107"/>
      <c r="J26" s="1107"/>
      <c r="K26" s="1106"/>
      <c r="L26" s="1108"/>
      <c r="M26" s="1109"/>
      <c r="N26" s="1109"/>
      <c r="O26" s="1110"/>
      <c r="P26" s="354"/>
      <c r="Q26" s="355"/>
      <c r="R26" s="355"/>
      <c r="S26" s="355"/>
      <c r="T26" s="355"/>
      <c r="U26" s="355"/>
      <c r="V26" s="356"/>
      <c r="W26" s="354"/>
      <c r="X26" s="355"/>
      <c r="Y26" s="355"/>
      <c r="Z26" s="355"/>
      <c r="AA26" s="355"/>
      <c r="AB26" s="355"/>
      <c r="AC26" s="356"/>
      <c r="AD26" s="354"/>
      <c r="AE26" s="355"/>
      <c r="AF26" s="355"/>
      <c r="AG26" s="355"/>
      <c r="AH26" s="355"/>
      <c r="AI26" s="355"/>
      <c r="AJ26" s="356"/>
      <c r="AK26" s="354"/>
      <c r="AL26" s="355"/>
      <c r="AM26" s="355"/>
      <c r="AN26" s="355"/>
      <c r="AO26" s="355"/>
      <c r="AP26" s="355"/>
      <c r="AQ26" s="356"/>
      <c r="AR26" s="354"/>
      <c r="AS26" s="355"/>
      <c r="AT26" s="356"/>
      <c r="AU26" s="1111">
        <f t="shared" si="3"/>
        <v>0</v>
      </c>
      <c r="AV26" s="1112"/>
      <c r="AW26" s="1113">
        <f t="shared" si="1"/>
        <v>0</v>
      </c>
      <c r="AX26" s="1114"/>
      <c r="AY26" s="1115"/>
      <c r="AZ26" s="1116"/>
      <c r="BA26" s="1116"/>
      <c r="BB26" s="1116"/>
      <c r="BC26" s="1116"/>
      <c r="BD26" s="1117"/>
    </row>
    <row r="27" spans="1:56" ht="39.9" customHeight="1" x14ac:dyDescent="0.2">
      <c r="A27" s="335"/>
      <c r="B27" s="353">
        <f t="shared" si="2"/>
        <v>15</v>
      </c>
      <c r="C27" s="1103"/>
      <c r="D27" s="1104"/>
      <c r="E27" s="1105"/>
      <c r="F27" s="1106"/>
      <c r="G27" s="1105"/>
      <c r="H27" s="1107"/>
      <c r="I27" s="1107"/>
      <c r="J27" s="1107"/>
      <c r="K27" s="1106"/>
      <c r="L27" s="1108"/>
      <c r="M27" s="1109"/>
      <c r="N27" s="1109"/>
      <c r="O27" s="1110"/>
      <c r="P27" s="354"/>
      <c r="Q27" s="355"/>
      <c r="R27" s="355"/>
      <c r="S27" s="355"/>
      <c r="T27" s="355"/>
      <c r="U27" s="355"/>
      <c r="V27" s="356"/>
      <c r="W27" s="354"/>
      <c r="X27" s="355"/>
      <c r="Y27" s="355"/>
      <c r="Z27" s="355"/>
      <c r="AA27" s="355"/>
      <c r="AB27" s="355"/>
      <c r="AC27" s="356"/>
      <c r="AD27" s="354"/>
      <c r="AE27" s="355"/>
      <c r="AF27" s="355"/>
      <c r="AG27" s="355"/>
      <c r="AH27" s="355"/>
      <c r="AI27" s="355"/>
      <c r="AJ27" s="356"/>
      <c r="AK27" s="354"/>
      <c r="AL27" s="355"/>
      <c r="AM27" s="355"/>
      <c r="AN27" s="355"/>
      <c r="AO27" s="355"/>
      <c r="AP27" s="355"/>
      <c r="AQ27" s="356"/>
      <c r="AR27" s="354"/>
      <c r="AS27" s="355"/>
      <c r="AT27" s="356"/>
      <c r="AU27" s="1111">
        <f t="shared" si="3"/>
        <v>0</v>
      </c>
      <c r="AV27" s="1112"/>
      <c r="AW27" s="1113">
        <f t="shared" si="1"/>
        <v>0</v>
      </c>
      <c r="AX27" s="1114"/>
      <c r="AY27" s="1115"/>
      <c r="AZ27" s="1116"/>
      <c r="BA27" s="1116"/>
      <c r="BB27" s="1116"/>
      <c r="BC27" s="1116"/>
      <c r="BD27" s="1117"/>
    </row>
    <row r="28" spans="1:56" ht="39.9" customHeight="1" x14ac:dyDescent="0.2">
      <c r="A28" s="335"/>
      <c r="B28" s="353">
        <f t="shared" si="2"/>
        <v>16</v>
      </c>
      <c r="C28" s="1103"/>
      <c r="D28" s="1104"/>
      <c r="E28" s="1105"/>
      <c r="F28" s="1106"/>
      <c r="G28" s="1105"/>
      <c r="H28" s="1107"/>
      <c r="I28" s="1107"/>
      <c r="J28" s="1107"/>
      <c r="K28" s="1106"/>
      <c r="L28" s="1108"/>
      <c r="M28" s="1109"/>
      <c r="N28" s="1109"/>
      <c r="O28" s="1110"/>
      <c r="P28" s="354"/>
      <c r="Q28" s="355"/>
      <c r="R28" s="355"/>
      <c r="S28" s="355"/>
      <c r="T28" s="355"/>
      <c r="U28" s="355"/>
      <c r="V28" s="356"/>
      <c r="W28" s="354"/>
      <c r="X28" s="355"/>
      <c r="Y28" s="355"/>
      <c r="Z28" s="355"/>
      <c r="AA28" s="355"/>
      <c r="AB28" s="355"/>
      <c r="AC28" s="356"/>
      <c r="AD28" s="354"/>
      <c r="AE28" s="355"/>
      <c r="AF28" s="355"/>
      <c r="AG28" s="355"/>
      <c r="AH28" s="355"/>
      <c r="AI28" s="355"/>
      <c r="AJ28" s="356"/>
      <c r="AK28" s="354"/>
      <c r="AL28" s="355"/>
      <c r="AM28" s="355"/>
      <c r="AN28" s="355"/>
      <c r="AO28" s="355"/>
      <c r="AP28" s="355"/>
      <c r="AQ28" s="356"/>
      <c r="AR28" s="354"/>
      <c r="AS28" s="355"/>
      <c r="AT28" s="356"/>
      <c r="AU28" s="1111">
        <f t="shared" si="3"/>
        <v>0</v>
      </c>
      <c r="AV28" s="1112"/>
      <c r="AW28" s="1113">
        <f t="shared" si="1"/>
        <v>0</v>
      </c>
      <c r="AX28" s="1114"/>
      <c r="AY28" s="1115"/>
      <c r="AZ28" s="1116"/>
      <c r="BA28" s="1116"/>
      <c r="BB28" s="1116"/>
      <c r="BC28" s="1116"/>
      <c r="BD28" s="1117"/>
    </row>
    <row r="29" spans="1:56" ht="39.9" customHeight="1" x14ac:dyDescent="0.2">
      <c r="A29" s="335"/>
      <c r="B29" s="353">
        <f t="shared" si="2"/>
        <v>17</v>
      </c>
      <c r="C29" s="1103"/>
      <c r="D29" s="1104"/>
      <c r="E29" s="1105"/>
      <c r="F29" s="1106"/>
      <c r="G29" s="1105"/>
      <c r="H29" s="1107"/>
      <c r="I29" s="1107"/>
      <c r="J29" s="1107"/>
      <c r="K29" s="1106"/>
      <c r="L29" s="1108"/>
      <c r="M29" s="1109"/>
      <c r="N29" s="1109"/>
      <c r="O29" s="1110"/>
      <c r="P29" s="354"/>
      <c r="Q29" s="355"/>
      <c r="R29" s="355"/>
      <c r="S29" s="355"/>
      <c r="T29" s="355"/>
      <c r="U29" s="355"/>
      <c r="V29" s="356"/>
      <c r="W29" s="354"/>
      <c r="X29" s="355"/>
      <c r="Y29" s="355"/>
      <c r="Z29" s="355"/>
      <c r="AA29" s="355"/>
      <c r="AB29" s="355"/>
      <c r="AC29" s="356"/>
      <c r="AD29" s="354"/>
      <c r="AE29" s="355"/>
      <c r="AF29" s="355"/>
      <c r="AG29" s="355"/>
      <c r="AH29" s="355"/>
      <c r="AI29" s="355"/>
      <c r="AJ29" s="356"/>
      <c r="AK29" s="354"/>
      <c r="AL29" s="355"/>
      <c r="AM29" s="355"/>
      <c r="AN29" s="355"/>
      <c r="AO29" s="355"/>
      <c r="AP29" s="355"/>
      <c r="AQ29" s="356"/>
      <c r="AR29" s="354"/>
      <c r="AS29" s="355"/>
      <c r="AT29" s="356"/>
      <c r="AU29" s="1111">
        <f t="shared" si="3"/>
        <v>0</v>
      </c>
      <c r="AV29" s="1112"/>
      <c r="AW29" s="1113">
        <f t="shared" si="1"/>
        <v>0</v>
      </c>
      <c r="AX29" s="1114"/>
      <c r="AY29" s="1115"/>
      <c r="AZ29" s="1116"/>
      <c r="BA29" s="1116"/>
      <c r="BB29" s="1116"/>
      <c r="BC29" s="1116"/>
      <c r="BD29" s="1117"/>
    </row>
    <row r="30" spans="1:56" ht="39.9" customHeight="1" thickBot="1" x14ac:dyDescent="0.25">
      <c r="A30" s="335"/>
      <c r="B30" s="357">
        <f t="shared" si="2"/>
        <v>18</v>
      </c>
      <c r="C30" s="1130"/>
      <c r="D30" s="1131"/>
      <c r="E30" s="1132"/>
      <c r="F30" s="1133"/>
      <c r="G30" s="1132"/>
      <c r="H30" s="1134"/>
      <c r="I30" s="1134"/>
      <c r="J30" s="1134"/>
      <c r="K30" s="1133"/>
      <c r="L30" s="1135"/>
      <c r="M30" s="1136"/>
      <c r="N30" s="1136"/>
      <c r="O30" s="1137"/>
      <c r="P30" s="358"/>
      <c r="Q30" s="359"/>
      <c r="R30" s="359"/>
      <c r="S30" s="359"/>
      <c r="T30" s="359"/>
      <c r="U30" s="359"/>
      <c r="V30" s="360"/>
      <c r="W30" s="358"/>
      <c r="X30" s="359"/>
      <c r="Y30" s="359"/>
      <c r="Z30" s="359"/>
      <c r="AA30" s="359"/>
      <c r="AB30" s="359"/>
      <c r="AC30" s="360"/>
      <c r="AD30" s="358"/>
      <c r="AE30" s="359"/>
      <c r="AF30" s="359"/>
      <c r="AG30" s="359"/>
      <c r="AH30" s="359"/>
      <c r="AI30" s="359"/>
      <c r="AJ30" s="360"/>
      <c r="AK30" s="358"/>
      <c r="AL30" s="359"/>
      <c r="AM30" s="359"/>
      <c r="AN30" s="359"/>
      <c r="AO30" s="359"/>
      <c r="AP30" s="359"/>
      <c r="AQ30" s="360"/>
      <c r="AR30" s="358"/>
      <c r="AS30" s="359"/>
      <c r="AT30" s="360"/>
      <c r="AU30" s="1138">
        <f t="shared" si="3"/>
        <v>0</v>
      </c>
      <c r="AV30" s="1139"/>
      <c r="AW30" s="1140">
        <f t="shared" si="1"/>
        <v>0</v>
      </c>
      <c r="AX30" s="1141"/>
      <c r="AY30" s="1142"/>
      <c r="AZ30" s="1143"/>
      <c r="BA30" s="1143"/>
      <c r="BB30" s="1143"/>
      <c r="BC30" s="1143"/>
      <c r="BD30" s="1144"/>
    </row>
    <row r="31" spans="1:56" ht="20.25" customHeight="1" x14ac:dyDescent="0.2">
      <c r="A31" s="335"/>
      <c r="B31" s="335"/>
      <c r="C31" s="361"/>
      <c r="D31" s="362"/>
      <c r="E31" s="363"/>
      <c r="F31" s="337"/>
      <c r="G31" s="337"/>
      <c r="H31" s="337"/>
      <c r="I31" s="337"/>
      <c r="J31" s="337"/>
      <c r="K31" s="337"/>
      <c r="L31" s="337"/>
      <c r="M31" s="337"/>
      <c r="N31" s="337"/>
      <c r="O31" s="337"/>
      <c r="P31" s="337"/>
      <c r="Q31" s="337"/>
      <c r="R31" s="337"/>
      <c r="S31" s="337"/>
      <c r="T31" s="337"/>
      <c r="U31" s="337"/>
      <c r="V31" s="337"/>
      <c r="W31" s="337"/>
      <c r="X31" s="337"/>
      <c r="Y31" s="337"/>
      <c r="Z31" s="337"/>
      <c r="AA31" s="391"/>
      <c r="AB31" s="391"/>
      <c r="AC31" s="391"/>
      <c r="AD31" s="391"/>
      <c r="AE31" s="391"/>
      <c r="AF31" s="391"/>
      <c r="AG31" s="391"/>
      <c r="AH31" s="391"/>
      <c r="AI31" s="391"/>
      <c r="AJ31" s="391"/>
      <c r="AK31" s="391"/>
      <c r="AL31" s="391"/>
      <c r="AM31" s="391"/>
      <c r="AN31" s="391"/>
      <c r="AO31" s="391"/>
      <c r="AP31" s="391"/>
      <c r="AQ31" s="391"/>
      <c r="AR31" s="391"/>
      <c r="AS31" s="391"/>
      <c r="AT31" s="391"/>
      <c r="AU31" s="391"/>
      <c r="AV31" s="391"/>
      <c r="AW31" s="391"/>
      <c r="AX31" s="391"/>
      <c r="AY31" s="391"/>
      <c r="AZ31" s="391"/>
      <c r="BA31" s="391"/>
      <c r="BB31" s="391"/>
      <c r="BC31" s="391"/>
      <c r="BD31" s="391"/>
    </row>
    <row r="32" spans="1:56" ht="20.25" customHeight="1" x14ac:dyDescent="0.2">
      <c r="A32" s="335"/>
      <c r="B32" s="365" t="s">
        <v>627</v>
      </c>
      <c r="C32" s="365"/>
      <c r="D32" s="365"/>
      <c r="E32" s="365"/>
      <c r="F32" s="365"/>
      <c r="G32" s="365"/>
      <c r="H32" s="365"/>
      <c r="I32" s="365"/>
      <c r="J32" s="365"/>
      <c r="K32" s="365"/>
      <c r="L32" s="366"/>
      <c r="M32" s="365"/>
      <c r="N32" s="365"/>
      <c r="O32" s="365"/>
      <c r="P32" s="365"/>
      <c r="Q32" s="365"/>
      <c r="R32" s="365"/>
      <c r="S32" s="365"/>
      <c r="T32" s="365" t="s">
        <v>628</v>
      </c>
      <c r="U32" s="365"/>
      <c r="V32" s="365"/>
      <c r="W32" s="365"/>
      <c r="X32" s="365"/>
      <c r="Y32" s="365"/>
      <c r="Z32" s="367"/>
      <c r="AA32" s="337"/>
      <c r="AB32" s="337"/>
      <c r="AC32" s="337"/>
      <c r="AD32" s="337"/>
      <c r="AE32" s="337"/>
      <c r="AF32" s="337"/>
      <c r="AG32" s="337"/>
      <c r="AH32" s="337"/>
      <c r="AI32" s="337"/>
      <c r="AJ32" s="337"/>
      <c r="AK32" s="337"/>
      <c r="AL32" s="337"/>
      <c r="AM32" s="337"/>
      <c r="AN32" s="337"/>
      <c r="AO32" s="337"/>
      <c r="AP32" s="337"/>
      <c r="AQ32" s="337"/>
      <c r="AR32" s="337"/>
      <c r="AS32" s="337"/>
      <c r="AT32" s="337"/>
      <c r="AU32" s="337"/>
      <c r="AV32" s="337"/>
      <c r="AW32" s="337"/>
      <c r="AX32" s="337"/>
      <c r="AY32" s="337"/>
      <c r="AZ32" s="337"/>
      <c r="BA32" s="337"/>
      <c r="BB32" s="337"/>
      <c r="BC32" s="337"/>
      <c r="BD32" s="337"/>
    </row>
    <row r="33" spans="1:56" ht="20.25" customHeight="1" x14ac:dyDescent="0.2">
      <c r="A33" s="335"/>
      <c r="B33" s="365"/>
      <c r="C33" s="1154" t="s">
        <v>629</v>
      </c>
      <c r="D33" s="1154"/>
      <c r="E33" s="1154" t="s">
        <v>630</v>
      </c>
      <c r="F33" s="1154"/>
      <c r="G33" s="1154"/>
      <c r="H33" s="1154"/>
      <c r="I33" s="365"/>
      <c r="J33" s="1156" t="s">
        <v>631</v>
      </c>
      <c r="K33" s="1156"/>
      <c r="L33" s="1156"/>
      <c r="M33" s="1156"/>
      <c r="N33" s="331"/>
      <c r="O33" s="331"/>
      <c r="P33" s="368" t="s">
        <v>632</v>
      </c>
      <c r="Q33" s="368"/>
      <c r="R33" s="365"/>
      <c r="S33" s="365"/>
      <c r="T33" s="1145" t="s">
        <v>633</v>
      </c>
      <c r="U33" s="1147"/>
      <c r="V33" s="1145" t="s">
        <v>634</v>
      </c>
      <c r="W33" s="1146"/>
      <c r="X33" s="1146"/>
      <c r="Y33" s="1147"/>
      <c r="Z33" s="367"/>
      <c r="AA33" s="337"/>
      <c r="AB33" s="337"/>
      <c r="AC33" s="337"/>
      <c r="AD33" s="337"/>
      <c r="AE33" s="337"/>
      <c r="AF33" s="337"/>
      <c r="AG33" s="337"/>
      <c r="AH33" s="337"/>
      <c r="AI33" s="337"/>
      <c r="AJ33" s="337"/>
      <c r="AK33" s="337"/>
      <c r="AL33" s="337"/>
      <c r="AM33" s="337"/>
      <c r="AN33" s="337"/>
      <c r="AO33" s="337"/>
      <c r="AP33" s="337"/>
      <c r="AQ33" s="337"/>
      <c r="AR33" s="337"/>
      <c r="AS33" s="337"/>
      <c r="AT33" s="337"/>
      <c r="AU33" s="337"/>
      <c r="AV33" s="337"/>
      <c r="AW33" s="337"/>
      <c r="AX33" s="337"/>
      <c r="AY33" s="337"/>
      <c r="AZ33" s="337"/>
      <c r="BA33" s="337"/>
      <c r="BB33" s="337"/>
      <c r="BC33" s="337"/>
      <c r="BD33" s="337"/>
    </row>
    <row r="34" spans="1:56" ht="20.25" customHeight="1" x14ac:dyDescent="0.2">
      <c r="A34" s="335"/>
      <c r="B34" s="365"/>
      <c r="C34" s="1155"/>
      <c r="D34" s="1155"/>
      <c r="E34" s="1155" t="s">
        <v>635</v>
      </c>
      <c r="F34" s="1155"/>
      <c r="G34" s="1155" t="s">
        <v>636</v>
      </c>
      <c r="H34" s="1155"/>
      <c r="I34" s="365"/>
      <c r="J34" s="1155" t="s">
        <v>635</v>
      </c>
      <c r="K34" s="1155"/>
      <c r="L34" s="1155" t="s">
        <v>636</v>
      </c>
      <c r="M34" s="1155"/>
      <c r="N34" s="331"/>
      <c r="O34" s="331"/>
      <c r="P34" s="368" t="s">
        <v>637</v>
      </c>
      <c r="Q34" s="368"/>
      <c r="R34" s="365"/>
      <c r="S34" s="365"/>
      <c r="T34" s="1145" t="s">
        <v>638</v>
      </c>
      <c r="U34" s="1147"/>
      <c r="V34" s="1145" t="s">
        <v>639</v>
      </c>
      <c r="W34" s="1146"/>
      <c r="X34" s="1146"/>
      <c r="Y34" s="1147"/>
      <c r="Z34" s="369"/>
      <c r="AA34" s="337"/>
      <c r="AB34" s="337"/>
      <c r="AC34" s="337"/>
      <c r="AD34" s="337"/>
      <c r="AE34" s="337"/>
      <c r="AF34" s="337"/>
      <c r="AG34" s="337"/>
      <c r="AH34" s="337"/>
      <c r="AI34" s="337"/>
      <c r="AJ34" s="337"/>
      <c r="AK34" s="337"/>
      <c r="AL34" s="337"/>
      <c r="AM34" s="337"/>
      <c r="AN34" s="337"/>
      <c r="AO34" s="337"/>
      <c r="AP34" s="337"/>
      <c r="AQ34" s="337"/>
      <c r="AR34" s="337"/>
      <c r="AS34" s="337"/>
      <c r="AT34" s="337"/>
      <c r="AU34" s="337"/>
      <c r="AV34" s="337"/>
      <c r="AW34" s="337"/>
      <c r="AX34" s="337"/>
      <c r="AY34" s="337"/>
      <c r="AZ34" s="337"/>
      <c r="BA34" s="337"/>
      <c r="BB34" s="337"/>
      <c r="BC34" s="337"/>
      <c r="BD34" s="337"/>
    </row>
    <row r="35" spans="1:56" ht="20.25" customHeight="1" x14ac:dyDescent="0.2">
      <c r="A35" s="335"/>
      <c r="B35" s="365"/>
      <c r="C35" s="1145" t="s">
        <v>638</v>
      </c>
      <c r="D35" s="1147"/>
      <c r="E35" s="1148">
        <f>SUMIFS($AU$13:$AV$30,$C$13:$D$30,"福祉用具専門相談員",$E$13:$F$30,"A")</f>
        <v>320</v>
      </c>
      <c r="F35" s="1149"/>
      <c r="G35" s="1150">
        <f>SUMIFS($AW$13:$AX$30,$C$13:$D$30,"福祉用具専門相談員",$E$13:$F$30,"A")</f>
        <v>80</v>
      </c>
      <c r="H35" s="1151"/>
      <c r="I35" s="370"/>
      <c r="J35" s="1152">
        <v>0</v>
      </c>
      <c r="K35" s="1153"/>
      <c r="L35" s="1152">
        <v>0</v>
      </c>
      <c r="M35" s="1153"/>
      <c r="N35" s="371"/>
      <c r="O35" s="371"/>
      <c r="P35" s="1152">
        <v>2</v>
      </c>
      <c r="Q35" s="1153"/>
      <c r="R35" s="365"/>
      <c r="S35" s="365"/>
      <c r="T35" s="1145" t="s">
        <v>640</v>
      </c>
      <c r="U35" s="1147"/>
      <c r="V35" s="1145" t="s">
        <v>641</v>
      </c>
      <c r="W35" s="1146"/>
      <c r="X35" s="1146"/>
      <c r="Y35" s="1147"/>
      <c r="Z35" s="372"/>
      <c r="AA35" s="337"/>
      <c r="AB35" s="337"/>
      <c r="AC35" s="337"/>
      <c r="AD35" s="337"/>
      <c r="AE35" s="337"/>
      <c r="AF35" s="337"/>
      <c r="AG35" s="337"/>
      <c r="AH35" s="337"/>
      <c r="AI35" s="337"/>
      <c r="AJ35" s="337"/>
      <c r="AK35" s="337"/>
      <c r="AL35" s="337"/>
      <c r="AM35" s="337"/>
      <c r="AN35" s="337"/>
      <c r="AO35" s="337"/>
      <c r="AP35" s="337"/>
      <c r="AQ35" s="337"/>
      <c r="AR35" s="337"/>
      <c r="AS35" s="337"/>
      <c r="AT35" s="337"/>
      <c r="AU35" s="337"/>
      <c r="AV35" s="337"/>
      <c r="AW35" s="337"/>
      <c r="AX35" s="337"/>
      <c r="AY35" s="337"/>
      <c r="AZ35" s="337"/>
      <c r="BA35" s="337"/>
      <c r="BB35" s="337"/>
      <c r="BC35" s="337"/>
      <c r="BD35" s="337"/>
    </row>
    <row r="36" spans="1:56" ht="20.25" customHeight="1" x14ac:dyDescent="0.2">
      <c r="A36" s="335"/>
      <c r="B36" s="365"/>
      <c r="C36" s="1145" t="s">
        <v>640</v>
      </c>
      <c r="D36" s="1147"/>
      <c r="E36" s="1148">
        <f>SUMIFS($AU$13:$AV$30,$C$13:$D$30,"福祉用具専門相談員",$E$13:$F$30,"B")</f>
        <v>0</v>
      </c>
      <c r="F36" s="1149"/>
      <c r="G36" s="1150">
        <f>SUMIFS($AW$13:$AX$30,$C$13:$D$30,"福祉用具専門相談員",$E$13:$F$30,"B")</f>
        <v>0</v>
      </c>
      <c r="H36" s="1151"/>
      <c r="I36" s="370"/>
      <c r="J36" s="1152">
        <v>0</v>
      </c>
      <c r="K36" s="1153"/>
      <c r="L36" s="1152">
        <v>0</v>
      </c>
      <c r="M36" s="1153"/>
      <c r="N36" s="371"/>
      <c r="O36" s="371"/>
      <c r="P36" s="1152">
        <v>0</v>
      </c>
      <c r="Q36" s="1153"/>
      <c r="R36" s="365"/>
      <c r="S36" s="365"/>
      <c r="T36" s="1145" t="s">
        <v>642</v>
      </c>
      <c r="U36" s="1147"/>
      <c r="V36" s="1145" t="s">
        <v>643</v>
      </c>
      <c r="W36" s="1146"/>
      <c r="X36" s="1146"/>
      <c r="Y36" s="1147"/>
      <c r="Z36" s="372"/>
      <c r="AA36" s="337"/>
      <c r="AB36" s="337"/>
      <c r="AC36" s="337"/>
      <c r="AD36" s="337"/>
      <c r="AE36" s="337"/>
      <c r="AF36" s="337"/>
      <c r="AG36" s="337"/>
      <c r="AH36" s="337"/>
      <c r="AI36" s="337"/>
      <c r="AJ36" s="337"/>
      <c r="AK36" s="337"/>
      <c r="AL36" s="337"/>
      <c r="AM36" s="337"/>
      <c r="AN36" s="337"/>
      <c r="AO36" s="337"/>
      <c r="AP36" s="337"/>
      <c r="AQ36" s="337"/>
      <c r="AR36" s="337"/>
      <c r="AS36" s="337"/>
      <c r="AT36" s="337"/>
      <c r="AU36" s="337"/>
      <c r="AV36" s="337"/>
      <c r="AW36" s="337"/>
      <c r="AX36" s="337"/>
      <c r="AY36" s="337"/>
      <c r="AZ36" s="337"/>
      <c r="BA36" s="337"/>
      <c r="BB36" s="337"/>
      <c r="BC36" s="337"/>
      <c r="BD36" s="337"/>
    </row>
    <row r="37" spans="1:56" ht="20.25" customHeight="1" x14ac:dyDescent="0.2">
      <c r="A37" s="335"/>
      <c r="B37" s="365"/>
      <c r="C37" s="1145" t="s">
        <v>642</v>
      </c>
      <c r="D37" s="1147"/>
      <c r="E37" s="1148">
        <f>SUMIFS($AU$13:$AV$30,$C$13:$D$30,"福祉用具専門相談員",$E$13:$F$30,"C")</f>
        <v>80</v>
      </c>
      <c r="F37" s="1149"/>
      <c r="G37" s="1150">
        <f>SUMIFS($AW$13:$AX$30,$C$13:$D$30,"福祉用具専門相談員",$E$13:$F$30,"C")</f>
        <v>20</v>
      </c>
      <c r="H37" s="1151"/>
      <c r="I37" s="370"/>
      <c r="J37" s="1152">
        <v>80</v>
      </c>
      <c r="K37" s="1153"/>
      <c r="L37" s="1157">
        <v>20</v>
      </c>
      <c r="M37" s="1158"/>
      <c r="N37" s="371"/>
      <c r="O37" s="371"/>
      <c r="P37" s="1148" t="s">
        <v>644</v>
      </c>
      <c r="Q37" s="1149"/>
      <c r="R37" s="365"/>
      <c r="S37" s="365"/>
      <c r="T37" s="1145" t="s">
        <v>645</v>
      </c>
      <c r="U37" s="1147"/>
      <c r="V37" s="1145" t="s">
        <v>646</v>
      </c>
      <c r="W37" s="1146"/>
      <c r="X37" s="1146"/>
      <c r="Y37" s="1147"/>
      <c r="Z37" s="373"/>
      <c r="AA37" s="337"/>
      <c r="AB37" s="337"/>
      <c r="AC37" s="337"/>
      <c r="AD37" s="337"/>
      <c r="AE37" s="337"/>
      <c r="AF37" s="337"/>
      <c r="AG37" s="337"/>
      <c r="AH37" s="337"/>
      <c r="AI37" s="337"/>
      <c r="AJ37" s="337"/>
      <c r="AK37" s="337"/>
      <c r="AL37" s="337"/>
      <c r="AM37" s="337"/>
      <c r="AN37" s="337"/>
      <c r="AO37" s="337"/>
      <c r="AP37" s="337"/>
      <c r="AQ37" s="337"/>
      <c r="AR37" s="337"/>
      <c r="AS37" s="337"/>
      <c r="AT37" s="337"/>
      <c r="AU37" s="337"/>
      <c r="AV37" s="337"/>
      <c r="AW37" s="337"/>
      <c r="AX37" s="337"/>
      <c r="AY37" s="337"/>
      <c r="AZ37" s="337"/>
      <c r="BA37" s="337"/>
      <c r="BB37" s="337"/>
      <c r="BC37" s="337"/>
      <c r="BD37" s="337"/>
    </row>
    <row r="38" spans="1:56" ht="20.25" customHeight="1" x14ac:dyDescent="0.2">
      <c r="A38" s="335"/>
      <c r="B38" s="365"/>
      <c r="C38" s="1145" t="s">
        <v>645</v>
      </c>
      <c r="D38" s="1147"/>
      <c r="E38" s="1148">
        <f>SUMIFS($AU$13:$AV$30,$C$13:$D$30,"福祉用具専門相談員",$E$13:$F$30,"D")</f>
        <v>0</v>
      </c>
      <c r="F38" s="1149"/>
      <c r="G38" s="1150">
        <f>SUMIFS($AW$13:$AX$30,$C$13:$D$30,"福祉用具専門相談員",$E$13:$F$30,"D")</f>
        <v>0</v>
      </c>
      <c r="H38" s="1151"/>
      <c r="I38" s="370"/>
      <c r="J38" s="1152">
        <v>0</v>
      </c>
      <c r="K38" s="1153"/>
      <c r="L38" s="1157">
        <v>0</v>
      </c>
      <c r="M38" s="1158"/>
      <c r="N38" s="371"/>
      <c r="O38" s="371"/>
      <c r="P38" s="1148" t="s">
        <v>644</v>
      </c>
      <c r="Q38" s="1149"/>
      <c r="R38" s="365"/>
      <c r="S38" s="365"/>
      <c r="T38" s="365"/>
      <c r="U38" s="1160"/>
      <c r="V38" s="1160"/>
      <c r="W38" s="1161"/>
      <c r="X38" s="1161"/>
      <c r="Y38" s="374"/>
      <c r="Z38" s="374"/>
      <c r="AA38" s="337"/>
      <c r="AB38" s="337"/>
      <c r="AC38" s="337"/>
      <c r="AD38" s="337"/>
      <c r="AE38" s="337"/>
      <c r="AF38" s="337"/>
      <c r="AG38" s="337"/>
      <c r="AH38" s="337"/>
      <c r="AI38" s="337"/>
      <c r="AJ38" s="337"/>
      <c r="AK38" s="337"/>
      <c r="AL38" s="337"/>
      <c r="AM38" s="337"/>
      <c r="AN38" s="337"/>
      <c r="AO38" s="337"/>
      <c r="AP38" s="337"/>
      <c r="AQ38" s="337"/>
      <c r="AR38" s="337"/>
      <c r="AS38" s="337"/>
      <c r="AT38" s="337"/>
      <c r="AU38" s="337"/>
      <c r="AV38" s="337"/>
      <c r="AW38" s="337"/>
      <c r="AX38" s="337"/>
      <c r="AY38" s="337"/>
      <c r="AZ38" s="337"/>
      <c r="BA38" s="337"/>
      <c r="BB38" s="337"/>
      <c r="BC38" s="337"/>
      <c r="BD38" s="337"/>
    </row>
    <row r="39" spans="1:56" ht="20.25" customHeight="1" x14ac:dyDescent="0.2">
      <c r="A39" s="335"/>
      <c r="B39" s="365"/>
      <c r="C39" s="1145" t="s">
        <v>647</v>
      </c>
      <c r="D39" s="1147"/>
      <c r="E39" s="1148">
        <f>SUM(E35:F38)</f>
        <v>400</v>
      </c>
      <c r="F39" s="1149"/>
      <c r="G39" s="1150">
        <f>SUM(G35:H38)</f>
        <v>100</v>
      </c>
      <c r="H39" s="1151"/>
      <c r="I39" s="370"/>
      <c r="J39" s="1148">
        <f>SUM(J35:K38)</f>
        <v>80</v>
      </c>
      <c r="K39" s="1149"/>
      <c r="L39" s="1148">
        <f>SUM(L35:M38)</f>
        <v>20</v>
      </c>
      <c r="M39" s="1149"/>
      <c r="N39" s="371"/>
      <c r="O39" s="371"/>
      <c r="P39" s="1148">
        <f>SUM(P35:Q36)</f>
        <v>2</v>
      </c>
      <c r="Q39" s="1149"/>
      <c r="R39" s="365"/>
      <c r="S39" s="365"/>
      <c r="T39" s="365"/>
      <c r="U39" s="1160"/>
      <c r="V39" s="1160"/>
      <c r="W39" s="1161"/>
      <c r="X39" s="1161"/>
      <c r="Y39" s="375"/>
      <c r="Z39" s="375"/>
      <c r="AA39" s="337"/>
      <c r="AB39" s="337"/>
      <c r="AC39" s="337"/>
      <c r="AD39" s="337"/>
      <c r="AE39" s="337"/>
      <c r="AF39" s="337"/>
      <c r="AG39" s="337"/>
      <c r="AH39" s="337"/>
      <c r="AI39" s="337"/>
      <c r="AJ39" s="337"/>
      <c r="AK39" s="337"/>
      <c r="AL39" s="337"/>
      <c r="AM39" s="337"/>
      <c r="AN39" s="337"/>
      <c r="AO39" s="337"/>
      <c r="AP39" s="337"/>
      <c r="AQ39" s="337"/>
      <c r="AR39" s="337"/>
      <c r="AS39" s="337"/>
      <c r="AT39" s="337"/>
      <c r="AU39" s="337"/>
      <c r="AV39" s="337"/>
      <c r="AW39" s="337"/>
      <c r="AX39" s="337"/>
      <c r="AY39" s="337"/>
      <c r="AZ39" s="337"/>
      <c r="BA39" s="337"/>
      <c r="BB39" s="337"/>
      <c r="BC39" s="337"/>
      <c r="BD39" s="337"/>
    </row>
    <row r="40" spans="1:56" ht="20.25" customHeight="1" x14ac:dyDescent="0.2">
      <c r="A40" s="335"/>
      <c r="B40" s="365"/>
      <c r="C40" s="365"/>
      <c r="D40" s="365"/>
      <c r="E40" s="365"/>
      <c r="F40" s="365"/>
      <c r="G40" s="365"/>
      <c r="H40" s="365"/>
      <c r="I40" s="365"/>
      <c r="J40" s="365"/>
      <c r="K40" s="365"/>
      <c r="L40" s="366"/>
      <c r="M40" s="365"/>
      <c r="N40" s="365"/>
      <c r="O40" s="365"/>
      <c r="P40" s="365"/>
      <c r="Q40" s="365"/>
      <c r="R40" s="365"/>
      <c r="S40" s="365"/>
      <c r="T40" s="365"/>
      <c r="U40" s="367"/>
      <c r="V40" s="367"/>
      <c r="W40" s="367"/>
      <c r="X40" s="367"/>
      <c r="Y40" s="367"/>
      <c r="Z40" s="367"/>
      <c r="AA40" s="337"/>
      <c r="AB40" s="337"/>
      <c r="AC40" s="337"/>
      <c r="AD40" s="337"/>
      <c r="AE40" s="337"/>
      <c r="AF40" s="337"/>
      <c r="AG40" s="337"/>
      <c r="AH40" s="337"/>
      <c r="AI40" s="337"/>
      <c r="AJ40" s="337"/>
      <c r="AK40" s="337"/>
      <c r="AL40" s="337"/>
      <c r="AM40" s="337"/>
      <c r="AN40" s="337"/>
      <c r="AO40" s="337"/>
      <c r="AP40" s="337"/>
      <c r="AQ40" s="337"/>
      <c r="AR40" s="337"/>
      <c r="AS40" s="337"/>
      <c r="AT40" s="337"/>
      <c r="AU40" s="337"/>
      <c r="AV40" s="337"/>
      <c r="AW40" s="337"/>
      <c r="AX40" s="337"/>
      <c r="AY40" s="337"/>
      <c r="AZ40" s="337"/>
      <c r="BA40" s="337"/>
      <c r="BB40" s="337"/>
      <c r="BC40" s="337"/>
      <c r="BD40" s="337"/>
    </row>
    <row r="41" spans="1:56" ht="20.25" customHeight="1" x14ac:dyDescent="0.2">
      <c r="A41" s="335"/>
      <c r="B41" s="365"/>
      <c r="C41" s="366" t="s">
        <v>648</v>
      </c>
      <c r="D41" s="365"/>
      <c r="E41" s="365"/>
      <c r="F41" s="365"/>
      <c r="G41" s="365"/>
      <c r="H41" s="365"/>
      <c r="I41" s="376" t="s">
        <v>649</v>
      </c>
      <c r="J41" s="1168" t="s">
        <v>650</v>
      </c>
      <c r="K41" s="1169"/>
      <c r="L41" s="377"/>
      <c r="M41" s="376"/>
      <c r="N41" s="365"/>
      <c r="O41" s="365"/>
      <c r="P41" s="365"/>
      <c r="Q41" s="365"/>
      <c r="R41" s="365"/>
      <c r="S41" s="365"/>
      <c r="T41" s="365"/>
      <c r="U41" s="378"/>
      <c r="V41" s="367"/>
      <c r="W41" s="367"/>
      <c r="X41" s="367"/>
      <c r="Y41" s="367"/>
      <c r="Z41" s="367"/>
      <c r="AA41" s="337"/>
      <c r="AB41" s="337"/>
      <c r="AC41" s="337"/>
      <c r="AD41" s="337"/>
      <c r="AE41" s="337"/>
      <c r="AF41" s="337"/>
      <c r="AG41" s="337"/>
      <c r="AH41" s="337"/>
      <c r="AI41" s="337"/>
      <c r="AJ41" s="337"/>
      <c r="AK41" s="337"/>
      <c r="AL41" s="337"/>
      <c r="AM41" s="337"/>
      <c r="AN41" s="337"/>
      <c r="AO41" s="337"/>
      <c r="AP41" s="337"/>
      <c r="AQ41" s="337"/>
      <c r="AR41" s="337"/>
      <c r="AS41" s="337"/>
      <c r="AT41" s="337"/>
      <c r="AU41" s="337"/>
      <c r="AV41" s="337"/>
      <c r="AW41" s="337"/>
      <c r="AX41" s="337"/>
      <c r="AY41" s="337"/>
      <c r="AZ41" s="337"/>
      <c r="BA41" s="337"/>
      <c r="BB41" s="337"/>
      <c r="BC41" s="337"/>
      <c r="BD41" s="337"/>
    </row>
    <row r="42" spans="1:56" ht="20.25" customHeight="1" x14ac:dyDescent="0.2">
      <c r="A42" s="335"/>
      <c r="B42" s="365"/>
      <c r="C42" s="365" t="s">
        <v>651</v>
      </c>
      <c r="D42" s="365"/>
      <c r="E42" s="365"/>
      <c r="F42" s="365"/>
      <c r="G42" s="365"/>
      <c r="H42" s="365" t="s">
        <v>652</v>
      </c>
      <c r="I42" s="365"/>
      <c r="J42" s="365"/>
      <c r="K42" s="365"/>
      <c r="L42" s="366"/>
      <c r="M42" s="365"/>
      <c r="N42" s="365"/>
      <c r="O42" s="365"/>
      <c r="P42" s="365"/>
      <c r="Q42" s="365"/>
      <c r="R42" s="365"/>
      <c r="S42" s="365"/>
      <c r="T42" s="365"/>
      <c r="U42" s="367"/>
      <c r="V42" s="367"/>
      <c r="W42" s="367"/>
      <c r="X42" s="367"/>
      <c r="Y42" s="367"/>
      <c r="Z42" s="367"/>
      <c r="AA42" s="337"/>
      <c r="AB42" s="337"/>
      <c r="AC42" s="337"/>
      <c r="AD42" s="337"/>
      <c r="AE42" s="337"/>
      <c r="AF42" s="337"/>
      <c r="AG42" s="337"/>
      <c r="AH42" s="337"/>
      <c r="AI42" s="337"/>
      <c r="AJ42" s="337"/>
      <c r="AK42" s="337"/>
      <c r="AL42" s="337"/>
      <c r="AM42" s="337"/>
      <c r="AN42" s="337"/>
      <c r="AO42" s="337"/>
      <c r="AP42" s="337"/>
      <c r="AQ42" s="337"/>
      <c r="AR42" s="337"/>
      <c r="AS42" s="337"/>
      <c r="AT42" s="337"/>
      <c r="AU42" s="337"/>
      <c r="AV42" s="337"/>
      <c r="AW42" s="337"/>
      <c r="AX42" s="337"/>
      <c r="AY42" s="337"/>
      <c r="AZ42" s="337"/>
      <c r="BA42" s="337"/>
      <c r="BB42" s="337"/>
      <c r="BC42" s="337"/>
      <c r="BD42" s="337"/>
    </row>
    <row r="43" spans="1:56" ht="20.25" customHeight="1" x14ac:dyDescent="0.2">
      <c r="A43" s="335"/>
      <c r="B43" s="365"/>
      <c r="C43" s="365" t="str">
        <f>IF($J$41="週","対象時間数（週平均）","対象時間数（当月合計）")</f>
        <v>対象時間数（週平均）</v>
      </c>
      <c r="D43" s="365"/>
      <c r="E43" s="365"/>
      <c r="F43" s="365"/>
      <c r="G43" s="365"/>
      <c r="H43" s="365" t="str">
        <f>IF($J$41="週","週に勤務すべき時間数","当月に勤務すべき時間数")</f>
        <v>週に勤務すべき時間数</v>
      </c>
      <c r="I43" s="365"/>
      <c r="J43" s="365"/>
      <c r="K43" s="365"/>
      <c r="L43" s="366"/>
      <c r="M43" s="1155" t="s">
        <v>653</v>
      </c>
      <c r="N43" s="1155"/>
      <c r="O43" s="1155"/>
      <c r="P43" s="1155"/>
      <c r="Q43" s="365"/>
      <c r="R43" s="365"/>
      <c r="S43" s="365"/>
      <c r="T43" s="365"/>
      <c r="U43" s="367"/>
      <c r="V43" s="367"/>
      <c r="W43" s="367"/>
      <c r="X43" s="367"/>
      <c r="Y43" s="367"/>
      <c r="Z43" s="367"/>
      <c r="AA43" s="337"/>
      <c r="AB43" s="337"/>
      <c r="AC43" s="337"/>
      <c r="AD43" s="337"/>
      <c r="AE43" s="337"/>
      <c r="AF43" s="337"/>
      <c r="AG43" s="337"/>
      <c r="AH43" s="337"/>
      <c r="AI43" s="337"/>
      <c r="AJ43" s="337"/>
      <c r="AK43" s="337"/>
      <c r="AL43" s="337"/>
      <c r="AM43" s="337"/>
      <c r="AN43" s="337"/>
      <c r="AO43" s="337"/>
      <c r="AP43" s="337"/>
      <c r="AQ43" s="337"/>
      <c r="AR43" s="337"/>
      <c r="AS43" s="337"/>
      <c r="AT43" s="337"/>
      <c r="AU43" s="337"/>
      <c r="AV43" s="337"/>
      <c r="AW43" s="337"/>
      <c r="AX43" s="337"/>
      <c r="AY43" s="337"/>
      <c r="AZ43" s="337"/>
      <c r="BA43" s="337"/>
      <c r="BB43" s="337"/>
      <c r="BC43" s="337"/>
      <c r="BD43" s="337"/>
    </row>
    <row r="44" spans="1:56" ht="20.25" customHeight="1" x14ac:dyDescent="0.2">
      <c r="A44" s="335"/>
      <c r="B44" s="365"/>
      <c r="C44" s="1170">
        <f>IF($J$41="週",L39,J39)</f>
        <v>20</v>
      </c>
      <c r="D44" s="1171"/>
      <c r="E44" s="1171"/>
      <c r="F44" s="1172"/>
      <c r="G44" s="379" t="s">
        <v>654</v>
      </c>
      <c r="H44" s="1145">
        <f>IF($J$41="週",$AV$5,$AZ$5)</f>
        <v>40</v>
      </c>
      <c r="I44" s="1146"/>
      <c r="J44" s="1146"/>
      <c r="K44" s="1147"/>
      <c r="L44" s="379" t="s">
        <v>655</v>
      </c>
      <c r="M44" s="1162">
        <f>ROUNDDOWN(C44/H44,1)</f>
        <v>0.5</v>
      </c>
      <c r="N44" s="1163"/>
      <c r="O44" s="1163"/>
      <c r="P44" s="1164"/>
      <c r="Q44" s="365"/>
      <c r="R44" s="365"/>
      <c r="S44" s="365"/>
      <c r="T44" s="365"/>
      <c r="U44" s="1159"/>
      <c r="V44" s="1159"/>
      <c r="W44" s="1159"/>
      <c r="X44" s="1159"/>
      <c r="Y44" s="372"/>
      <c r="Z44" s="367"/>
      <c r="AA44" s="337"/>
      <c r="AB44" s="337"/>
      <c r="AC44" s="337"/>
      <c r="AD44" s="337"/>
      <c r="AE44" s="337"/>
      <c r="AF44" s="337"/>
      <c r="AG44" s="337"/>
      <c r="AH44" s="337"/>
      <c r="AI44" s="337"/>
      <c r="AJ44" s="337"/>
      <c r="AK44" s="337"/>
      <c r="AL44" s="337"/>
      <c r="AM44" s="337"/>
      <c r="AN44" s="337"/>
      <c r="AO44" s="337"/>
      <c r="AP44" s="337"/>
      <c r="AQ44" s="337"/>
      <c r="AR44" s="337"/>
      <c r="AS44" s="337"/>
      <c r="AT44" s="337"/>
      <c r="AU44" s="337"/>
      <c r="AV44" s="337"/>
      <c r="AW44" s="337"/>
      <c r="AX44" s="337"/>
      <c r="AY44" s="337"/>
      <c r="AZ44" s="337"/>
      <c r="BA44" s="337"/>
      <c r="BB44" s="337"/>
      <c r="BC44" s="337"/>
      <c r="BD44" s="337"/>
    </row>
    <row r="45" spans="1:56" ht="20.25" customHeight="1" x14ac:dyDescent="0.2">
      <c r="A45" s="335"/>
      <c r="B45" s="365"/>
      <c r="C45" s="365"/>
      <c r="D45" s="365"/>
      <c r="E45" s="365"/>
      <c r="F45" s="365"/>
      <c r="G45" s="365"/>
      <c r="H45" s="365"/>
      <c r="I45" s="365"/>
      <c r="J45" s="365"/>
      <c r="K45" s="365"/>
      <c r="L45" s="366"/>
      <c r="M45" s="365" t="s">
        <v>656</v>
      </c>
      <c r="N45" s="365"/>
      <c r="O45" s="365"/>
      <c r="P45" s="365"/>
      <c r="Q45" s="365"/>
      <c r="R45" s="365"/>
      <c r="S45" s="365"/>
      <c r="T45" s="365"/>
      <c r="U45" s="367"/>
      <c r="V45" s="367"/>
      <c r="W45" s="367"/>
      <c r="X45" s="367"/>
      <c r="Y45" s="367"/>
      <c r="Z45" s="367"/>
      <c r="AA45" s="337"/>
      <c r="AB45" s="337"/>
      <c r="AC45" s="337"/>
      <c r="AD45" s="337"/>
      <c r="AE45" s="337"/>
      <c r="AF45" s="337"/>
      <c r="AG45" s="337"/>
      <c r="AH45" s="337"/>
      <c r="AI45" s="337"/>
      <c r="AJ45" s="337"/>
      <c r="AK45" s="337"/>
      <c r="AL45" s="337"/>
      <c r="AM45" s="337"/>
      <c r="AN45" s="337"/>
      <c r="AO45" s="337"/>
      <c r="AP45" s="337"/>
      <c r="AQ45" s="337"/>
      <c r="AR45" s="337"/>
      <c r="AS45" s="337"/>
      <c r="AT45" s="337"/>
      <c r="AU45" s="337"/>
      <c r="AV45" s="337"/>
      <c r="AW45" s="337"/>
      <c r="AX45" s="337"/>
      <c r="AY45" s="337"/>
      <c r="AZ45" s="337"/>
      <c r="BA45" s="337"/>
      <c r="BB45" s="337"/>
      <c r="BC45" s="337"/>
      <c r="BD45" s="337"/>
    </row>
    <row r="46" spans="1:56" ht="20.25" customHeight="1" x14ac:dyDescent="0.2">
      <c r="A46" s="335"/>
      <c r="B46" s="365"/>
      <c r="C46" s="365" t="s">
        <v>657</v>
      </c>
      <c r="D46" s="365"/>
      <c r="E46" s="365"/>
      <c r="F46" s="365"/>
      <c r="G46" s="365"/>
      <c r="H46" s="365"/>
      <c r="I46" s="365"/>
      <c r="J46" s="365"/>
      <c r="K46" s="365"/>
      <c r="L46" s="366"/>
      <c r="M46" s="365"/>
      <c r="N46" s="365"/>
      <c r="O46" s="365"/>
      <c r="P46" s="365"/>
      <c r="Q46" s="365"/>
      <c r="R46" s="365"/>
      <c r="S46" s="365"/>
      <c r="T46" s="365"/>
      <c r="U46" s="365"/>
      <c r="V46" s="380"/>
      <c r="W46" s="381"/>
      <c r="X46" s="381"/>
      <c r="Y46" s="365"/>
      <c r="Z46" s="365"/>
      <c r="AA46" s="337"/>
      <c r="AB46" s="337"/>
      <c r="AC46" s="337"/>
      <c r="AD46" s="337"/>
      <c r="AE46" s="337"/>
      <c r="AF46" s="337"/>
      <c r="AG46" s="337"/>
      <c r="AH46" s="337"/>
      <c r="AI46" s="337"/>
      <c r="AJ46" s="337"/>
      <c r="AK46" s="337"/>
      <c r="AL46" s="337"/>
      <c r="AM46" s="337"/>
      <c r="AN46" s="337"/>
      <c r="AO46" s="337"/>
      <c r="AP46" s="337"/>
      <c r="AQ46" s="337"/>
      <c r="AR46" s="337"/>
      <c r="AS46" s="337"/>
      <c r="AT46" s="337"/>
      <c r="AU46" s="337"/>
      <c r="AV46" s="337"/>
      <c r="AW46" s="337"/>
      <c r="AX46" s="337"/>
      <c r="AY46" s="337"/>
      <c r="AZ46" s="337"/>
      <c r="BA46" s="337"/>
      <c r="BB46" s="337"/>
      <c r="BC46" s="337"/>
      <c r="BD46" s="337"/>
    </row>
    <row r="47" spans="1:56" ht="20.25" customHeight="1" x14ac:dyDescent="0.2">
      <c r="A47" s="335"/>
      <c r="B47" s="365"/>
      <c r="C47" s="365" t="s">
        <v>632</v>
      </c>
      <c r="D47" s="365"/>
      <c r="E47" s="365"/>
      <c r="F47" s="365"/>
      <c r="G47" s="365"/>
      <c r="H47" s="365"/>
      <c r="I47" s="365"/>
      <c r="J47" s="365"/>
      <c r="K47" s="365"/>
      <c r="L47" s="366"/>
      <c r="M47" s="379"/>
      <c r="N47" s="379"/>
      <c r="O47" s="379"/>
      <c r="P47" s="379"/>
      <c r="Q47" s="365"/>
      <c r="R47" s="365"/>
      <c r="S47" s="365"/>
      <c r="T47" s="365"/>
      <c r="U47" s="365"/>
      <c r="V47" s="380"/>
      <c r="W47" s="381"/>
      <c r="X47" s="381"/>
      <c r="Y47" s="365"/>
      <c r="Z47" s="365"/>
      <c r="AA47" s="337"/>
      <c r="AB47" s="337"/>
      <c r="AC47" s="337"/>
      <c r="AD47" s="337"/>
      <c r="AE47" s="337"/>
      <c r="AF47" s="337"/>
      <c r="AG47" s="337"/>
      <c r="AH47" s="337"/>
      <c r="AI47" s="337"/>
      <c r="AJ47" s="337"/>
      <c r="AK47" s="337"/>
      <c r="AL47" s="337"/>
      <c r="AM47" s="337"/>
      <c r="AN47" s="337"/>
      <c r="AO47" s="337"/>
      <c r="AP47" s="337"/>
      <c r="AQ47" s="337"/>
      <c r="AR47" s="337"/>
      <c r="AS47" s="337"/>
      <c r="AT47" s="337"/>
      <c r="AU47" s="337"/>
      <c r="AV47" s="337"/>
      <c r="AW47" s="337"/>
      <c r="AX47" s="337"/>
      <c r="AY47" s="337"/>
      <c r="AZ47" s="337"/>
      <c r="BA47" s="337"/>
      <c r="BB47" s="337"/>
      <c r="BC47" s="337"/>
      <c r="BD47" s="337"/>
    </row>
    <row r="48" spans="1:56" ht="20.25" customHeight="1" x14ac:dyDescent="0.2">
      <c r="A48" s="335"/>
      <c r="B48" s="365"/>
      <c r="C48" s="331" t="s">
        <v>658</v>
      </c>
      <c r="D48" s="331"/>
      <c r="E48" s="331"/>
      <c r="F48" s="331"/>
      <c r="G48" s="331"/>
      <c r="H48" s="365" t="s">
        <v>659</v>
      </c>
      <c r="I48" s="331"/>
      <c r="J48" s="331"/>
      <c r="K48" s="331"/>
      <c r="L48" s="331"/>
      <c r="M48" s="1155" t="s">
        <v>647</v>
      </c>
      <c r="N48" s="1155"/>
      <c r="O48" s="1155"/>
      <c r="P48" s="1155"/>
      <c r="Q48" s="365"/>
      <c r="R48" s="365"/>
      <c r="S48" s="365"/>
      <c r="T48" s="365"/>
      <c r="U48" s="365"/>
      <c r="V48" s="380"/>
      <c r="W48" s="381"/>
      <c r="X48" s="381"/>
      <c r="Y48" s="365"/>
      <c r="Z48" s="365"/>
      <c r="AA48" s="337"/>
      <c r="AB48" s="337"/>
      <c r="AC48" s="337"/>
      <c r="AD48" s="337"/>
      <c r="AE48" s="337"/>
      <c r="AF48" s="337"/>
      <c r="AG48" s="337"/>
      <c r="AH48" s="337"/>
      <c r="AI48" s="337"/>
      <c r="AJ48" s="337"/>
      <c r="AK48" s="337"/>
      <c r="AL48" s="337"/>
      <c r="AM48" s="337"/>
      <c r="AN48" s="337"/>
      <c r="AO48" s="337"/>
      <c r="AP48" s="337"/>
      <c r="AQ48" s="337"/>
      <c r="AR48" s="337"/>
      <c r="AS48" s="337"/>
      <c r="AT48" s="337"/>
      <c r="AU48" s="337"/>
      <c r="AV48" s="337"/>
      <c r="AW48" s="337"/>
      <c r="AX48" s="337"/>
      <c r="AY48" s="337"/>
      <c r="AZ48" s="337"/>
      <c r="BA48" s="337"/>
      <c r="BB48" s="337"/>
      <c r="BC48" s="337"/>
      <c r="BD48" s="337"/>
    </row>
    <row r="49" spans="1:58" ht="20.25" customHeight="1" x14ac:dyDescent="0.2">
      <c r="A49" s="335"/>
      <c r="B49" s="365"/>
      <c r="C49" s="1145">
        <f>P39</f>
        <v>2</v>
      </c>
      <c r="D49" s="1146"/>
      <c r="E49" s="1146"/>
      <c r="F49" s="1147"/>
      <c r="G49" s="379" t="s">
        <v>660</v>
      </c>
      <c r="H49" s="1162">
        <f>M44</f>
        <v>0.5</v>
      </c>
      <c r="I49" s="1163"/>
      <c r="J49" s="1163"/>
      <c r="K49" s="1164"/>
      <c r="L49" s="379" t="s">
        <v>655</v>
      </c>
      <c r="M49" s="1165">
        <f>ROUNDDOWN(C49+H49,1)</f>
        <v>2.5</v>
      </c>
      <c r="N49" s="1166"/>
      <c r="O49" s="1166"/>
      <c r="P49" s="1167"/>
      <c r="Q49" s="365"/>
      <c r="R49" s="365"/>
      <c r="S49" s="365"/>
      <c r="T49" s="365"/>
      <c r="U49" s="365"/>
      <c r="V49" s="380"/>
      <c r="W49" s="381"/>
      <c r="X49" s="381"/>
      <c r="Y49" s="365"/>
      <c r="Z49" s="365"/>
      <c r="AA49" s="337"/>
      <c r="AB49" s="337"/>
      <c r="AC49" s="337"/>
      <c r="AD49" s="337"/>
      <c r="AE49" s="337"/>
      <c r="AF49" s="337"/>
      <c r="AG49" s="337"/>
      <c r="AH49" s="337"/>
      <c r="AI49" s="337"/>
      <c r="AJ49" s="337"/>
      <c r="AK49" s="337"/>
      <c r="AL49" s="337"/>
      <c r="AM49" s="337"/>
      <c r="AN49" s="337"/>
      <c r="AO49" s="337"/>
      <c r="AP49" s="337"/>
      <c r="AQ49" s="337"/>
      <c r="AR49" s="337"/>
      <c r="AS49" s="337"/>
      <c r="AT49" s="337"/>
      <c r="AU49" s="337"/>
      <c r="AV49" s="337"/>
      <c r="AW49" s="337"/>
      <c r="AX49" s="337"/>
      <c r="AY49" s="337"/>
      <c r="AZ49" s="337"/>
      <c r="BA49" s="337"/>
      <c r="BB49" s="337"/>
      <c r="BC49" s="337"/>
      <c r="BD49" s="337"/>
    </row>
    <row r="50" spans="1:58" ht="20.25" customHeight="1" x14ac:dyDescent="0.2">
      <c r="A50" s="335"/>
      <c r="B50" s="365"/>
      <c r="C50" s="365"/>
      <c r="D50" s="365"/>
      <c r="E50" s="365"/>
      <c r="F50" s="365"/>
      <c r="G50" s="365"/>
      <c r="H50" s="365"/>
      <c r="I50" s="365"/>
      <c r="J50" s="365"/>
      <c r="K50" s="365"/>
      <c r="L50" s="365"/>
      <c r="M50" s="365"/>
      <c r="N50" s="366"/>
      <c r="O50" s="365"/>
      <c r="P50" s="365"/>
      <c r="Q50" s="365"/>
      <c r="R50" s="365"/>
      <c r="S50" s="365"/>
      <c r="T50" s="365"/>
      <c r="U50" s="365"/>
      <c r="V50" s="380"/>
      <c r="W50" s="381"/>
      <c r="X50" s="381"/>
      <c r="Y50" s="365"/>
      <c r="Z50" s="365"/>
      <c r="AA50" s="337"/>
      <c r="AB50" s="337"/>
      <c r="AC50" s="337"/>
      <c r="AD50" s="337"/>
      <c r="AE50" s="337"/>
      <c r="AF50" s="337"/>
      <c r="AG50" s="337"/>
      <c r="AH50" s="337"/>
      <c r="AI50" s="337"/>
      <c r="AJ50" s="337"/>
      <c r="AK50" s="337"/>
      <c r="AL50" s="337"/>
      <c r="AM50" s="337"/>
      <c r="AN50" s="337"/>
      <c r="AO50" s="337"/>
      <c r="AP50" s="337"/>
      <c r="AQ50" s="337"/>
      <c r="AR50" s="337"/>
      <c r="AS50" s="337"/>
      <c r="AT50" s="337"/>
      <c r="AU50" s="337"/>
      <c r="AV50" s="337"/>
      <c r="AW50" s="337"/>
      <c r="AX50" s="337"/>
      <c r="AY50" s="337"/>
      <c r="AZ50" s="337"/>
      <c r="BA50" s="337"/>
      <c r="BB50" s="337"/>
      <c r="BC50" s="337"/>
      <c r="BD50" s="337"/>
    </row>
    <row r="51" spans="1:58" ht="20.25" customHeight="1" x14ac:dyDescent="0.2">
      <c r="C51" s="392"/>
      <c r="D51" s="392"/>
      <c r="E51" s="393"/>
      <c r="F51" s="393"/>
      <c r="G51" s="393"/>
      <c r="H51" s="393"/>
      <c r="I51" s="393"/>
      <c r="J51" s="393"/>
      <c r="K51" s="393"/>
      <c r="L51" s="393"/>
      <c r="M51" s="393"/>
      <c r="N51" s="393"/>
      <c r="O51" s="393"/>
      <c r="P51" s="393"/>
      <c r="Q51" s="393"/>
      <c r="R51" s="393"/>
      <c r="S51" s="393"/>
      <c r="T51" s="392"/>
      <c r="U51" s="393"/>
      <c r="V51" s="393"/>
      <c r="W51" s="393"/>
      <c r="X51" s="393"/>
      <c r="Y51" s="393"/>
      <c r="Z51" s="393"/>
      <c r="AA51" s="393"/>
      <c r="AB51" s="393"/>
      <c r="AC51" s="393"/>
      <c r="AD51" s="393"/>
      <c r="AE51" s="393"/>
      <c r="AF51" s="393"/>
      <c r="AJ51" s="394"/>
      <c r="AK51" s="395"/>
      <c r="AL51" s="395"/>
      <c r="AM51" s="393"/>
      <c r="AN51" s="393"/>
      <c r="AO51" s="393"/>
      <c r="AP51" s="393"/>
      <c r="AQ51" s="393"/>
      <c r="AR51" s="393"/>
      <c r="AS51" s="393"/>
      <c r="AT51" s="393"/>
      <c r="AU51" s="393"/>
      <c r="AV51" s="393"/>
      <c r="AW51" s="393"/>
      <c r="AX51" s="393"/>
      <c r="AY51" s="393"/>
      <c r="AZ51" s="393"/>
      <c r="BA51" s="393"/>
      <c r="BB51" s="393"/>
      <c r="BC51" s="393"/>
      <c r="BD51" s="393"/>
      <c r="BE51" s="395"/>
    </row>
    <row r="52" spans="1:58" ht="20.25" customHeight="1" x14ac:dyDescent="0.2">
      <c r="A52" s="393"/>
      <c r="B52" s="393"/>
      <c r="C52" s="392"/>
      <c r="D52" s="392"/>
      <c r="E52" s="393"/>
      <c r="F52" s="393"/>
      <c r="G52" s="393"/>
      <c r="H52" s="393"/>
      <c r="I52" s="393"/>
      <c r="J52" s="393"/>
      <c r="K52" s="393"/>
      <c r="L52" s="393"/>
      <c r="M52" s="393"/>
      <c r="N52" s="393"/>
      <c r="O52" s="393"/>
      <c r="P52" s="393"/>
      <c r="Q52" s="393"/>
      <c r="R52" s="393"/>
      <c r="S52" s="393"/>
      <c r="T52" s="393"/>
      <c r="U52" s="392"/>
      <c r="V52" s="393"/>
      <c r="W52" s="393"/>
      <c r="X52" s="393"/>
      <c r="Y52" s="393"/>
      <c r="Z52" s="393"/>
      <c r="AA52" s="393"/>
      <c r="AB52" s="393"/>
      <c r="AC52" s="393"/>
      <c r="AD52" s="393"/>
      <c r="AE52" s="393"/>
      <c r="AF52" s="393"/>
      <c r="AG52" s="393"/>
      <c r="AK52" s="394"/>
      <c r="AL52" s="395"/>
      <c r="AM52" s="395"/>
      <c r="AN52" s="393"/>
      <c r="AO52" s="393"/>
      <c r="AP52" s="393"/>
      <c r="AQ52" s="393"/>
      <c r="AR52" s="393"/>
      <c r="AS52" s="393"/>
      <c r="AT52" s="393"/>
      <c r="AU52" s="393"/>
      <c r="AV52" s="393"/>
      <c r="AW52" s="393"/>
      <c r="AX52" s="393"/>
      <c r="AY52" s="393"/>
      <c r="AZ52" s="393"/>
      <c r="BA52" s="393"/>
      <c r="BB52" s="393"/>
      <c r="BC52" s="393"/>
      <c r="BD52" s="393"/>
      <c r="BE52" s="393"/>
      <c r="BF52" s="395"/>
    </row>
    <row r="53" spans="1:58" ht="20.25" customHeight="1" x14ac:dyDescent="0.2">
      <c r="A53" s="393"/>
      <c r="B53" s="393"/>
      <c r="C53" s="393"/>
      <c r="D53" s="392"/>
      <c r="E53" s="393"/>
      <c r="F53" s="393"/>
      <c r="G53" s="393"/>
      <c r="H53" s="393"/>
      <c r="I53" s="393"/>
      <c r="J53" s="393"/>
      <c r="K53" s="393"/>
      <c r="L53" s="393"/>
      <c r="M53" s="393"/>
      <c r="N53" s="393"/>
      <c r="O53" s="393"/>
      <c r="P53" s="393"/>
      <c r="Q53" s="393"/>
      <c r="R53" s="393"/>
      <c r="S53" s="393"/>
      <c r="T53" s="393"/>
      <c r="U53" s="392"/>
      <c r="V53" s="393"/>
      <c r="W53" s="393"/>
      <c r="X53" s="393"/>
      <c r="Y53" s="393"/>
      <c r="Z53" s="393"/>
      <c r="AA53" s="393"/>
      <c r="AB53" s="393"/>
      <c r="AC53" s="393"/>
      <c r="AD53" s="393"/>
      <c r="AE53" s="393"/>
      <c r="AF53" s="393"/>
      <c r="AG53" s="393"/>
      <c r="AK53" s="394"/>
      <c r="AL53" s="395"/>
      <c r="AM53" s="395"/>
      <c r="AN53" s="393"/>
      <c r="AO53" s="393"/>
      <c r="AP53" s="393"/>
      <c r="AQ53" s="393"/>
      <c r="AR53" s="393"/>
      <c r="AS53" s="393"/>
      <c r="AT53" s="393"/>
      <c r="AU53" s="393"/>
      <c r="AV53" s="393"/>
      <c r="AW53" s="393"/>
      <c r="AX53" s="393"/>
      <c r="AY53" s="393"/>
      <c r="AZ53" s="393"/>
      <c r="BA53" s="393"/>
      <c r="BB53" s="393"/>
      <c r="BC53" s="393"/>
      <c r="BD53" s="393"/>
      <c r="BE53" s="393"/>
      <c r="BF53" s="395"/>
    </row>
    <row r="54" spans="1:58" ht="20.25" customHeight="1" x14ac:dyDescent="0.2">
      <c r="A54" s="393"/>
      <c r="B54" s="393"/>
      <c r="C54" s="392"/>
      <c r="D54" s="392"/>
      <c r="E54" s="393"/>
      <c r="F54" s="393"/>
      <c r="G54" s="393"/>
      <c r="H54" s="393"/>
      <c r="I54" s="393"/>
      <c r="J54" s="393"/>
      <c r="K54" s="393"/>
      <c r="L54" s="393"/>
      <c r="M54" s="393"/>
      <c r="N54" s="393"/>
      <c r="O54" s="393"/>
      <c r="P54" s="393"/>
      <c r="Q54" s="393"/>
      <c r="R54" s="393"/>
      <c r="S54" s="393"/>
      <c r="T54" s="393"/>
      <c r="U54" s="392"/>
      <c r="V54" s="393"/>
      <c r="W54" s="393"/>
      <c r="X54" s="393"/>
      <c r="Y54" s="393"/>
      <c r="Z54" s="393"/>
      <c r="AA54" s="393"/>
      <c r="AB54" s="393"/>
      <c r="AC54" s="393"/>
      <c r="AD54" s="393"/>
      <c r="AE54" s="393"/>
      <c r="AF54" s="393"/>
      <c r="AG54" s="393"/>
      <c r="AK54" s="394"/>
      <c r="AL54" s="395"/>
      <c r="AM54" s="395"/>
      <c r="AN54" s="393"/>
      <c r="AO54" s="393"/>
      <c r="AP54" s="393"/>
      <c r="AQ54" s="393"/>
      <c r="AR54" s="393"/>
      <c r="AS54" s="393"/>
      <c r="AT54" s="393"/>
      <c r="AU54" s="393"/>
      <c r="AV54" s="393"/>
      <c r="AW54" s="393"/>
      <c r="AX54" s="393"/>
      <c r="AY54" s="393"/>
      <c r="AZ54" s="393"/>
      <c r="BA54" s="393"/>
      <c r="BB54" s="393"/>
      <c r="BC54" s="393"/>
      <c r="BD54" s="393"/>
      <c r="BE54" s="393"/>
      <c r="BF54" s="395"/>
    </row>
    <row r="55" spans="1:58" ht="20.25" customHeight="1" x14ac:dyDescent="0.2">
      <c r="C55" s="394"/>
      <c r="D55" s="394"/>
      <c r="E55" s="394"/>
      <c r="F55" s="394"/>
      <c r="G55" s="394"/>
      <c r="H55" s="394"/>
      <c r="I55" s="394"/>
      <c r="J55" s="394"/>
      <c r="K55" s="394"/>
      <c r="L55" s="394"/>
      <c r="M55" s="394"/>
      <c r="N55" s="394"/>
      <c r="O55" s="394"/>
      <c r="P55" s="394"/>
      <c r="Q55" s="394"/>
      <c r="R55" s="394"/>
      <c r="S55" s="394"/>
      <c r="T55" s="394"/>
      <c r="U55" s="395"/>
      <c r="V55" s="395"/>
      <c r="W55" s="394"/>
      <c r="X55" s="394"/>
      <c r="Y55" s="394"/>
      <c r="Z55" s="394"/>
      <c r="AA55" s="394"/>
      <c r="AB55" s="394"/>
      <c r="AC55" s="394"/>
      <c r="AD55" s="394"/>
      <c r="AE55" s="394"/>
      <c r="AF55" s="394"/>
      <c r="AG55" s="394"/>
      <c r="AH55" s="394"/>
      <c r="AI55" s="394"/>
      <c r="AJ55" s="394"/>
      <c r="AK55" s="394"/>
      <c r="AL55" s="395"/>
      <c r="AM55" s="395"/>
      <c r="AN55" s="393"/>
      <c r="AO55" s="393"/>
      <c r="AP55" s="393"/>
      <c r="AQ55" s="393"/>
      <c r="AR55" s="393"/>
      <c r="AS55" s="393"/>
      <c r="AT55" s="393"/>
      <c r="AU55" s="393"/>
      <c r="AV55" s="393"/>
      <c r="AW55" s="393"/>
      <c r="AX55" s="393"/>
      <c r="AY55" s="393"/>
      <c r="AZ55" s="393"/>
      <c r="BA55" s="393"/>
      <c r="BB55" s="393"/>
      <c r="BC55" s="393"/>
      <c r="BD55" s="393"/>
      <c r="BE55" s="393"/>
      <c r="BF55" s="395"/>
    </row>
    <row r="56" spans="1:58" ht="20.25" customHeight="1" x14ac:dyDescent="0.2">
      <c r="C56" s="394"/>
      <c r="D56" s="394"/>
      <c r="E56" s="394"/>
      <c r="F56" s="394"/>
      <c r="G56" s="394"/>
      <c r="H56" s="394"/>
      <c r="I56" s="394"/>
      <c r="J56" s="394"/>
      <c r="K56" s="394"/>
      <c r="L56" s="394"/>
      <c r="M56" s="394"/>
      <c r="N56" s="394"/>
      <c r="O56" s="394"/>
      <c r="P56" s="394"/>
      <c r="Q56" s="394"/>
      <c r="R56" s="394"/>
      <c r="S56" s="394"/>
      <c r="T56" s="394"/>
      <c r="U56" s="395"/>
      <c r="V56" s="395"/>
      <c r="W56" s="394"/>
      <c r="X56" s="394"/>
      <c r="Y56" s="394"/>
      <c r="Z56" s="394"/>
      <c r="AA56" s="394"/>
      <c r="AB56" s="394"/>
      <c r="AC56" s="394"/>
      <c r="AD56" s="394"/>
      <c r="AE56" s="394"/>
      <c r="AF56" s="394"/>
      <c r="AG56" s="394"/>
      <c r="AH56" s="394"/>
      <c r="AI56" s="394"/>
      <c r="AJ56" s="394"/>
      <c r="AK56" s="394"/>
      <c r="AL56" s="395"/>
      <c r="AM56" s="395"/>
      <c r="AN56" s="393"/>
      <c r="AO56" s="393"/>
      <c r="AP56" s="393"/>
      <c r="AQ56" s="393"/>
      <c r="AR56" s="393"/>
      <c r="AS56" s="393"/>
      <c r="AT56" s="393"/>
      <c r="AU56" s="393"/>
      <c r="AV56" s="393"/>
      <c r="AW56" s="393"/>
      <c r="AX56" s="393"/>
      <c r="AY56" s="393"/>
      <c r="AZ56" s="393"/>
      <c r="BA56" s="393"/>
      <c r="BB56" s="393"/>
      <c r="BC56" s="393"/>
      <c r="BD56" s="393"/>
      <c r="BE56" s="393"/>
      <c r="BF56" s="395"/>
    </row>
  </sheetData>
  <sheetProtection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5"/>
  <conditionalFormatting sqref="P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'I:\Desktop\自己チェック\香川県　福祉用具貸与\[勤務体制表.xlsx]プルダウン・リスト'!#REF!</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フェースシート</vt:lpstr>
      <vt:lpstr>１．点検シート（人員・設備・運営）</vt:lpstr>
      <vt:lpstr>２．点検リスト①</vt:lpstr>
      <vt:lpstr>２．点検リスト②</vt:lpstr>
      <vt:lpstr>２．点検リスト③</vt:lpstr>
      <vt:lpstr>2．点検リスト④</vt:lpstr>
      <vt:lpstr>3.勤務体制・形態一覧（１枚版）</vt:lpstr>
      <vt:lpstr>3.記入方法</vt:lpstr>
      <vt:lpstr>3.勤務体制【記載例】</vt:lpstr>
      <vt:lpstr>3.プルダウン・リスト</vt:lpstr>
      <vt:lpstr>４．点検シート（加算等）</vt:lpstr>
      <vt:lpstr>４．点検シート（加算等）介護予防</vt:lpstr>
      <vt:lpstr>'１．点検シート（人員・設備・運営）'!Print_Area</vt:lpstr>
      <vt:lpstr>'２．点検リスト①'!Print_Area</vt:lpstr>
      <vt:lpstr>'２．点検リスト②'!Print_Area</vt:lpstr>
      <vt:lpstr>'２．点検リスト③'!Print_Area</vt:lpstr>
      <vt:lpstr>'2．点検リスト④'!Print_Area</vt:lpstr>
      <vt:lpstr>'3.記入方法'!Print_Area</vt:lpstr>
      <vt:lpstr>'3.勤務体制【記載例】'!Print_Area</vt:lpstr>
      <vt:lpstr>'3.勤務体制・形態一覧（１枚版）'!Print_Area</vt:lpstr>
      <vt:lpstr>'４．点検シート（加算等）'!Print_Area</vt:lpstr>
      <vt:lpstr>'４．点検シート（加算等）介護予防'!Print_Area</vt:lpstr>
      <vt:lpstr>フェースシート!Print_Area</vt:lpstr>
      <vt:lpstr>'１．点検シート（人員・設備・運営）'!Print_Titles</vt:lpstr>
      <vt:lpstr>'3.勤務体制【記載例】'!Print_Titles</vt:lpstr>
      <vt:lpstr>'3.勤務体制・形態一覧（１枚版）'!Print_Titles</vt:lpstr>
      <vt:lpstr>管理者</vt:lpstr>
      <vt:lpstr>職種</vt:lpstr>
      <vt:lpstr>福祉用具専門相談員</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SG15110のC20-2238</cp:lastModifiedBy>
  <cp:lastPrinted>2024-06-04T02:29:19Z</cp:lastPrinted>
  <dcterms:created xsi:type="dcterms:W3CDTF">2000-06-26T07:29:58Z</dcterms:created>
  <dcterms:modified xsi:type="dcterms:W3CDTF">2025-05-13T06:21:57Z</dcterms:modified>
</cp:coreProperties>
</file>