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在宅サービス\00自己点検シート\R6年度修正\HP\"/>
    </mc:Choice>
  </mc:AlternateContent>
  <bookViews>
    <workbookView xWindow="0" yWindow="0" windowWidth="19200" windowHeight="4810" tabRatio="755"/>
  </bookViews>
  <sheets>
    <sheet name="フェースシート" sheetId="10" r:id="rId1"/>
    <sheet name="１．点検シート（人員・設備・運営）" sheetId="11" r:id="rId2"/>
    <sheet name="２．点検リスト①" sheetId="2" r:id="rId3"/>
    <sheet name="２．点検リスト②" sheetId="3" r:id="rId4"/>
    <sheet name="２．点検リスト③ " sheetId="14" r:id="rId5"/>
    <sheet name="勤務実績表" sheetId="15" r:id="rId6"/>
    <sheet name="記入方法" sheetId="16" r:id="rId7"/>
    <sheet name="【記載例】福祉用具" sheetId="18" r:id="rId8"/>
    <sheet name="プルダウン・リスト" sheetId="17" r:id="rId9"/>
  </sheets>
  <externalReferences>
    <externalReference r:id="rId10"/>
    <externalReference r:id="rId11"/>
    <externalReference r:id="rId12"/>
  </externalReferences>
  <definedNames>
    <definedName name="_xlnm.Print_Area" localSheetId="7">【記載例】福祉用具!$A$1:$BD$50</definedName>
    <definedName name="_xlnm.Print_Area" localSheetId="1">'１．点検シート（人員・設備・運営）'!$A$1:$H$128</definedName>
    <definedName name="_xlnm.Print_Area" localSheetId="2">'２．点検リスト①'!$A$1:$AA$34</definedName>
    <definedName name="_xlnm.Print_Area" localSheetId="3">'２．点検リスト②'!$A$1:$AB$35</definedName>
    <definedName name="_xlnm.Print_Area" localSheetId="4">'２．点検リスト③ '!$A$1:$AB$77</definedName>
    <definedName name="_xlnm.Print_Area" localSheetId="0">フェースシート!$A$1:$M$22</definedName>
    <definedName name="_xlnm.Print_Area" localSheetId="6">記入方法!$A$1:$O$74</definedName>
    <definedName name="_xlnm.Print_Area" localSheetId="5">勤務実績表!$A$1:$BD$50</definedName>
    <definedName name="_xlnm.Print_Titles" localSheetId="7">【記載例】福祉用具!$1:$12</definedName>
    <definedName name="_xlnm.Print_Titles" localSheetId="1">'１．点検シート（人員・設備・運営）'!$5:$6</definedName>
    <definedName name="_xlnm.Print_Titles" localSheetId="5">勤務実績表!$1:$12</definedName>
    <definedName name="管理者">プルダウン・リスト!$C$16:$C$28</definedName>
    <definedName name="職種" localSheetId="7">[1]プルダウン・リスト!$C$15:$K$15</definedName>
    <definedName name="職種" localSheetId="4">'[2]3.プルダウン・リスト'!$C$15:$K$15</definedName>
    <definedName name="職種" localSheetId="8">プルダウン・リスト!$C$15:$K$15</definedName>
    <definedName name="職種" localSheetId="6">[1]プルダウン・リスト!$C$15:$K$15</definedName>
    <definedName name="職種" localSheetId="5">[1]プルダウン・リスト!$C$15:$K$15</definedName>
    <definedName name="職種">'[3]3.プルダウン・リスト'!$C$15:$K$15</definedName>
    <definedName name="福祉用具専門相談員">プルダウン・リスト!$D$16:$D$28</definedName>
  </definedNames>
  <calcPr calcId="162913"/>
</workbook>
</file>

<file path=xl/calcChain.xml><?xml version="1.0" encoding="utf-8"?>
<calcChain xmlns="http://schemas.openxmlformats.org/spreadsheetml/2006/main">
  <c r="C49" i="18" l="1"/>
  <c r="H44" i="18"/>
  <c r="H43" i="18"/>
  <c r="C43" i="18"/>
  <c r="P39" i="18"/>
  <c r="L39" i="18"/>
  <c r="C44" i="18" s="1"/>
  <c r="M44" i="18" s="1"/>
  <c r="H49" i="18" s="1"/>
  <c r="J39" i="18"/>
  <c r="G38" i="18"/>
  <c r="E38" i="18"/>
  <c r="E37" i="18"/>
  <c r="G36" i="18"/>
  <c r="E36" i="18"/>
  <c r="E35" i="18"/>
  <c r="E39" i="18" s="1"/>
  <c r="AU30" i="18"/>
  <c r="AW30" i="18" s="1"/>
  <c r="AW29" i="18"/>
  <c r="AU29" i="18"/>
  <c r="AU28" i="18"/>
  <c r="AW28" i="18" s="1"/>
  <c r="AW27" i="18"/>
  <c r="AU27" i="18"/>
  <c r="AU26" i="18"/>
  <c r="AW26" i="18" s="1"/>
  <c r="AW25" i="18"/>
  <c r="AU25" i="18"/>
  <c r="AU24" i="18"/>
  <c r="AW24" i="18" s="1"/>
  <c r="AW23" i="18"/>
  <c r="AU23" i="18"/>
  <c r="AU22" i="18"/>
  <c r="AW22" i="18" s="1"/>
  <c r="AW21" i="18"/>
  <c r="AU21" i="18"/>
  <c r="AU20" i="18"/>
  <c r="AW20" i="18" s="1"/>
  <c r="AW19" i="18"/>
  <c r="AU19" i="18"/>
  <c r="AU18" i="18"/>
  <c r="AW18" i="18" s="1"/>
  <c r="AW17" i="18"/>
  <c r="AU17" i="18"/>
  <c r="AU16" i="18"/>
  <c r="AW16" i="18" s="1"/>
  <c r="G37" i="18" s="1"/>
  <c r="AW15" i="18"/>
  <c r="AU15" i="18"/>
  <c r="B15" i="18"/>
  <c r="B16" i="18" s="1"/>
  <c r="B17" i="18" s="1"/>
  <c r="B18" i="18" s="1"/>
  <c r="B19" i="18" s="1"/>
  <c r="B20" i="18" s="1"/>
  <c r="B21" i="18" s="1"/>
  <c r="B22" i="18" s="1"/>
  <c r="B23" i="18" s="1"/>
  <c r="B24" i="18" s="1"/>
  <c r="B25" i="18" s="1"/>
  <c r="B26" i="18" s="1"/>
  <c r="B27" i="18" s="1"/>
  <c r="B28" i="18" s="1"/>
  <c r="B29" i="18" s="1"/>
  <c r="B30" i="18" s="1"/>
  <c r="AU14" i="18"/>
  <c r="AW14" i="18" s="1"/>
  <c r="G35" i="18" s="1"/>
  <c r="G39" i="18" s="1"/>
  <c r="B14" i="18"/>
  <c r="AW13" i="18"/>
  <c r="AU13" i="18"/>
  <c r="AS11" i="18"/>
  <c r="AS12" i="18" s="1"/>
  <c r="AQ11" i="18"/>
  <c r="AQ12" i="18" s="1"/>
  <c r="AO11" i="18"/>
  <c r="AO12" i="18" s="1"/>
  <c r="AM11" i="18"/>
  <c r="AM12" i="18" s="1"/>
  <c r="AK11" i="18"/>
  <c r="AK12" i="18" s="1"/>
  <c r="AI11" i="18"/>
  <c r="AI12" i="18" s="1"/>
  <c r="AG11" i="18"/>
  <c r="AG12" i="18" s="1"/>
  <c r="AE11" i="18"/>
  <c r="AE12" i="18" s="1"/>
  <c r="AC11" i="18"/>
  <c r="AC12" i="18" s="1"/>
  <c r="AA11" i="18"/>
  <c r="AA12" i="18" s="1"/>
  <c r="Y11" i="18"/>
  <c r="Y12" i="18" s="1"/>
  <c r="W11" i="18"/>
  <c r="W12" i="18" s="1"/>
  <c r="U11" i="18"/>
  <c r="U12" i="18" s="1"/>
  <c r="S11" i="18"/>
  <c r="S12" i="18" s="1"/>
  <c r="Q11" i="18"/>
  <c r="Q12" i="18" s="1"/>
  <c r="AT10" i="18"/>
  <c r="AT11" i="18" s="1"/>
  <c r="AT12" i="18" s="1"/>
  <c r="AS10" i="18"/>
  <c r="AR10" i="18"/>
  <c r="AR11" i="18" s="1"/>
  <c r="AR12" i="18" s="1"/>
  <c r="AP10" i="18"/>
  <c r="AN10" i="18"/>
  <c r="AL10" i="18"/>
  <c r="AJ10" i="18"/>
  <c r="AH10" i="18"/>
  <c r="AF10" i="18"/>
  <c r="AD10" i="18"/>
  <c r="AB10" i="18"/>
  <c r="Z10" i="18"/>
  <c r="X10" i="18"/>
  <c r="V10" i="18"/>
  <c r="T10" i="18"/>
  <c r="R10" i="18"/>
  <c r="P10" i="18"/>
  <c r="AU8" i="18"/>
  <c r="AZ6" i="18"/>
  <c r="X2" i="18"/>
  <c r="AP11" i="18" s="1"/>
  <c r="AP12" i="18" s="1"/>
  <c r="X2" i="15"/>
  <c r="AZ6" i="15" s="1"/>
  <c r="AU8" i="15"/>
  <c r="Q10" i="15"/>
  <c r="U10" i="15"/>
  <c r="Y10" i="15"/>
  <c r="AC10" i="15"/>
  <c r="AG10" i="15"/>
  <c r="AK10" i="15"/>
  <c r="AO10" i="15"/>
  <c r="AR10" i="15"/>
  <c r="AR11" i="15" s="1"/>
  <c r="AR12" i="15" s="1"/>
  <c r="AS10" i="15"/>
  <c r="AT10" i="15"/>
  <c r="Q11" i="15"/>
  <c r="Q12" i="15" s="1"/>
  <c r="R11" i="15"/>
  <c r="U11" i="15"/>
  <c r="U12" i="15" s="1"/>
  <c r="V11" i="15"/>
  <c r="Y11" i="15"/>
  <c r="Y12" i="15" s="1"/>
  <c r="Z11" i="15"/>
  <c r="AC11" i="15"/>
  <c r="AC12" i="15" s="1"/>
  <c r="AD11" i="15"/>
  <c r="AG11" i="15"/>
  <c r="AG12" i="15" s="1"/>
  <c r="AH11" i="15"/>
  <c r="AK11" i="15"/>
  <c r="AK12" i="15" s="1"/>
  <c r="AL11" i="15"/>
  <c r="AO11" i="15"/>
  <c r="AO12" i="15" s="1"/>
  <c r="AP11" i="15"/>
  <c r="AS11" i="15"/>
  <c r="AS12" i="15" s="1"/>
  <c r="AT11" i="15"/>
  <c r="R12" i="15"/>
  <c r="V12" i="15"/>
  <c r="Z12" i="15"/>
  <c r="AD12" i="15"/>
  <c r="AH12" i="15"/>
  <c r="AL12" i="15"/>
  <c r="AP12" i="15"/>
  <c r="AT12" i="15"/>
  <c r="AU13" i="15"/>
  <c r="AW13" i="15" s="1"/>
  <c r="B14" i="15"/>
  <c r="AU14" i="15"/>
  <c r="AW14" i="15" s="1"/>
  <c r="B15" i="15"/>
  <c r="AU15" i="15"/>
  <c r="AW15" i="15"/>
  <c r="B16" i="15"/>
  <c r="AU16" i="15"/>
  <c r="AW16" i="15" s="1"/>
  <c r="B17" i="15"/>
  <c r="B18" i="15" s="1"/>
  <c r="B19" i="15" s="1"/>
  <c r="B20" i="15" s="1"/>
  <c r="B21" i="15" s="1"/>
  <c r="B22" i="15" s="1"/>
  <c r="B23" i="15" s="1"/>
  <c r="B24" i="15" s="1"/>
  <c r="B25" i="15" s="1"/>
  <c r="B26" i="15" s="1"/>
  <c r="B27" i="15" s="1"/>
  <c r="B28" i="15" s="1"/>
  <c r="B29" i="15" s="1"/>
  <c r="B30" i="15" s="1"/>
  <c r="AU17" i="15"/>
  <c r="AW17" i="15" s="1"/>
  <c r="AU18" i="15"/>
  <c r="AW18" i="15" s="1"/>
  <c r="AU19" i="15"/>
  <c r="AW19" i="15"/>
  <c r="AU20" i="15"/>
  <c r="AW20" i="15" s="1"/>
  <c r="AU21" i="15"/>
  <c r="AW21" i="15" s="1"/>
  <c r="AU22" i="15"/>
  <c r="AW22" i="15" s="1"/>
  <c r="AU23" i="15"/>
  <c r="AW23" i="15"/>
  <c r="AU24" i="15"/>
  <c r="AW24" i="15" s="1"/>
  <c r="AU25" i="15"/>
  <c r="AW25" i="15" s="1"/>
  <c r="AU26" i="15"/>
  <c r="AW26" i="15" s="1"/>
  <c r="AU27" i="15"/>
  <c r="AW27" i="15"/>
  <c r="AU28" i="15"/>
  <c r="AW28" i="15" s="1"/>
  <c r="AU29" i="15"/>
  <c r="AW29" i="15" s="1"/>
  <c r="AU30" i="15"/>
  <c r="AW30" i="15" s="1"/>
  <c r="E35" i="15"/>
  <c r="G35" i="15"/>
  <c r="E36" i="15"/>
  <c r="E39" i="15" s="1"/>
  <c r="G36" i="15"/>
  <c r="E37" i="15"/>
  <c r="G37" i="15"/>
  <c r="G39" i="15" s="1"/>
  <c r="E38" i="15"/>
  <c r="G38" i="15"/>
  <c r="J39" i="15"/>
  <c r="L39" i="15"/>
  <c r="P39" i="15"/>
  <c r="C43" i="15"/>
  <c r="H43" i="15"/>
  <c r="C44" i="15"/>
  <c r="H44" i="15"/>
  <c r="M44" i="15"/>
  <c r="H49" i="15" s="1"/>
  <c r="C49" i="15"/>
  <c r="M49" i="18" l="1"/>
  <c r="S10" i="18"/>
  <c r="W10" i="18"/>
  <c r="AA10" i="18"/>
  <c r="AE10" i="18"/>
  <c r="AI10" i="18"/>
  <c r="AM10" i="18"/>
  <c r="AQ10" i="18"/>
  <c r="P11" i="18"/>
  <c r="P12" i="18" s="1"/>
  <c r="T11" i="18"/>
  <c r="T12" i="18" s="1"/>
  <c r="X11" i="18"/>
  <c r="X12" i="18" s="1"/>
  <c r="AB11" i="18"/>
  <c r="AB12" i="18" s="1"/>
  <c r="AF11" i="18"/>
  <c r="AF12" i="18" s="1"/>
  <c r="AJ11" i="18"/>
  <c r="AJ12" i="18" s="1"/>
  <c r="AN11" i="18"/>
  <c r="AN12" i="18" s="1"/>
  <c r="Q10" i="18"/>
  <c r="U10" i="18"/>
  <c r="Y10" i="18"/>
  <c r="AC10" i="18"/>
  <c r="AG10" i="18"/>
  <c r="AK10" i="18"/>
  <c r="AO10" i="18"/>
  <c r="R11" i="18"/>
  <c r="R12" i="18" s="1"/>
  <c r="V11" i="18"/>
  <c r="V12" i="18" s="1"/>
  <c r="Z11" i="18"/>
  <c r="Z12" i="18" s="1"/>
  <c r="AD11" i="18"/>
  <c r="AD12" i="18" s="1"/>
  <c r="AH11" i="18"/>
  <c r="AH12" i="18" s="1"/>
  <c r="AL11" i="18"/>
  <c r="AL12" i="18" s="1"/>
  <c r="M49" i="15"/>
  <c r="AN10" i="15"/>
  <c r="AJ10" i="15"/>
  <c r="AF10" i="15"/>
  <c r="AB10" i="15"/>
  <c r="X10" i="15"/>
  <c r="T10" i="15"/>
  <c r="P10" i="15"/>
  <c r="AN11" i="15"/>
  <c r="AN12" i="15" s="1"/>
  <c r="AJ11" i="15"/>
  <c r="AJ12" i="15" s="1"/>
  <c r="AF11" i="15"/>
  <c r="AF12" i="15" s="1"/>
  <c r="AB11" i="15"/>
  <c r="AB12" i="15" s="1"/>
  <c r="X11" i="15"/>
  <c r="X12" i="15" s="1"/>
  <c r="T11" i="15"/>
  <c r="T12" i="15" s="1"/>
  <c r="P11" i="15"/>
  <c r="P12" i="15" s="1"/>
  <c r="AQ10" i="15"/>
  <c r="AM10" i="15"/>
  <c r="AI10" i="15"/>
  <c r="AE10" i="15"/>
  <c r="AA10" i="15"/>
  <c r="W10" i="15"/>
  <c r="S10" i="15"/>
  <c r="AQ11" i="15"/>
  <c r="AQ12" i="15" s="1"/>
  <c r="AM11" i="15"/>
  <c r="AM12" i="15" s="1"/>
  <c r="AI11" i="15"/>
  <c r="AI12" i="15" s="1"/>
  <c r="AE11" i="15"/>
  <c r="AE12" i="15" s="1"/>
  <c r="AA11" i="15"/>
  <c r="AA12" i="15" s="1"/>
  <c r="W11" i="15"/>
  <c r="W12" i="15" s="1"/>
  <c r="S11" i="15"/>
  <c r="S12" i="15" s="1"/>
  <c r="AP10" i="15"/>
  <c r="AL10" i="15"/>
  <c r="AH10" i="15"/>
  <c r="AD10" i="15"/>
  <c r="Z10" i="15"/>
  <c r="V10" i="15"/>
  <c r="R10" i="15"/>
</calcChain>
</file>

<file path=xl/sharedStrings.xml><?xml version="1.0" encoding="utf-8"?>
<sst xmlns="http://schemas.openxmlformats.org/spreadsheetml/2006/main" count="1254" uniqueCount="641">
  <si>
    <t>　　苦情件数　：　月　　　　件程度
　　苦情相談窓口の設置　：　有　・　無
　　相談窓口担当者　：　</t>
    <rPh sb="2" eb="4">
      <t>クジョウ</t>
    </rPh>
    <rPh sb="4" eb="6">
      <t>ケンスウ</t>
    </rPh>
    <rPh sb="9" eb="10">
      <t>ツキ</t>
    </rPh>
    <rPh sb="14" eb="15">
      <t>ケン</t>
    </rPh>
    <rPh sb="15" eb="17">
      <t>テイド</t>
    </rPh>
    <phoneticPr fontId="2"/>
  </si>
  <si>
    <t>地域との連携</t>
    <rPh sb="0" eb="2">
      <t>チイキ</t>
    </rPh>
    <rPh sb="4" eb="6">
      <t>レンケイ</t>
    </rPh>
    <phoneticPr fontId="2"/>
  </si>
  <si>
    <t>事故発生時の対応</t>
    <rPh sb="0" eb="2">
      <t>ジコ</t>
    </rPh>
    <rPh sb="2" eb="4">
      <t>ハッセイ</t>
    </rPh>
    <rPh sb="4" eb="5">
      <t>ジ</t>
    </rPh>
    <rPh sb="6" eb="8">
      <t>タイオウ</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</si>
  <si>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</si>
  <si>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</si>
  <si>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</si>
  <si>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</si>
  <si>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t>
    <phoneticPr fontId="2"/>
  </si>
  <si>
    <t>記録の整備</t>
    <rPh sb="0" eb="2">
      <t>キロク</t>
    </rPh>
    <rPh sb="3" eb="5">
      <t>セイビ</t>
    </rPh>
    <phoneticPr fontId="2"/>
  </si>
  <si>
    <t>基準第215条
第1項
予防基準
第288条
第1項</t>
    <rPh sb="0" eb="2">
      <t>キジュン</t>
    </rPh>
    <rPh sb="2" eb="3">
      <t>ダイ</t>
    </rPh>
    <rPh sb="6" eb="7">
      <t>ジョウ</t>
    </rPh>
    <rPh sb="8" eb="9">
      <t>ダイ</t>
    </rPh>
    <rPh sb="10" eb="11">
      <t>コウ</t>
    </rPh>
    <rPh sb="12" eb="14">
      <t>ヨボウ</t>
    </rPh>
    <rPh sb="14" eb="16">
      <t>キジュン</t>
    </rPh>
    <rPh sb="23" eb="24">
      <t>ダイ</t>
    </rPh>
    <rPh sb="25" eb="26">
      <t>コウ</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</si>
  <si>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</si>
  <si>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損害賠償保険加入先</t>
    <rPh sb="0" eb="2">
      <t>ソンガイ</t>
    </rPh>
    <rPh sb="2" eb="4">
      <t>バイショウ</t>
    </rPh>
    <rPh sb="4" eb="6">
      <t>ホケン</t>
    </rPh>
    <rPh sb="6" eb="9">
      <t>カニュウサキ</t>
    </rPh>
    <phoneticPr fontId="2"/>
  </si>
  <si>
    <t>件</t>
    <rPh sb="0" eb="1">
      <t>ケン</t>
    </rPh>
    <phoneticPr fontId="2"/>
  </si>
  <si>
    <t>記録作成の有無</t>
    <rPh sb="0" eb="2">
      <t>キロク</t>
    </rPh>
    <rPh sb="2" eb="4">
      <t>サクセイ</t>
    </rPh>
    <rPh sb="5" eb="7">
      <t>ウム</t>
    </rPh>
    <phoneticPr fontId="2"/>
  </si>
  <si>
    <t>（３）事故発生時の対応</t>
    <rPh sb="3" eb="5">
      <t>ジコ</t>
    </rPh>
    <rPh sb="5" eb="8">
      <t>ハッセイジ</t>
    </rPh>
    <rPh sb="9" eb="11">
      <t>タイオウ</t>
    </rPh>
    <phoneticPr fontId="2"/>
  </si>
  <si>
    <t>【 特定福祉用具販売・特定介護予防福祉用具販売 】</t>
    <rPh sb="2" eb="4">
      <t>トクテイ</t>
    </rPh>
    <rPh sb="4" eb="6">
      <t>フクシ</t>
    </rPh>
    <rPh sb="6" eb="7">
      <t>ヨウ</t>
    </rPh>
    <rPh sb="7" eb="8">
      <t>グ</t>
    </rPh>
    <rPh sb="8" eb="9">
      <t>ハン</t>
    </rPh>
    <rPh sb="9" eb="10">
      <t>バイ</t>
    </rPh>
    <rPh sb="11" eb="13">
      <t>トクテイ</t>
    </rPh>
    <rPh sb="13" eb="15">
      <t>カイゴ</t>
    </rPh>
    <rPh sb="15" eb="17">
      <t>ヨボウ</t>
    </rPh>
    <rPh sb="17" eb="19">
      <t>フクシ</t>
    </rPh>
    <rPh sb="19" eb="21">
      <t>ヨウグ</t>
    </rPh>
    <rPh sb="21" eb="23">
      <t>ハンバイ</t>
    </rPh>
    <phoneticPr fontId="2"/>
  </si>
  <si>
    <t>介護保険事業所番号</t>
    <rPh sb="0" eb="2">
      <t>カイゴ</t>
    </rPh>
    <rPh sb="2" eb="4">
      <t>ホケン</t>
    </rPh>
    <rPh sb="4" eb="7">
      <t>ジギョウショ</t>
    </rPh>
    <rPh sb="7" eb="9">
      <t>バンゴウ</t>
    </rPh>
    <phoneticPr fontId="2"/>
  </si>
  <si>
    <t>販</t>
    <rPh sb="0" eb="1">
      <t>ハン</t>
    </rPh>
    <phoneticPr fontId="2"/>
  </si>
  <si>
    <t>売</t>
    <rPh sb="0" eb="1">
      <t>バイ</t>
    </rPh>
    <phoneticPr fontId="2"/>
  </si>
  <si>
    <t>腰掛便座</t>
    <rPh sb="0" eb="2">
      <t>コシカ</t>
    </rPh>
    <rPh sb="2" eb="4">
      <t>ベンザ</t>
    </rPh>
    <phoneticPr fontId="2"/>
  </si>
  <si>
    <t>入浴補助用具</t>
    <rPh sb="0" eb="2">
      <t>ニュウヨク</t>
    </rPh>
    <rPh sb="2" eb="4">
      <t>ホジョ</t>
    </rPh>
    <rPh sb="4" eb="6">
      <t>ヨウグ</t>
    </rPh>
    <phoneticPr fontId="2"/>
  </si>
  <si>
    <t>簡易浴槽</t>
    <rPh sb="0" eb="2">
      <t>カンイ</t>
    </rPh>
    <rPh sb="2" eb="4">
      <t>ヨクソウ</t>
    </rPh>
    <phoneticPr fontId="2"/>
  </si>
  <si>
    <t>移動用リフト(つり具)</t>
    <rPh sb="0" eb="3">
      <t>イドウヨウ</t>
    </rPh>
    <rPh sb="9" eb="10">
      <t>グ</t>
    </rPh>
    <phoneticPr fontId="2"/>
  </si>
  <si>
    <t>日／祝</t>
    <rPh sb="0" eb="1">
      <t>ヒ</t>
    </rPh>
    <rPh sb="2" eb="3">
      <t>シュク</t>
    </rPh>
    <phoneticPr fontId="2"/>
  </si>
  <si>
    <t>要支援1･2</t>
    <rPh sb="0" eb="1">
      <t>ヨウ</t>
    </rPh>
    <rPh sb="1" eb="3">
      <t>シエン</t>
    </rPh>
    <phoneticPr fontId="2"/>
  </si>
  <si>
    <t>移動用リフト(つり具部分)</t>
    <rPh sb="0" eb="3">
      <t>イドウヨウ</t>
    </rPh>
    <rPh sb="9" eb="10">
      <t>グ</t>
    </rPh>
    <rPh sb="10" eb="12">
      <t>ブブン</t>
    </rPh>
    <phoneticPr fontId="2"/>
  </si>
  <si>
    <t>サービス担当者会議への出席件数</t>
    <rPh sb="4" eb="7">
      <t>タントウシャ</t>
    </rPh>
    <rPh sb="7" eb="9">
      <t>カイギ</t>
    </rPh>
    <rPh sb="11" eb="13">
      <t>シュッセキ</t>
    </rPh>
    <rPh sb="13" eb="15">
      <t>ケンスウ</t>
    </rPh>
    <phoneticPr fontId="2"/>
  </si>
  <si>
    <t>□</t>
  </si>
  <si>
    <t>計</t>
    <rPh sb="0" eb="1">
      <t>ケイ</t>
    </rPh>
    <phoneticPr fontId="2"/>
  </si>
  <si>
    <t xml:space="preserve"> （１）利用者実績</t>
    <rPh sb="4" eb="7">
      <t>リヨウシャ</t>
    </rPh>
    <rPh sb="7" eb="9">
      <t>ジッセキ</t>
    </rPh>
    <phoneticPr fontId="2"/>
  </si>
  <si>
    <t>円</t>
    <rPh sb="0" eb="1">
      <t>エン</t>
    </rPh>
    <phoneticPr fontId="2"/>
  </si>
  <si>
    <t>販売</t>
    <rPh sb="0" eb="2">
      <t>ハンバイ</t>
    </rPh>
    <phoneticPr fontId="2"/>
  </si>
  <si>
    <t>通常の事業の
実施地域　</t>
    <rPh sb="0" eb="2">
      <t>ツウジョウ</t>
    </rPh>
    <rPh sb="3" eb="5">
      <t>ジギョウ</t>
    </rPh>
    <phoneticPr fontId="2"/>
  </si>
  <si>
    <t>取扱種目
（該当するものに○）</t>
    <rPh sb="0" eb="2">
      <t>トリアツカイ</t>
    </rPh>
    <rPh sb="2" eb="4">
      <t>シュモク</t>
    </rPh>
    <rPh sb="6" eb="8">
      <t>ガイトウ</t>
    </rPh>
    <phoneticPr fontId="2"/>
  </si>
  <si>
    <t>（２）福祉用具専門相談員の状況</t>
    <rPh sb="3" eb="5">
      <t>フクシ</t>
    </rPh>
    <rPh sb="5" eb="7">
      <t>ヨウグ</t>
    </rPh>
    <rPh sb="7" eb="9">
      <t>センモン</t>
    </rPh>
    <rPh sb="9" eb="12">
      <t>ソウダンイン</t>
    </rPh>
    <rPh sb="13" eb="15">
      <t>ジョウキョウ</t>
    </rPh>
    <phoneticPr fontId="2"/>
  </si>
  <si>
    <t>福祉用具専門相談員</t>
    <rPh sb="0" eb="2">
      <t>フクシ</t>
    </rPh>
    <rPh sb="2" eb="4">
      <t>ヨウグ</t>
    </rPh>
    <rPh sb="4" eb="6">
      <t>センモン</t>
    </rPh>
    <rPh sb="6" eb="9">
      <t>ソウダンイン</t>
    </rPh>
    <phoneticPr fontId="2"/>
  </si>
  <si>
    <t>常勤換算
（注１）</t>
    <rPh sb="0" eb="2">
      <t>ジョウキン</t>
    </rPh>
    <rPh sb="2" eb="4">
      <t>カンザン</t>
    </rPh>
    <rPh sb="6" eb="7">
      <t>チュウ</t>
    </rPh>
    <phoneticPr fontId="2"/>
  </si>
  <si>
    <t>資格（注２）</t>
    <rPh sb="0" eb="2">
      <t>シカク</t>
    </rPh>
    <rPh sb="3" eb="4">
      <t>チュウ</t>
    </rPh>
    <phoneticPr fontId="2"/>
  </si>
  <si>
    <t>要支援１</t>
    <rPh sb="0" eb="1">
      <t>ヨウ</t>
    </rPh>
    <rPh sb="1" eb="3">
      <t>シエン</t>
    </rPh>
    <phoneticPr fontId="2"/>
  </si>
  <si>
    <t>要支援２</t>
    <rPh sb="0" eb="1">
      <t>ヨウ</t>
    </rPh>
    <rPh sb="1" eb="3">
      <t>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</si>
  <si>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</si>
  <si>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</si>
  <si>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</si>
  <si>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</si>
  <si>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</si>
  <si>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申請中</t>
    <rPh sb="0" eb="3">
      <t>シンセイチュウ</t>
    </rPh>
    <phoneticPr fontId="2"/>
  </si>
  <si>
    <t>合 計</t>
    <rPh sb="0" eb="3">
      <t>ゴウケイ</t>
    </rPh>
    <phoneticPr fontId="2"/>
  </si>
  <si>
    <t>（３）心身の状況等の把握</t>
    <rPh sb="3" eb="5">
      <t>シンシン</t>
    </rPh>
    <rPh sb="6" eb="8">
      <t>ジョウキョウ</t>
    </rPh>
    <rPh sb="8" eb="9">
      <t>トウ</t>
    </rPh>
    <rPh sb="10" eb="12">
      <t>ハアク</t>
    </rPh>
    <phoneticPr fontId="2"/>
  </si>
  <si>
    <t>特定福祉用具販売</t>
    <rPh sb="0" eb="2">
      <t>トクテイ</t>
    </rPh>
    <rPh sb="2" eb="4">
      <t>フクシ</t>
    </rPh>
    <rPh sb="4" eb="6">
      <t>ヨウグ</t>
    </rPh>
    <rPh sb="6" eb="8">
      <t>ハンバイ</t>
    </rPh>
    <phoneticPr fontId="2"/>
  </si>
  <si>
    <t>その他</t>
    <rPh sb="2" eb="3">
      <t>タ</t>
    </rPh>
    <phoneticPr fontId="2"/>
  </si>
  <si>
    <t>担当者名</t>
    <rPh sb="0" eb="3">
      <t>タントウシャ</t>
    </rPh>
    <rPh sb="3" eb="4">
      <t>メイ</t>
    </rPh>
    <phoneticPr fontId="2"/>
  </si>
  <si>
    <t>点検項目</t>
    <rPh sb="0" eb="2">
      <t>テンケン</t>
    </rPh>
    <rPh sb="2" eb="4">
      <t>コウモク</t>
    </rPh>
    <phoneticPr fontId="2"/>
  </si>
  <si>
    <t>点検結果</t>
    <rPh sb="0" eb="2">
      <t>テンケン</t>
    </rPh>
    <rPh sb="2" eb="4">
      <t>ケッカ</t>
    </rPh>
    <phoneticPr fontId="2"/>
  </si>
  <si>
    <t>指定更新に係る
有効期限</t>
    <rPh sb="0" eb="2">
      <t>シテイ</t>
    </rPh>
    <rPh sb="2" eb="4">
      <t>コウシン</t>
    </rPh>
    <rPh sb="5" eb="6">
      <t>カカ</t>
    </rPh>
    <rPh sb="8" eb="10">
      <t>ユウコウ</t>
    </rPh>
    <rPh sb="10" eb="12">
      <t>キゲン</t>
    </rPh>
    <phoneticPr fontId="2"/>
  </si>
  <si>
    <t>特定介護予防福祉用具販売</t>
    <rPh sb="0" eb="2">
      <t>トクテイ</t>
    </rPh>
    <rPh sb="2" eb="4">
      <t>カイゴ</t>
    </rPh>
    <rPh sb="4" eb="6">
      <t>ヨボウ</t>
    </rPh>
    <rPh sb="6" eb="8">
      <t>フクシ</t>
    </rPh>
    <rPh sb="8" eb="10">
      <t>ヨウグ</t>
    </rPh>
    <rPh sb="10" eb="12">
      <t>ハンバイ</t>
    </rPh>
    <phoneticPr fontId="2"/>
  </si>
  <si>
    <t>（注１）常勤換算欄には、その者が福祉用具貸与又は販売に従事する時間を常勤者の勤務時間で除した常勤
　　　換算後の数値（小数第２位を切り捨て、小数第１位まで記入）を記入すること。</t>
    <rPh sb="4" eb="6">
      <t>ジョウキン</t>
    </rPh>
    <rPh sb="6" eb="8">
      <t>カンザン</t>
    </rPh>
    <rPh sb="8" eb="9">
      <t>ラン</t>
    </rPh>
    <rPh sb="12" eb="14">
      <t>ソノモノ</t>
    </rPh>
    <rPh sb="14" eb="15">
      <t>モノ</t>
    </rPh>
    <rPh sb="16" eb="18">
      <t>フクシ</t>
    </rPh>
    <rPh sb="18" eb="20">
      <t>ヨウグ</t>
    </rPh>
    <rPh sb="20" eb="22">
      <t>タイヨ</t>
    </rPh>
    <rPh sb="22" eb="23">
      <t>マタ</t>
    </rPh>
    <rPh sb="24" eb="26">
      <t>ハンバイ</t>
    </rPh>
    <rPh sb="27" eb="29">
      <t>ジュウジ</t>
    </rPh>
    <rPh sb="31" eb="33">
      <t>ジカン</t>
    </rPh>
    <rPh sb="34" eb="37">
      <t>ジョウキンシャ</t>
    </rPh>
    <rPh sb="38" eb="40">
      <t>キンム</t>
    </rPh>
    <rPh sb="40" eb="42">
      <t>ジカン</t>
    </rPh>
    <rPh sb="43" eb="44">
      <t>ジョ</t>
    </rPh>
    <rPh sb="46" eb="48">
      <t>ジョウキン</t>
    </rPh>
    <rPh sb="52" eb="53">
      <t>カン</t>
    </rPh>
    <rPh sb="53" eb="54">
      <t>ザン</t>
    </rPh>
    <rPh sb="54" eb="55">
      <t>ウシ</t>
    </rPh>
    <rPh sb="56" eb="58">
      <t>スウチ</t>
    </rPh>
    <rPh sb="59" eb="61">
      <t>ショウスウ</t>
    </rPh>
    <rPh sb="61" eb="62">
      <t>ダイ</t>
    </rPh>
    <rPh sb="63" eb="64">
      <t>イ</t>
    </rPh>
    <rPh sb="65" eb="68">
      <t>キリス</t>
    </rPh>
    <rPh sb="70" eb="72">
      <t>ショウスウ</t>
    </rPh>
    <rPh sb="72" eb="73">
      <t>ダイ</t>
    </rPh>
    <rPh sb="74" eb="75">
      <t>イ</t>
    </rPh>
    <rPh sb="77" eb="79">
      <t>キニュウ</t>
    </rPh>
    <rPh sb="81" eb="83">
      <t>キニュウ</t>
    </rPh>
    <phoneticPr fontId="2"/>
  </si>
  <si>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2"/>
  </si>
  <si>
    <t>自動排泄処理装置の交換可能部品</t>
    <rPh sb="0" eb="2">
      <t>ジドウ</t>
    </rPh>
    <rPh sb="2" eb="4">
      <t>ハイセツ</t>
    </rPh>
    <rPh sb="4" eb="6">
      <t>ショリ</t>
    </rPh>
    <rPh sb="6" eb="8">
      <t>ソウチ</t>
    </rPh>
    <rPh sb="9" eb="11">
      <t>コウカン</t>
    </rPh>
    <rPh sb="11" eb="13">
      <t>カノウ</t>
    </rPh>
    <rPh sb="13" eb="15">
      <t>ブヒン</t>
    </rPh>
    <phoneticPr fontId="2"/>
  </si>
  <si>
    <t>事業所名</t>
    <rPh sb="0" eb="3">
      <t>ジギョウショ</t>
    </rPh>
    <rPh sb="3" eb="4">
      <t>メイ</t>
    </rPh>
    <phoneticPr fontId="2"/>
  </si>
  <si>
    <t>事業所所在地</t>
    <rPh sb="0" eb="3">
      <t>ジギョウショ</t>
    </rPh>
    <rPh sb="3" eb="6">
      <t>ショザイチ</t>
    </rPh>
    <phoneticPr fontId="2"/>
  </si>
  <si>
    <t>電話番号</t>
    <rPh sb="0" eb="2">
      <t>デンワ</t>
    </rPh>
    <rPh sb="2" eb="4">
      <t>バンゴウ</t>
    </rPh>
    <phoneticPr fontId="2"/>
  </si>
  <si>
    <t>設置法人名</t>
    <rPh sb="0" eb="2">
      <t>セッチ</t>
    </rPh>
    <rPh sb="2" eb="4">
      <t>ホウジン</t>
    </rPh>
    <rPh sb="4" eb="5">
      <t>ナ</t>
    </rPh>
    <phoneticPr fontId="2"/>
  </si>
  <si>
    <t>代表者</t>
    <rPh sb="0" eb="3">
      <t>ダイヒョウシャ</t>
    </rPh>
    <phoneticPr fontId="2"/>
  </si>
  <si>
    <t>職　名</t>
    <rPh sb="0" eb="1">
      <t>ショク</t>
    </rPh>
    <rPh sb="2" eb="3">
      <t>ナ</t>
    </rPh>
    <phoneticPr fontId="2"/>
  </si>
  <si>
    <t>氏名</t>
    <rPh sb="0" eb="2">
      <t>シメイ</t>
    </rPh>
    <phoneticPr fontId="2"/>
  </si>
  <si>
    <t>記入者</t>
    <rPh sb="0" eb="3">
      <t>キニュウシャ</t>
    </rPh>
    <phoneticPr fontId="2"/>
  </si>
  <si>
    <t>営 業 日</t>
    <rPh sb="0" eb="5">
      <t>エイギョウビ</t>
    </rPh>
    <phoneticPr fontId="2"/>
  </si>
  <si>
    <t>日</t>
    <rPh sb="0" eb="1">
      <t>ヒ</t>
    </rPh>
    <phoneticPr fontId="2"/>
  </si>
  <si>
    <t>月</t>
    <rPh sb="0" eb="1">
      <t>ツキ</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</si>
  <si>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</si>
  <si>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</si>
  <si>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</si>
  <si>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</si>
  <si>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</si>
  <si>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祝</t>
    <rPh sb="0" eb="1">
      <t>シュク</t>
    </rPh>
    <phoneticPr fontId="2"/>
  </si>
  <si>
    <t>その他年間の休日</t>
    <rPh sb="0" eb="3">
      <t>ソノタ</t>
    </rPh>
    <rPh sb="3" eb="5">
      <t>ネンカン</t>
    </rPh>
    <rPh sb="6" eb="8">
      <t>キュウジツ</t>
    </rPh>
    <phoneticPr fontId="2"/>
  </si>
  <si>
    <t>営業時間</t>
    <rPh sb="0" eb="2">
      <t>エイギョウ</t>
    </rPh>
    <rPh sb="2" eb="4">
      <t>ジカン</t>
    </rPh>
    <phoneticPr fontId="2"/>
  </si>
  <si>
    <t>平日</t>
    <rPh sb="0" eb="2">
      <t>ヘイジツ</t>
    </rPh>
    <phoneticPr fontId="2"/>
  </si>
  <si>
    <t>～</t>
    <phoneticPr fontId="2"/>
  </si>
  <si>
    <t>土曜</t>
    <rPh sb="0" eb="2">
      <t>ドヨウ</t>
    </rPh>
    <phoneticPr fontId="2"/>
  </si>
  <si>
    <t>～</t>
    <phoneticPr fontId="2"/>
  </si>
  <si>
    <t>～</t>
    <phoneticPr fontId="2"/>
  </si>
  <si>
    <t>備考（その他時間があれば記入）</t>
    <rPh sb="0" eb="2">
      <t>ビコウ</t>
    </rPh>
    <rPh sb="3" eb="6">
      <t>ソノタ</t>
    </rPh>
    <rPh sb="6" eb="8">
      <t>ジカン</t>
    </rPh>
    <rPh sb="12" eb="14">
      <t>キニュウ</t>
    </rPh>
    <phoneticPr fontId="2"/>
  </si>
  <si>
    <t>（１）管理者の状況</t>
    <rPh sb="3" eb="6">
      <t>カンリシャ</t>
    </rPh>
    <rPh sb="7" eb="9">
      <t>ジョウキョウ</t>
    </rPh>
    <phoneticPr fontId="2"/>
  </si>
  <si>
    <t>管理者</t>
    <rPh sb="0" eb="3">
      <t>カンリシャ</t>
    </rPh>
    <phoneticPr fontId="2"/>
  </si>
  <si>
    <t>ふりがな</t>
    <phoneticPr fontId="2"/>
  </si>
  <si>
    <t>有の場合は兼務職種</t>
    <rPh sb="0" eb="1">
      <t>ア</t>
    </rPh>
    <rPh sb="2" eb="4">
      <t>バアイ</t>
    </rPh>
    <rPh sb="5" eb="7">
      <t>ケンム</t>
    </rPh>
    <rPh sb="7" eb="9">
      <t>ショクシュ</t>
    </rPh>
    <phoneticPr fontId="2"/>
  </si>
  <si>
    <t>氏　　名</t>
    <rPh sb="0" eb="4">
      <t>シメイ</t>
    </rPh>
    <phoneticPr fontId="2"/>
  </si>
  <si>
    <t>氏　　　　　名</t>
    <rPh sb="0" eb="7">
      <t>シメイ</t>
    </rPh>
    <phoneticPr fontId="2"/>
  </si>
  <si>
    <t>常勤・非常勤の別</t>
    <rPh sb="0" eb="2">
      <t>ジョウキン</t>
    </rPh>
    <rPh sb="3" eb="6">
      <t>ヒジョウキン</t>
    </rPh>
    <rPh sb="7" eb="8">
      <t>ベツ</t>
    </rPh>
    <phoneticPr fontId="2"/>
  </si>
  <si>
    <t>専従・兼務の別</t>
    <rPh sb="0" eb="2">
      <t>センジュウ</t>
    </rPh>
    <rPh sb="3" eb="5">
      <t>ケンム</t>
    </rPh>
    <rPh sb="6" eb="7">
      <t>ベツ</t>
    </rPh>
    <phoneticPr fontId="2"/>
  </si>
  <si>
    <t>その他職員</t>
    <rPh sb="0" eb="3">
      <t>ソノタ</t>
    </rPh>
    <rPh sb="3" eb="5">
      <t>ショクイン</t>
    </rPh>
    <phoneticPr fontId="2"/>
  </si>
  <si>
    <t>職務内容</t>
    <rPh sb="0" eb="2">
      <t>ショクムナイ</t>
    </rPh>
    <rPh sb="2" eb="4">
      <t>ナイヨウ</t>
    </rPh>
    <phoneticPr fontId="2"/>
  </si>
  <si>
    <t>福祉用具の種別</t>
    <rPh sb="0" eb="4">
      <t>フクシヨウグ</t>
    </rPh>
    <rPh sb="5" eb="7">
      <t>シュベツ</t>
    </rPh>
    <phoneticPr fontId="2"/>
  </si>
  <si>
    <t>費　用　名</t>
    <rPh sb="0" eb="3">
      <t>ヒヨウ</t>
    </rPh>
    <rPh sb="4" eb="5">
      <t>ナ</t>
    </rPh>
    <phoneticPr fontId="2"/>
  </si>
  <si>
    <t>内　　　　　　　　　　容</t>
    <rPh sb="0" eb="12">
      <t>ナイヨウ</t>
    </rPh>
    <phoneticPr fontId="2"/>
  </si>
  <si>
    <t>交通費</t>
    <rPh sb="0" eb="3">
      <t>コウツウヒ</t>
    </rPh>
    <phoneticPr fontId="2"/>
  </si>
  <si>
    <t>（２）苦情処理の体制</t>
    <rPh sb="3" eb="5">
      <t>クジョウ</t>
    </rPh>
    <rPh sb="5" eb="7">
      <t>ショリ</t>
    </rPh>
    <rPh sb="8" eb="10">
      <t>タイセイ</t>
    </rPh>
    <phoneticPr fontId="2"/>
  </si>
  <si>
    <t>（該当する事業に○を付けてください。）</t>
    <rPh sb="1" eb="3">
      <t>ガイトウ</t>
    </rPh>
    <rPh sb="5" eb="7">
      <t>ジギョウ</t>
    </rPh>
    <rPh sb="10" eb="11">
      <t>ツ</t>
    </rPh>
    <phoneticPr fontId="2"/>
  </si>
  <si>
    <t>ＦＡＸ番号</t>
    <rPh sb="3" eb="5">
      <t>バンゴウ</t>
    </rPh>
    <phoneticPr fontId="2"/>
  </si>
  <si>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2"/>
  </si>
  <si>
    <t>（注）特定福祉用具販売と介護予防特定福祉用具販売を同一の事業所において一体的に運営している場合は、別々に作成せず、一括して記載してください。</t>
    <rPh sb="1" eb="2">
      <t>チュウ</t>
    </rPh>
    <rPh sb="3" eb="5">
      <t>トクテイ</t>
    </rPh>
    <rPh sb="5" eb="7">
      <t>フクシ</t>
    </rPh>
    <rPh sb="7" eb="9">
      <t>ヨウグ</t>
    </rPh>
    <rPh sb="9" eb="11">
      <t>ハンバイ</t>
    </rPh>
    <rPh sb="12" eb="14">
      <t>カイゴ</t>
    </rPh>
    <rPh sb="14" eb="16">
      <t>ヨボウ</t>
    </rPh>
    <rPh sb="16" eb="18">
      <t>トクテイ</t>
    </rPh>
    <rPh sb="18" eb="20">
      <t>フクシ</t>
    </rPh>
    <rPh sb="20" eb="22">
      <t>ヨウグ</t>
    </rPh>
    <rPh sb="22" eb="24">
      <t>ハンバイ</t>
    </rPh>
    <rPh sb="25" eb="27">
      <t>ドウイツ</t>
    </rPh>
    <rPh sb="28" eb="31">
      <t>ジギョウショ</t>
    </rPh>
    <rPh sb="35" eb="38">
      <t>イッタイテキ</t>
    </rPh>
    <rPh sb="39" eb="41">
      <t>ウンエイ</t>
    </rPh>
    <rPh sb="45" eb="47">
      <t>バアイ</t>
    </rPh>
    <rPh sb="49" eb="51">
      <t>ベツベツ</t>
    </rPh>
    <rPh sb="52" eb="54">
      <t>サクセイ</t>
    </rPh>
    <rPh sb="57" eb="59">
      <t>イッカツ</t>
    </rPh>
    <rPh sb="61" eb="63">
      <t>キサイ</t>
    </rPh>
    <phoneticPr fontId="2"/>
  </si>
  <si>
    <t>自己点検シート（特定福祉用具販売・特定介護予防福祉用具販売）</t>
    <rPh sb="0" eb="2">
      <t>ジコ</t>
    </rPh>
    <rPh sb="2" eb="4">
      <t>テンケン</t>
    </rPh>
    <rPh sb="8" eb="10">
      <t>トクテイ</t>
    </rPh>
    <rPh sb="10" eb="12">
      <t>フクシ</t>
    </rPh>
    <rPh sb="12" eb="14">
      <t>ヨウグ</t>
    </rPh>
    <rPh sb="14" eb="16">
      <t>ハンバイ</t>
    </rPh>
    <rPh sb="17" eb="19">
      <t>トクテイ</t>
    </rPh>
    <rPh sb="19" eb="21">
      <t>カイゴ</t>
    </rPh>
    <rPh sb="21" eb="23">
      <t>ヨボウ</t>
    </rPh>
    <rPh sb="23" eb="25">
      <t>フクシ</t>
    </rPh>
    <rPh sb="25" eb="27">
      <t>ヨウグ</t>
    </rPh>
    <rPh sb="27" eb="29">
      <t>ハンバイ</t>
    </rPh>
    <phoneticPr fontId="2"/>
  </si>
  <si>
    <t>事業所名</t>
    <rPh sb="0" eb="2">
      <t>ジギョウ</t>
    </rPh>
    <rPh sb="2" eb="3">
      <t>ショ</t>
    </rPh>
    <rPh sb="3" eb="4">
      <t>メイ</t>
    </rPh>
    <phoneticPr fontId="2"/>
  </si>
  <si>
    <t>点検者職・氏名</t>
    <rPh sb="0" eb="2">
      <t>テンケン</t>
    </rPh>
    <rPh sb="2" eb="3">
      <t>シャ</t>
    </rPh>
    <rPh sb="3" eb="4">
      <t>ショク</t>
    </rPh>
    <rPh sb="5" eb="6">
      <t>シ</t>
    </rPh>
    <rPh sb="6" eb="7">
      <t>メイ</t>
    </rPh>
    <phoneticPr fontId="2"/>
  </si>
  <si>
    <t>点検年月日</t>
    <rPh sb="0" eb="2">
      <t>テンケン</t>
    </rPh>
    <rPh sb="2" eb="5">
      <t>ネンガッピ</t>
    </rPh>
    <phoneticPr fontId="2"/>
  </si>
  <si>
    <t xml:space="preserve">        　　年　　　月　　　日</t>
    <rPh sb="10" eb="11">
      <t>ネン</t>
    </rPh>
    <rPh sb="14" eb="15">
      <t>ガツ</t>
    </rPh>
    <rPh sb="18" eb="19">
      <t>ニチ</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</si>
  <si>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</si>
  <si>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</si>
  <si>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5">
      <t>ショルイトウ</t>
    </rPh>
    <phoneticPr fontId="2"/>
  </si>
  <si>
    <t>適</t>
    <rPh sb="0" eb="1">
      <t>テキ</t>
    </rPh>
    <phoneticPr fontId="2"/>
  </si>
  <si>
    <t>不適</t>
    <rPh sb="0" eb="2">
      <t>フテキ</t>
    </rPh>
    <phoneticPr fontId="2"/>
  </si>
  <si>
    <t>Ⅰ　基本方針</t>
    <rPh sb="2" eb="4">
      <t>キホン</t>
    </rPh>
    <rPh sb="4" eb="6">
      <t>ホウシン</t>
    </rPh>
    <phoneticPr fontId="2"/>
  </si>
  <si>
    <t>基本方針</t>
    <rPh sb="0" eb="2">
      <t>キホン</t>
    </rPh>
    <rPh sb="2" eb="4">
      <t>ホウシン</t>
    </rPh>
    <phoneticPr fontId="2"/>
  </si>
  <si>
    <t>基準
第207条</t>
    <rPh sb="0" eb="2">
      <t>キジュン</t>
    </rPh>
    <rPh sb="3" eb="4">
      <t>ダイ</t>
    </rPh>
    <rPh sb="7" eb="8">
      <t>ジョウ</t>
    </rPh>
    <phoneticPr fontId="2"/>
  </si>
  <si>
    <t>・運営規程</t>
    <rPh sb="1" eb="3">
      <t>ウンエイ</t>
    </rPh>
    <rPh sb="3" eb="5">
      <t>キテイ</t>
    </rPh>
    <phoneticPr fontId="2"/>
  </si>
  <si>
    <t>(介護予防）</t>
    <rPh sb="1" eb="3">
      <t>カイゴ</t>
    </rPh>
    <rPh sb="3" eb="5">
      <t>ヨボウ</t>
    </rPh>
    <phoneticPr fontId="2"/>
  </si>
  <si>
    <t>要介護状態となった場合でも、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軽減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5">
      <t>リヨウシャ</t>
    </rPh>
    <rPh sb="66" eb="68">
      <t>シンシン</t>
    </rPh>
    <rPh sb="69" eb="71">
      <t>ジョウキョウ</t>
    </rPh>
    <rPh sb="72" eb="74">
      <t>キボウ</t>
    </rPh>
    <rPh sb="74" eb="75">
      <t>オヨ</t>
    </rPh>
    <rPh sb="78" eb="79">
      <t>オ</t>
    </rPh>
    <rPh sb="84" eb="86">
      <t>カンキョウ</t>
    </rPh>
    <rPh sb="87" eb="88">
      <t>フ</t>
    </rPh>
    <rPh sb="91" eb="93">
      <t>テキセツ</t>
    </rPh>
    <rPh sb="94" eb="96">
      <t>トクテイ</t>
    </rPh>
    <rPh sb="96" eb="98">
      <t>フクシ</t>
    </rPh>
    <rPh sb="98" eb="100">
      <t>ヨウグ</t>
    </rPh>
    <rPh sb="101" eb="103">
      <t>センテイ</t>
    </rPh>
    <rPh sb="104" eb="106">
      <t>エンジョ</t>
    </rPh>
    <rPh sb="107" eb="109">
      <t>トリツ</t>
    </rPh>
    <rPh sb="111" eb="113">
      <t>チョウセイ</t>
    </rPh>
    <rPh sb="113" eb="114">
      <t>トウ</t>
    </rPh>
    <rPh sb="115" eb="116">
      <t>オコナ</t>
    </rPh>
    <rPh sb="118" eb="120">
      <t>トクテイ</t>
    </rPh>
    <rPh sb="120" eb="122">
      <t>フクシ</t>
    </rPh>
    <rPh sb="122" eb="124">
      <t>ヨウグ</t>
    </rPh>
    <rPh sb="125" eb="127">
      <t>ハンバイ</t>
    </rPh>
    <rPh sb="135" eb="138">
      <t>リヨウシャ</t>
    </rPh>
    <rPh sb="139" eb="141">
      <t>ニチジョウ</t>
    </rPh>
    <rPh sb="141" eb="143">
      <t>セイカツ</t>
    </rPh>
    <rPh sb="143" eb="144">
      <t>ジョウ</t>
    </rPh>
    <rPh sb="145" eb="147">
      <t>ベンギ</t>
    </rPh>
    <rPh sb="148" eb="149">
      <t>ハカ</t>
    </rPh>
    <rPh sb="153" eb="155">
      <t>キノウ</t>
    </rPh>
    <rPh sb="155" eb="157">
      <t>クンレン</t>
    </rPh>
    <rPh sb="158" eb="159">
      <t>シ</t>
    </rPh>
    <rPh sb="166" eb="169">
      <t>リヨウシャ</t>
    </rPh>
    <rPh sb="170" eb="172">
      <t>カイゴ</t>
    </rPh>
    <rPh sb="174" eb="175">
      <t>モノ</t>
    </rPh>
    <rPh sb="176" eb="178">
      <t>フタン</t>
    </rPh>
    <rPh sb="178" eb="180">
      <t>ケイゲン</t>
    </rPh>
    <rPh sb="181" eb="182">
      <t>ハカ</t>
    </rPh>
    <phoneticPr fontId="2"/>
  </si>
  <si>
    <t>利用者が可能な限りその居宅において、自立した日常生活を営むことができるよう、適切な特定介護予防福祉用の選定の援助、取付け、調整等を行い、特定介護予防福祉用具を販売することにより、利用者の生活機能の維持を図り、もって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38" eb="40">
      <t>テキセツ</t>
    </rPh>
    <rPh sb="41" eb="43">
      <t>トクテイ</t>
    </rPh>
    <rPh sb="43" eb="45">
      <t>カイゴ</t>
    </rPh>
    <rPh sb="45" eb="47">
      <t>ヨボウ</t>
    </rPh>
    <rPh sb="47" eb="50">
      <t>フクシヨウ</t>
    </rPh>
    <rPh sb="51" eb="53">
      <t>センテイ</t>
    </rPh>
    <rPh sb="54" eb="56">
      <t>エンジョ</t>
    </rPh>
    <rPh sb="57" eb="59">
      <t>トリツ</t>
    </rPh>
    <rPh sb="61" eb="63">
      <t>チョウセイ</t>
    </rPh>
    <rPh sb="63" eb="64">
      <t>トウ</t>
    </rPh>
    <rPh sb="65" eb="66">
      <t>オコナ</t>
    </rPh>
    <rPh sb="68" eb="70">
      <t>トクテイ</t>
    </rPh>
    <rPh sb="70" eb="72">
      <t>カイゴ</t>
    </rPh>
    <rPh sb="72" eb="74">
      <t>ヨボウ</t>
    </rPh>
    <rPh sb="74" eb="76">
      <t>フクシ</t>
    </rPh>
    <rPh sb="76" eb="78">
      <t>ヨウグ</t>
    </rPh>
    <rPh sb="79" eb="81">
      <t>ハンバイ</t>
    </rPh>
    <rPh sb="89" eb="92">
      <t>リヨウシャ</t>
    </rPh>
    <rPh sb="93" eb="95">
      <t>セイカツ</t>
    </rPh>
    <rPh sb="95" eb="97">
      <t>キノウ</t>
    </rPh>
    <rPh sb="98" eb="100">
      <t>イジ</t>
    </rPh>
    <rPh sb="101" eb="102">
      <t>ハカ</t>
    </rPh>
    <rPh sb="107" eb="110">
      <t>リヨウシャ</t>
    </rPh>
    <rPh sb="111" eb="113">
      <t>セイカツ</t>
    </rPh>
    <rPh sb="113" eb="115">
      <t>キノウ</t>
    </rPh>
    <rPh sb="116" eb="118">
      <t>イジ</t>
    </rPh>
    <rPh sb="118" eb="119">
      <t>マタ</t>
    </rPh>
    <rPh sb="120" eb="122">
      <t>コウジョウ</t>
    </rPh>
    <rPh sb="123" eb="125">
      <t>メザ</t>
    </rPh>
    <phoneticPr fontId="2"/>
  </si>
  <si>
    <t>福祉用具専門相談員の員数は、常勤換算方法で2人以上となっていますか。</t>
    <rPh sb="0" eb="2">
      <t>フクシ</t>
    </rPh>
    <rPh sb="2" eb="4">
      <t>ヨウグ</t>
    </rPh>
    <rPh sb="4" eb="6">
      <t>センモン</t>
    </rPh>
    <rPh sb="6" eb="8">
      <t>ソウダン</t>
    </rPh>
    <rPh sb="8" eb="9">
      <t>イン</t>
    </rPh>
    <rPh sb="10" eb="12">
      <t>インスウ</t>
    </rPh>
    <rPh sb="14" eb="16">
      <t>ジョウキン</t>
    </rPh>
    <rPh sb="16" eb="18">
      <t>カンサン</t>
    </rPh>
    <rPh sb="18" eb="20">
      <t>ホウホウ</t>
    </rPh>
    <rPh sb="22" eb="23">
      <t>ニン</t>
    </rPh>
    <rPh sb="23" eb="25">
      <t>イジョウ</t>
    </rPh>
    <phoneticPr fontId="2"/>
  </si>
  <si>
    <t>※同一の事業所において、次の事業の指定を併せて受け、一体的に運営されている場合は、常勤換算で２以上の福祉用具専門相談員を配置すれば、これらの指定に係るすべての人員基準を満たすものとみなす。
　・福祉用具貸与
　・介護予防福祉用具貸与
　・特定福祉用具販売
　・特定介護予防福祉用具販売</t>
    <rPh sb="1" eb="3">
      <t>ドウイツ</t>
    </rPh>
    <rPh sb="4" eb="7">
      <t>ジギョウショ</t>
    </rPh>
    <rPh sb="12" eb="13">
      <t>ツギ</t>
    </rPh>
    <rPh sb="14" eb="16">
      <t>ジギョウ</t>
    </rPh>
    <rPh sb="17" eb="19">
      <t>シテイ</t>
    </rPh>
    <rPh sb="20" eb="21">
      <t>アワ</t>
    </rPh>
    <rPh sb="23" eb="24">
      <t>ウ</t>
    </rPh>
    <rPh sb="26" eb="29">
      <t>イッタイテキ</t>
    </rPh>
    <rPh sb="30" eb="32">
      <t>ウンエイ</t>
    </rPh>
    <rPh sb="37" eb="39">
      <t>バアイ</t>
    </rPh>
    <rPh sb="41" eb="43">
      <t>ジョウキン</t>
    </rPh>
    <rPh sb="43" eb="45">
      <t>カンサン</t>
    </rPh>
    <rPh sb="47" eb="49">
      <t>イジョウ</t>
    </rPh>
    <rPh sb="50" eb="52">
      <t>フクシ</t>
    </rPh>
    <rPh sb="52" eb="54">
      <t>ヨウグ</t>
    </rPh>
    <rPh sb="54" eb="56">
      <t>センモン</t>
    </rPh>
    <rPh sb="56" eb="59">
      <t>ソウダンイン</t>
    </rPh>
    <rPh sb="60" eb="62">
      <t>ハイチ</t>
    </rPh>
    <rPh sb="70" eb="72">
      <t>シテイ</t>
    </rPh>
    <rPh sb="73" eb="74">
      <t>カカ</t>
    </rPh>
    <rPh sb="79" eb="81">
      <t>ジンイン</t>
    </rPh>
    <rPh sb="81" eb="83">
      <t>キジュン</t>
    </rPh>
    <rPh sb="84" eb="85">
      <t>ミ</t>
    </rPh>
    <rPh sb="98" eb="100">
      <t>フクシ</t>
    </rPh>
    <rPh sb="100" eb="102">
      <t>ヨウグ</t>
    </rPh>
    <rPh sb="102" eb="104">
      <t>タイヨ</t>
    </rPh>
    <rPh sb="107" eb="109">
      <t>カイゴ</t>
    </rPh>
    <rPh sb="109" eb="111">
      <t>ヨボウ</t>
    </rPh>
    <rPh sb="111" eb="113">
      <t>フクシ</t>
    </rPh>
    <rPh sb="113" eb="115">
      <t>ヨウグ</t>
    </rPh>
    <rPh sb="115" eb="117">
      <t>タイヨ</t>
    </rPh>
    <rPh sb="120" eb="122">
      <t>トクテイ</t>
    </rPh>
    <rPh sb="122" eb="124">
      <t>フクシ</t>
    </rPh>
    <rPh sb="124" eb="126">
      <t>ヨウグ</t>
    </rPh>
    <rPh sb="126" eb="128">
      <t>ハンバイ</t>
    </rPh>
    <rPh sb="131" eb="133">
      <t>トクテイ</t>
    </rPh>
    <rPh sb="133" eb="135">
      <t>カイゴ</t>
    </rPh>
    <rPh sb="135" eb="137">
      <t>ヨボウ</t>
    </rPh>
    <rPh sb="137" eb="139">
      <t>フクシ</t>
    </rPh>
    <rPh sb="139" eb="141">
      <t>ヨウグ</t>
    </rPh>
    <rPh sb="141" eb="143">
      <t>ハンバイ</t>
    </rPh>
    <phoneticPr fontId="2"/>
  </si>
  <si>
    <t>事業の運営を行うために必要な広さ（※）を有する専用の区画を有するほか、必要な設備及び備品等を備えていますか。
※購入申込の受付、相談等に対応するのに適切なスペースを確保すること。</t>
    <rPh sb="0" eb="2">
      <t>ジギョウ</t>
    </rPh>
    <rPh sb="3" eb="5">
      <t>ウンエイ</t>
    </rPh>
    <rPh sb="6" eb="7">
      <t>オコナ</t>
    </rPh>
    <rPh sb="11" eb="13">
      <t>ヒツヨウ</t>
    </rPh>
    <rPh sb="14" eb="15">
      <t>ヒロ</t>
    </rPh>
    <rPh sb="20" eb="21">
      <t>ユウ</t>
    </rPh>
    <rPh sb="23" eb="25">
      <t>センヨウ</t>
    </rPh>
    <rPh sb="26" eb="28">
      <t>クカク</t>
    </rPh>
    <rPh sb="29" eb="30">
      <t>ユウ</t>
    </rPh>
    <rPh sb="35" eb="37">
      <t>ヒツヨウ</t>
    </rPh>
    <rPh sb="38" eb="40">
      <t>セツビ</t>
    </rPh>
    <rPh sb="40" eb="41">
      <t>オヨ</t>
    </rPh>
    <rPh sb="42" eb="45">
      <t>ビヒントウ</t>
    </rPh>
    <rPh sb="46" eb="47">
      <t>ソナ</t>
    </rPh>
    <rPh sb="57" eb="59">
      <t>コウニュウ</t>
    </rPh>
    <phoneticPr fontId="2"/>
  </si>
  <si>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2"/>
  </si>
  <si>
    <t>サービス提供が困難な場合、当該利用申込者にかかる居宅介護支援事業者への連絡、適当な他の事業者の紹介その他必要な措置を速やかに行っていますか。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4" eb="26">
      <t>キョタク</t>
    </rPh>
    <rPh sb="26" eb="28">
      <t>カイゴ</t>
    </rPh>
    <rPh sb="28" eb="30">
      <t>シエン</t>
    </rPh>
    <rPh sb="30" eb="32">
      <t>ジギョウ</t>
    </rPh>
    <rPh sb="32" eb="33">
      <t>シャ</t>
    </rPh>
    <rPh sb="35" eb="37">
      <t>レンラク</t>
    </rPh>
    <rPh sb="38" eb="40">
      <t>テキトウ</t>
    </rPh>
    <rPh sb="41" eb="42">
      <t>タ</t>
    </rPh>
    <rPh sb="43" eb="46">
      <t>ジギョウシャ</t>
    </rPh>
    <rPh sb="47" eb="49">
      <t>ショウカイ</t>
    </rPh>
    <rPh sb="51" eb="52">
      <t>タ</t>
    </rPh>
    <rPh sb="52" eb="54">
      <t>ヒツヨウ</t>
    </rPh>
    <rPh sb="55" eb="57">
      <t>ソチ</t>
    </rPh>
    <rPh sb="58" eb="59">
      <t>スミ</t>
    </rPh>
    <rPh sb="62" eb="63">
      <t>オコナ</t>
    </rPh>
    <phoneticPr fontId="2"/>
  </si>
  <si>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2"/>
  </si>
  <si>
    <t>被保険者証に認定審査会意見が記載されているときは、サービス提供に際し、その意見に配慮していますか。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ハイリョ</t>
    </rPh>
    <phoneticPr fontId="2"/>
  </si>
  <si>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2"/>
  </si>
  <si>
    <t>指定特定福祉用具販売の提供に当たっては、居宅介護支援事業者その他保健医療サービス又は福祉サービスを提供する者との密接な連携に努めていますか。</t>
    <rPh sb="0" eb="2">
      <t>シテイ</t>
    </rPh>
    <rPh sb="2" eb="4">
      <t>トクテイ</t>
    </rPh>
    <rPh sb="4" eb="6">
      <t>フクシ</t>
    </rPh>
    <rPh sb="6" eb="8">
      <t>ヨウグ</t>
    </rPh>
    <rPh sb="8" eb="10">
      <t>ハンバイ</t>
    </rPh>
    <rPh sb="11" eb="13">
      <t>テイキョウ</t>
    </rPh>
    <rPh sb="14" eb="15">
      <t>ア</t>
    </rPh>
    <rPh sb="20" eb="22">
      <t>キョタク</t>
    </rPh>
    <rPh sb="22" eb="24">
      <t>カイゴ</t>
    </rPh>
    <rPh sb="24" eb="26">
      <t>シエン</t>
    </rPh>
    <rPh sb="26" eb="29">
      <t>ジギョウシャ</t>
    </rPh>
    <rPh sb="31" eb="32">
      <t>タ</t>
    </rPh>
    <rPh sb="32" eb="34">
      <t>ホケン</t>
    </rPh>
    <rPh sb="34" eb="36">
      <t>イリョウ</t>
    </rPh>
    <rPh sb="40" eb="41">
      <t>マタ</t>
    </rPh>
    <rPh sb="42" eb="44">
      <t>フクシ</t>
    </rPh>
    <rPh sb="49" eb="51">
      <t>テイキョウ</t>
    </rPh>
    <rPh sb="53" eb="54">
      <t>モノ</t>
    </rPh>
    <rPh sb="56" eb="58">
      <t>ミッセツ</t>
    </rPh>
    <rPh sb="59" eb="61">
      <t>レンケイ</t>
    </rPh>
    <rPh sb="62" eb="63">
      <t>ツト</t>
    </rPh>
    <phoneticPr fontId="2"/>
  </si>
  <si>
    <t>（記載上の注意事項）</t>
    <rPh sb="1" eb="3">
      <t>キサイ</t>
    </rPh>
    <rPh sb="3" eb="4">
      <t>ジョウ</t>
    </rPh>
    <rPh sb="5" eb="7">
      <t>チュウイ</t>
    </rPh>
    <rPh sb="7" eb="9">
      <t>ジコウ</t>
    </rPh>
    <phoneticPr fontId="2"/>
  </si>
  <si>
    <r>
      <t>　</t>
    </r>
    <r>
      <rPr>
        <b/>
        <u/>
        <sz val="9"/>
        <rFont val="ＭＳ ゴシック"/>
        <family val="3"/>
        <charset val="128"/>
      </rPr>
      <t>「不適」の項目がある場合は、その事由及び改善方法を別紙（任意様式）に記入して、添付してください。</t>
    </r>
    <phoneticPr fontId="2"/>
  </si>
  <si>
    <t>指定特定福祉用具販売の提供終了に際しては、利用者又はその家族に対して適切な指導を行うとともに、居宅介護支援事業者に対する情報の提供及び保健医療サービス又は福祉サービスを提供する者と密接な連携に努めていますか。</t>
    <rPh sb="0" eb="2">
      <t>シテイ</t>
    </rPh>
    <rPh sb="2" eb="4">
      <t>トクテイ</t>
    </rPh>
    <rPh sb="4" eb="6">
      <t>フクシ</t>
    </rPh>
    <rPh sb="6" eb="8">
      <t>ヨウグ</t>
    </rPh>
    <rPh sb="8" eb="10">
      <t>ハンバイ</t>
    </rPh>
    <rPh sb="11" eb="13">
      <t>テイキョウ</t>
    </rPh>
    <rPh sb="13" eb="15">
      <t>シュウリョウ</t>
    </rPh>
    <rPh sb="16" eb="17">
      <t>サイ</t>
    </rPh>
    <rPh sb="21" eb="24">
      <t>リヨウシャ</t>
    </rPh>
    <rPh sb="24" eb="25">
      <t>マタ</t>
    </rPh>
    <rPh sb="28" eb="30">
      <t>カゾク</t>
    </rPh>
    <rPh sb="31" eb="32">
      <t>タイ</t>
    </rPh>
    <rPh sb="34" eb="36">
      <t>テキセツ</t>
    </rPh>
    <rPh sb="37" eb="39">
      <t>シドウ</t>
    </rPh>
    <rPh sb="40" eb="41">
      <t>オコナ</t>
    </rPh>
    <rPh sb="47" eb="49">
      <t>キョタク</t>
    </rPh>
    <rPh sb="49" eb="51">
      <t>カイゴ</t>
    </rPh>
    <rPh sb="51" eb="53">
      <t>シエン</t>
    </rPh>
    <rPh sb="53" eb="56">
      <t>ジギョウシャ</t>
    </rPh>
    <rPh sb="57" eb="58">
      <t>タイ</t>
    </rPh>
    <rPh sb="60" eb="62">
      <t>ジョウホウ</t>
    </rPh>
    <rPh sb="63" eb="65">
      <t>テイキョウ</t>
    </rPh>
    <rPh sb="65" eb="66">
      <t>オヨ</t>
    </rPh>
    <rPh sb="67" eb="69">
      <t>ホケン</t>
    </rPh>
    <rPh sb="69" eb="71">
      <t>イリョウ</t>
    </rPh>
    <rPh sb="75" eb="76">
      <t>マタ</t>
    </rPh>
    <rPh sb="77" eb="79">
      <t>フクシ</t>
    </rPh>
    <rPh sb="84" eb="86">
      <t>テイキョウ</t>
    </rPh>
    <rPh sb="88" eb="89">
      <t>モノ</t>
    </rPh>
    <rPh sb="90" eb="92">
      <t>ミッセツ</t>
    </rPh>
    <rPh sb="93" eb="95">
      <t>レンケイ</t>
    </rPh>
    <rPh sb="96" eb="97">
      <t>ツト</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</si>
  <si>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</si>
  <si>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2"/>
  </si>
  <si>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2"/>
  </si>
  <si>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2"/>
  </si>
  <si>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2"/>
  </si>
  <si>
    <t>特定福祉用具販売を提供した際には、現に当該特定福祉用具の購入に要した費用の額の支払いを受けていますか。</t>
    <rPh sb="0" eb="2">
      <t>トクテイ</t>
    </rPh>
    <rPh sb="2" eb="4">
      <t>フクシ</t>
    </rPh>
    <rPh sb="4" eb="6">
      <t>ヨウグ</t>
    </rPh>
    <rPh sb="6" eb="8">
      <t>ハンバイ</t>
    </rPh>
    <rPh sb="9" eb="11">
      <t>テイキョウ</t>
    </rPh>
    <rPh sb="13" eb="14">
      <t>サイ</t>
    </rPh>
    <rPh sb="17" eb="18">
      <t>ゲン</t>
    </rPh>
    <rPh sb="19" eb="21">
      <t>トウガイ</t>
    </rPh>
    <rPh sb="21" eb="23">
      <t>トクテイ</t>
    </rPh>
    <rPh sb="23" eb="25">
      <t>フクシ</t>
    </rPh>
    <rPh sb="25" eb="27">
      <t>ヨウグ</t>
    </rPh>
    <rPh sb="28" eb="30">
      <t>コウニュウ</t>
    </rPh>
    <rPh sb="31" eb="32">
      <t>ヨウ</t>
    </rPh>
    <rPh sb="34" eb="36">
      <t>ヒヨウ</t>
    </rPh>
    <rPh sb="37" eb="38">
      <t>ガク</t>
    </rPh>
    <rPh sb="39" eb="41">
      <t>シハラ</t>
    </rPh>
    <rPh sb="43" eb="44">
      <t>ウ</t>
    </rPh>
    <phoneticPr fontId="2"/>
  </si>
  <si>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2"/>
  </si>
  <si>
    <t>特定福祉用具販売に係る販売費用の額の支払を受けた場合は、次に掲げる事項を記載した書面を利用者に交付していますか。
①指定特定福祉用具販売事業所の名称
②販売した特定福祉用具の種目及び品目の名称及び販売費用の額その他必要と認められる事項を記載した証明書
③領収書
④特定福祉用具のパンフレットその他の当該特定福祉用具の概要</t>
    <rPh sb="0" eb="2">
      <t>トクテイ</t>
    </rPh>
    <rPh sb="2" eb="4">
      <t>フクシ</t>
    </rPh>
    <rPh sb="4" eb="6">
      <t>ヨウグ</t>
    </rPh>
    <rPh sb="6" eb="8">
      <t>ハンバイ</t>
    </rPh>
    <rPh sb="9" eb="10">
      <t>カカ</t>
    </rPh>
    <rPh sb="11" eb="13">
      <t>ハンバイ</t>
    </rPh>
    <rPh sb="13" eb="15">
      <t>ヒヨウ</t>
    </rPh>
    <rPh sb="16" eb="17">
      <t>ガク</t>
    </rPh>
    <rPh sb="18" eb="20">
      <t>シハラ</t>
    </rPh>
    <rPh sb="21" eb="22">
      <t>ウ</t>
    </rPh>
    <rPh sb="24" eb="26">
      <t>バアイ</t>
    </rPh>
    <rPh sb="28" eb="29">
      <t>ツギ</t>
    </rPh>
    <rPh sb="30" eb="31">
      <t>カカ</t>
    </rPh>
    <rPh sb="33" eb="35">
      <t>ジコウ</t>
    </rPh>
    <rPh sb="36" eb="38">
      <t>キサイ</t>
    </rPh>
    <rPh sb="40" eb="42">
      <t>ショメン</t>
    </rPh>
    <rPh sb="43" eb="46">
      <t>リヨウシャ</t>
    </rPh>
    <rPh sb="47" eb="49">
      <t>コウフ</t>
    </rPh>
    <rPh sb="59" eb="61">
      <t>シテイ</t>
    </rPh>
    <rPh sb="61" eb="63">
      <t>トクテイ</t>
    </rPh>
    <rPh sb="63" eb="65">
      <t>フクシ</t>
    </rPh>
    <rPh sb="65" eb="67">
      <t>ヨウグ</t>
    </rPh>
    <rPh sb="67" eb="69">
      <t>ハンバイ</t>
    </rPh>
    <rPh sb="69" eb="71">
      <t>ジギョウ</t>
    </rPh>
    <rPh sb="71" eb="72">
      <t>ショ</t>
    </rPh>
    <rPh sb="73" eb="75">
      <t>メイショウ</t>
    </rPh>
    <rPh sb="77" eb="79">
      <t>ハンバイ</t>
    </rPh>
    <rPh sb="81" eb="83">
      <t>トクテイ</t>
    </rPh>
    <rPh sb="83" eb="85">
      <t>フクシ</t>
    </rPh>
    <rPh sb="85" eb="87">
      <t>ヨウグ</t>
    </rPh>
    <rPh sb="88" eb="90">
      <t>シュモク</t>
    </rPh>
    <rPh sb="90" eb="91">
      <t>オヨ</t>
    </rPh>
    <rPh sb="92" eb="94">
      <t>ヒンモク</t>
    </rPh>
    <rPh sb="95" eb="97">
      <t>メイショウ</t>
    </rPh>
    <rPh sb="97" eb="98">
      <t>オヨ</t>
    </rPh>
    <rPh sb="99" eb="101">
      <t>ハンバイ</t>
    </rPh>
    <rPh sb="101" eb="103">
      <t>ヒヨウ</t>
    </rPh>
    <rPh sb="104" eb="105">
      <t>ガク</t>
    </rPh>
    <rPh sb="107" eb="108">
      <t>タ</t>
    </rPh>
    <rPh sb="108" eb="110">
      <t>ヒツヨウ</t>
    </rPh>
    <rPh sb="111" eb="112">
      <t>ミト</t>
    </rPh>
    <rPh sb="116" eb="118">
      <t>ジコウ</t>
    </rPh>
    <rPh sb="119" eb="121">
      <t>キサイ</t>
    </rPh>
    <rPh sb="123" eb="125">
      <t>ショウメイ</t>
    </rPh>
    <rPh sb="125" eb="126">
      <t>ショ</t>
    </rPh>
    <rPh sb="128" eb="131">
      <t>リョウシュウショ</t>
    </rPh>
    <rPh sb="133" eb="135">
      <t>トクテイ</t>
    </rPh>
    <rPh sb="135" eb="137">
      <t>フクシ</t>
    </rPh>
    <rPh sb="137" eb="139">
      <t>ヨウグ</t>
    </rPh>
    <rPh sb="148" eb="149">
      <t>タ</t>
    </rPh>
    <rPh sb="150" eb="152">
      <t>トウガイ</t>
    </rPh>
    <rPh sb="152" eb="154">
      <t>トクテイ</t>
    </rPh>
    <rPh sb="154" eb="156">
      <t>フクシ</t>
    </rPh>
    <rPh sb="156" eb="158">
      <t>ヨウグ</t>
    </rPh>
    <rPh sb="159" eb="161">
      <t>ガイヨウ</t>
    </rPh>
    <phoneticPr fontId="2"/>
  </si>
  <si>
    <t>利用者の要介護状態の軽減又は悪化の防止並びに利用者を介護する者の負担の軽減に資するよう、その目標を設定し計画的に行われていますか。</t>
    <rPh sb="0" eb="3">
      <t>リヨウシャ</t>
    </rPh>
    <rPh sb="4" eb="5">
      <t>ヨウ</t>
    </rPh>
    <rPh sb="5" eb="7">
      <t>カイゴ</t>
    </rPh>
    <rPh sb="7" eb="9">
      <t>ジョウタイ</t>
    </rPh>
    <rPh sb="10" eb="12">
      <t>ケイゲン</t>
    </rPh>
    <rPh sb="12" eb="13">
      <t>マタ</t>
    </rPh>
    <rPh sb="14" eb="16">
      <t>アッカ</t>
    </rPh>
    <rPh sb="17" eb="19">
      <t>ボウシ</t>
    </rPh>
    <rPh sb="19" eb="20">
      <t>ナラ</t>
    </rPh>
    <rPh sb="22" eb="25">
      <t>リヨウシャ</t>
    </rPh>
    <rPh sb="26" eb="28">
      <t>カイゴ</t>
    </rPh>
    <rPh sb="30" eb="31">
      <t>モノ</t>
    </rPh>
    <rPh sb="32" eb="34">
      <t>フタン</t>
    </rPh>
    <rPh sb="35" eb="37">
      <t>ケイゲン</t>
    </rPh>
    <rPh sb="38" eb="39">
      <t>シ</t>
    </rPh>
    <rPh sb="46" eb="48">
      <t>モクヒョウ</t>
    </rPh>
    <rPh sb="49" eb="51">
      <t>セッテイ</t>
    </rPh>
    <rPh sb="52" eb="55">
      <t>ケイカクテキ</t>
    </rPh>
    <rPh sb="56" eb="57">
      <t>オコナ</t>
    </rPh>
    <phoneticPr fontId="2"/>
  </si>
  <si>
    <t>常に、清潔かつ安全で正常な機能を有する特定福祉用具を販売していますか。</t>
    <rPh sb="0" eb="1">
      <t>ツネ</t>
    </rPh>
    <rPh sb="3" eb="5">
      <t>セイケツ</t>
    </rPh>
    <rPh sb="7" eb="9">
      <t>アンゼン</t>
    </rPh>
    <rPh sb="10" eb="12">
      <t>セイジョウ</t>
    </rPh>
    <rPh sb="13" eb="15">
      <t>キノウ</t>
    </rPh>
    <rPh sb="16" eb="17">
      <t>ユウ</t>
    </rPh>
    <rPh sb="19" eb="21">
      <t>トクテイ</t>
    </rPh>
    <rPh sb="21" eb="23">
      <t>フクシ</t>
    </rPh>
    <rPh sb="23" eb="25">
      <t>ヨウグ</t>
    </rPh>
    <rPh sb="26" eb="28">
      <t>ハンバイ</t>
    </rPh>
    <phoneticPr fontId="2"/>
  </si>
  <si>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2"/>
  </si>
  <si>
    <t>利用者ができる限り要介護状態とならないで自立した日常生活を営むことができるよう支援することが目的であることを常に意識してサービスの提供を行っていますか。
また、利用者のできる能力をかえって阻害するような不適切なサービス提供をしないよう配慮していますか。</t>
    <rPh sb="0" eb="3">
      <t>リヨウシャ</t>
    </rPh>
    <rPh sb="7" eb="8">
      <t>カギ</t>
    </rPh>
    <rPh sb="9" eb="10">
      <t>ヨウ</t>
    </rPh>
    <rPh sb="10" eb="12">
      <t>カイゴ</t>
    </rPh>
    <rPh sb="12" eb="14">
      <t>ジョウタイ</t>
    </rPh>
    <rPh sb="20" eb="22">
      <t>ジリツ</t>
    </rPh>
    <rPh sb="24" eb="26">
      <t>ニチジョウ</t>
    </rPh>
    <rPh sb="26" eb="28">
      <t>セイカツ</t>
    </rPh>
    <rPh sb="29" eb="30">
      <t>イトナ</t>
    </rPh>
    <rPh sb="39" eb="41">
      <t>シエン</t>
    </rPh>
    <rPh sb="46" eb="48">
      <t>モクテキ</t>
    </rPh>
    <rPh sb="54" eb="55">
      <t>ツネ</t>
    </rPh>
    <rPh sb="56" eb="58">
      <t>イシキ</t>
    </rPh>
    <rPh sb="65" eb="67">
      <t>テイキョウ</t>
    </rPh>
    <rPh sb="68" eb="69">
      <t>オコナ</t>
    </rPh>
    <rPh sb="80" eb="83">
      <t>リヨウシャ</t>
    </rPh>
    <rPh sb="87" eb="89">
      <t>ノウリョク</t>
    </rPh>
    <rPh sb="94" eb="96">
      <t>ソガイ</t>
    </rPh>
    <rPh sb="101" eb="104">
      <t>フテキセツ</t>
    </rPh>
    <rPh sb="109" eb="111">
      <t>テイキョウ</t>
    </rPh>
    <rPh sb="117" eb="119">
      <t>ハイリョ</t>
    </rPh>
    <phoneticPr fontId="2"/>
  </si>
  <si>
    <t>目録等の文書を示して特定福祉用具の機能、使用方法、利用料等に関する情報を提供し、利用者又はその家族に対し同意を得ていますか。</t>
    <rPh sb="10" eb="12">
      <t>トクテイ</t>
    </rPh>
    <phoneticPr fontId="2"/>
  </si>
  <si>
    <t>販売する特定福祉用具の機能、安全性、衛生状態等に関し点検を行っていますか。</t>
    <rPh sb="0" eb="2">
      <t>ハンバイ</t>
    </rPh>
    <rPh sb="4" eb="6">
      <t>トクテイ</t>
    </rPh>
    <rPh sb="6" eb="8">
      <t>フクシ</t>
    </rPh>
    <rPh sb="8" eb="10">
      <t>ヨウグ</t>
    </rPh>
    <rPh sb="11" eb="13">
      <t>キノウ</t>
    </rPh>
    <rPh sb="14" eb="17">
      <t>アンゼンセイ</t>
    </rPh>
    <rPh sb="18" eb="20">
      <t>エイセイ</t>
    </rPh>
    <rPh sb="20" eb="22">
      <t>ジョウタイ</t>
    </rPh>
    <rPh sb="22" eb="23">
      <t>トウ</t>
    </rPh>
    <rPh sb="24" eb="25">
      <t>カン</t>
    </rPh>
    <rPh sb="26" eb="28">
      <t>テンケン</t>
    </rPh>
    <rPh sb="29" eb="30">
      <t>オコナ</t>
    </rPh>
    <phoneticPr fontId="2"/>
  </si>
  <si>
    <t>利用者の身体の状況等に応じて特定福祉用具の調整を行うとともに、使用方法、使用上の留意事項、故障時の対応等を記載した文書を利用者に交付し、使用方法の指導を行っていますか。</t>
    <rPh sb="0" eb="3">
      <t>リヨウシャ</t>
    </rPh>
    <rPh sb="4" eb="6">
      <t>シンタイ</t>
    </rPh>
    <rPh sb="7" eb="9">
      <t>ジョウキョウ</t>
    </rPh>
    <rPh sb="9" eb="10">
      <t>トウ</t>
    </rPh>
    <rPh sb="11" eb="12">
      <t>オウ</t>
    </rPh>
    <rPh sb="14" eb="16">
      <t>トクテイ</t>
    </rPh>
    <rPh sb="16" eb="18">
      <t>フクシ</t>
    </rPh>
    <rPh sb="18" eb="20">
      <t>ヨウグ</t>
    </rPh>
    <rPh sb="21" eb="23">
      <t>チョウセイ</t>
    </rPh>
    <rPh sb="24" eb="25">
      <t>オコナ</t>
    </rPh>
    <rPh sb="31" eb="33">
      <t>シヨウ</t>
    </rPh>
    <rPh sb="33" eb="35">
      <t>ホウホウ</t>
    </rPh>
    <rPh sb="36" eb="38">
      <t>シヨウ</t>
    </rPh>
    <rPh sb="38" eb="39">
      <t>ジョウ</t>
    </rPh>
    <rPh sb="40" eb="42">
      <t>リュウイ</t>
    </rPh>
    <rPh sb="42" eb="44">
      <t>ジコウ</t>
    </rPh>
    <rPh sb="45" eb="47">
      <t>コショウ</t>
    </rPh>
    <rPh sb="47" eb="48">
      <t>ジ</t>
    </rPh>
    <rPh sb="49" eb="51">
      <t>タイオウ</t>
    </rPh>
    <rPh sb="51" eb="52">
      <t>トウ</t>
    </rPh>
    <rPh sb="53" eb="55">
      <t>キサイ</t>
    </rPh>
    <rPh sb="57" eb="59">
      <t>ブンショ</t>
    </rPh>
    <rPh sb="60" eb="63">
      <t>リヨウシャ</t>
    </rPh>
    <rPh sb="64" eb="66">
      <t>コウフ</t>
    </rPh>
    <rPh sb="68" eb="70">
      <t>シヨウ</t>
    </rPh>
    <rPh sb="70" eb="72">
      <t>ホウホウ</t>
    </rPh>
    <rPh sb="73" eb="75">
      <t>シドウ</t>
    </rPh>
    <rPh sb="76" eb="77">
      <t>オコナ</t>
    </rPh>
    <phoneticPr fontId="2"/>
  </si>
  <si>
    <t>居宅サービス計画に指定特定福祉用具販売が位置づけられる場合には、当該計画に特定福祉用具販売が必要な理由が記載されるよう、サービス担当者会議等を通じて助言及び情報提供を行う等の必要な措置を講じていますか。</t>
    <rPh sb="0" eb="2">
      <t>キョタク</t>
    </rPh>
    <rPh sb="6" eb="8">
      <t>ケイカク</t>
    </rPh>
    <rPh sb="9" eb="11">
      <t>シテイ</t>
    </rPh>
    <rPh sb="11" eb="13">
      <t>トクテイ</t>
    </rPh>
    <rPh sb="13" eb="15">
      <t>フクシ</t>
    </rPh>
    <rPh sb="15" eb="17">
      <t>ヨウグ</t>
    </rPh>
    <rPh sb="17" eb="19">
      <t>ハンバイ</t>
    </rPh>
    <rPh sb="20" eb="22">
      <t>イチ</t>
    </rPh>
    <rPh sb="27" eb="29">
      <t>バアイ</t>
    </rPh>
    <rPh sb="32" eb="34">
      <t>トウガイ</t>
    </rPh>
    <rPh sb="34" eb="36">
      <t>ケイカク</t>
    </rPh>
    <rPh sb="37" eb="39">
      <t>トクテイ</t>
    </rPh>
    <rPh sb="39" eb="41">
      <t>フクシ</t>
    </rPh>
    <rPh sb="41" eb="43">
      <t>ヨウグ</t>
    </rPh>
    <rPh sb="43" eb="45">
      <t>ハンバイ</t>
    </rPh>
    <rPh sb="46" eb="48">
      <t>ヒツヨウ</t>
    </rPh>
    <rPh sb="49" eb="51">
      <t>リユウ</t>
    </rPh>
    <rPh sb="52" eb="54">
      <t>キサイ</t>
    </rPh>
    <rPh sb="87" eb="89">
      <t>ヒツヨウ</t>
    </rPh>
    <rPh sb="90" eb="92">
      <t>ソチ</t>
    </rPh>
    <rPh sb="93" eb="94">
      <t>コウ</t>
    </rPh>
    <phoneticPr fontId="2"/>
  </si>
  <si>
    <t>特定福祉用具販売計画は、既に居宅サービス計画が作成されている場合は、当該居宅サービス計画の内容に沿って作成していますか。</t>
    <rPh sb="0" eb="2">
      <t>トクテイ</t>
    </rPh>
    <rPh sb="2" eb="4">
      <t>フクシ</t>
    </rPh>
    <rPh sb="4" eb="6">
      <t>ヨウグ</t>
    </rPh>
    <rPh sb="6" eb="8">
      <t>ハンバイ</t>
    </rPh>
    <rPh sb="8" eb="10">
      <t>ケイカク</t>
    </rPh>
    <rPh sb="12" eb="13">
      <t>スデ</t>
    </rPh>
    <rPh sb="14" eb="16">
      <t>キョタク</t>
    </rPh>
    <rPh sb="20" eb="22">
      <t>ケイカク</t>
    </rPh>
    <rPh sb="23" eb="25">
      <t>サクセイ</t>
    </rPh>
    <rPh sb="30" eb="32">
      <t>バアイ</t>
    </rPh>
    <rPh sb="34" eb="36">
      <t>トウガイ</t>
    </rPh>
    <rPh sb="36" eb="38">
      <t>キョタク</t>
    </rPh>
    <rPh sb="42" eb="44">
      <t>ケイカク</t>
    </rPh>
    <rPh sb="45" eb="47">
      <t>ナイヨウ</t>
    </rPh>
    <rPh sb="48" eb="49">
      <t>ソ</t>
    </rPh>
    <rPh sb="51" eb="53">
      <t>サクセイ</t>
    </rPh>
    <phoneticPr fontId="2"/>
  </si>
  <si>
    <t>福祉用具専門相談員は、特定福祉用具販売計画の作成に当たっては、その内容について利用者又はその家族に対して説明し、利用者の同意を得ていますか。</t>
    <rPh sb="0" eb="2">
      <t>フクシ</t>
    </rPh>
    <rPh sb="2" eb="4">
      <t>ヨウグ</t>
    </rPh>
    <rPh sb="4" eb="6">
      <t>センモン</t>
    </rPh>
    <rPh sb="6" eb="9">
      <t>ソウダンイン</t>
    </rPh>
    <rPh sb="11" eb="13">
      <t>トクテイ</t>
    </rPh>
    <rPh sb="13" eb="15">
      <t>フクシ</t>
    </rPh>
    <rPh sb="15" eb="17">
      <t>ヨウグ</t>
    </rPh>
    <rPh sb="17" eb="19">
      <t>ハンバイ</t>
    </rPh>
    <rPh sb="19" eb="21">
      <t>ケイカク</t>
    </rPh>
    <rPh sb="22" eb="24">
      <t>サクセイ</t>
    </rPh>
    <rPh sb="25" eb="26">
      <t>ア</t>
    </rPh>
    <rPh sb="33" eb="35">
      <t>ナイヨウ</t>
    </rPh>
    <rPh sb="39" eb="42">
      <t>リヨウシャ</t>
    </rPh>
    <rPh sb="42" eb="43">
      <t>マタ</t>
    </rPh>
    <rPh sb="46" eb="48">
      <t>カゾク</t>
    </rPh>
    <rPh sb="49" eb="50">
      <t>タイ</t>
    </rPh>
    <rPh sb="52" eb="54">
      <t>セツメイ</t>
    </rPh>
    <rPh sb="56" eb="59">
      <t>リヨウシャ</t>
    </rPh>
    <rPh sb="60" eb="62">
      <t>ドウイ</t>
    </rPh>
    <rPh sb="63" eb="64">
      <t>エ</t>
    </rPh>
    <phoneticPr fontId="2"/>
  </si>
  <si>
    <t>福祉用具専門相談員は、特定福祉用具販売計画を作成した際は、当該特定福祉用具販売計画を利用者に交付していますか。</t>
    <rPh sb="0" eb="2">
      <t>フクシ</t>
    </rPh>
    <rPh sb="2" eb="4">
      <t>ヨウグ</t>
    </rPh>
    <rPh sb="4" eb="6">
      <t>センモン</t>
    </rPh>
    <rPh sb="6" eb="9">
      <t>ソウダンイン</t>
    </rPh>
    <rPh sb="11" eb="13">
      <t>トクテイ</t>
    </rPh>
    <rPh sb="13" eb="15">
      <t>フクシ</t>
    </rPh>
    <rPh sb="15" eb="17">
      <t>ヨウグ</t>
    </rPh>
    <rPh sb="17" eb="19">
      <t>ハンバイ</t>
    </rPh>
    <rPh sb="19" eb="21">
      <t>ケイカク</t>
    </rPh>
    <rPh sb="22" eb="24">
      <t>サクセイ</t>
    </rPh>
    <rPh sb="26" eb="27">
      <t>サイ</t>
    </rPh>
    <rPh sb="29" eb="31">
      <t>トウガイ</t>
    </rPh>
    <rPh sb="31" eb="33">
      <t>トクテイ</t>
    </rPh>
    <rPh sb="33" eb="35">
      <t>フクシ</t>
    </rPh>
    <rPh sb="35" eb="37">
      <t>ヨウグ</t>
    </rPh>
    <rPh sb="37" eb="39">
      <t>ハンバイ</t>
    </rPh>
    <rPh sb="39" eb="41">
      <t>ケイカク</t>
    </rPh>
    <rPh sb="42" eb="44">
      <t>リヨウ</t>
    </rPh>
    <rPh sb="44" eb="45">
      <t>シャ</t>
    </rPh>
    <rPh sb="46" eb="48">
      <t>コウフ</t>
    </rPh>
    <phoneticPr fontId="2"/>
  </si>
  <si>
    <t>利用者が次のいずれかに該当する場合は、遅滞なく、意見を付してその旨を市町村に通知していますか。
①正当な理由なしに指定特定福祉用具販売の利用に関する指示に従わないことにより、要介護状態等の程度を増進させたと認められるとき。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トクテイ</t>
    </rPh>
    <rPh sb="62" eb="64">
      <t>フクシ</t>
    </rPh>
    <rPh sb="64" eb="66">
      <t>ヨウグ</t>
    </rPh>
    <rPh sb="66" eb="68">
      <t>ハンバイ</t>
    </rPh>
    <rPh sb="69" eb="71">
      <t>リヨウ</t>
    </rPh>
    <rPh sb="72" eb="73">
      <t>カン</t>
    </rPh>
    <rPh sb="75" eb="77">
      <t>シジ</t>
    </rPh>
    <rPh sb="78" eb="79">
      <t>シタガ</t>
    </rPh>
    <rPh sb="88" eb="89">
      <t>ヨウ</t>
    </rPh>
    <rPh sb="89" eb="91">
      <t>カイゴ</t>
    </rPh>
    <rPh sb="91" eb="93">
      <t>ジョウタイ</t>
    </rPh>
    <rPh sb="93" eb="94">
      <t>トウ</t>
    </rPh>
    <rPh sb="95" eb="97">
      <t>テイド</t>
    </rPh>
    <rPh sb="98" eb="100">
      <t>ゾウシン</t>
    </rPh>
    <rPh sb="104" eb="105">
      <t>ミト</t>
    </rPh>
    <rPh sb="114" eb="115">
      <t>イツワ</t>
    </rPh>
    <rPh sb="118" eb="119">
      <t>タ</t>
    </rPh>
    <rPh sb="119" eb="121">
      <t>フセイ</t>
    </rPh>
    <rPh sb="122" eb="124">
      <t>コウイ</t>
    </rPh>
    <rPh sb="128" eb="130">
      <t>ホケン</t>
    </rPh>
    <rPh sb="130" eb="132">
      <t>キュウフ</t>
    </rPh>
    <rPh sb="133" eb="134">
      <t>ウ</t>
    </rPh>
    <rPh sb="136" eb="137">
      <t>マタ</t>
    </rPh>
    <rPh sb="138" eb="139">
      <t>ウ</t>
    </rPh>
    <phoneticPr fontId="2"/>
  </si>
  <si>
    <t>事業所の従業者及び業務管理は、管理者により一元的に行われていますか。</t>
    <rPh sb="0" eb="3">
      <t>ジギョウショ</t>
    </rPh>
    <rPh sb="4" eb="7">
      <t>ジュウギョウシャ</t>
    </rPh>
    <rPh sb="7" eb="8">
      <t>オヨ</t>
    </rPh>
    <rPh sb="9" eb="11">
      <t>ギョウム</t>
    </rPh>
    <rPh sb="11" eb="13">
      <t>カンリ</t>
    </rPh>
    <rPh sb="15" eb="18">
      <t>カンリシャ</t>
    </rPh>
    <rPh sb="21" eb="24">
      <t>イチゲンテキ</t>
    </rPh>
    <rPh sb="25" eb="26">
      <t>オコナ</t>
    </rPh>
    <phoneticPr fontId="2"/>
  </si>
  <si>
    <t>利用者のサービス利用に直接影響を及ぼす業務について、当該事業所の従業者によってサービスを提供していますか。</t>
    <rPh sb="0" eb="3">
      <t>リヨウシャ</t>
    </rPh>
    <rPh sb="8" eb="10">
      <t>リヨウ</t>
    </rPh>
    <rPh sb="11" eb="13">
      <t>チョクセツ</t>
    </rPh>
    <rPh sb="13" eb="15">
      <t>エイキョウ</t>
    </rPh>
    <rPh sb="16" eb="17">
      <t>オヨ</t>
    </rPh>
    <rPh sb="19" eb="21">
      <t>ギョウム</t>
    </rPh>
    <rPh sb="26" eb="28">
      <t>トウガイ</t>
    </rPh>
    <rPh sb="28" eb="31">
      <t>ジギョウショ</t>
    </rPh>
    <rPh sb="32" eb="35">
      <t>ジュウギョウシャ</t>
    </rPh>
    <rPh sb="44" eb="46">
      <t>テイキョウ</t>
    </rPh>
    <phoneticPr fontId="2"/>
  </si>
  <si>
    <t>利用者の身体の状態の多様性、変化等に対応することができるよう、できる限り多くの種類の特定福祉用具を取り扱っていますか。</t>
    <rPh sb="0" eb="3">
      <t>リヨウシャ</t>
    </rPh>
    <rPh sb="4" eb="6">
      <t>シンタイ</t>
    </rPh>
    <rPh sb="7" eb="9">
      <t>ジョウタイ</t>
    </rPh>
    <rPh sb="10" eb="13">
      <t>タヨウセイ</t>
    </rPh>
    <rPh sb="14" eb="16">
      <t>ヘンカ</t>
    </rPh>
    <rPh sb="16" eb="17">
      <t>トウ</t>
    </rPh>
    <rPh sb="18" eb="20">
      <t>タイオウ</t>
    </rPh>
    <rPh sb="34" eb="35">
      <t>カギ</t>
    </rPh>
    <rPh sb="36" eb="37">
      <t>オオ</t>
    </rPh>
    <rPh sb="39" eb="41">
      <t>シュルイ</t>
    </rPh>
    <rPh sb="42" eb="44">
      <t>トクテイ</t>
    </rPh>
    <rPh sb="44" eb="46">
      <t>フクシ</t>
    </rPh>
    <rPh sb="46" eb="48">
      <t>ヨウグ</t>
    </rPh>
    <rPh sb="49" eb="50">
      <t>ト</t>
    </rPh>
    <rPh sb="51" eb="52">
      <t>アツカ</t>
    </rPh>
    <phoneticPr fontId="2"/>
  </si>
  <si>
    <t>事業所の設備及び備品について、衛生的な管理を行っていますか。</t>
    <rPh sb="0" eb="3">
      <t>ジギョウショ</t>
    </rPh>
    <rPh sb="4" eb="6">
      <t>セツビ</t>
    </rPh>
    <rPh sb="6" eb="7">
      <t>オヨ</t>
    </rPh>
    <rPh sb="8" eb="10">
      <t>ビヒン</t>
    </rPh>
    <rPh sb="15" eb="18">
      <t>エイセイテキ</t>
    </rPh>
    <rPh sb="19" eb="21">
      <t>カンリ</t>
    </rPh>
    <rPh sb="22" eb="23">
      <t>オコナ</t>
    </rPh>
    <phoneticPr fontId="2"/>
  </si>
  <si>
    <t>事業所に、取り扱う福祉用具の品名及び品名ごとの販売費用の額その他の必要事項が記載された目録等を備え付けていますか。</t>
    <rPh sb="0" eb="2">
      <t>ジギョウ</t>
    </rPh>
    <rPh sb="2" eb="3">
      <t>ショ</t>
    </rPh>
    <rPh sb="5" eb="6">
      <t>ト</t>
    </rPh>
    <rPh sb="7" eb="8">
      <t>アツカ</t>
    </rPh>
    <rPh sb="9" eb="11">
      <t>フクシ</t>
    </rPh>
    <rPh sb="11" eb="13">
      <t>ヨウグ</t>
    </rPh>
    <rPh sb="14" eb="16">
      <t>ヒンメイ</t>
    </rPh>
    <rPh sb="16" eb="17">
      <t>オヨ</t>
    </rPh>
    <rPh sb="18" eb="20">
      <t>ヒンメイ</t>
    </rPh>
    <rPh sb="23" eb="25">
      <t>ハンバイ</t>
    </rPh>
    <rPh sb="25" eb="27">
      <t>ヒヨウ</t>
    </rPh>
    <rPh sb="28" eb="29">
      <t>ガク</t>
    </rPh>
    <rPh sb="31" eb="32">
      <t>タ</t>
    </rPh>
    <rPh sb="33" eb="35">
      <t>ヒツヨウ</t>
    </rPh>
    <rPh sb="35" eb="37">
      <t>ジコウ</t>
    </rPh>
    <rPh sb="38" eb="40">
      <t>キサイ</t>
    </rPh>
    <rPh sb="43" eb="45">
      <t>モクロク</t>
    </rPh>
    <rPh sb="45" eb="46">
      <t>トウ</t>
    </rPh>
    <rPh sb="47" eb="48">
      <t>ソナ</t>
    </rPh>
    <rPh sb="49" eb="50">
      <t>ツ</t>
    </rPh>
    <phoneticPr fontId="2"/>
  </si>
  <si>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2"/>
  </si>
  <si>
    <t>従業者であった者が、正当な理由なく、その業務上知り得た利用者またはその家族の秘密を漏らすことのないよう必要な措置を講じていますか。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5" eb="37">
      <t>カゾク</t>
    </rPh>
    <rPh sb="38" eb="40">
      <t>ヒミツ</t>
    </rPh>
    <rPh sb="41" eb="42">
      <t>モ</t>
    </rPh>
    <rPh sb="51" eb="53">
      <t>ヒツヨウ</t>
    </rPh>
    <rPh sb="54" eb="56">
      <t>ソチ</t>
    </rPh>
    <rPh sb="57" eb="58">
      <t>コウ</t>
    </rPh>
    <phoneticPr fontId="2"/>
  </si>
  <si>
    <t>居宅介護支援事業者及びその従業者に対して、利用者に特定の事業者によるサービスを利用させることの対償として、金品その他の財産上の利益を供与していませんか。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オヨ</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</si>
  <si>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2"/>
  </si>
  <si>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2"/>
  </si>
  <si>
    <t>事業の運営に当たっては、提供サービスに関する利用者からの苦情に関して、市町村等が派遣する者が相談及び援助を行う事業その他の市町村が実施する事業に協力するよう努めていますか。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9">
      <t>シチョウソントウ</t>
    </rPh>
    <rPh sb="40" eb="42">
      <t>ハケン</t>
    </rPh>
    <rPh sb="44" eb="45">
      <t>モノ</t>
    </rPh>
    <rPh sb="46" eb="48">
      <t>ソウダン</t>
    </rPh>
    <rPh sb="48" eb="49">
      <t>オヨ</t>
    </rPh>
    <rPh sb="50" eb="52">
      <t>エンジョ</t>
    </rPh>
    <rPh sb="53" eb="54">
      <t>オコナ</t>
    </rPh>
    <rPh sb="55" eb="57">
      <t>ジギョウ</t>
    </rPh>
    <rPh sb="59" eb="60">
      <t>タ</t>
    </rPh>
    <rPh sb="61" eb="64">
      <t>シチョウソン</t>
    </rPh>
    <rPh sb="65" eb="67">
      <t>ジッシ</t>
    </rPh>
    <rPh sb="69" eb="71">
      <t>ジギョウ</t>
    </rPh>
    <rPh sb="72" eb="74">
      <t>キョウリョク</t>
    </rPh>
    <rPh sb="78" eb="79">
      <t>ツト</t>
    </rPh>
    <phoneticPr fontId="2"/>
  </si>
  <si>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2"/>
  </si>
  <si>
    <t>事故が生じた際には、原因を解明し、再発生を防ぐための対策を講じていますか。</t>
    <rPh sb="10" eb="12">
      <t>ゲンイン</t>
    </rPh>
    <rPh sb="13" eb="15">
      <t>カイメイ</t>
    </rPh>
    <phoneticPr fontId="2"/>
  </si>
  <si>
    <t>事業所ごとの経理を区分するとともに、指定特定福祉用具販売の事業の会計とその他の事業の会計を区分してますか。</t>
    <rPh sb="0" eb="2">
      <t>ジギョウ</t>
    </rPh>
    <rPh sb="2" eb="3">
      <t>ショ</t>
    </rPh>
    <rPh sb="6" eb="8">
      <t>ケイリ</t>
    </rPh>
    <rPh sb="9" eb="11">
      <t>クブン</t>
    </rPh>
    <rPh sb="18" eb="20">
      <t>シテイ</t>
    </rPh>
    <rPh sb="20" eb="22">
      <t>トクテイ</t>
    </rPh>
    <rPh sb="22" eb="24">
      <t>フクシ</t>
    </rPh>
    <rPh sb="24" eb="26">
      <t>ヨウグ</t>
    </rPh>
    <rPh sb="26" eb="28">
      <t>ハンバイ</t>
    </rPh>
    <rPh sb="29" eb="31">
      <t>ジギョウ</t>
    </rPh>
    <rPh sb="32" eb="34">
      <t>カイケイ</t>
    </rPh>
    <rPh sb="37" eb="38">
      <t>タ</t>
    </rPh>
    <rPh sb="39" eb="41">
      <t>ジギョウ</t>
    </rPh>
    <rPh sb="42" eb="44">
      <t>カイケイ</t>
    </rPh>
    <rPh sb="45" eb="47">
      <t>クブン</t>
    </rPh>
    <phoneticPr fontId="2"/>
  </si>
  <si>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</si>
  <si>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2"/>
  </si>
  <si>
    <t>条例第8条第2項</t>
    <rPh sb="0" eb="2">
      <t>ジョウレイ</t>
    </rPh>
    <rPh sb="2" eb="3">
      <t>ダイ</t>
    </rPh>
    <rPh sb="4" eb="5">
      <t>ジョウ</t>
    </rPh>
    <rPh sb="5" eb="6">
      <t>ダイ</t>
    </rPh>
    <rPh sb="7" eb="8">
      <t>コウ</t>
    </rPh>
    <phoneticPr fontId="2"/>
  </si>
  <si>
    <t>非常災害対策</t>
    <rPh sb="0" eb="2">
      <t>ヒジョウ</t>
    </rPh>
    <rPh sb="2" eb="4">
      <t>サイガイ</t>
    </rPh>
    <rPh sb="4" eb="6">
      <t>タイサク</t>
    </rPh>
    <phoneticPr fontId="2"/>
  </si>
  <si>
    <t>非常災害に関する具体的計画を立てていますか。</t>
    <rPh sb="0" eb="2">
      <t>ヒジョウ</t>
    </rPh>
    <rPh sb="2" eb="4">
      <t>サイガイ</t>
    </rPh>
    <rPh sb="5" eb="6">
      <t>カン</t>
    </rPh>
    <rPh sb="8" eb="10">
      <t>グタイ</t>
    </rPh>
    <rPh sb="10" eb="11">
      <t>テキ</t>
    </rPh>
    <rPh sb="11" eb="13">
      <t>ケイカク</t>
    </rPh>
    <rPh sb="14" eb="15">
      <t>タ</t>
    </rPh>
    <phoneticPr fontId="2"/>
  </si>
  <si>
    <t>条例第4条</t>
    <rPh sb="0" eb="2">
      <t>ジョウレイ</t>
    </rPh>
    <rPh sb="2" eb="3">
      <t>ダイ</t>
    </rPh>
    <rPh sb="4" eb="5">
      <t>ジョウ</t>
    </rPh>
    <phoneticPr fontId="2"/>
  </si>
  <si>
    <t>注</t>
    <rPh sb="0" eb="1">
      <t>チュウ</t>
    </rPh>
    <phoneticPr fontId="2"/>
  </si>
  <si>
    <t>・非常災害対策に関する計画</t>
    <rPh sb="1" eb="3">
      <t>ヒジョウ</t>
    </rPh>
    <rPh sb="3" eb="5">
      <t>サイガイ</t>
    </rPh>
    <rPh sb="5" eb="7">
      <t>タイサク</t>
    </rPh>
    <rPh sb="8" eb="9">
      <t>カン</t>
    </rPh>
    <rPh sb="11" eb="13">
      <t>ケイカク</t>
    </rPh>
    <phoneticPr fontId="2"/>
  </si>
  <si>
    <t>非常災害時の利用者の安全の確保を図るため、あらかじめ他の社会福祉施設等（条例第2条）相互間の及び県、市町、関係機関、地域住民等との連携協力体制を整備するよう努めていますか。</t>
    <rPh sb="0" eb="2">
      <t>ヒジョウ</t>
    </rPh>
    <rPh sb="2" eb="4">
      <t>サイガイ</t>
    </rPh>
    <rPh sb="4" eb="5">
      <t>ジ</t>
    </rPh>
    <rPh sb="6" eb="9">
      <t>リヨウシャ</t>
    </rPh>
    <rPh sb="10" eb="12">
      <t>アンゼン</t>
    </rPh>
    <rPh sb="13" eb="15">
      <t>カクホ</t>
    </rPh>
    <rPh sb="16" eb="17">
      <t>ハカ</t>
    </rPh>
    <rPh sb="26" eb="27">
      <t>タ</t>
    </rPh>
    <rPh sb="28" eb="30">
      <t>シャカイ</t>
    </rPh>
    <rPh sb="30" eb="32">
      <t>フクシ</t>
    </rPh>
    <rPh sb="32" eb="35">
      <t>シセツトウ</t>
    </rPh>
    <rPh sb="36" eb="38">
      <t>ジョウレイ</t>
    </rPh>
    <rPh sb="38" eb="39">
      <t>ダイ</t>
    </rPh>
    <rPh sb="40" eb="41">
      <t>ジョウ</t>
    </rPh>
    <rPh sb="42" eb="45">
      <t>ソウゴカン</t>
    </rPh>
    <rPh sb="46" eb="47">
      <t>オヨ</t>
    </rPh>
    <rPh sb="48" eb="49">
      <t>ケン</t>
    </rPh>
    <rPh sb="50" eb="52">
      <t>シチョウ</t>
    </rPh>
    <rPh sb="53" eb="55">
      <t>カンケイ</t>
    </rPh>
    <rPh sb="55" eb="57">
      <t>キカン</t>
    </rPh>
    <rPh sb="58" eb="60">
      <t>チイキ</t>
    </rPh>
    <rPh sb="60" eb="63">
      <t>ジュウミントウ</t>
    </rPh>
    <rPh sb="65" eb="67">
      <t>レンケイ</t>
    </rPh>
    <rPh sb="67" eb="69">
      <t>キョウリョク</t>
    </rPh>
    <rPh sb="69" eb="71">
      <t>タイセイ</t>
    </rPh>
    <rPh sb="72" eb="74">
      <t>セイビ</t>
    </rPh>
    <rPh sb="78" eb="79">
      <t>ツト</t>
    </rPh>
    <phoneticPr fontId="2"/>
  </si>
  <si>
    <t>条例第5条</t>
    <rPh sb="0" eb="2">
      <t>ジョウレイ</t>
    </rPh>
    <rPh sb="2" eb="3">
      <t>ダイ</t>
    </rPh>
    <rPh sb="4" eb="5">
      <t>ジョウ</t>
    </rPh>
    <phoneticPr fontId="2"/>
  </si>
  <si>
    <t>福祉用具専門相談員は、利用者の心身の状況、希望及びその置かれている環境を踏まえて、指定特定福祉用具販売の目標、当該目標を達成するための具体的なサービスの内容（介護予防特定福祉用具販売の場合、加えてサービスの提供を行う期間）等を記載した特定福祉用具販売計画を作成していますか。
なお、指定福祉用具貸与の利用がある場合は、福祉用具貸与計画と一体のものとして作成していますか。</t>
    <rPh sb="0" eb="2">
      <t>フクシ</t>
    </rPh>
    <rPh sb="2" eb="4">
      <t>ヨウグ</t>
    </rPh>
    <rPh sb="4" eb="6">
      <t>センモン</t>
    </rPh>
    <rPh sb="6" eb="9">
      <t>ソウダンイン</t>
    </rPh>
    <rPh sb="11" eb="14">
      <t>リヨウシャ</t>
    </rPh>
    <rPh sb="15" eb="17">
      <t>シンシン</t>
    </rPh>
    <rPh sb="18" eb="20">
      <t>ジョウキョウ</t>
    </rPh>
    <rPh sb="21" eb="23">
      <t>キボウ</t>
    </rPh>
    <rPh sb="23" eb="24">
      <t>オヨ</t>
    </rPh>
    <rPh sb="27" eb="28">
      <t>オ</t>
    </rPh>
    <rPh sb="33" eb="35">
      <t>カンキョウ</t>
    </rPh>
    <rPh sb="36" eb="37">
      <t>フ</t>
    </rPh>
    <rPh sb="41" eb="43">
      <t>シテイ</t>
    </rPh>
    <rPh sb="43" eb="45">
      <t>トクテイ</t>
    </rPh>
    <rPh sb="45" eb="47">
      <t>フクシ</t>
    </rPh>
    <rPh sb="47" eb="49">
      <t>ヨウグ</t>
    </rPh>
    <rPh sb="49" eb="51">
      <t>ハンバイ</t>
    </rPh>
    <rPh sb="52" eb="54">
      <t>モクヒョウ</t>
    </rPh>
    <rPh sb="55" eb="57">
      <t>トウガイ</t>
    </rPh>
    <rPh sb="57" eb="59">
      <t>モクヒョウ</t>
    </rPh>
    <rPh sb="60" eb="62">
      <t>タッセイ</t>
    </rPh>
    <rPh sb="67" eb="69">
      <t>グタイ</t>
    </rPh>
    <rPh sb="69" eb="70">
      <t>テキ</t>
    </rPh>
    <rPh sb="113" eb="115">
      <t>キサイ</t>
    </rPh>
    <rPh sb="117" eb="119">
      <t>トクテイ</t>
    </rPh>
    <rPh sb="119" eb="121">
      <t>フクシ</t>
    </rPh>
    <rPh sb="121" eb="123">
      <t>ヨウグ</t>
    </rPh>
    <rPh sb="123" eb="125">
      <t>ハンバイ</t>
    </rPh>
    <rPh sb="125" eb="127">
      <t>ケイカク</t>
    </rPh>
    <rPh sb="128" eb="130">
      <t>サクセイ</t>
    </rPh>
    <rPh sb="142" eb="144">
      <t>シテイ</t>
    </rPh>
    <rPh sb="144" eb="147">
      <t>フクシヨウ</t>
    </rPh>
    <rPh sb="164" eb="166">
      <t>タイヨ</t>
    </rPh>
    <phoneticPr fontId="2"/>
  </si>
  <si>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2"/>
  </si>
  <si>
    <t>予防基準
第281条</t>
    <rPh sb="0" eb="2">
      <t>ヨボウ</t>
    </rPh>
    <rPh sb="2" eb="4">
      <t>キジュン</t>
    </rPh>
    <rPh sb="5" eb="6">
      <t>ダイ</t>
    </rPh>
    <rPh sb="9" eb="10">
      <t>ジョウ</t>
    </rPh>
    <phoneticPr fontId="2"/>
  </si>
  <si>
    <t>Ⅱ　人員</t>
    <rPh sb="2" eb="4">
      <t>ジンイン</t>
    </rPh>
    <phoneticPr fontId="2"/>
  </si>
  <si>
    <t>福祉用具専門相談員等の員数</t>
    <rPh sb="0" eb="2">
      <t>フクシ</t>
    </rPh>
    <rPh sb="2" eb="4">
      <t>ヨウグ</t>
    </rPh>
    <rPh sb="4" eb="6">
      <t>センモン</t>
    </rPh>
    <rPh sb="6" eb="8">
      <t>ソウダン</t>
    </rPh>
    <rPh sb="8" eb="9">
      <t>イン</t>
    </rPh>
    <rPh sb="9" eb="10">
      <t>トウ</t>
    </rPh>
    <rPh sb="11" eb="13">
      <t>インスウ</t>
    </rPh>
    <phoneticPr fontId="2"/>
  </si>
  <si>
    <t xml:space="preserve">基準
第208条
</t>
    <rPh sb="0" eb="2">
      <t>キジュン</t>
    </rPh>
    <rPh sb="3" eb="4">
      <t>ダイ</t>
    </rPh>
    <rPh sb="7" eb="8">
      <t>ジョウ</t>
    </rPh>
    <phoneticPr fontId="2"/>
  </si>
  <si>
    <t>　→　下記の数値を記載してください。</t>
    <rPh sb="3" eb="5">
      <t>カキ</t>
    </rPh>
    <rPh sb="6" eb="8">
      <t>スウチ</t>
    </rPh>
    <rPh sb="9" eb="11">
      <t>キサイ</t>
    </rPh>
    <phoneticPr fontId="2"/>
  </si>
  <si>
    <r>
      <t>　　①　全福祉用具専門相談員の1ヶ月間の勤務時間合計
　　　　　　　　　</t>
    </r>
    <r>
      <rPr>
        <u/>
        <sz val="9"/>
        <rFont val="ＭＳ ゴシック"/>
        <family val="3"/>
        <charset val="128"/>
      </rPr>
      <t>　（　　　　　　時間）</t>
    </r>
    <rPh sb="4" eb="5">
      <t>ゼン</t>
    </rPh>
    <rPh sb="5" eb="7">
      <t>フクシ</t>
    </rPh>
    <rPh sb="7" eb="9">
      <t>ヨウグ</t>
    </rPh>
    <rPh sb="9" eb="11">
      <t>センモン</t>
    </rPh>
    <rPh sb="11" eb="13">
      <t>ソウダン</t>
    </rPh>
    <rPh sb="13" eb="14">
      <t>イン</t>
    </rPh>
    <rPh sb="17" eb="18">
      <t>ゲツ</t>
    </rPh>
    <rPh sb="18" eb="19">
      <t>カン</t>
    </rPh>
    <rPh sb="20" eb="22">
      <t>キンム</t>
    </rPh>
    <rPh sb="22" eb="24">
      <t>ジカン</t>
    </rPh>
    <rPh sb="24" eb="26">
      <t>ゴウケイ</t>
    </rPh>
    <rPh sb="44" eb="46">
      <t>ジカン</t>
    </rPh>
    <phoneticPr fontId="2"/>
  </si>
  <si>
    <t xml:space="preserve">予防基準
第282条
</t>
    <rPh sb="0" eb="2">
      <t>ヨボウ</t>
    </rPh>
    <rPh sb="2" eb="4">
      <t>キジュン</t>
    </rPh>
    <rPh sb="5" eb="6">
      <t>ダイ</t>
    </rPh>
    <rPh sb="9" eb="10">
      <t>ジョウ</t>
    </rPh>
    <phoneticPr fontId="2"/>
  </si>
  <si>
    <r>
      <t>　　②　常勤職員の1ヶ月の通常勤務すべき時間
　　　　　　　　　　</t>
    </r>
    <r>
      <rPr>
        <u/>
        <sz val="9"/>
        <rFont val="ＭＳ ゴシック"/>
        <family val="3"/>
        <charset val="128"/>
      </rPr>
      <t>（　　　　　　時間）</t>
    </r>
    <rPh sb="4" eb="6">
      <t>ジョウキン</t>
    </rPh>
    <rPh sb="6" eb="8">
      <t>ショクイン</t>
    </rPh>
    <rPh sb="11" eb="12">
      <t>ゲツ</t>
    </rPh>
    <rPh sb="13" eb="15">
      <t>ツウジョウ</t>
    </rPh>
    <rPh sb="15" eb="17">
      <t>キンム</t>
    </rPh>
    <rPh sb="20" eb="22">
      <t>ジカン</t>
    </rPh>
    <rPh sb="40" eb="42">
      <t>ジカン</t>
    </rPh>
    <phoneticPr fontId="2"/>
  </si>
  <si>
    <t>　　③　①÷②の値（小数点以下第2位切り捨て）
　　　　　　　　　　（　　　　　　　　）</t>
    <rPh sb="8" eb="9">
      <t>アタイ</t>
    </rPh>
    <rPh sb="10" eb="13">
      <t>ショウスウテン</t>
    </rPh>
    <rPh sb="13" eb="15">
      <t>イカ</t>
    </rPh>
    <rPh sb="15" eb="16">
      <t>ダイ</t>
    </rPh>
    <rPh sb="17" eb="18">
      <t>イ</t>
    </rPh>
    <rPh sb="18" eb="19">
      <t>キ</t>
    </rPh>
    <rPh sb="20" eb="21">
      <t>ス</t>
    </rPh>
    <phoneticPr fontId="2"/>
  </si>
  <si>
    <t>・勤務表</t>
    <rPh sb="1" eb="3">
      <t>キンム</t>
    </rPh>
    <rPh sb="3" eb="4">
      <t>ヒョウ</t>
    </rPh>
    <phoneticPr fontId="2"/>
  </si>
  <si>
    <t>　　　事業所名：（　　　　　　　　　　　　）
　　　職種名　：（　　　　　　　　　　　　）
    　勤務時間：（　　　　　　　　　　　　）</t>
    <rPh sb="3" eb="6">
      <t>ジギョウショ</t>
    </rPh>
    <rPh sb="6" eb="7">
      <t>メイ</t>
    </rPh>
    <rPh sb="26" eb="28">
      <t>ショクシュ</t>
    </rPh>
    <rPh sb="28" eb="29">
      <t>メイ</t>
    </rPh>
    <rPh sb="51" eb="53">
      <t>キンム</t>
    </rPh>
    <rPh sb="53" eb="55">
      <t>ジカン</t>
    </rPh>
    <phoneticPr fontId="2"/>
  </si>
  <si>
    <t>Ⅱ　設備基準</t>
    <rPh sb="2" eb="4">
      <t>セツビ</t>
    </rPh>
    <rPh sb="4" eb="6">
      <t>キジュン</t>
    </rPh>
    <phoneticPr fontId="2"/>
  </si>
  <si>
    <t>設備及び備品等</t>
    <rPh sb="0" eb="2">
      <t>セツビ</t>
    </rPh>
    <rPh sb="2" eb="3">
      <t>オヨ</t>
    </rPh>
    <rPh sb="4" eb="7">
      <t>ビヒントウ</t>
    </rPh>
    <phoneticPr fontId="2"/>
  </si>
  <si>
    <t>基準
第210条
予防基準
第284条</t>
    <rPh sb="0" eb="2">
      <t>キジュン</t>
    </rPh>
    <rPh sb="3" eb="4">
      <t>ダイ</t>
    </rPh>
    <rPh sb="7" eb="8">
      <t>ジョウ</t>
    </rPh>
    <rPh sb="9" eb="11">
      <t>ヨボウ</t>
    </rPh>
    <rPh sb="11" eb="13">
      <t>キジュン</t>
    </rPh>
    <rPh sb="14" eb="15">
      <t>ダイ</t>
    </rPh>
    <rPh sb="18" eb="19">
      <t>ジョウ</t>
    </rPh>
    <phoneticPr fontId="2"/>
  </si>
  <si>
    <t>・運営規程
・設備・備品台帳</t>
    <rPh sb="1" eb="3">
      <t>ウンエイ</t>
    </rPh>
    <rPh sb="3" eb="5">
      <t>キテイ</t>
    </rPh>
    <rPh sb="7" eb="9">
      <t>セツビ</t>
    </rPh>
    <rPh sb="10" eb="12">
      <t>ビヒン</t>
    </rPh>
    <rPh sb="12" eb="14">
      <t>ダイチョウ</t>
    </rPh>
    <phoneticPr fontId="2"/>
  </si>
  <si>
    <t>Ⅲ　運営基準　　　　</t>
    <rPh sb="2" eb="4">
      <t>ウンエイ</t>
    </rPh>
    <rPh sb="4" eb="6">
      <t>キジュン</t>
    </rPh>
    <phoneticPr fontId="2"/>
  </si>
  <si>
    <t>内容及び手続きの説明及び同意</t>
    <rPh sb="0" eb="2">
      <t>ナイヨウ</t>
    </rPh>
    <rPh sb="2" eb="3">
      <t>オヨ</t>
    </rPh>
    <rPh sb="4" eb="6">
      <t>テツヅ</t>
    </rPh>
    <rPh sb="8" eb="10">
      <t>セツメイ</t>
    </rPh>
    <rPh sb="10" eb="11">
      <t>オヨ</t>
    </rPh>
    <rPh sb="12" eb="14">
      <t>ドウイ</t>
    </rPh>
    <phoneticPr fontId="2"/>
  </si>
  <si>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</si>
  <si>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提供拒否の禁止</t>
    <rPh sb="0" eb="2">
      <t>テイキョウ</t>
    </rPh>
    <rPh sb="2" eb="4">
      <t>キョヒ</t>
    </rPh>
    <rPh sb="5" eb="7">
      <t>キンシ</t>
    </rPh>
    <phoneticPr fontId="2"/>
  </si>
  <si>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</si>
  <si>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</si>
  <si>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</si>
  <si>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・利用者に関する記録</t>
    <rPh sb="1" eb="3">
      <t>リヨウ</t>
    </rPh>
    <rPh sb="3" eb="4">
      <t>シャ</t>
    </rPh>
    <rPh sb="5" eb="6">
      <t>カン</t>
    </rPh>
    <rPh sb="8" eb="10">
      <t>キロク</t>
    </rPh>
    <phoneticPr fontId="2"/>
  </si>
  <si>
    <t>要介護認定の申請に係る援助</t>
    <rPh sb="0" eb="1">
      <t>ヨウ</t>
    </rPh>
    <rPh sb="1" eb="3">
      <t>カイゴ</t>
    </rPh>
    <rPh sb="3" eb="5">
      <t>ニンテイ</t>
    </rPh>
    <rPh sb="6" eb="8">
      <t>シンセイ</t>
    </rPh>
    <rPh sb="9" eb="10">
      <t>カカ</t>
    </rPh>
    <rPh sb="11" eb="13">
      <t>エンジョ</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</si>
  <si>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</si>
  <si>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心身の状況等の把握</t>
    <rPh sb="0" eb="2">
      <t>シンシン</t>
    </rPh>
    <rPh sb="3" eb="6">
      <t>ジョウキョウトウ</t>
    </rPh>
    <rPh sb="7" eb="9">
      <t>ハアク</t>
    </rPh>
    <phoneticPr fontId="2"/>
  </si>
  <si>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2"/>
  </si>
  <si>
    <t>・利用者に関する記録
・サービス担当者会議の
 　要点</t>
    <rPh sb="1" eb="3">
      <t>リヨウ</t>
    </rPh>
    <rPh sb="3" eb="4">
      <t>シャ</t>
    </rPh>
    <rPh sb="5" eb="6">
      <t>カン</t>
    </rPh>
    <rPh sb="8" eb="10">
      <t>キロク</t>
    </rPh>
    <rPh sb="16" eb="19">
      <t>タントウシャ</t>
    </rPh>
    <rPh sb="19" eb="21">
      <t>カイギ</t>
    </rPh>
    <rPh sb="25" eb="27">
      <t>ヨウテン</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</si>
  <si>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</si>
  <si>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・情報提供に関する記録</t>
    <rPh sb="1" eb="3">
      <t>ジョウホウ</t>
    </rPh>
    <rPh sb="3" eb="5">
      <t>テイキョウ</t>
    </rPh>
    <rPh sb="6" eb="7">
      <t>カン</t>
    </rPh>
    <rPh sb="9" eb="11">
      <t>キロク</t>
    </rPh>
    <phoneticPr fontId="2"/>
  </si>
  <si>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2"/>
  </si>
  <si>
    <t>居宅サービス計画に沿ったサービスの提供</t>
    <rPh sb="0" eb="2">
      <t>キョタク</t>
    </rPh>
    <rPh sb="6" eb="8">
      <t>ケイカク</t>
    </rPh>
    <rPh sb="9" eb="10">
      <t>ソ</t>
    </rPh>
    <rPh sb="17" eb="19">
      <t>テイキョウ</t>
    </rPh>
    <phoneticPr fontId="2"/>
  </si>
  <si>
    <t>自己点検リスト（①～③）</t>
    <rPh sb="0" eb="2">
      <t>ジコ</t>
    </rPh>
    <rPh sb="2" eb="4">
      <t>テンケン</t>
    </rPh>
    <phoneticPr fontId="2"/>
  </si>
  <si>
    <t>；特定福祉用具販売と特定介護予防福祉用具販売（一方のみの指定の場合、指定を受けている種別のみ）</t>
    <rPh sb="1" eb="3">
      <t>トクテイ</t>
    </rPh>
    <rPh sb="3" eb="5">
      <t>フクシ</t>
    </rPh>
    <rPh sb="5" eb="7">
      <t>ヨウグ</t>
    </rPh>
    <rPh sb="7" eb="9">
      <t>ハンバイ</t>
    </rPh>
    <rPh sb="10" eb="12">
      <t>トクテイ</t>
    </rPh>
    <rPh sb="12" eb="14">
      <t>カイゴ</t>
    </rPh>
    <rPh sb="14" eb="16">
      <t>ヨボウ</t>
    </rPh>
    <rPh sb="16" eb="18">
      <t>フクシ</t>
    </rPh>
    <rPh sb="18" eb="20">
      <t>ヨウグ</t>
    </rPh>
    <rPh sb="20" eb="22">
      <t>ハンバイ</t>
    </rPh>
    <rPh sb="23" eb="25">
      <t>イッポウ</t>
    </rPh>
    <rPh sb="28" eb="30">
      <t>シテイ</t>
    </rPh>
    <rPh sb="31" eb="33">
      <t>バアイ</t>
    </rPh>
    <rPh sb="34" eb="36">
      <t>シテイ</t>
    </rPh>
    <rPh sb="37" eb="38">
      <t>ウ</t>
    </rPh>
    <rPh sb="42" eb="44">
      <t>シュベツ</t>
    </rPh>
    <phoneticPr fontId="2"/>
  </si>
  <si>
    <t>以下の書類（写）を添付してください。</t>
    <rPh sb="0" eb="2">
      <t>イカ</t>
    </rPh>
    <rPh sb="3" eb="5">
      <t>ショルイ</t>
    </rPh>
    <rPh sb="6" eb="7">
      <t>ウツ</t>
    </rPh>
    <rPh sb="9" eb="11">
      <t>テンプ</t>
    </rPh>
    <phoneticPr fontId="2"/>
  </si>
  <si>
    <t>〒</t>
    <phoneticPr fontId="2"/>
  </si>
  <si>
    <t>３</t>
    <phoneticPr fontId="2"/>
  </si>
  <si>
    <t>７</t>
    <phoneticPr fontId="2"/>
  </si>
  <si>
    <t>・居宅サービス計画書
・特定福祉用具販売計画書</t>
    <rPh sb="1" eb="3">
      <t>キョタク</t>
    </rPh>
    <rPh sb="7" eb="9">
      <t>ケイカク</t>
    </rPh>
    <rPh sb="9" eb="10">
      <t>ショ</t>
    </rPh>
    <rPh sb="12" eb="14">
      <t>トクテイ</t>
    </rPh>
    <rPh sb="14" eb="16">
      <t>フクシ</t>
    </rPh>
    <rPh sb="16" eb="18">
      <t>ヨウグ</t>
    </rPh>
    <rPh sb="18" eb="20">
      <t>ハンバイ</t>
    </rPh>
    <rPh sb="20" eb="23">
      <t>ケイカクショ</t>
    </rPh>
    <phoneticPr fontId="2"/>
  </si>
  <si>
    <t>居宅サービス計画等の変更の援助</t>
    <rPh sb="0" eb="2">
      <t>キョタク</t>
    </rPh>
    <rPh sb="6" eb="8">
      <t>ケイカク</t>
    </rPh>
    <rPh sb="8" eb="9">
      <t>トウ</t>
    </rPh>
    <rPh sb="10" eb="12">
      <t>ヘンコウ</t>
    </rPh>
    <rPh sb="13" eb="15">
      <t>エンジョ</t>
    </rPh>
    <phoneticPr fontId="2"/>
  </si>
  <si>
    <t>　月分要介護度別延べ利用者数　（人）　(注)</t>
    <rPh sb="1" eb="2">
      <t>ツキ</t>
    </rPh>
    <rPh sb="2" eb="3">
      <t>ブン</t>
    </rPh>
    <rPh sb="3" eb="6">
      <t>ヨウカイゴ</t>
    </rPh>
    <rPh sb="6" eb="7">
      <t>ド</t>
    </rPh>
    <rPh sb="7" eb="8">
      <t>ベツ</t>
    </rPh>
    <rPh sb="8" eb="9">
      <t>ノ</t>
    </rPh>
    <rPh sb="10" eb="13">
      <t>リヨウシャ</t>
    </rPh>
    <rPh sb="13" eb="14">
      <t>スウ</t>
    </rPh>
    <rPh sb="16" eb="17">
      <t>ニン</t>
    </rPh>
    <rPh sb="20" eb="21">
      <t>チュウ</t>
    </rPh>
    <phoneticPr fontId="2"/>
  </si>
  <si>
    <t>要介護度別延べ利用者数欄には、福祉用具の種類別に、点検月における利用者の実数を記入すること。例えば、月途中の契約や月途中の解約の場合においても１人とカウントすること。</t>
    <rPh sb="0" eb="3">
      <t>ヨウカイゴ</t>
    </rPh>
    <rPh sb="3" eb="4">
      <t>ド</t>
    </rPh>
    <rPh sb="4" eb="5">
      <t>ベツ</t>
    </rPh>
    <rPh sb="5" eb="6">
      <t>ノ</t>
    </rPh>
    <rPh sb="7" eb="10">
      <t>リヨウシャ</t>
    </rPh>
    <rPh sb="10" eb="11">
      <t>スウ</t>
    </rPh>
    <rPh sb="11" eb="12">
      <t>ラン</t>
    </rPh>
    <rPh sb="15" eb="19">
      <t>フクシヨウグ</t>
    </rPh>
    <rPh sb="20" eb="23">
      <t>シュルイベツ</t>
    </rPh>
    <rPh sb="25" eb="27">
      <t>テンケン</t>
    </rPh>
    <rPh sb="27" eb="28">
      <t>ツキ</t>
    </rPh>
    <rPh sb="32" eb="35">
      <t>リヨウシャ</t>
    </rPh>
    <rPh sb="36" eb="37">
      <t>ジツ</t>
    </rPh>
    <rPh sb="37" eb="38">
      <t>スウ</t>
    </rPh>
    <rPh sb="39" eb="41">
      <t>キニュウ</t>
    </rPh>
    <phoneticPr fontId="2"/>
  </si>
  <si>
    <t>点検月における利用者の実数を要介護度別に記入すること。福祉用具の種類別の延べ利用者数の合計ではない。</t>
    <rPh sb="0" eb="2">
      <t>テンケン</t>
    </rPh>
    <rPh sb="2" eb="3">
      <t>ツキ</t>
    </rPh>
    <phoneticPr fontId="2"/>
  </si>
  <si>
    <t>上記の支払いを受ける額のほか、次に掲げる費用の額以外の支払いを利用者から受けていませんか。
①利用者の選定により通常の事業の実施地域外でサービス提供を行う場合に要する交通費
②福祉用具の搬入に特別な措置が必要な場合に要する費用</t>
    <rPh sb="0" eb="2">
      <t>ジョウキ</t>
    </rPh>
    <rPh sb="3" eb="5">
      <t>シハラ</t>
    </rPh>
    <rPh sb="7" eb="8">
      <t>ウ</t>
    </rPh>
    <rPh sb="10" eb="11">
      <t>ガク</t>
    </rPh>
    <rPh sb="15" eb="16">
      <t>ツギ</t>
    </rPh>
    <rPh sb="17" eb="18">
      <t>カカ</t>
    </rPh>
    <rPh sb="20" eb="22">
      <t>ヒヨウ</t>
    </rPh>
    <rPh sb="23" eb="24">
      <t>ガク</t>
    </rPh>
    <rPh sb="24" eb="26">
      <t>イガイ</t>
    </rPh>
    <rPh sb="27" eb="29">
      <t>シハラ</t>
    </rPh>
    <rPh sb="31" eb="34">
      <t>リヨウシャ</t>
    </rPh>
    <rPh sb="36" eb="37">
      <t>ウ</t>
    </rPh>
    <phoneticPr fontId="2"/>
  </si>
  <si>
    <t>（３）その他の職員の状況（福祉用具販売事業に係る職員のみ（例：事務職員、配送職員））</t>
    <rPh sb="3" eb="6">
      <t>ソノタ</t>
    </rPh>
    <rPh sb="7" eb="9">
      <t>ショクイン</t>
    </rPh>
    <rPh sb="10" eb="12">
      <t>ジョウキョウ</t>
    </rPh>
    <rPh sb="13" eb="15">
      <t>フクシ</t>
    </rPh>
    <rPh sb="15" eb="17">
      <t>ヨウグ</t>
    </rPh>
    <rPh sb="17" eb="19">
      <t>ハンバイ</t>
    </rPh>
    <rPh sb="19" eb="21">
      <t>ジギョウ</t>
    </rPh>
    <rPh sb="22" eb="23">
      <t>カカ</t>
    </rPh>
    <rPh sb="24" eb="26">
      <t>ショクイン</t>
    </rPh>
    <rPh sb="29" eb="30">
      <t>レイ</t>
    </rPh>
    <rPh sb="31" eb="33">
      <t>ジム</t>
    </rPh>
    <rPh sb="33" eb="35">
      <t>ショクイン</t>
    </rPh>
    <rPh sb="36" eb="38">
      <t>ハイソウ</t>
    </rPh>
    <rPh sb="38" eb="40">
      <t>ショクイン</t>
    </rPh>
    <phoneticPr fontId="2"/>
  </si>
  <si>
    <t>Ⅵ　その他</t>
    <rPh sb="4" eb="5">
      <t>タ</t>
    </rPh>
    <phoneticPr fontId="2"/>
  </si>
  <si>
    <t>介護サービス情報の公表</t>
    <rPh sb="0" eb="2">
      <t>カイゴ</t>
    </rPh>
    <rPh sb="6" eb="8">
      <t>ジョウホウ</t>
    </rPh>
    <rPh sb="9" eb="11">
      <t>コウヒョウ</t>
    </rPh>
    <phoneticPr fontId="2"/>
  </si>
  <si>
    <t>県に基本情報と運営情報を報告するとともに、必要に応じて見直しを行っていますか。</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phoneticPr fontId="2"/>
  </si>
  <si>
    <t>法令順守等の業務管理体制の整備</t>
    <rPh sb="0" eb="2">
      <t>ホウレイ</t>
    </rPh>
    <rPh sb="2" eb="4">
      <t>ジュンシュ</t>
    </rPh>
    <rPh sb="4" eb="5">
      <t>トウ</t>
    </rPh>
    <rPh sb="6" eb="8">
      <t>ギョウム</t>
    </rPh>
    <rPh sb="8" eb="10">
      <t>カンリ</t>
    </rPh>
    <rPh sb="10" eb="12">
      <t>タイセイ</t>
    </rPh>
    <rPh sb="13" eb="15">
      <t>セイビ</t>
    </rPh>
    <phoneticPr fontId="2"/>
  </si>
  <si>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2"/>
  </si>
  <si>
    <t>介護保険法第115条の32第1項</t>
    <rPh sb="0" eb="2">
      <t>カイゴ</t>
    </rPh>
    <rPh sb="2" eb="4">
      <t>ホケン</t>
    </rPh>
    <rPh sb="4" eb="5">
      <t>ホウ</t>
    </rPh>
    <rPh sb="5" eb="6">
      <t>ダイ</t>
    </rPh>
    <rPh sb="9" eb="10">
      <t>ジョウ</t>
    </rPh>
    <rPh sb="13" eb="14">
      <t>ダイ</t>
    </rPh>
    <rPh sb="15" eb="16">
      <t>コウ</t>
    </rPh>
    <phoneticPr fontId="2"/>
  </si>
  <si>
    <t>業務管理体制（法令等遵守）についての考え（方針）を定め、職員に周知していますか。</t>
    <rPh sb="0" eb="2">
      <t>ギョウム</t>
    </rPh>
    <rPh sb="2" eb="4">
      <t>カンリ</t>
    </rPh>
    <rPh sb="4" eb="6">
      <t>タイセイ</t>
    </rPh>
    <rPh sb="7" eb="9">
      <t>ホウレイ</t>
    </rPh>
    <rPh sb="9" eb="10">
      <t>トウ</t>
    </rPh>
    <rPh sb="10" eb="12">
      <t>ジュンシュ</t>
    </rPh>
    <rPh sb="18" eb="19">
      <t>カンガ</t>
    </rPh>
    <rPh sb="21" eb="23">
      <t>ホウシン</t>
    </rPh>
    <rPh sb="25" eb="26">
      <t>サダ</t>
    </rPh>
    <rPh sb="28" eb="30">
      <t>ショクイン</t>
    </rPh>
    <rPh sb="31" eb="33">
      <t>シュウチ</t>
    </rPh>
    <phoneticPr fontId="2"/>
  </si>
  <si>
    <t>業務管理体制（法令等遵守）について、具体的な取組を行っていますか。</t>
    <rPh sb="0" eb="2">
      <t>ギョウム</t>
    </rPh>
    <rPh sb="2" eb="4">
      <t>カンリ</t>
    </rPh>
    <rPh sb="4" eb="6">
      <t>タイセイ</t>
    </rPh>
    <rPh sb="7" eb="9">
      <t>ホウレイ</t>
    </rPh>
    <rPh sb="9" eb="10">
      <t>トウ</t>
    </rPh>
    <rPh sb="10" eb="12">
      <t>ジュンシュ</t>
    </rPh>
    <rPh sb="18" eb="21">
      <t>グタイテキ</t>
    </rPh>
    <rPh sb="22" eb="23">
      <t>ト</t>
    </rPh>
    <rPh sb="23" eb="24">
      <t>ク</t>
    </rPh>
    <rPh sb="25" eb="26">
      <t>オコナ</t>
    </rPh>
    <phoneticPr fontId="2"/>
  </si>
  <si>
    <t>ア　介護報酬の請求等のチェックの実施</t>
    <rPh sb="2" eb="4">
      <t>カイゴ</t>
    </rPh>
    <rPh sb="4" eb="6">
      <t>ホウシュウ</t>
    </rPh>
    <rPh sb="7" eb="9">
      <t>セイキュウ</t>
    </rPh>
    <rPh sb="9" eb="10">
      <t>トウ</t>
    </rPh>
    <rPh sb="16" eb="18">
      <t>ジッシ</t>
    </rPh>
    <phoneticPr fontId="2"/>
  </si>
  <si>
    <t>自己点検シート</t>
    <rPh sb="0" eb="2">
      <t>ジコ</t>
    </rPh>
    <rPh sb="2" eb="4">
      <t>テンケン</t>
    </rPh>
    <phoneticPr fontId="2"/>
  </si>
  <si>
    <t>勤務実績表</t>
    <rPh sb="0" eb="2">
      <t>キンム</t>
    </rPh>
    <rPh sb="2" eb="4">
      <t>ジッセキ</t>
    </rPh>
    <rPh sb="4" eb="5">
      <t>ヒョウ</t>
    </rPh>
    <phoneticPr fontId="2"/>
  </si>
  <si>
    <t>・サービス提供票・別表
・業務日誌
・特定福祉用具販売記録（サービス提供の記録）</t>
    <rPh sb="5" eb="7">
      <t>テイキョウ</t>
    </rPh>
    <rPh sb="7" eb="8">
      <t>ヒョウ</t>
    </rPh>
    <rPh sb="9" eb="11">
      <t>ベッピョウ</t>
    </rPh>
    <rPh sb="13" eb="15">
      <t>ギョウム</t>
    </rPh>
    <rPh sb="15" eb="17">
      <t>ニッシ</t>
    </rPh>
    <rPh sb="19" eb="21">
      <t>トクテイ</t>
    </rPh>
    <rPh sb="21" eb="23">
      <t>フクシ</t>
    </rPh>
    <rPh sb="23" eb="25">
      <t>ヨウグ</t>
    </rPh>
    <rPh sb="25" eb="27">
      <t>ハンバイ</t>
    </rPh>
    <rPh sb="27" eb="29">
      <t>キロク</t>
    </rPh>
    <rPh sb="34" eb="36">
      <t>テイキョウ</t>
    </rPh>
    <rPh sb="37" eb="39">
      <t>キロク</t>
    </rPh>
    <phoneticPr fontId="2"/>
  </si>
  <si>
    <t>・居宅サービス計画書
・サービス担当者会議の記録　等</t>
    <rPh sb="1" eb="3">
      <t>キョタク</t>
    </rPh>
    <rPh sb="7" eb="9">
      <t>ケイカク</t>
    </rPh>
    <rPh sb="9" eb="10">
      <t>ショ</t>
    </rPh>
    <rPh sb="16" eb="19">
      <t>タントウシャ</t>
    </rPh>
    <rPh sb="19" eb="21">
      <t>カイギ</t>
    </rPh>
    <rPh sb="22" eb="24">
      <t>キロク</t>
    </rPh>
    <rPh sb="25" eb="26">
      <t>トウ</t>
    </rPh>
    <phoneticPr fontId="2"/>
  </si>
  <si>
    <t>・組織図，組織規程
・職務分担表
・業務日誌　等</t>
    <rPh sb="1" eb="4">
      <t>ソシキズ</t>
    </rPh>
    <rPh sb="5" eb="7">
      <t>ソシキ</t>
    </rPh>
    <rPh sb="7" eb="9">
      <t>キテイ</t>
    </rPh>
    <rPh sb="11" eb="13">
      <t>ショクム</t>
    </rPh>
    <rPh sb="13" eb="15">
      <t>ブンタン</t>
    </rPh>
    <rPh sb="15" eb="16">
      <t>ヒョウ</t>
    </rPh>
    <rPh sb="18" eb="20">
      <t>ギョウム</t>
    </rPh>
    <rPh sb="20" eb="22">
      <t>ニッシ</t>
    </rPh>
    <rPh sb="23" eb="24">
      <t>トウ</t>
    </rPh>
    <phoneticPr fontId="2"/>
  </si>
  <si>
    <t>・就業規則
・運営規程
・雇用契約書
・勤務表</t>
    <rPh sb="1" eb="3">
      <t>シュウギョウ</t>
    </rPh>
    <rPh sb="3" eb="5">
      <t>キソク</t>
    </rPh>
    <rPh sb="7" eb="9">
      <t>ウンエイ</t>
    </rPh>
    <rPh sb="9" eb="11">
      <t>キテイ</t>
    </rPh>
    <rPh sb="13" eb="15">
      <t>コヨウ</t>
    </rPh>
    <rPh sb="15" eb="18">
      <t>ケイヤクショ</t>
    </rPh>
    <rPh sb="20" eb="22">
      <t>キンム</t>
    </rPh>
    <rPh sb="22" eb="23">
      <t>ヒョウ</t>
    </rPh>
    <phoneticPr fontId="2"/>
  </si>
  <si>
    <t>・研修計画
・研修等参加記録
・研修会資料</t>
    <rPh sb="1" eb="3">
      <t>ケンシュウ</t>
    </rPh>
    <rPh sb="3" eb="5">
      <t>ケイカク</t>
    </rPh>
    <rPh sb="7" eb="10">
      <t>ケンシュウトウ</t>
    </rPh>
    <rPh sb="10" eb="12">
      <t>サンカ</t>
    </rPh>
    <rPh sb="12" eb="14">
      <t>キロク</t>
    </rPh>
    <rPh sb="16" eb="19">
      <t>ケンシュウカイ</t>
    </rPh>
    <rPh sb="19" eb="21">
      <t>シリョウ</t>
    </rPh>
    <phoneticPr fontId="2"/>
  </si>
  <si>
    <t>・事故対応マニュアル
・事故に関する記録
・事故発生報告書
○指定介護サービス事業者における事故発生時の報告マニュアル</t>
    <rPh sb="1" eb="3">
      <t>ジコ</t>
    </rPh>
    <rPh sb="3" eb="5">
      <t>タイオウ</t>
    </rPh>
    <rPh sb="12" eb="14">
      <t>ジコ</t>
    </rPh>
    <rPh sb="15" eb="16">
      <t>カン</t>
    </rPh>
    <rPh sb="18" eb="20">
      <t>キロク</t>
    </rPh>
    <rPh sb="22" eb="24">
      <t>ジコ</t>
    </rPh>
    <rPh sb="24" eb="26">
      <t>ハッセイ</t>
    </rPh>
    <rPh sb="26" eb="29">
      <t>ホウコクショ</t>
    </rPh>
    <rPh sb="31" eb="33">
      <t>シテイ</t>
    </rPh>
    <rPh sb="33" eb="35">
      <t>カイゴ</t>
    </rPh>
    <rPh sb="39" eb="41">
      <t>ジギョウ</t>
    </rPh>
    <rPh sb="41" eb="42">
      <t>シャ</t>
    </rPh>
    <rPh sb="46" eb="48">
      <t>ジコ</t>
    </rPh>
    <rPh sb="48" eb="50">
      <t>ハッセイ</t>
    </rPh>
    <rPh sb="50" eb="51">
      <t>ジ</t>
    </rPh>
    <rPh sb="52" eb="54">
      <t>ホウコク</t>
    </rPh>
    <phoneticPr fontId="2"/>
  </si>
  <si>
    <t>賠償すべき事故が発生した場合は損害賠償を速やかに行なっていますか。賠償すべき事故が発生したことがない場合でも損害賠償を速やかに行える準備をしていますか。
　→損害賠償保険への加入：　有　・　無
補償期間（　　年　　月～　　年　　月）</t>
    <rPh sb="33" eb="35">
      <t>バイショウ</t>
    </rPh>
    <rPh sb="38" eb="40">
      <t>ジコ</t>
    </rPh>
    <rPh sb="41" eb="43">
      <t>ハッセイ</t>
    </rPh>
    <rPh sb="50" eb="52">
      <t>バアイ</t>
    </rPh>
    <rPh sb="54" eb="56">
      <t>ソンガイ</t>
    </rPh>
    <rPh sb="56" eb="58">
      <t>バイショウ</t>
    </rPh>
    <rPh sb="59" eb="60">
      <t>スミ</t>
    </rPh>
    <rPh sb="63" eb="64">
      <t>オコナ</t>
    </rPh>
    <rPh sb="66" eb="68">
      <t>ジュンビ</t>
    </rPh>
    <phoneticPr fontId="2"/>
  </si>
  <si>
    <t>注１）　基準；指定居宅サービス等の人員、設備及び運営に関する基準（平成11年3月31日厚生省令第37号）</t>
    <rPh sb="0" eb="1">
      <t>チュウ</t>
    </rPh>
    <rPh sb="4" eb="6">
      <t>キジュン</t>
    </rPh>
    <rPh sb="7" eb="9">
      <t>シテイ</t>
    </rPh>
    <rPh sb="9" eb="11">
      <t>キョタク</t>
    </rPh>
    <rPh sb="15" eb="16">
      <t>トウ</t>
    </rPh>
    <rPh sb="17" eb="19">
      <t>ジンイン</t>
    </rPh>
    <rPh sb="20" eb="22">
      <t>セツビ</t>
    </rPh>
    <rPh sb="22" eb="23">
      <t>オヨ</t>
    </rPh>
    <rPh sb="24" eb="26">
      <t>ウンエイ</t>
    </rPh>
    <rPh sb="27" eb="28">
      <t>カン</t>
    </rPh>
    <rPh sb="30" eb="32">
      <t>キジュン</t>
    </rPh>
    <rPh sb="33" eb="35">
      <t>ヘイセイ</t>
    </rPh>
    <rPh sb="37" eb="38">
      <t>ネン</t>
    </rPh>
    <rPh sb="39" eb="40">
      <t>ガツ</t>
    </rPh>
    <rPh sb="42" eb="43">
      <t>ニチ</t>
    </rPh>
    <rPh sb="43" eb="46">
      <t>コウセイショウ</t>
    </rPh>
    <rPh sb="46" eb="47">
      <t>レイ</t>
    </rPh>
    <rPh sb="47" eb="48">
      <t>ダイ</t>
    </rPh>
    <rPh sb="50" eb="51">
      <t>ゴウ</t>
    </rPh>
    <phoneticPr fontId="2"/>
  </si>
  <si>
    <t>　　　　予防基準；指定介護予防サービス等の事業の人員、設備及び運営並びに指定介護予防サービス等に係る介護予防のための効果的な</t>
    <rPh sb="4" eb="6">
      <t>ヨボウ</t>
    </rPh>
    <rPh sb="6" eb="8">
      <t>キジュン</t>
    </rPh>
    <rPh sb="9" eb="11">
      <t>シテイ</t>
    </rPh>
    <rPh sb="11" eb="13">
      <t>カイゴ</t>
    </rPh>
    <rPh sb="13" eb="15">
      <t>ヨボウ</t>
    </rPh>
    <rPh sb="19" eb="20">
      <t>トウ</t>
    </rPh>
    <rPh sb="21" eb="23">
      <t>ジギョウ</t>
    </rPh>
    <rPh sb="24" eb="26">
      <t>ジンイン</t>
    </rPh>
    <rPh sb="27" eb="29">
      <t>セツビ</t>
    </rPh>
    <rPh sb="29" eb="30">
      <t>オヨ</t>
    </rPh>
    <rPh sb="31" eb="33">
      <t>ウンエイ</t>
    </rPh>
    <rPh sb="33" eb="34">
      <t>ナラ</t>
    </rPh>
    <rPh sb="36" eb="38">
      <t>シテイ</t>
    </rPh>
    <rPh sb="38" eb="40">
      <t>カイゴ</t>
    </rPh>
    <rPh sb="40" eb="42">
      <t>ヨボウ</t>
    </rPh>
    <rPh sb="46" eb="47">
      <t>トウ</t>
    </rPh>
    <rPh sb="48" eb="49">
      <t>カカ</t>
    </rPh>
    <rPh sb="50" eb="52">
      <t>カイゴ</t>
    </rPh>
    <rPh sb="52" eb="54">
      <t>ヨボウ</t>
    </rPh>
    <rPh sb="58" eb="61">
      <t>コウカテキ</t>
    </rPh>
    <phoneticPr fontId="2"/>
  </si>
  <si>
    <t>　　　　　　　支援の方法に関する基準（平成18年3月14日厚生省令第35号）</t>
    <rPh sb="7" eb="9">
      <t>シエン</t>
    </rPh>
    <rPh sb="10" eb="12">
      <t>ホウホウ</t>
    </rPh>
    <rPh sb="13" eb="14">
      <t>カン</t>
    </rPh>
    <rPh sb="16" eb="18">
      <t>キジュン</t>
    </rPh>
    <rPh sb="19" eb="21">
      <t>ヘイセイ</t>
    </rPh>
    <rPh sb="23" eb="24">
      <t>ネン</t>
    </rPh>
    <rPh sb="25" eb="26">
      <t>ガツ</t>
    </rPh>
    <rPh sb="28" eb="29">
      <t>ニチ</t>
    </rPh>
    <rPh sb="29" eb="32">
      <t>コウセイショウ</t>
    </rPh>
    <rPh sb="32" eb="33">
      <t>レイ</t>
    </rPh>
    <rPh sb="33" eb="34">
      <t>ダイ</t>
    </rPh>
    <rPh sb="36" eb="37">
      <t>ゴウ</t>
    </rPh>
    <phoneticPr fontId="2"/>
  </si>
  <si>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2"/>
  </si>
  <si>
    <t>注２）「香川県高齢者介護施設等におけるマニュアル」、「指定介護サービス事業者における事故発生時の報告マニュアル」</t>
    <rPh sb="0" eb="1">
      <t>チュウ</t>
    </rPh>
    <rPh sb="4" eb="7">
      <t>カガワケン</t>
    </rPh>
    <rPh sb="7" eb="10">
      <t>コウレイシャ</t>
    </rPh>
    <rPh sb="10" eb="12">
      <t>カイゴ</t>
    </rPh>
    <rPh sb="12" eb="15">
      <t>シセツナド</t>
    </rPh>
    <rPh sb="27" eb="29">
      <t>シテイ</t>
    </rPh>
    <rPh sb="29" eb="31">
      <t>カイゴ</t>
    </rPh>
    <rPh sb="35" eb="38">
      <t>ジギョウシャ</t>
    </rPh>
    <rPh sb="42" eb="47">
      <t>ジコハッセイジ</t>
    </rPh>
    <rPh sb="48" eb="50">
      <t>ホウコク</t>
    </rPh>
    <phoneticPr fontId="2"/>
  </si>
  <si>
    <t>　；香川県において定めているマニュアル</t>
    <rPh sb="2" eb="5">
      <t>カガワケン</t>
    </rPh>
    <rPh sb="9" eb="10">
      <t>サダ</t>
    </rPh>
    <phoneticPr fontId="2"/>
  </si>
  <si>
    <t>・特定福祉用具販売計画書
・サービス提供記録
・市町村への通知に係る記録
・苦情の記録
・事故の記録
・会計関係書類</t>
    <rPh sb="1" eb="3">
      <t>トクテイ</t>
    </rPh>
    <rPh sb="3" eb="5">
      <t>フクシ</t>
    </rPh>
    <rPh sb="5" eb="7">
      <t>ヨウグ</t>
    </rPh>
    <rPh sb="7" eb="9">
      <t>ハンバイ</t>
    </rPh>
    <rPh sb="9" eb="12">
      <t>ケイカクショ</t>
    </rPh>
    <rPh sb="18" eb="20">
      <t>テイキョウ</t>
    </rPh>
    <rPh sb="20" eb="22">
      <t>キロク</t>
    </rPh>
    <rPh sb="24" eb="27">
      <t>シチョウソン</t>
    </rPh>
    <rPh sb="29" eb="31">
      <t>ツウチ</t>
    </rPh>
    <rPh sb="32" eb="33">
      <t>カカ</t>
    </rPh>
    <rPh sb="34" eb="36">
      <t>キロク</t>
    </rPh>
    <rPh sb="38" eb="40">
      <t>クジョウ</t>
    </rPh>
    <rPh sb="41" eb="43">
      <t>キロク</t>
    </rPh>
    <rPh sb="45" eb="47">
      <t>ジコ</t>
    </rPh>
    <rPh sb="48" eb="50">
      <t>キロク</t>
    </rPh>
    <rPh sb="52" eb="54">
      <t>カイケイ</t>
    </rPh>
    <rPh sb="54" eb="56">
      <t>カンケイ</t>
    </rPh>
    <rPh sb="56" eb="58">
      <t>ショルイ</t>
    </rPh>
    <phoneticPr fontId="2"/>
  </si>
  <si>
    <t>・勤務表
・特定福祉用具販売（サービス提供の記録）
・常勤・非常勤の員数が分かる職員名簿
・雇用契約書
・資格を確認する書類
・就業規則
・賃金台帳等</t>
    <rPh sb="1" eb="3">
      <t>キンム</t>
    </rPh>
    <rPh sb="3" eb="4">
      <t>ヒョウ</t>
    </rPh>
    <rPh sb="6" eb="8">
      <t>トクテイ</t>
    </rPh>
    <rPh sb="8" eb="10">
      <t>フクシ</t>
    </rPh>
    <rPh sb="10" eb="12">
      <t>ヨウグ</t>
    </rPh>
    <rPh sb="12" eb="14">
      <t>ハンバイ</t>
    </rPh>
    <rPh sb="19" eb="21">
      <t>テイキョウ</t>
    </rPh>
    <rPh sb="22" eb="24">
      <t>キロク</t>
    </rPh>
    <rPh sb="27" eb="29">
      <t>ジョウキン</t>
    </rPh>
    <rPh sb="30" eb="33">
      <t>ヒジョウキン</t>
    </rPh>
    <rPh sb="34" eb="36">
      <t>インスウ</t>
    </rPh>
    <rPh sb="37" eb="38">
      <t>ワ</t>
    </rPh>
    <rPh sb="40" eb="42">
      <t>ショクイン</t>
    </rPh>
    <rPh sb="42" eb="44">
      <t>メイボ</t>
    </rPh>
    <rPh sb="46" eb="48">
      <t>コヨウ</t>
    </rPh>
    <rPh sb="48" eb="51">
      <t>ケイヤクショ</t>
    </rPh>
    <rPh sb="53" eb="55">
      <t>シカク</t>
    </rPh>
    <rPh sb="56" eb="58">
      <t>カクニン</t>
    </rPh>
    <rPh sb="60" eb="62">
      <t>ショルイ</t>
    </rPh>
    <rPh sb="64" eb="66">
      <t>シュウギョウ</t>
    </rPh>
    <rPh sb="66" eb="68">
      <t>キソク</t>
    </rPh>
    <rPh sb="70" eb="72">
      <t>チンギン</t>
    </rPh>
    <rPh sb="72" eb="74">
      <t>ダイチョウ</t>
    </rPh>
    <rPh sb="74" eb="75">
      <t>トウ</t>
    </rPh>
    <phoneticPr fontId="2"/>
  </si>
  <si>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2"/>
  </si>
  <si>
    <t>・重要事項説明書
（同意に関する記録）</t>
    <rPh sb="1" eb="3">
      <t>ジュウヨウ</t>
    </rPh>
    <rPh sb="3" eb="5">
      <t>ジコウ</t>
    </rPh>
    <rPh sb="5" eb="8">
      <t>セツメイショ</t>
    </rPh>
    <rPh sb="10" eb="12">
      <t>ドウイ</t>
    </rPh>
    <rPh sb="13" eb="14">
      <t>カン</t>
    </rPh>
    <rPh sb="16" eb="18">
      <t>キロク</t>
    </rPh>
    <phoneticPr fontId="2"/>
  </si>
  <si>
    <t>・特定福祉用具販売計画書
・居宅サービス計画書</t>
    <rPh sb="1" eb="3">
      <t>トクテイ</t>
    </rPh>
    <rPh sb="3" eb="5">
      <t>フクシ</t>
    </rPh>
    <rPh sb="5" eb="7">
      <t>ヨウグ</t>
    </rPh>
    <rPh sb="7" eb="9">
      <t>ハンバイ</t>
    </rPh>
    <rPh sb="9" eb="12">
      <t>ケイカクショ</t>
    </rPh>
    <rPh sb="14" eb="16">
      <t>キョタク</t>
    </rPh>
    <rPh sb="20" eb="22">
      <t>ケイカク</t>
    </rPh>
    <rPh sb="22" eb="23">
      <t>ショ</t>
    </rPh>
    <phoneticPr fontId="2"/>
  </si>
  <si>
    <t>イ　内部通報、事故報告に対応している</t>
    <rPh sb="2" eb="4">
      <t>ナイブ</t>
    </rPh>
    <rPh sb="4" eb="6">
      <t>ツウホウ</t>
    </rPh>
    <rPh sb="7" eb="9">
      <t>ジコ</t>
    </rPh>
    <rPh sb="9" eb="11">
      <t>ホウコク</t>
    </rPh>
    <rPh sb="12" eb="14">
      <t>タイオウ</t>
    </rPh>
    <phoneticPr fontId="2"/>
  </si>
  <si>
    <t>ウ　業務管理体制（法令等遵守）についての研修
　を実施している</t>
    <rPh sb="25" eb="27">
      <t>ジッシ</t>
    </rPh>
    <phoneticPr fontId="2"/>
  </si>
  <si>
    <t>エ　法令遵守規定を整備している</t>
    <rPh sb="2" eb="4">
      <t>ホウレイ</t>
    </rPh>
    <rPh sb="4" eb="6">
      <t>ジュンシュ</t>
    </rPh>
    <rPh sb="6" eb="8">
      <t>キテイ</t>
    </rPh>
    <rPh sb="9" eb="11">
      <t>セイビ</t>
    </rPh>
    <phoneticPr fontId="2"/>
  </si>
  <si>
    <t>オ　その他（　　　　　　　　　　　　　　　）</t>
    <rPh sb="4" eb="5">
      <t>タ</t>
    </rPh>
    <phoneticPr fontId="2"/>
  </si>
  <si>
    <t>業務管理体制（法令等遵守）の取組について、評価・改善活動を行っていますか。</t>
    <rPh sb="0" eb="2">
      <t>ギョウム</t>
    </rPh>
    <rPh sb="2" eb="4">
      <t>カンリ</t>
    </rPh>
    <rPh sb="4" eb="6">
      <t>タイセイ</t>
    </rPh>
    <rPh sb="7" eb="9">
      <t>ホウレイ</t>
    </rPh>
    <rPh sb="9" eb="10">
      <t>トウ</t>
    </rPh>
    <rPh sb="10" eb="12">
      <t>ジュンシュ</t>
    </rPh>
    <rPh sb="14" eb="16">
      <t>トリクミ</t>
    </rPh>
    <rPh sb="21" eb="23">
      <t>ヒョウカ</t>
    </rPh>
    <rPh sb="24" eb="26">
      <t>カイゼン</t>
    </rPh>
    <rPh sb="26" eb="28">
      <t>カツドウ</t>
    </rPh>
    <rPh sb="29" eb="30">
      <t>オコナ</t>
    </rPh>
    <phoneticPr fontId="2"/>
  </si>
  <si>
    <t>Ⅴ　変更の届出等</t>
    <rPh sb="2" eb="4">
      <t>ヘンコウ</t>
    </rPh>
    <rPh sb="5" eb="6">
      <t>トドケ</t>
    </rPh>
    <rPh sb="6" eb="7">
      <t>デ</t>
    </rPh>
    <rPh sb="7" eb="8">
      <t>トウ</t>
    </rPh>
    <phoneticPr fontId="2"/>
  </si>
  <si>
    <t>変更の届出等</t>
    <rPh sb="0" eb="2">
      <t>ヘンコウ</t>
    </rPh>
    <rPh sb="3" eb="5">
      <t>トドケデ</t>
    </rPh>
    <rPh sb="5" eb="6">
      <t>トウ</t>
    </rPh>
    <phoneticPr fontId="2"/>
  </si>
  <si>
    <t>介護保険法
第75条</t>
    <rPh sb="0" eb="2">
      <t>カイゴ</t>
    </rPh>
    <rPh sb="2" eb="4">
      <t>ホケン</t>
    </rPh>
    <rPh sb="4" eb="5">
      <t>ホウ</t>
    </rPh>
    <rPh sb="6" eb="7">
      <t>ダイ</t>
    </rPh>
    <rPh sb="9" eb="10">
      <t>ジョウ</t>
    </rPh>
    <phoneticPr fontId="2"/>
  </si>
  <si>
    <t>・届出書類の控</t>
    <rPh sb="1" eb="2">
      <t>トドケ</t>
    </rPh>
    <rPh sb="2" eb="3">
      <t>デ</t>
    </rPh>
    <rPh sb="3" eb="5">
      <t>ショルイ</t>
    </rPh>
    <rPh sb="6" eb="7">
      <t>ヒカ</t>
    </rPh>
    <phoneticPr fontId="2"/>
  </si>
  <si>
    <t>・居宅サービス計画書
・サービス提供票</t>
    <rPh sb="1" eb="3">
      <t>キョタク</t>
    </rPh>
    <rPh sb="7" eb="10">
      <t>ケイカクショ</t>
    </rPh>
    <phoneticPr fontId="2"/>
  </si>
  <si>
    <t>身分を証する書類の携行</t>
    <rPh sb="0" eb="2">
      <t>ミブン</t>
    </rPh>
    <rPh sb="3" eb="4">
      <t>ショウ</t>
    </rPh>
    <rPh sb="6" eb="8">
      <t>ショルイ</t>
    </rPh>
    <rPh sb="9" eb="11">
      <t>ケイコウ</t>
    </rPh>
    <phoneticPr fontId="2"/>
  </si>
  <si>
    <t>・身分を証する書類</t>
    <rPh sb="1" eb="3">
      <t>ミブン</t>
    </rPh>
    <rPh sb="4" eb="5">
      <t>ショウ</t>
    </rPh>
    <rPh sb="7" eb="9">
      <t>ショルイ</t>
    </rPh>
    <phoneticPr fontId="2"/>
  </si>
  <si>
    <t>サービスの提供の記録</t>
    <rPh sb="5" eb="7">
      <t>テイキョウ</t>
    </rPh>
    <rPh sb="8" eb="10">
      <t>キロク</t>
    </rPh>
    <phoneticPr fontId="2"/>
  </si>
  <si>
    <t>基準第211条
予防基準
第285条</t>
    <rPh sb="0" eb="2">
      <t>キジュン</t>
    </rPh>
    <rPh sb="2" eb="3">
      <t>ダイ</t>
    </rPh>
    <rPh sb="6" eb="7">
      <t>ジョウ</t>
    </rPh>
    <rPh sb="8" eb="10">
      <t>ヨボウ</t>
    </rPh>
    <rPh sb="10" eb="12">
      <t>キジュン</t>
    </rPh>
    <rPh sb="13" eb="14">
      <t>ダイ</t>
    </rPh>
    <rPh sb="17" eb="18">
      <t>ジョウ</t>
    </rPh>
    <phoneticPr fontId="2"/>
  </si>
  <si>
    <t>販売費用の額等の受領</t>
    <rPh sb="0" eb="2">
      <t>ハンバイ</t>
    </rPh>
    <rPh sb="2" eb="4">
      <t>ヒヨウ</t>
    </rPh>
    <rPh sb="5" eb="6">
      <t>ガク</t>
    </rPh>
    <rPh sb="6" eb="7">
      <t>トウ</t>
    </rPh>
    <rPh sb="8" eb="10">
      <t>ジュリョウ</t>
    </rPh>
    <phoneticPr fontId="2"/>
  </si>
  <si>
    <t>基準第212条
第1項
予防基準
第286条
第1項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</si>
  <si>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・サービス提供票，別表
・領収書控</t>
    <rPh sb="5" eb="7">
      <t>テイキョウ</t>
    </rPh>
    <rPh sb="7" eb="8">
      <t>ヒョウ</t>
    </rPh>
    <rPh sb="9" eb="11">
      <t>ベッピョウ</t>
    </rPh>
    <rPh sb="13" eb="16">
      <t>リョウシュウショ</t>
    </rPh>
    <rPh sb="16" eb="17">
      <t>ヒカ</t>
    </rPh>
    <phoneticPr fontId="2"/>
  </si>
  <si>
    <t>基準第212条
第2項
予防基準
第286条
第2項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</si>
  <si>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基準第212条
第3項
予防基準
第286条
第3項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</si>
  <si>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介護保険法
第41条
第8項</t>
    <rPh sb="0" eb="2">
      <t>カイゴ</t>
    </rPh>
    <rPh sb="2" eb="4">
      <t>ホケン</t>
    </rPh>
    <rPh sb="4" eb="5">
      <t>ホウ</t>
    </rPh>
    <rPh sb="6" eb="7">
      <t>ダイ</t>
    </rPh>
    <rPh sb="9" eb="10">
      <t>ジョウ</t>
    </rPh>
    <rPh sb="11" eb="12">
      <t>ダイ</t>
    </rPh>
    <rPh sb="13" eb="14">
      <t>コウ</t>
    </rPh>
    <phoneticPr fontId="2"/>
  </si>
  <si>
    <t>・領収書控</t>
    <rPh sb="1" eb="4">
      <t>リョウシュウショ</t>
    </rPh>
    <rPh sb="4" eb="5">
      <t>ヒカ</t>
    </rPh>
    <phoneticPr fontId="2"/>
  </si>
  <si>
    <t>介護保険法
施行規則
第65条</t>
    <rPh sb="0" eb="2">
      <t>カイゴ</t>
    </rPh>
    <rPh sb="2" eb="4">
      <t>ホケン</t>
    </rPh>
    <rPh sb="4" eb="5">
      <t>ホウ</t>
    </rPh>
    <rPh sb="6" eb="8">
      <t>セコウ</t>
    </rPh>
    <rPh sb="8" eb="10">
      <t>キソク</t>
    </rPh>
    <rPh sb="11" eb="12">
      <t>ダイ</t>
    </rPh>
    <rPh sb="14" eb="15">
      <t>ジョウ</t>
    </rPh>
    <phoneticPr fontId="2"/>
  </si>
  <si>
    <t>保険給付の申請に必要となる書類等の交付</t>
    <rPh sb="0" eb="2">
      <t>ホケン</t>
    </rPh>
    <rPh sb="2" eb="4">
      <t>キュウフ</t>
    </rPh>
    <rPh sb="5" eb="7">
      <t>シンセイ</t>
    </rPh>
    <rPh sb="8" eb="10">
      <t>ヒツヨウ</t>
    </rPh>
    <rPh sb="13" eb="15">
      <t>ショルイ</t>
    </rPh>
    <rPh sb="15" eb="16">
      <t>トウ</t>
    </rPh>
    <rPh sb="17" eb="19">
      <t>コウフ</t>
    </rPh>
    <phoneticPr fontId="2"/>
  </si>
  <si>
    <t>基準第213条
予防基準
第287条</t>
    <rPh sb="0" eb="2">
      <t>キジュン</t>
    </rPh>
    <rPh sb="2" eb="3">
      <t>ダイ</t>
    </rPh>
    <rPh sb="6" eb="7">
      <t>ジョウ</t>
    </rPh>
    <rPh sb="8" eb="10">
      <t>ヨボウ</t>
    </rPh>
    <rPh sb="10" eb="12">
      <t>キジュン</t>
    </rPh>
    <rPh sb="13" eb="14">
      <t>ダイ</t>
    </rPh>
    <rPh sb="17" eb="18">
      <t>ジョウ</t>
    </rPh>
    <phoneticPr fontId="2"/>
  </si>
  <si>
    <t>・証明書控
・領収書控</t>
    <rPh sb="1" eb="3">
      <t>ショウメイ</t>
    </rPh>
    <rPh sb="3" eb="4">
      <t>ショ</t>
    </rPh>
    <rPh sb="4" eb="5">
      <t>ヒカ</t>
    </rPh>
    <rPh sb="7" eb="10">
      <t>リョウシュウショ</t>
    </rPh>
    <rPh sb="10" eb="11">
      <t>ヒカ</t>
    </rPh>
    <phoneticPr fontId="2"/>
  </si>
  <si>
    <t>指定特定福祉用具販売の基本取扱方針</t>
    <rPh sb="0" eb="2">
      <t>シテイ</t>
    </rPh>
    <rPh sb="2" eb="4">
      <t>トクテイ</t>
    </rPh>
    <rPh sb="4" eb="6">
      <t>フクシ</t>
    </rPh>
    <rPh sb="6" eb="8">
      <t>ヨウグ</t>
    </rPh>
    <rPh sb="8" eb="10">
      <t>ハンバイ</t>
    </rPh>
    <rPh sb="11" eb="13">
      <t>キホン</t>
    </rPh>
    <rPh sb="13" eb="15">
      <t>トリアツカイ</t>
    </rPh>
    <rPh sb="15" eb="17">
      <t>ホウシン</t>
    </rPh>
    <phoneticPr fontId="2"/>
  </si>
  <si>
    <t>（指定特定介護予防福祉用具販売の基本取扱方針）</t>
    <rPh sb="1" eb="3">
      <t>シテイ</t>
    </rPh>
    <rPh sb="3" eb="5">
      <t>トクテイ</t>
    </rPh>
    <rPh sb="5" eb="7">
      <t>カイゴ</t>
    </rPh>
    <rPh sb="7" eb="9">
      <t>ヨボウ</t>
    </rPh>
    <rPh sb="9" eb="11">
      <t>フクシ</t>
    </rPh>
    <rPh sb="11" eb="13">
      <t>ヨウグ</t>
    </rPh>
    <rPh sb="13" eb="15">
      <t>ハンバイ</t>
    </rPh>
    <rPh sb="16" eb="18">
      <t>キホン</t>
    </rPh>
    <rPh sb="18" eb="20">
      <t>トリアツカイ</t>
    </rPh>
    <rPh sb="20" eb="22">
      <t>ホウシン</t>
    </rPh>
    <phoneticPr fontId="2"/>
  </si>
  <si>
    <t>予防基準
第290条
第3項</t>
    <rPh sb="0" eb="2">
      <t>ヨボウ</t>
    </rPh>
    <rPh sb="2" eb="4">
      <t>キジュン</t>
    </rPh>
    <rPh sb="5" eb="6">
      <t>ダイ</t>
    </rPh>
    <rPh sb="9" eb="10">
      <t>ジョウ</t>
    </rPh>
    <rPh sb="11" eb="12">
      <t>ダイ</t>
    </rPh>
    <rPh sb="13" eb="14">
      <t>コウ</t>
    </rPh>
    <phoneticPr fontId="2"/>
  </si>
  <si>
    <t>指定特定福祉用具販売の具体的取扱方針</t>
    <rPh sb="0" eb="2">
      <t>シテイ</t>
    </rPh>
    <rPh sb="2" eb="4">
      <t>トクテイ</t>
    </rPh>
    <rPh sb="4" eb="6">
      <t>フクシ</t>
    </rPh>
    <rPh sb="6" eb="8">
      <t>ヨウグ</t>
    </rPh>
    <rPh sb="8" eb="10">
      <t>ハンバイ</t>
    </rPh>
    <rPh sb="11" eb="14">
      <t>グタイテキ</t>
    </rPh>
    <rPh sb="14" eb="16">
      <t>トリアツカイ</t>
    </rPh>
    <rPh sb="16" eb="18">
      <t>ホウシン</t>
    </rPh>
    <phoneticPr fontId="2"/>
  </si>
  <si>
    <t>基準第214条
予防基準
第291条</t>
    <rPh sb="0" eb="2">
      <t>キジュン</t>
    </rPh>
    <rPh sb="2" eb="3">
      <t>ダイ</t>
    </rPh>
    <rPh sb="6" eb="7">
      <t>ジョウ</t>
    </rPh>
    <rPh sb="8" eb="10">
      <t>ヨボウ</t>
    </rPh>
    <rPh sb="10" eb="12">
      <t>キジュン</t>
    </rPh>
    <rPh sb="13" eb="14">
      <t>ダイ</t>
    </rPh>
    <rPh sb="17" eb="18">
      <t>ジョウ</t>
    </rPh>
    <phoneticPr fontId="2"/>
  </si>
  <si>
    <t>・同意に関する記録</t>
    <rPh sb="1" eb="3">
      <t>ドウイ</t>
    </rPh>
    <rPh sb="4" eb="5">
      <t>カン</t>
    </rPh>
    <rPh sb="7" eb="9">
      <t>キロク</t>
    </rPh>
    <phoneticPr fontId="2"/>
  </si>
  <si>
    <t>・点検に関する記録</t>
    <rPh sb="1" eb="3">
      <t>テンケン</t>
    </rPh>
    <rPh sb="4" eb="5">
      <t>カン</t>
    </rPh>
    <rPh sb="7" eb="9">
      <t>キロク</t>
    </rPh>
    <phoneticPr fontId="2"/>
  </si>
  <si>
    <t>特定福祉用具販売計画の作成</t>
    <rPh sb="0" eb="2">
      <t>トクテイ</t>
    </rPh>
    <rPh sb="2" eb="4">
      <t>フクシ</t>
    </rPh>
    <rPh sb="4" eb="6">
      <t>ヨウグ</t>
    </rPh>
    <rPh sb="6" eb="8">
      <t>ハンバイ</t>
    </rPh>
    <rPh sb="8" eb="10">
      <t>ケイカク</t>
    </rPh>
    <rPh sb="11" eb="13">
      <t>サクセイ</t>
    </rPh>
    <phoneticPr fontId="2"/>
  </si>
  <si>
    <t>基準第214条の2
予防基準292条</t>
    <rPh sb="0" eb="2">
      <t>キジュン</t>
    </rPh>
    <rPh sb="2" eb="3">
      <t>ダイ</t>
    </rPh>
    <rPh sb="6" eb="7">
      <t>ジョウ</t>
    </rPh>
    <rPh sb="10" eb="12">
      <t>ヨボウ</t>
    </rPh>
    <rPh sb="12" eb="14">
      <t>キジュン</t>
    </rPh>
    <rPh sb="17" eb="18">
      <t>ジョウ</t>
    </rPh>
    <phoneticPr fontId="2"/>
  </si>
  <si>
    <t>サービスの提供に要した費用の支払いを受けた際、領収証を交付していますか。</t>
    <phoneticPr fontId="2"/>
  </si>
  <si>
    <t>上記の領収証には、それぞれ個別の費用ごとに区分して記載していますか。</t>
    <phoneticPr fontId="2"/>
  </si>
  <si>
    <t>特定福祉用具販売計画に基づき、特定福祉用具が適切に選定され、かつ、使用されるよう、専門的知識に基づき相談に応じていますか。</t>
    <rPh sb="0" eb="2">
      <t>トクテイ</t>
    </rPh>
    <rPh sb="2" eb="4">
      <t>フクシ</t>
    </rPh>
    <rPh sb="4" eb="6">
      <t>ヨウグ</t>
    </rPh>
    <rPh sb="6" eb="8">
      <t>ハンバイ</t>
    </rPh>
    <rPh sb="8" eb="10">
      <t>ケイカク</t>
    </rPh>
    <rPh sb="11" eb="12">
      <t>モト</t>
    </rPh>
    <rPh sb="15" eb="17">
      <t>トクテイ</t>
    </rPh>
    <rPh sb="17" eb="19">
      <t>フクシ</t>
    </rPh>
    <rPh sb="19" eb="21">
      <t>ヨウグ</t>
    </rPh>
    <rPh sb="22" eb="24">
      <t>テキセツ</t>
    </rPh>
    <rPh sb="25" eb="27">
      <t>センテイ</t>
    </rPh>
    <rPh sb="33" eb="35">
      <t>シヨウ</t>
    </rPh>
    <rPh sb="41" eb="44">
      <t>センモンテキ</t>
    </rPh>
    <rPh sb="44" eb="46">
      <t>チシキ</t>
    </rPh>
    <rPh sb="47" eb="48">
      <t>モト</t>
    </rPh>
    <rPh sb="50" eb="52">
      <t>ソウダン</t>
    </rPh>
    <rPh sb="53" eb="54">
      <t>オウ</t>
    </rPh>
    <phoneticPr fontId="2"/>
  </si>
  <si>
    <t>・特定福祉用具販売計画書
・使用説明書
・相談に関する記録</t>
    <rPh sb="1" eb="3">
      <t>トクテイ</t>
    </rPh>
    <rPh sb="3" eb="5">
      <t>フクシ</t>
    </rPh>
    <rPh sb="5" eb="7">
      <t>ヨウグ</t>
    </rPh>
    <rPh sb="7" eb="9">
      <t>ハンバイ</t>
    </rPh>
    <rPh sb="9" eb="11">
      <t>ケイカク</t>
    </rPh>
    <rPh sb="11" eb="12">
      <t>ショ</t>
    </rPh>
    <rPh sb="14" eb="16">
      <t>シヨウ</t>
    </rPh>
    <rPh sb="16" eb="19">
      <t>セツメイショ</t>
    </rPh>
    <rPh sb="21" eb="23">
      <t>ソウダン</t>
    </rPh>
    <rPh sb="24" eb="25">
      <t>カン</t>
    </rPh>
    <rPh sb="27" eb="29">
      <t>キロク</t>
    </rPh>
    <phoneticPr fontId="2"/>
  </si>
  <si>
    <t>利用者に対し、適切なサービスを提供できるよう事業所ごとに勤務の体制（日々の勤務時間、職務内容、常勤・非常勤の別等）を定めていますか。</t>
    <phoneticPr fontId="2"/>
  </si>
  <si>
    <t>専門相談員の資質の向上のため、毎年具体的な研修計画を作成し、当該研修計画に基づき全ての専門相談員に対して研修を実施し、当該研修の結果を記録するほか、特定福祉用具の構造、使用方法等についての研修を受けさせていますか。</t>
    <rPh sb="0" eb="2">
      <t>センモン</t>
    </rPh>
    <rPh sb="2" eb="5">
      <t>ソウダンイン</t>
    </rPh>
    <rPh sb="6" eb="8">
      <t>シシツ</t>
    </rPh>
    <rPh sb="9" eb="11">
      <t>コウジョウ</t>
    </rPh>
    <rPh sb="74" eb="76">
      <t>トクテイ</t>
    </rPh>
    <rPh sb="76" eb="78">
      <t>フクシ</t>
    </rPh>
    <rPh sb="78" eb="80">
      <t>ヨウグ</t>
    </rPh>
    <rPh sb="81" eb="83">
      <t>コウゾウ</t>
    </rPh>
    <rPh sb="84" eb="86">
      <t>シヨウ</t>
    </rPh>
    <rPh sb="86" eb="88">
      <t>ホウホウ</t>
    </rPh>
    <rPh sb="88" eb="89">
      <t>トウ</t>
    </rPh>
    <rPh sb="94" eb="96">
      <t>ケンシュウ</t>
    </rPh>
    <rPh sb="97" eb="98">
      <t>ウ</t>
    </rPh>
    <phoneticPr fontId="2"/>
  </si>
  <si>
    <t>利用者に関する市町村への通知</t>
    <rPh sb="0" eb="2">
      <t>リヨウ</t>
    </rPh>
    <rPh sb="2" eb="3">
      <t>シャ</t>
    </rPh>
    <rPh sb="4" eb="5">
      <t>カン</t>
    </rPh>
    <rPh sb="7" eb="10">
      <t>シチョウソン</t>
    </rPh>
    <rPh sb="12" eb="14">
      <t>ツウチ</t>
    </rPh>
    <phoneticPr fontId="2"/>
  </si>
  <si>
    <t>管理者の責務</t>
    <rPh sb="0" eb="3">
      <t>カンリシャ</t>
    </rPh>
    <rPh sb="4" eb="6">
      <t>セキム</t>
    </rPh>
    <phoneticPr fontId="2"/>
  </si>
  <si>
    <t>運営規程</t>
    <rPh sb="0" eb="2">
      <t>ウンエイ</t>
    </rPh>
    <rPh sb="2" eb="4">
      <t>キテイ</t>
    </rPh>
    <phoneticPr fontId="2"/>
  </si>
  <si>
    <t>勤務体制の
確保等</t>
    <rPh sb="0" eb="2">
      <t>キンム</t>
    </rPh>
    <rPh sb="2" eb="4">
      <t>タイセイ</t>
    </rPh>
    <rPh sb="6" eb="9">
      <t>カクホトウ</t>
    </rPh>
    <phoneticPr fontId="2"/>
  </si>
  <si>
    <t>・業務委託契約書</t>
    <rPh sb="1" eb="3">
      <t>ギョウム</t>
    </rPh>
    <rPh sb="3" eb="5">
      <t>イタク</t>
    </rPh>
    <rPh sb="5" eb="8">
      <t>ケイヤクショ</t>
    </rPh>
    <phoneticPr fontId="2"/>
  </si>
  <si>
    <t>適切な研修の機会の確保</t>
    <rPh sb="0" eb="2">
      <t>テキセツ</t>
    </rPh>
    <rPh sb="3" eb="5">
      <t>ケンシュウ</t>
    </rPh>
    <rPh sb="6" eb="8">
      <t>キカイ</t>
    </rPh>
    <rPh sb="9" eb="11">
      <t>カクホ</t>
    </rPh>
    <phoneticPr fontId="2"/>
  </si>
  <si>
    <t>特定福祉用具の取扱種目</t>
    <rPh sb="0" eb="2">
      <t>トクテイ</t>
    </rPh>
    <rPh sb="2" eb="4">
      <t>フクシ</t>
    </rPh>
    <rPh sb="4" eb="6">
      <t>ヨウグ</t>
    </rPh>
    <rPh sb="7" eb="9">
      <t>トリアツカイ</t>
    </rPh>
    <rPh sb="9" eb="11">
      <t>シュモク</t>
    </rPh>
    <phoneticPr fontId="2"/>
  </si>
  <si>
    <t>・目録等</t>
    <rPh sb="1" eb="3">
      <t>モクロク</t>
    </rPh>
    <rPh sb="3" eb="4">
      <t>トウ</t>
    </rPh>
    <phoneticPr fontId="2"/>
  </si>
  <si>
    <t>衛生管理等</t>
    <rPh sb="0" eb="2">
      <t>エイセイ</t>
    </rPh>
    <rPh sb="2" eb="5">
      <t>カンリトウ</t>
    </rPh>
    <phoneticPr fontId="2"/>
  </si>
  <si>
    <t>従業者の清潔保持及び健康状態について必要な管理を行っていますか。</t>
    <rPh sb="0" eb="3">
      <t>ジュウギョウシャ</t>
    </rPh>
    <rPh sb="4" eb="6">
      <t>セイケツ</t>
    </rPh>
    <rPh sb="6" eb="8">
      <t>ホジ</t>
    </rPh>
    <rPh sb="8" eb="9">
      <t>オヨ</t>
    </rPh>
    <rPh sb="10" eb="12">
      <t>ケンコウ</t>
    </rPh>
    <rPh sb="12" eb="14">
      <t>ジョウタイ</t>
    </rPh>
    <rPh sb="18" eb="20">
      <t>ヒツヨウ</t>
    </rPh>
    <rPh sb="21" eb="23">
      <t>カンリ</t>
    </rPh>
    <rPh sb="24" eb="25">
      <t>オコナ</t>
    </rPh>
    <phoneticPr fontId="2"/>
  </si>
  <si>
    <t>・従業者の健康診断の記録</t>
    <rPh sb="1" eb="4">
      <t>ジュウギョウシャ</t>
    </rPh>
    <rPh sb="5" eb="7">
      <t>ケンコウ</t>
    </rPh>
    <rPh sb="7" eb="9">
      <t>シンダン</t>
    </rPh>
    <rPh sb="10" eb="12">
      <t>キロク</t>
    </rPh>
    <phoneticPr fontId="2"/>
  </si>
  <si>
    <t>掲示及び目録の備え付け</t>
    <rPh sb="0" eb="2">
      <t>ケイジ</t>
    </rPh>
    <rPh sb="2" eb="3">
      <t>オヨ</t>
    </rPh>
    <rPh sb="4" eb="6">
      <t>モクロク</t>
    </rPh>
    <rPh sb="7" eb="8">
      <t>ソナ</t>
    </rPh>
    <rPh sb="9" eb="10">
      <t>ツ</t>
    </rPh>
    <phoneticPr fontId="2"/>
  </si>
  <si>
    <t>秘密保持等</t>
    <rPh sb="0" eb="2">
      <t>ヒミツ</t>
    </rPh>
    <rPh sb="2" eb="4">
      <t>ホジ</t>
    </rPh>
    <rPh sb="4" eb="5">
      <t>トウ</t>
    </rPh>
    <phoneticPr fontId="2"/>
  </si>
  <si>
    <t>サービス担当者会議等において利用者若しくはその家族の個人情報を用いる場合の同意を書面により得ていますか。</t>
    <phoneticPr fontId="2"/>
  </si>
  <si>
    <t>・利用者及び家族の同意書</t>
    <rPh sb="1" eb="4">
      <t>リヨウシャ</t>
    </rPh>
    <rPh sb="4" eb="5">
      <t>オヨ</t>
    </rPh>
    <rPh sb="6" eb="8">
      <t>カゾク</t>
    </rPh>
    <rPh sb="9" eb="11">
      <t>ドウイ</t>
    </rPh>
    <rPh sb="11" eb="12">
      <t>ショ</t>
    </rPh>
    <phoneticPr fontId="2"/>
  </si>
  <si>
    <t>広告</t>
    <rPh sb="0" eb="2">
      <t>コウコク</t>
    </rPh>
    <phoneticPr fontId="2"/>
  </si>
  <si>
    <t>広告内容が虚偽又は誇大なものとなっていませんか。</t>
    <rPh sb="0" eb="2">
      <t>コウコク</t>
    </rPh>
    <rPh sb="2" eb="4">
      <t>ナイヨウ</t>
    </rPh>
    <rPh sb="5" eb="7">
      <t>キョギ</t>
    </rPh>
    <rPh sb="7" eb="8">
      <t>マタ</t>
    </rPh>
    <rPh sb="9" eb="11">
      <t>コダイ</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</si>
  <si>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</si>
  <si>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苦情処理</t>
    <rPh sb="0" eb="2">
      <t>クジョウ</t>
    </rPh>
    <rPh sb="2" eb="4">
      <t>ショリ</t>
    </rPh>
    <phoneticPr fontId="2"/>
  </si>
  <si>
    <t>福祉用具専門相談員は必要な要件を満たしていますか。</t>
  </si>
  <si>
    <t>・各種免許証及び修了
　証明書</t>
    <rPh sb="1" eb="3">
      <t>カクシュ</t>
    </rPh>
    <rPh sb="3" eb="5">
      <t>メンキョ</t>
    </rPh>
    <rPh sb="5" eb="6">
      <t>ショウ</t>
    </rPh>
    <rPh sb="6" eb="7">
      <t>オヨ</t>
    </rPh>
    <rPh sb="8" eb="10">
      <t>シュウリョウ</t>
    </rPh>
    <rPh sb="12" eb="14">
      <t>ショウメイ</t>
    </rPh>
    <rPh sb="14" eb="15">
      <t>ショ</t>
    </rPh>
    <phoneticPr fontId="3"/>
  </si>
  <si>
    <t>　　平11老企25；指定居宅サービス等及び指定介護予防サービス等に関する基準について（平成11年9月17日老企第25号）</t>
    <rPh sb="2" eb="3">
      <t>ヘイ</t>
    </rPh>
    <rPh sb="5" eb="6">
      <t>ロウ</t>
    </rPh>
    <rPh sb="6" eb="7">
      <t>キ</t>
    </rPh>
    <rPh sb="10" eb="14">
      <t>シテイキョタク</t>
    </rPh>
    <rPh sb="18" eb="19">
      <t>トウ</t>
    </rPh>
    <rPh sb="19" eb="20">
      <t>オヨ</t>
    </rPh>
    <rPh sb="21" eb="27">
      <t>シテイカイゴヨボウ</t>
    </rPh>
    <rPh sb="31" eb="32">
      <t>トウ</t>
    </rPh>
    <rPh sb="33" eb="34">
      <t>カン</t>
    </rPh>
    <rPh sb="36" eb="38">
      <t>キジュン</t>
    </rPh>
    <rPh sb="43" eb="45">
      <t>ヘイセイ</t>
    </rPh>
    <rPh sb="47" eb="48">
      <t>ネン</t>
    </rPh>
    <rPh sb="49" eb="50">
      <t>ガツ</t>
    </rPh>
    <rPh sb="52" eb="53">
      <t>ニチ</t>
    </rPh>
    <rPh sb="53" eb="54">
      <t>ロウ</t>
    </rPh>
    <rPh sb="54" eb="55">
      <t>キ</t>
    </rPh>
    <rPh sb="55" eb="56">
      <t>ダイ</t>
    </rPh>
    <rPh sb="58" eb="59">
      <t>ゴウ</t>
    </rPh>
    <phoneticPr fontId="2"/>
  </si>
  <si>
    <t>居宅サービス計画を作成している指定居宅介護支援事業者から特定福祉用具販売計画の提供の求めがあった際には、当該特定福祉用具販売計画を提供することに協力するよう努めていますか。</t>
    <rPh sb="0" eb="2">
      <t>キョタク</t>
    </rPh>
    <rPh sb="6" eb="8">
      <t>ケイカク</t>
    </rPh>
    <rPh sb="9" eb="11">
      <t>サクセイ</t>
    </rPh>
    <rPh sb="15" eb="17">
      <t>シテイ</t>
    </rPh>
    <rPh sb="17" eb="19">
      <t>キョタク</t>
    </rPh>
    <rPh sb="19" eb="21">
      <t>カイゴ</t>
    </rPh>
    <rPh sb="21" eb="23">
      <t>シエン</t>
    </rPh>
    <rPh sb="23" eb="26">
      <t>ジギョウシャ</t>
    </rPh>
    <rPh sb="28" eb="30">
      <t>トクテイ</t>
    </rPh>
    <rPh sb="30" eb="32">
      <t>フクシ</t>
    </rPh>
    <rPh sb="32" eb="34">
      <t>ヨウグ</t>
    </rPh>
    <rPh sb="34" eb="36">
      <t>ハンバイ</t>
    </rPh>
    <rPh sb="36" eb="38">
      <t>ケイカク</t>
    </rPh>
    <rPh sb="39" eb="41">
      <t>テイキョウ</t>
    </rPh>
    <rPh sb="42" eb="43">
      <t>モト</t>
    </rPh>
    <rPh sb="48" eb="49">
      <t>サイ</t>
    </rPh>
    <rPh sb="52" eb="54">
      <t>トウガイ</t>
    </rPh>
    <rPh sb="54" eb="56">
      <t>トクテイ</t>
    </rPh>
    <rPh sb="56" eb="58">
      <t>フクシ</t>
    </rPh>
    <rPh sb="58" eb="60">
      <t>ヨウグ</t>
    </rPh>
    <rPh sb="60" eb="62">
      <t>ハンバイ</t>
    </rPh>
    <rPh sb="62" eb="64">
      <t>ケイカク</t>
    </rPh>
    <rPh sb="65" eb="67">
      <t>テイキョウ</t>
    </rPh>
    <rPh sb="72" eb="74">
      <t>キョウリョク</t>
    </rPh>
    <rPh sb="78" eb="79">
      <t>ツト</t>
    </rPh>
    <phoneticPr fontId="2"/>
  </si>
  <si>
    <t>平11老企25第3の12の3（4)の④のニ</t>
    <rPh sb="0" eb="1">
      <t>ヘイ</t>
    </rPh>
    <rPh sb="3" eb="4">
      <t>ロウ</t>
    </rPh>
    <rPh sb="4" eb="5">
      <t>キ</t>
    </rPh>
    <rPh sb="7" eb="8">
      <t>ダイ</t>
    </rPh>
    <phoneticPr fontId="2"/>
  </si>
  <si>
    <t>前年度</t>
    <rPh sb="0" eb="3">
      <t>ゼンネンド</t>
    </rPh>
    <phoneticPr fontId="2"/>
  </si>
  <si>
    <t>・使用方法，使用上の注意
　事項、故障時の対応等に関する記録
・取扱説明書</t>
    <rPh sb="1" eb="3">
      <t>シヨウ</t>
    </rPh>
    <rPh sb="3" eb="5">
      <t>ホウホウ</t>
    </rPh>
    <rPh sb="6" eb="8">
      <t>シヨウ</t>
    </rPh>
    <rPh sb="8" eb="9">
      <t>ジョウ</t>
    </rPh>
    <rPh sb="10" eb="12">
      <t>チュウイ</t>
    </rPh>
    <rPh sb="14" eb="16">
      <t>ジコウ</t>
    </rPh>
    <rPh sb="17" eb="19">
      <t>コショウ</t>
    </rPh>
    <rPh sb="19" eb="20">
      <t>ジ</t>
    </rPh>
    <rPh sb="21" eb="23">
      <t>タイオウ</t>
    </rPh>
    <rPh sb="23" eb="24">
      <t>トウ</t>
    </rPh>
    <rPh sb="25" eb="26">
      <t>カン</t>
    </rPh>
    <rPh sb="28" eb="30">
      <t>キロク</t>
    </rPh>
    <rPh sb="32" eb="34">
      <t>トリアツカイ</t>
    </rPh>
    <rPh sb="34" eb="37">
      <t>セツメイショ</t>
    </rPh>
    <phoneticPr fontId="2"/>
  </si>
  <si>
    <t>・市町村に送付した通知に係る記録</t>
    <rPh sb="1" eb="4">
      <t>シチョウソン</t>
    </rPh>
    <rPh sb="5" eb="7">
      <t>ソウフ</t>
    </rPh>
    <rPh sb="9" eb="11">
      <t>ツウチ</t>
    </rPh>
    <rPh sb="12" eb="13">
      <t>カカ</t>
    </rPh>
    <rPh sb="14" eb="16">
      <t>キロク</t>
    </rPh>
    <phoneticPr fontId="2"/>
  </si>
  <si>
    <t>・就業時の取り決め（誓約書等）の記録</t>
    <rPh sb="1" eb="3">
      <t>シュウギョウ</t>
    </rPh>
    <rPh sb="3" eb="4">
      <t>ジ</t>
    </rPh>
    <rPh sb="5" eb="6">
      <t>ト</t>
    </rPh>
    <rPh sb="7" eb="8">
      <t>キ</t>
    </rPh>
    <rPh sb="10" eb="13">
      <t>セイヤクショ</t>
    </rPh>
    <rPh sb="13" eb="14">
      <t>トウ</t>
    </rPh>
    <rPh sb="16" eb="18">
      <t>キロク</t>
    </rPh>
    <phoneticPr fontId="2"/>
  </si>
  <si>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8">
      <t>シチョウソン</t>
    </rPh>
    <rPh sb="60" eb="62">
      <t>ホウコク</t>
    </rPh>
    <rPh sb="62" eb="64">
      <t>キロク</t>
    </rPh>
    <rPh sb="66" eb="67">
      <t>コク</t>
    </rPh>
    <rPh sb="67" eb="68">
      <t>ホ</t>
    </rPh>
    <rPh sb="68" eb="69">
      <t>レン</t>
    </rPh>
    <rPh sb="72" eb="74">
      <t>シドウ</t>
    </rPh>
    <rPh sb="75" eb="76">
      <t>タイ</t>
    </rPh>
    <rPh sb="78" eb="80">
      <t>カイゼン</t>
    </rPh>
    <rPh sb="80" eb="82">
      <t>キロク</t>
    </rPh>
    <rPh sb="84" eb="85">
      <t>コク</t>
    </rPh>
    <rPh sb="85" eb="86">
      <t>ホ</t>
    </rPh>
    <rPh sb="86" eb="87">
      <t>レン</t>
    </rPh>
    <rPh sb="89" eb="92">
      <t>ホウコクショ</t>
    </rPh>
    <phoneticPr fontId="2"/>
  </si>
  <si>
    <t>※行っている具体的な取組（例）のアからオをまるで囲むとともに、オについては、その内容を記入してください。</t>
    <rPh sb="1" eb="2">
      <t>オコナ</t>
    </rPh>
    <rPh sb="6" eb="9">
      <t>グタイテキ</t>
    </rPh>
    <rPh sb="10" eb="12">
      <t>トリクミ</t>
    </rPh>
    <rPh sb="13" eb="14">
      <t>レイ</t>
    </rPh>
    <rPh sb="24" eb="25">
      <t>カコ</t>
    </rPh>
    <rPh sb="40" eb="42">
      <t>ナイヨウ</t>
    </rPh>
    <rPh sb="43" eb="45">
      <t>キニュウ</t>
    </rPh>
    <phoneticPr fontId="2"/>
  </si>
  <si>
    <t xml:space="preserve">介護保険法施行令
第4条第1項
</t>
    <rPh sb="0" eb="2">
      <t>カイゴ</t>
    </rPh>
    <rPh sb="2" eb="4">
      <t>ホケン</t>
    </rPh>
    <rPh sb="4" eb="5">
      <t>ホウ</t>
    </rPh>
    <rPh sb="5" eb="8">
      <t>シコウレイ</t>
    </rPh>
    <rPh sb="9" eb="10">
      <t>ダイ</t>
    </rPh>
    <rPh sb="11" eb="12">
      <t>ジョウ</t>
    </rPh>
    <rPh sb="12" eb="13">
      <t>ダイ</t>
    </rPh>
    <rPh sb="14" eb="15">
      <t>コウ</t>
    </rPh>
    <phoneticPr fontId="3"/>
  </si>
  <si>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2"/>
  </si>
  <si>
    <t>（注２）資格欄には、県指定講習会修了者、厚生労働大臣指定講習会修了者、看護師等福祉用具専門相談員
      としての必要資格を記入すること。</t>
    <rPh sb="1" eb="2">
      <t>チュウ</t>
    </rPh>
    <rPh sb="41" eb="42">
      <t>ヨウ</t>
    </rPh>
    <rPh sb="42" eb="43">
      <t>グ</t>
    </rPh>
    <rPh sb="43" eb="45">
      <t>センモン</t>
    </rPh>
    <rPh sb="45" eb="46">
      <t>ソウ</t>
    </rPh>
    <rPh sb="46" eb="47">
      <t>ダン</t>
    </rPh>
    <phoneticPr fontId="2"/>
  </si>
  <si>
    <t>基準第8条
準用
予防基準
第49条の2
準用</t>
    <rPh sb="0" eb="2">
      <t>キジュン</t>
    </rPh>
    <rPh sb="2" eb="3">
      <t>ダイ</t>
    </rPh>
    <rPh sb="4" eb="5">
      <t>ジョウ</t>
    </rPh>
    <rPh sb="6" eb="8">
      <t>ジュンヨウ</t>
    </rPh>
    <rPh sb="9" eb="11">
      <t>ヨボウ</t>
    </rPh>
    <rPh sb="11" eb="13">
      <t>キジュン</t>
    </rPh>
    <rPh sb="14" eb="15">
      <t>ダイ</t>
    </rPh>
    <rPh sb="17" eb="18">
      <t>ジョウ</t>
    </rPh>
    <rPh sb="21" eb="23">
      <t>ジュンヨウ</t>
    </rPh>
    <phoneticPr fontId="2"/>
  </si>
  <si>
    <t>基準第9条
準用
予防基準
第49条の3
準用</t>
    <rPh sb="0" eb="2">
      <t>キジュン</t>
    </rPh>
    <rPh sb="2" eb="3">
      <t>ダイ</t>
    </rPh>
    <rPh sb="4" eb="5">
      <t>ジョウ</t>
    </rPh>
    <rPh sb="6" eb="8">
      <t>ジュンヨウ</t>
    </rPh>
    <rPh sb="9" eb="11">
      <t>ヨボウ</t>
    </rPh>
    <rPh sb="11" eb="13">
      <t>キジュン</t>
    </rPh>
    <rPh sb="14" eb="15">
      <t>ダイ</t>
    </rPh>
    <rPh sb="17" eb="18">
      <t>ジョウ</t>
    </rPh>
    <rPh sb="21" eb="23">
      <t>ジュンヨウ</t>
    </rPh>
    <phoneticPr fontId="2"/>
  </si>
  <si>
    <t>基準第10条
準用
予防基準
第49条の4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</si>
  <si>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基準第13条
準用
予防基準
第49条の7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</si>
  <si>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基準第16条
準用　
予防基準
第49条の10
準用</t>
    <rPh sb="0" eb="2">
      <t>キジュン</t>
    </rPh>
    <rPh sb="2" eb="3">
      <t>ダイ</t>
    </rPh>
    <rPh sb="5" eb="6">
      <t>ジョウ</t>
    </rPh>
    <rPh sb="7" eb="9">
      <t>ジュンヨウ</t>
    </rPh>
    <rPh sb="11" eb="13">
      <t>ヨボウ</t>
    </rPh>
    <rPh sb="13" eb="15">
      <t>キジュン</t>
    </rPh>
    <rPh sb="16" eb="17">
      <t>ダイ</t>
    </rPh>
    <rPh sb="19" eb="20">
      <t>ジョウ</t>
    </rPh>
    <rPh sb="24" eb="26">
      <t>ジュンヨウ</t>
    </rPh>
    <phoneticPr fontId="2"/>
  </si>
  <si>
    <t>基準第17条
準用
予防基準
第49条の11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2"/>
  </si>
  <si>
    <t>基準第18条
準用
予防基準
第49条の12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2"/>
  </si>
  <si>
    <t>基準第198条
準用
予防基準第290条</t>
    <rPh sb="0" eb="2">
      <t>キジュン</t>
    </rPh>
    <rPh sb="2" eb="3">
      <t>ダイ</t>
    </rPh>
    <rPh sb="6" eb="7">
      <t>ジョウ</t>
    </rPh>
    <rPh sb="8" eb="10">
      <t>ジュンヨウ</t>
    </rPh>
    <rPh sb="11" eb="13">
      <t>ヨボウ</t>
    </rPh>
    <rPh sb="13" eb="15">
      <t>キジュン</t>
    </rPh>
    <rPh sb="15" eb="16">
      <t>ダイ</t>
    </rPh>
    <rPh sb="19" eb="20">
      <t>ジョウ</t>
    </rPh>
    <phoneticPr fontId="2"/>
  </si>
  <si>
    <t>基準第26条
準用
予防基準
第50条の3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</si>
  <si>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基準第52条
準用
予防基準
第52条
準用</t>
    <rPh sb="0" eb="2">
      <t>キジュン</t>
    </rPh>
    <rPh sb="2" eb="3">
      <t>ダイ</t>
    </rPh>
    <rPh sb="5" eb="6">
      <t>ジョウ</t>
    </rPh>
    <rPh sb="7" eb="9">
      <t>ジュンヨウ</t>
    </rPh>
    <rPh sb="10" eb="12">
      <t>ヨボウ</t>
    </rPh>
    <rPh sb="12" eb="14">
      <t>キジュン</t>
    </rPh>
    <rPh sb="15" eb="16">
      <t>ダイ</t>
    </rPh>
    <rPh sb="18" eb="19">
      <t>ジョウ</t>
    </rPh>
    <rPh sb="20" eb="22">
      <t>ジュンヨウ</t>
    </rPh>
    <phoneticPr fontId="2"/>
  </si>
  <si>
    <t>基準第200条
準用
予防基準
第270条
準用</t>
    <rPh sb="0" eb="2">
      <t>キジュン</t>
    </rPh>
    <rPh sb="2" eb="3">
      <t>ダイ</t>
    </rPh>
    <rPh sb="6" eb="7">
      <t>ジョウ</t>
    </rPh>
    <rPh sb="8" eb="10">
      <t>ジュンヨウ</t>
    </rPh>
    <rPh sb="11" eb="13">
      <t>ヨボウ</t>
    </rPh>
    <rPh sb="13" eb="15">
      <t>キジュン</t>
    </rPh>
    <rPh sb="16" eb="17">
      <t>ダイ</t>
    </rPh>
    <rPh sb="20" eb="21">
      <t>ジョウ</t>
    </rPh>
    <rPh sb="22" eb="24">
      <t>ジュンヨウ</t>
    </rPh>
    <phoneticPr fontId="2"/>
  </si>
  <si>
    <t>基準第101条
第1項　準用
予防基準
第120条第1項
準用</t>
    <rPh sb="0" eb="2">
      <t>キジュン</t>
    </rPh>
    <rPh sb="2" eb="3">
      <t>ダイ</t>
    </rPh>
    <rPh sb="6" eb="7">
      <t>ジョウ</t>
    </rPh>
    <rPh sb="8" eb="9">
      <t>ダイ</t>
    </rPh>
    <rPh sb="10" eb="11">
      <t>コウ</t>
    </rPh>
    <rPh sb="12" eb="14">
      <t>ジュンヨウ</t>
    </rPh>
    <rPh sb="15" eb="17">
      <t>ヨボウ</t>
    </rPh>
    <rPh sb="17" eb="19">
      <t>キジュン</t>
    </rPh>
    <rPh sb="20" eb="21">
      <t>ダイ</t>
    </rPh>
    <rPh sb="24" eb="25">
      <t>ジョウ</t>
    </rPh>
    <rPh sb="25" eb="26">
      <t>ダイ</t>
    </rPh>
    <rPh sb="27" eb="28">
      <t>コウ</t>
    </rPh>
    <rPh sb="29" eb="31">
      <t>ジュンヨウ</t>
    </rPh>
    <phoneticPr fontId="2"/>
  </si>
  <si>
    <t>基準第101条
第2項　準用
予防基準
第120条第2項
準用</t>
    <rPh sb="0" eb="2">
      <t>キジュン</t>
    </rPh>
    <rPh sb="2" eb="3">
      <t>ダイ</t>
    </rPh>
    <rPh sb="6" eb="7">
      <t>ジョウ</t>
    </rPh>
    <rPh sb="8" eb="9">
      <t>ダイ</t>
    </rPh>
    <rPh sb="10" eb="11">
      <t>コウ</t>
    </rPh>
    <rPh sb="12" eb="14">
      <t>ジュンヨウ</t>
    </rPh>
    <rPh sb="15" eb="17">
      <t>ヨボウ</t>
    </rPh>
    <rPh sb="17" eb="19">
      <t>キジュン</t>
    </rPh>
    <rPh sb="20" eb="21">
      <t>ダイ</t>
    </rPh>
    <rPh sb="24" eb="25">
      <t>ジョウ</t>
    </rPh>
    <rPh sb="25" eb="26">
      <t>ダイ</t>
    </rPh>
    <rPh sb="27" eb="28">
      <t>コウ</t>
    </rPh>
    <rPh sb="29" eb="31">
      <t>ジュンヨウ</t>
    </rPh>
    <phoneticPr fontId="2"/>
  </si>
  <si>
    <t>基準第201条
準用
予防基準
271条　　　　　　　　　　　　　　　　　　　　　　　　　　　　　　　　　　　　　　　　　　　　　　　　　　　　　　　　　　　　　　　　　　　　　　　　　　　　　　　　　　　　　　　　　　　　　　　　　　　　　　　　　　　　　　　　　　　　条例第6条
準用　　　　　　　　　　　　　　　　　　　　　　　　　　　　　　　　　　　　　　　　　　　　　　　　　　　　　　　　　　　　　　　　　　　　　　　　　　　　　　　　　　　　　　　　　　　　　　　　　　　　　　　　　　　　　　　　　　</t>
    <rPh sb="0" eb="2">
      <t>キジュン</t>
    </rPh>
    <rPh sb="2" eb="3">
      <t>ダイ</t>
    </rPh>
    <rPh sb="6" eb="7">
      <t>ジョウ</t>
    </rPh>
    <rPh sb="8" eb="10">
      <t>ジュンヨウ</t>
    </rPh>
    <rPh sb="11" eb="13">
      <t>ヨボウ</t>
    </rPh>
    <rPh sb="13" eb="15">
      <t>キジュン</t>
    </rPh>
    <rPh sb="19" eb="20">
      <t>ジョウ</t>
    </rPh>
    <rPh sb="142" eb="144">
      <t>ジュンヨウ</t>
    </rPh>
    <phoneticPr fontId="2"/>
  </si>
  <si>
    <t>基準第202条
準用
予防基準
272条
準用</t>
    <rPh sb="0" eb="2">
      <t>キジュン</t>
    </rPh>
    <rPh sb="2" eb="3">
      <t>ダイ</t>
    </rPh>
    <rPh sb="6" eb="7">
      <t>ジョウ</t>
    </rPh>
    <rPh sb="8" eb="10">
      <t>ジュンヨウ</t>
    </rPh>
    <rPh sb="11" eb="13">
      <t>ヨボウ</t>
    </rPh>
    <rPh sb="13" eb="15">
      <t>キジュン</t>
    </rPh>
    <rPh sb="19" eb="20">
      <t>ジョウ</t>
    </rPh>
    <rPh sb="21" eb="23">
      <t>ジュンヨウ</t>
    </rPh>
    <phoneticPr fontId="2"/>
  </si>
  <si>
    <t>基準第34条
準用
予防基準
第53条の6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</si>
  <si>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基準第35条
準用
予防基準
第53条の７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</si>
  <si>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基準第36条
準用
予防基準
第53条の8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</si>
  <si>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基準第36条の2準用
予防基準
第53条の9
準用</t>
    <rPh sb="8" eb="10">
      <t>ジュンヨウ</t>
    </rPh>
    <rPh sb="19" eb="20">
      <t>ジョウ</t>
    </rPh>
    <rPh sb="23" eb="25">
      <t>ジュンヨウ</t>
    </rPh>
    <phoneticPr fontId="2"/>
  </si>
  <si>
    <t>基準第37条
準用
予防基準
第53条の10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2"/>
  </si>
  <si>
    <t>基準第38条
準用
予防基準
第53条の11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2"/>
  </si>
  <si>
    <t>基準第12条
第2項準用
予防基準
第49条の6第2項準用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</si>
  <si>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基準第12条
第1項準用
予防基準
第49条の6第1項準用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</si>
  <si>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基準第11条
第2項準用
予防基準
第49条の5第2項準用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</si>
  <si>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基準第14条
第1項準用
予防基準
第49条の8第1項準用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</si>
  <si>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基準第14条
第2項準用
予防基準
第49条の8第2項準用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</si>
  <si>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基準第31条
第1項準用
予防基準
第50条の3第1項準用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</si>
  <si>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基準第31条
第2項準用
予防基準
第50条の3第2項準用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</si>
  <si>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基準第33条
第1項準用
予防基準
第53条の5第1項準用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</si>
  <si>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基準第33条
第2項準用
予防基準
第53条の5第2項準用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</si>
  <si>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基準第33条
第3項準用
予防基準
第53条の5第3項準用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</si>
  <si>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基準第215条第2項
予防基準
第275条
第2項準用
条例第7条</t>
    <rPh sb="0" eb="2">
      <t>キジュン</t>
    </rPh>
    <rPh sb="2" eb="3">
      <t>ダイ</t>
    </rPh>
    <rPh sb="6" eb="7">
      <t>ジョウ</t>
    </rPh>
    <rPh sb="7" eb="8">
      <t>ダイ</t>
    </rPh>
    <rPh sb="9" eb="10">
      <t>コウ</t>
    </rPh>
    <rPh sb="11" eb="13">
      <t>ヨボウ</t>
    </rPh>
    <rPh sb="13" eb="15">
      <t>キジュン</t>
    </rPh>
    <rPh sb="22" eb="23">
      <t>ダイ</t>
    </rPh>
    <rPh sb="24" eb="25">
      <t>コウ</t>
    </rPh>
    <rPh sb="25" eb="27">
      <t>ジュンヨウ</t>
    </rPh>
    <rPh sb="28" eb="30">
      <t>ジョウレイ</t>
    </rPh>
    <rPh sb="30" eb="31">
      <t>ダイ</t>
    </rPh>
    <rPh sb="32" eb="33">
      <t>ジョウ</t>
    </rPh>
    <phoneticPr fontId="2"/>
  </si>
  <si>
    <t>基準第11条
第1項準用
予防基準
第49条の5第1項準用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</si>
  <si>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１　事業所の事業概要（令和　　年　　月）</t>
    <rPh sb="2" eb="5">
      <t>ジギョウショ</t>
    </rPh>
    <rPh sb="6" eb="10">
      <t>ジギョウガイヨウ</t>
    </rPh>
    <rPh sb="11" eb="12">
      <t>レイ</t>
    </rPh>
    <rPh sb="12" eb="13">
      <t>ワ</t>
    </rPh>
    <rPh sb="15" eb="16">
      <t>ネン</t>
    </rPh>
    <rPh sb="18" eb="19">
      <t>ガツ</t>
    </rPh>
    <phoneticPr fontId="2"/>
  </si>
  <si>
    <t>２　人員配置状況（令和　　年　　月）</t>
    <rPh sb="2" eb="4">
      <t>ジンイン</t>
    </rPh>
    <rPh sb="4" eb="6">
      <t>ハイチ</t>
    </rPh>
    <rPh sb="6" eb="8">
      <t>ジョウキョウ</t>
    </rPh>
    <rPh sb="9" eb="10">
      <t>レイ</t>
    </rPh>
    <rPh sb="10" eb="11">
      <t>ワ</t>
    </rPh>
    <rPh sb="13" eb="14">
      <t>ネン</t>
    </rPh>
    <rPh sb="16" eb="17">
      <t>ガツ</t>
    </rPh>
    <phoneticPr fontId="2"/>
  </si>
  <si>
    <t>３　福祉用具販売の実施状況（令和　　年　　月）</t>
    <rPh sb="2" eb="6">
      <t>フクシヨウグ</t>
    </rPh>
    <rPh sb="6" eb="8">
      <t>ハンバイ</t>
    </rPh>
    <rPh sb="9" eb="11">
      <t>ジッシ</t>
    </rPh>
    <rPh sb="11" eb="13">
      <t>ジョウキョウ</t>
    </rPh>
    <rPh sb="14" eb="15">
      <t>レイ</t>
    </rPh>
    <rPh sb="15" eb="16">
      <t>ワ</t>
    </rPh>
    <rPh sb="18" eb="19">
      <t>ネン</t>
    </rPh>
    <rPh sb="21" eb="22">
      <t>ツキ</t>
    </rPh>
    <phoneticPr fontId="2"/>
  </si>
  <si>
    <t>（２）要介護度別利用者数の状況（令和　　年　　月）</t>
    <rPh sb="3" eb="6">
      <t>ヨウカイゴ</t>
    </rPh>
    <rPh sb="6" eb="7">
      <t>ド</t>
    </rPh>
    <rPh sb="7" eb="8">
      <t>ベツ</t>
    </rPh>
    <rPh sb="8" eb="11">
      <t>リヨウシャ</t>
    </rPh>
    <rPh sb="11" eb="12">
      <t>スウ</t>
    </rPh>
    <rPh sb="13" eb="15">
      <t>ジョウキョウ</t>
    </rPh>
    <rPh sb="16" eb="17">
      <t>レイ</t>
    </rPh>
    <rPh sb="17" eb="18">
      <t>ワ</t>
    </rPh>
    <rPh sb="20" eb="21">
      <t>ネン</t>
    </rPh>
    <rPh sb="23" eb="24">
      <t>ガツ</t>
    </rPh>
    <phoneticPr fontId="2"/>
  </si>
  <si>
    <t>令和　　年　　月　　日</t>
    <rPh sb="0" eb="1">
      <t>レイ</t>
    </rPh>
    <rPh sb="1" eb="2">
      <t>ワ</t>
    </rPh>
    <phoneticPr fontId="2"/>
  </si>
  <si>
    <t>□介護福祉士
□義肢装具士
□保健師
□看護師又は准看護師
□理学療法士
□作業療法士
□社会福祉士
□都道府県知事が指定する講習課程修了者
　（福祉用具専門相談員指定講習）</t>
    <rPh sb="1" eb="3">
      <t>カイゴ</t>
    </rPh>
    <rPh sb="3" eb="6">
      <t>フクシシ</t>
    </rPh>
    <rPh sb="8" eb="10">
      <t>ギシ</t>
    </rPh>
    <rPh sb="10" eb="13">
      <t>ソウグシ</t>
    </rPh>
    <rPh sb="15" eb="18">
      <t>ホケンシ</t>
    </rPh>
    <rPh sb="20" eb="22">
      <t>カンゴ</t>
    </rPh>
    <rPh sb="22" eb="23">
      <t>シ</t>
    </rPh>
    <rPh sb="23" eb="24">
      <t>マタ</t>
    </rPh>
    <rPh sb="25" eb="26">
      <t>ジュン</t>
    </rPh>
    <rPh sb="26" eb="28">
      <t>カンゴ</t>
    </rPh>
    <rPh sb="28" eb="29">
      <t>シ</t>
    </rPh>
    <rPh sb="31" eb="33">
      <t>リガク</t>
    </rPh>
    <rPh sb="33" eb="36">
      <t>リョウホウシ</t>
    </rPh>
    <rPh sb="38" eb="40">
      <t>サギョウ</t>
    </rPh>
    <rPh sb="40" eb="43">
      <t>リョウホウシ</t>
    </rPh>
    <rPh sb="45" eb="47">
      <t>シャカイ</t>
    </rPh>
    <rPh sb="47" eb="50">
      <t>フクシシ</t>
    </rPh>
    <phoneticPr fontId="3"/>
  </si>
  <si>
    <t>常勤・専従の管理者を置いていますか。
管理者が他の職種を兼務している場合、兼務形態は適切ですか。</t>
    <rPh sb="0" eb="2">
      <t>ジョウキン</t>
    </rPh>
    <rPh sb="3" eb="5">
      <t>センジュウ</t>
    </rPh>
    <rPh sb="6" eb="9">
      <t>カンリシャ</t>
    </rPh>
    <rPh sb="10" eb="11">
      <t>オ</t>
    </rPh>
    <phoneticPr fontId="2"/>
  </si>
  <si>
    <t>基準第209条
予防基準
第283条</t>
    <rPh sb="0" eb="2">
      <t>キジュン</t>
    </rPh>
    <rPh sb="2" eb="3">
      <t>ダイ</t>
    </rPh>
    <rPh sb="6" eb="7">
      <t>ジョウ</t>
    </rPh>
    <phoneticPr fontId="2"/>
  </si>
  <si>
    <t>　→　下記の事項について記載してください。
　・兼務の有無　（　有　・　無　）
　・当該事業所内での福祉用具専門相談員との兼務
　　　　　　　　（　有　・　無　）</t>
    <rPh sb="3" eb="5">
      <t>カキ</t>
    </rPh>
    <rPh sb="6" eb="8">
      <t>ジコウ</t>
    </rPh>
    <rPh sb="12" eb="14">
      <t>キサイ</t>
    </rPh>
    <phoneticPr fontId="2"/>
  </si>
  <si>
    <t>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
また、セクシュアルハラスメントについては、上司や同僚に限らず、利用者やその家族等から受けるものも含まれることに留意していますか。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65">
      <t>フクシヨウグセンモンソウダンイン</t>
    </rPh>
    <rPh sb="66" eb="68">
      <t>シュウギョウ</t>
    </rPh>
    <rPh sb="68" eb="70">
      <t>カンキョウ</t>
    </rPh>
    <rPh sb="71" eb="72">
      <t>ガイ</t>
    </rPh>
    <rPh sb="78" eb="80">
      <t>ボウシ</t>
    </rPh>
    <rPh sb="85" eb="87">
      <t>ホウシン</t>
    </rPh>
    <rPh sb="88" eb="91">
      <t>メイカクカ</t>
    </rPh>
    <rPh sb="91" eb="92">
      <t>トウ</t>
    </rPh>
    <rPh sb="93" eb="95">
      <t>ヒツヨウ</t>
    </rPh>
    <rPh sb="96" eb="98">
      <t>ソチ</t>
    </rPh>
    <rPh sb="99" eb="100">
      <t>コウ</t>
    </rPh>
    <rPh sb="130" eb="132">
      <t>ジョウシ</t>
    </rPh>
    <rPh sb="133" eb="135">
      <t>ドウリョウ</t>
    </rPh>
    <rPh sb="136" eb="137">
      <t>カギ</t>
    </rPh>
    <rPh sb="140" eb="143">
      <t>リヨウシャ</t>
    </rPh>
    <rPh sb="146" eb="148">
      <t>カゾク</t>
    </rPh>
    <rPh sb="148" eb="149">
      <t>トウ</t>
    </rPh>
    <rPh sb="151" eb="152">
      <t>ウ</t>
    </rPh>
    <rPh sb="157" eb="158">
      <t>フク</t>
    </rPh>
    <rPh sb="164" eb="166">
      <t>リュウイ</t>
    </rPh>
    <phoneticPr fontId="2"/>
  </si>
  <si>
    <t>基準第101条第4項準用
予防基準
第120条の2第4項準用</t>
    <rPh sb="0" eb="2">
      <t>キジュン</t>
    </rPh>
    <rPh sb="2" eb="3">
      <t>ダイ</t>
    </rPh>
    <rPh sb="6" eb="7">
      <t>ジョウ</t>
    </rPh>
    <rPh sb="7" eb="8">
      <t>ダイ</t>
    </rPh>
    <rPh sb="9" eb="10">
      <t>コウ</t>
    </rPh>
    <rPh sb="10" eb="12">
      <t>ジュンヨウ</t>
    </rPh>
    <rPh sb="13" eb="15">
      <t>ヨボウ</t>
    </rPh>
    <rPh sb="15" eb="17">
      <t>キジュン</t>
    </rPh>
    <rPh sb="18" eb="19">
      <t>ダイ</t>
    </rPh>
    <rPh sb="22" eb="23">
      <t>ジョウ</t>
    </rPh>
    <rPh sb="25" eb="26">
      <t>ダイ</t>
    </rPh>
    <rPh sb="27" eb="28">
      <t>コウ</t>
    </rPh>
    <rPh sb="28" eb="30">
      <t>ジュンヨウ</t>
    </rPh>
    <phoneticPr fontId="2"/>
  </si>
  <si>
    <t>・マニュアル
・研修計画</t>
    <rPh sb="8" eb="10">
      <t>ケンシュウ</t>
    </rPh>
    <rPh sb="10" eb="12">
      <t>ケイカク</t>
    </rPh>
    <phoneticPr fontId="2"/>
  </si>
  <si>
    <t>基準第30条の2第1項準用
予防基準
第53条の2の2第1項準用</t>
    <rPh sb="0" eb="2">
      <t>キジュン</t>
    </rPh>
    <rPh sb="2" eb="3">
      <t>ダイ</t>
    </rPh>
    <rPh sb="5" eb="6">
      <t>ジョウ</t>
    </rPh>
    <rPh sb="8" eb="9">
      <t>ダイ</t>
    </rPh>
    <rPh sb="10" eb="11">
      <t>コウ</t>
    </rPh>
    <rPh sb="11" eb="13">
      <t>ジュンヨウ</t>
    </rPh>
    <rPh sb="14" eb="16">
      <t>ヨボウ</t>
    </rPh>
    <rPh sb="16" eb="18">
      <t>キジュン</t>
    </rPh>
    <rPh sb="19" eb="20">
      <t>ダイ</t>
    </rPh>
    <rPh sb="22" eb="23">
      <t>ジョウ</t>
    </rPh>
    <rPh sb="27" eb="28">
      <t>ダイ</t>
    </rPh>
    <rPh sb="29" eb="30">
      <t>コウ</t>
    </rPh>
    <rPh sb="30" eb="32">
      <t>ジュンヨウ</t>
    </rPh>
    <phoneticPr fontId="2"/>
  </si>
  <si>
    <t>・業務継続計画</t>
    <rPh sb="1" eb="3">
      <t>ギョウム</t>
    </rPh>
    <rPh sb="3" eb="5">
      <t>ケイゾク</t>
    </rPh>
    <rPh sb="5" eb="7">
      <t>ケイカク</t>
    </rPh>
    <phoneticPr fontId="2"/>
  </si>
  <si>
    <t>福祉用具専門相談員に、業務継続計画について周知するとともに、必要な研修及び訓練を定期的に実施していますか。</t>
    <rPh sb="0" eb="2">
      <t>フクシ</t>
    </rPh>
    <rPh sb="2" eb="4">
      <t>ヨウグ</t>
    </rPh>
    <rPh sb="4" eb="6">
      <t>センモン</t>
    </rPh>
    <rPh sb="6" eb="9">
      <t>ソウダンイン</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6">
      <t>ジッシ</t>
    </rPh>
    <phoneticPr fontId="2"/>
  </si>
  <si>
    <t>基準第30条の2第2項準用
予防基準
第53条の2の2第2項準用</t>
    <phoneticPr fontId="2"/>
  </si>
  <si>
    <t>・研修計画
・訓練計画</t>
    <rPh sb="1" eb="3">
      <t>ケンシュウ</t>
    </rPh>
    <rPh sb="3" eb="5">
      <t>ケイカク</t>
    </rPh>
    <rPh sb="7" eb="9">
      <t>クンレン</t>
    </rPh>
    <rPh sb="9" eb="11">
      <t>ケイカク</t>
    </rPh>
    <phoneticPr fontId="2"/>
  </si>
  <si>
    <t>定期的に業務継続計画の見直しを行い、必要に応じて変更していますか。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ヘンコウ</t>
    </rPh>
    <phoneticPr fontId="2"/>
  </si>
  <si>
    <t>基準第30条の2第3項準用
予防基準
第53条の2の2第3項準用</t>
    <phoneticPr fontId="2"/>
  </si>
  <si>
    <t xml:space="preserve">基準第201条第2項準用
予防基準
271条第1項準用                                                                                                                                                                                                                                       </t>
    <rPh sb="0" eb="2">
      <t>キジュン</t>
    </rPh>
    <rPh sb="2" eb="3">
      <t>ダイ</t>
    </rPh>
    <rPh sb="6" eb="7">
      <t>ジョウ</t>
    </rPh>
    <rPh sb="7" eb="8">
      <t>ダイ</t>
    </rPh>
    <rPh sb="9" eb="10">
      <t>コウ</t>
    </rPh>
    <rPh sb="10" eb="12">
      <t>ジュンヨウ</t>
    </rPh>
    <rPh sb="13" eb="15">
      <t>ヨボウ</t>
    </rPh>
    <rPh sb="15" eb="17">
      <t>キジュン</t>
    </rPh>
    <rPh sb="21" eb="22">
      <t>ジョウ</t>
    </rPh>
    <rPh sb="22" eb="23">
      <t>ダイ</t>
    </rPh>
    <rPh sb="24" eb="25">
      <t>コウ</t>
    </rPh>
    <rPh sb="25" eb="27">
      <t>ジュンヨウ</t>
    </rPh>
    <phoneticPr fontId="2"/>
  </si>
  <si>
    <t>感染症や非常災害の発生時に、利用者に対する指定特定福祉用具販売の提供を継続的に実施するため、及び非常時の体制で早期の業務再開を図るための計画を策定し、必要な措置を講じていますか。
＜感染症にかかる業務継続計画＞
・平時からの備え（体制構築・整備、感染症防止に向けた取り組みの実施、備蓄品の確保等）
・初動対応
・感染拡大防止体制の確立（保健所との連携、濃厚接触者への対応、関係者との情報共有等）
＜災害に係る業務継続計画＞
・平常時の対応（建物・設備の安全対策、電気・水道等のライフラインが停止した場合の対策、必要品の備蓄等）
・緊急時の対応（業務継続計画発動基準、対応体制等）
・他施設及び地域との連携</t>
    <rPh sb="0" eb="3">
      <t>カンセンショウ</t>
    </rPh>
    <rPh sb="4" eb="6">
      <t>ヒジョウ</t>
    </rPh>
    <rPh sb="6" eb="8">
      <t>サイガイ</t>
    </rPh>
    <rPh sb="9" eb="11">
      <t>ハッセイ</t>
    </rPh>
    <rPh sb="11" eb="12">
      <t>ジ</t>
    </rPh>
    <rPh sb="14" eb="17">
      <t>リヨウシャ</t>
    </rPh>
    <rPh sb="18" eb="19">
      <t>タイ</t>
    </rPh>
    <rPh sb="21" eb="23">
      <t>シテイ</t>
    </rPh>
    <rPh sb="23" eb="25">
      <t>トクテイ</t>
    </rPh>
    <rPh sb="25" eb="27">
      <t>フクシ</t>
    </rPh>
    <rPh sb="27" eb="29">
      <t>ヨウグ</t>
    </rPh>
    <rPh sb="29" eb="31">
      <t>ハンバイ</t>
    </rPh>
    <rPh sb="32" eb="34">
      <t>テイキョウ</t>
    </rPh>
    <rPh sb="35" eb="38">
      <t>ケイゾクテキ</t>
    </rPh>
    <rPh sb="39" eb="41">
      <t>ジッシ</t>
    </rPh>
    <rPh sb="46" eb="47">
      <t>オヨ</t>
    </rPh>
    <rPh sb="48" eb="50">
      <t>ヒジョウ</t>
    </rPh>
    <rPh sb="50" eb="51">
      <t>ジ</t>
    </rPh>
    <rPh sb="52" eb="54">
      <t>タイセイ</t>
    </rPh>
    <rPh sb="55" eb="57">
      <t>ソウキ</t>
    </rPh>
    <rPh sb="58" eb="60">
      <t>ギョウム</t>
    </rPh>
    <rPh sb="60" eb="62">
      <t>サイカイ</t>
    </rPh>
    <rPh sb="63" eb="64">
      <t>ハカ</t>
    </rPh>
    <rPh sb="68" eb="70">
      <t>ケイカク</t>
    </rPh>
    <rPh sb="71" eb="73">
      <t>サクテイ</t>
    </rPh>
    <rPh sb="75" eb="77">
      <t>ヒツヨウ</t>
    </rPh>
    <rPh sb="78" eb="80">
      <t>ソチ</t>
    </rPh>
    <rPh sb="81" eb="82">
      <t>コウ</t>
    </rPh>
    <rPh sb="92" eb="95">
      <t>カンセンショウ</t>
    </rPh>
    <rPh sb="99" eb="101">
      <t>ギョウム</t>
    </rPh>
    <rPh sb="101" eb="103">
      <t>ケイゾク</t>
    </rPh>
    <rPh sb="103" eb="105">
      <t>ケイカク</t>
    </rPh>
    <rPh sb="108" eb="110">
      <t>ヘイジ</t>
    </rPh>
    <rPh sb="113" eb="114">
      <t>ソナ</t>
    </rPh>
    <rPh sb="116" eb="118">
      <t>タイセイ</t>
    </rPh>
    <rPh sb="118" eb="120">
      <t>コウチク</t>
    </rPh>
    <rPh sb="121" eb="123">
      <t>セイビ</t>
    </rPh>
    <rPh sb="124" eb="127">
      <t>カンセンショウ</t>
    </rPh>
    <rPh sb="127" eb="129">
      <t>ボウシ</t>
    </rPh>
    <rPh sb="130" eb="131">
      <t>ム</t>
    </rPh>
    <rPh sb="133" eb="134">
      <t>ト</t>
    </rPh>
    <rPh sb="135" eb="136">
      <t>ク</t>
    </rPh>
    <rPh sb="138" eb="140">
      <t>ジッシ</t>
    </rPh>
    <rPh sb="141" eb="143">
      <t>ビチク</t>
    </rPh>
    <rPh sb="143" eb="144">
      <t>ヒン</t>
    </rPh>
    <rPh sb="145" eb="147">
      <t>カクホ</t>
    </rPh>
    <rPh sb="147" eb="148">
      <t>トウ</t>
    </rPh>
    <rPh sb="151" eb="153">
      <t>ショドウ</t>
    </rPh>
    <rPh sb="153" eb="155">
      <t>タイオウ</t>
    </rPh>
    <rPh sb="157" eb="159">
      <t>カンセン</t>
    </rPh>
    <rPh sb="159" eb="161">
      <t>カクダイ</t>
    </rPh>
    <rPh sb="161" eb="163">
      <t>ボウシ</t>
    </rPh>
    <rPh sb="163" eb="165">
      <t>タイセイ</t>
    </rPh>
    <rPh sb="166" eb="168">
      <t>カクリツ</t>
    </rPh>
    <rPh sb="169" eb="172">
      <t>ホケンジョ</t>
    </rPh>
    <rPh sb="174" eb="176">
      <t>レンケイ</t>
    </rPh>
    <rPh sb="177" eb="179">
      <t>ノウコウ</t>
    </rPh>
    <rPh sb="179" eb="182">
      <t>セッショクシャ</t>
    </rPh>
    <rPh sb="184" eb="186">
      <t>タイオウ</t>
    </rPh>
    <rPh sb="187" eb="190">
      <t>カンケイシャ</t>
    </rPh>
    <rPh sb="192" eb="194">
      <t>ジョウホウ</t>
    </rPh>
    <rPh sb="194" eb="196">
      <t>キョウユウ</t>
    </rPh>
    <rPh sb="196" eb="197">
      <t>トウ</t>
    </rPh>
    <rPh sb="201" eb="203">
      <t>サイガイ</t>
    </rPh>
    <rPh sb="204" eb="205">
      <t>カカ</t>
    </rPh>
    <rPh sb="206" eb="208">
      <t>ギョウム</t>
    </rPh>
    <rPh sb="208" eb="210">
      <t>ケイゾク</t>
    </rPh>
    <rPh sb="210" eb="212">
      <t>ケイカク</t>
    </rPh>
    <rPh sb="215" eb="217">
      <t>ヘイジョウ</t>
    </rPh>
    <rPh sb="217" eb="218">
      <t>ジ</t>
    </rPh>
    <rPh sb="219" eb="221">
      <t>タイオウ</t>
    </rPh>
    <rPh sb="222" eb="224">
      <t>タテモノ</t>
    </rPh>
    <rPh sb="225" eb="227">
      <t>セツビ</t>
    </rPh>
    <rPh sb="228" eb="230">
      <t>アンゼン</t>
    </rPh>
    <rPh sb="230" eb="232">
      <t>タイサク</t>
    </rPh>
    <rPh sb="233" eb="235">
      <t>デンキ</t>
    </rPh>
    <rPh sb="236" eb="238">
      <t>スイドウ</t>
    </rPh>
    <rPh sb="238" eb="239">
      <t>トウ</t>
    </rPh>
    <rPh sb="247" eb="249">
      <t>テイシ</t>
    </rPh>
    <rPh sb="251" eb="253">
      <t>バアイ</t>
    </rPh>
    <rPh sb="254" eb="256">
      <t>タイサク</t>
    </rPh>
    <rPh sb="257" eb="260">
      <t>ヒツヨウヒン</t>
    </rPh>
    <rPh sb="261" eb="263">
      <t>ビチク</t>
    </rPh>
    <rPh sb="263" eb="264">
      <t>トウ</t>
    </rPh>
    <rPh sb="267" eb="270">
      <t>キンキュウジ</t>
    </rPh>
    <rPh sb="271" eb="273">
      <t>タイオウ</t>
    </rPh>
    <rPh sb="274" eb="276">
      <t>ギョウム</t>
    </rPh>
    <rPh sb="276" eb="278">
      <t>ケイゾク</t>
    </rPh>
    <rPh sb="278" eb="280">
      <t>ケイカク</t>
    </rPh>
    <rPh sb="280" eb="282">
      <t>ハツドウ</t>
    </rPh>
    <rPh sb="282" eb="284">
      <t>キジュン</t>
    </rPh>
    <rPh sb="285" eb="287">
      <t>タイオウ</t>
    </rPh>
    <rPh sb="287" eb="289">
      <t>タイセイ</t>
    </rPh>
    <rPh sb="289" eb="290">
      <t>トウ</t>
    </rPh>
    <rPh sb="293" eb="294">
      <t>タ</t>
    </rPh>
    <rPh sb="294" eb="296">
      <t>シセツ</t>
    </rPh>
    <rPh sb="296" eb="297">
      <t>オヨ</t>
    </rPh>
    <rPh sb="298" eb="300">
      <t>チイキ</t>
    </rPh>
    <rPh sb="302" eb="304">
      <t>レンケイ</t>
    </rPh>
    <phoneticPr fontId="2"/>
  </si>
  <si>
    <t>感染症が発生し、またはまん延しないように、以下の措置を講じていますか。（R6.3.31までは努力義務）
①感染症の予防及びまん延の防止のための対策を検討する委員会（テレビ電話装置等を活用して行うことができる）をおおむね６月に１回以上開催し、その結果について福祉用具専門相談員に周知徹底を図る。
②感染症の予防及びまん延の防止のための指針を整備する。
③福祉用具専門相談員に対し、感染症の予防及びまん延の防止のための研修及び訓練を定期的に実施する。</t>
    <rPh sb="0" eb="3">
      <t>カンセンショウ</t>
    </rPh>
    <rPh sb="4" eb="6">
      <t>ハッセイ</t>
    </rPh>
    <rPh sb="13" eb="14">
      <t>エン</t>
    </rPh>
    <rPh sb="21" eb="23">
      <t>イカ</t>
    </rPh>
    <rPh sb="24" eb="26">
      <t>ソチ</t>
    </rPh>
    <rPh sb="27" eb="28">
      <t>コウ</t>
    </rPh>
    <rPh sb="46" eb="48">
      <t>ドリョク</t>
    </rPh>
    <rPh sb="48" eb="50">
      <t>ギム</t>
    </rPh>
    <rPh sb="53" eb="56">
      <t>カンセンショウ</t>
    </rPh>
    <rPh sb="57" eb="59">
      <t>ヨボウ</t>
    </rPh>
    <rPh sb="59" eb="60">
      <t>オヨ</t>
    </rPh>
    <rPh sb="63" eb="64">
      <t>エン</t>
    </rPh>
    <rPh sb="65" eb="67">
      <t>ボウシ</t>
    </rPh>
    <rPh sb="71" eb="73">
      <t>タイサク</t>
    </rPh>
    <rPh sb="74" eb="76">
      <t>ケントウ</t>
    </rPh>
    <rPh sb="78" eb="81">
      <t>イインカイ</t>
    </rPh>
    <rPh sb="85" eb="87">
      <t>デンワ</t>
    </rPh>
    <rPh sb="87" eb="89">
      <t>ソウチ</t>
    </rPh>
    <rPh sb="89" eb="90">
      <t>トウ</t>
    </rPh>
    <rPh sb="91" eb="93">
      <t>カツヨウ</t>
    </rPh>
    <rPh sb="95" eb="96">
      <t>オコナ</t>
    </rPh>
    <rPh sb="110" eb="111">
      <t>ガツ</t>
    </rPh>
    <rPh sb="113" eb="114">
      <t>カイ</t>
    </rPh>
    <rPh sb="114" eb="116">
      <t>イジョウ</t>
    </rPh>
    <rPh sb="116" eb="118">
      <t>カイサイ</t>
    </rPh>
    <rPh sb="122" eb="124">
      <t>ケッカ</t>
    </rPh>
    <rPh sb="128" eb="137">
      <t>フクシヨウグセンモンソウダンイン</t>
    </rPh>
    <rPh sb="138" eb="140">
      <t>シュウチ</t>
    </rPh>
    <rPh sb="140" eb="142">
      <t>テッテイ</t>
    </rPh>
    <rPh sb="143" eb="144">
      <t>ハカ</t>
    </rPh>
    <rPh sb="148" eb="151">
      <t>カンセンショウ</t>
    </rPh>
    <rPh sb="152" eb="154">
      <t>ヨボウ</t>
    </rPh>
    <rPh sb="154" eb="155">
      <t>オヨ</t>
    </rPh>
    <rPh sb="158" eb="159">
      <t>エン</t>
    </rPh>
    <rPh sb="160" eb="162">
      <t>ボウシ</t>
    </rPh>
    <rPh sb="166" eb="168">
      <t>シシン</t>
    </rPh>
    <rPh sb="169" eb="171">
      <t>セイビ</t>
    </rPh>
    <rPh sb="176" eb="185">
      <t>フクシヨウグセンモンソウダンイン</t>
    </rPh>
    <rPh sb="186" eb="187">
      <t>タイ</t>
    </rPh>
    <rPh sb="189" eb="192">
      <t>カンセンショウ</t>
    </rPh>
    <rPh sb="193" eb="196">
      <t>ヨボウオヨ</t>
    </rPh>
    <rPh sb="199" eb="200">
      <t>エン</t>
    </rPh>
    <rPh sb="201" eb="203">
      <t>ボウシ</t>
    </rPh>
    <rPh sb="207" eb="209">
      <t>ケンシュウ</t>
    </rPh>
    <rPh sb="209" eb="210">
      <t>オヨ</t>
    </rPh>
    <rPh sb="211" eb="213">
      <t>クンレン</t>
    </rPh>
    <rPh sb="214" eb="217">
      <t>テイキテキ</t>
    </rPh>
    <rPh sb="218" eb="220">
      <t>ジッシ</t>
    </rPh>
    <phoneticPr fontId="2"/>
  </si>
  <si>
    <t>・委員会の記録
・指針
・研修計画
・訓練計画</t>
    <rPh sb="1" eb="4">
      <t>イインカイ</t>
    </rPh>
    <rPh sb="5" eb="7">
      <t>キロク</t>
    </rPh>
    <rPh sb="9" eb="11">
      <t>シシン</t>
    </rPh>
    <rPh sb="13" eb="15">
      <t>ケンシュウ</t>
    </rPh>
    <rPh sb="15" eb="17">
      <t>ケイカク</t>
    </rPh>
    <rPh sb="19" eb="21">
      <t>クンレン</t>
    </rPh>
    <rPh sb="21" eb="23">
      <t>ケイカク</t>
    </rPh>
    <phoneticPr fontId="2"/>
  </si>
  <si>
    <t>基準第31条
第3項準用
予防基準
第53条の3第3項準用</t>
    <rPh sb="27" eb="29">
      <t>ジュンヨウ</t>
    </rPh>
    <phoneticPr fontId="2"/>
  </si>
  <si>
    <t>・目録等</t>
    <rPh sb="1" eb="3">
      <t>モクロク</t>
    </rPh>
    <rPh sb="3" eb="4">
      <t>トウ</t>
    </rPh>
    <phoneticPr fontId="2"/>
  </si>
  <si>
    <t>基準第36条の2第2項準用
予防基準
第53条の9第2項準用</t>
    <rPh sb="8" eb="9">
      <t>ダイ</t>
    </rPh>
    <rPh sb="10" eb="11">
      <t>コウ</t>
    </rPh>
    <rPh sb="25" eb="26">
      <t>ダイ</t>
    </rPh>
    <rPh sb="27" eb="28">
      <t>コウ</t>
    </rPh>
    <phoneticPr fontId="2"/>
  </si>
  <si>
    <t>事業所の所在する建物と同一の建物に居住する利用者に対して指定特定福祉用具販売を提供する場合に、当該建物に居住する利用者以外の者に対しても指定福祉用具貸与の提供を行うように努めていますか。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トクテイ</t>
    </rPh>
    <rPh sb="32" eb="34">
      <t>フクシ</t>
    </rPh>
    <rPh sb="34" eb="36">
      <t>ヨウグ</t>
    </rPh>
    <rPh sb="36" eb="38">
      <t>ハンバイ</t>
    </rPh>
    <rPh sb="39" eb="41">
      <t>テイキョウ</t>
    </rPh>
    <rPh sb="43" eb="45">
      <t>バアイ</t>
    </rPh>
    <rPh sb="47" eb="49">
      <t>トウガイ</t>
    </rPh>
    <rPh sb="49" eb="51">
      <t>タテモノ</t>
    </rPh>
    <rPh sb="52" eb="54">
      <t>キョジュウ</t>
    </rPh>
    <rPh sb="56" eb="59">
      <t>リヨウシャ</t>
    </rPh>
    <rPh sb="59" eb="61">
      <t>イガイ</t>
    </rPh>
    <rPh sb="62" eb="63">
      <t>モノ</t>
    </rPh>
    <rPh sb="64" eb="65">
      <t>タイ</t>
    </rPh>
    <rPh sb="68" eb="70">
      <t>シテイ</t>
    </rPh>
    <rPh sb="70" eb="72">
      <t>フクシ</t>
    </rPh>
    <rPh sb="72" eb="74">
      <t>ヨウグ</t>
    </rPh>
    <rPh sb="74" eb="76">
      <t>タイヨ</t>
    </rPh>
    <rPh sb="77" eb="79">
      <t>テイキョウ</t>
    </rPh>
    <rPh sb="80" eb="81">
      <t>オコナ</t>
    </rPh>
    <rPh sb="85" eb="86">
      <t>ツト</t>
    </rPh>
    <phoneticPr fontId="2"/>
  </si>
  <si>
    <t>常に自己研鑽に励み、指定特定福祉用具販売の目的を達成させるために必要な知識及び技能の修得、維持及び向上に努めていますか。</t>
    <rPh sb="0" eb="1">
      <t>ツネ</t>
    </rPh>
    <rPh sb="2" eb="4">
      <t>ジコ</t>
    </rPh>
    <rPh sb="4" eb="6">
      <t>ケンサン</t>
    </rPh>
    <rPh sb="7" eb="8">
      <t>ハゲ</t>
    </rPh>
    <rPh sb="10" eb="12">
      <t>シテイ</t>
    </rPh>
    <rPh sb="12" eb="14">
      <t>トクテイ</t>
    </rPh>
    <rPh sb="14" eb="16">
      <t>フクシ</t>
    </rPh>
    <rPh sb="16" eb="18">
      <t>ヨウグ</t>
    </rPh>
    <rPh sb="18" eb="20">
      <t>ハンバイ</t>
    </rPh>
    <rPh sb="21" eb="23">
      <t>モクテキ</t>
    </rPh>
    <rPh sb="24" eb="26">
      <t>タッセイ</t>
    </rPh>
    <rPh sb="32" eb="34">
      <t>ヒツヨウ</t>
    </rPh>
    <rPh sb="35" eb="37">
      <t>チシキ</t>
    </rPh>
    <rPh sb="37" eb="38">
      <t>オヨ</t>
    </rPh>
    <rPh sb="39" eb="41">
      <t>ギノウ</t>
    </rPh>
    <rPh sb="42" eb="44">
      <t>シュウトク</t>
    </rPh>
    <rPh sb="45" eb="47">
      <t>イジ</t>
    </rPh>
    <rPh sb="47" eb="48">
      <t>オヨ</t>
    </rPh>
    <rPh sb="49" eb="51">
      <t>コウジョウ</t>
    </rPh>
    <rPh sb="52" eb="53">
      <t>ツト</t>
    </rPh>
    <phoneticPr fontId="2"/>
  </si>
  <si>
    <t>虐待の発生又はその再発を防止するため、以下の措置を講じていますか。
①虐待の防止のための対策を検討する委員会（テレビ電話装置等を活用して行うことができる）を定期的に開催するとともに、その結果について、福祉用具専門相談員に周知徹底を図る。
②虐待の防止のための指針を整備する。
③福祉用具専門相談員に対し、虐待の防止のための研修を定期的に実施する。
④以上の措置を適切に実施するための担当者を置く。</t>
    <rPh sb="19" eb="21">
      <t>イカ</t>
    </rPh>
    <rPh sb="101" eb="107">
      <t>フクシヨウグセンモン</t>
    </rPh>
    <rPh sb="107" eb="110">
      <t>ソウダンイン</t>
    </rPh>
    <rPh sb="140" eb="149">
      <t>フクシヨウグセンモンソウダンイン</t>
    </rPh>
    <rPh sb="176" eb="178">
      <t>イジョウ</t>
    </rPh>
    <phoneticPr fontId="2"/>
  </si>
  <si>
    <t>・委員会の記録
・指針
・研修計画</t>
    <rPh sb="1" eb="4">
      <t>イインカイ</t>
    </rPh>
    <rPh sb="5" eb="7">
      <t>キロク</t>
    </rPh>
    <rPh sb="9" eb="11">
      <t>シシン</t>
    </rPh>
    <rPh sb="13" eb="15">
      <t>ケンシュウ</t>
    </rPh>
    <rPh sb="15" eb="17">
      <t>ケイカク</t>
    </rPh>
    <phoneticPr fontId="2"/>
  </si>
  <si>
    <t>基準第37条の2準用
予防基準第53条の10の2準用</t>
    <rPh sb="8" eb="10">
      <t>ジュンヨウ</t>
    </rPh>
    <rPh sb="11" eb="13">
      <t>ヨボウ</t>
    </rPh>
    <rPh sb="13" eb="15">
      <t>キジュン</t>
    </rPh>
    <rPh sb="15" eb="16">
      <t>ダイ</t>
    </rPh>
    <rPh sb="18" eb="19">
      <t>ジョウ</t>
    </rPh>
    <rPh sb="24" eb="26">
      <t>ジュンヨウ</t>
    </rPh>
    <phoneticPr fontId="2"/>
  </si>
  <si>
    <t>業務継続計画の策定</t>
    <rPh sb="0" eb="2">
      <t>ギョウム</t>
    </rPh>
    <rPh sb="2" eb="4">
      <t>ケイゾク</t>
    </rPh>
    <rPh sb="4" eb="6">
      <t>ケイカク</t>
    </rPh>
    <rPh sb="7" eb="9">
      <t>サクテイ</t>
    </rPh>
    <phoneticPr fontId="2"/>
  </si>
  <si>
    <t>定期的な研修の実施</t>
    <rPh sb="0" eb="3">
      <t>テイキテキ</t>
    </rPh>
    <rPh sb="4" eb="6">
      <t>ケンシュウ</t>
    </rPh>
    <rPh sb="7" eb="9">
      <t>ジッシ</t>
    </rPh>
    <phoneticPr fontId="2"/>
  </si>
  <si>
    <t>定期的な訓練の実施</t>
    <rPh sb="0" eb="3">
      <t>テイキテキ</t>
    </rPh>
    <rPh sb="4" eb="6">
      <t>クンレン</t>
    </rPh>
    <rPh sb="7" eb="9">
      <t>ジッシ</t>
    </rPh>
    <phoneticPr fontId="2"/>
  </si>
  <si>
    <t>定期的な委員会の開催</t>
    <rPh sb="0" eb="3">
      <t>テイキテキ</t>
    </rPh>
    <rPh sb="4" eb="7">
      <t>イインカイ</t>
    </rPh>
    <rPh sb="8" eb="10">
      <t>カイサイ</t>
    </rPh>
    <phoneticPr fontId="2"/>
  </si>
  <si>
    <t>職・氏名</t>
    <rPh sb="0" eb="1">
      <t>ショク</t>
    </rPh>
    <rPh sb="2" eb="4">
      <t>シメイ</t>
    </rPh>
    <phoneticPr fontId="2"/>
  </si>
  <si>
    <t>（５） 虐待防止の取組状況</t>
    <rPh sb="4" eb="6">
      <t>ギャクタイ</t>
    </rPh>
    <rPh sb="6" eb="8">
      <t>ボウシ</t>
    </rPh>
    <rPh sb="9" eb="13">
      <t>トリクミジョウキョウ</t>
    </rPh>
    <phoneticPr fontId="2"/>
  </si>
  <si>
    <t>（６） ハラスメント防止の取組状況</t>
    <rPh sb="10" eb="12">
      <t>ボウシ</t>
    </rPh>
    <rPh sb="13" eb="17">
      <t>トリクミジョウキョウ</t>
    </rPh>
    <phoneticPr fontId="2"/>
  </si>
  <si>
    <t>令和　年度　フェースシート</t>
    <rPh sb="0" eb="1">
      <t>レイ</t>
    </rPh>
    <rPh sb="1" eb="2">
      <t>ワ</t>
    </rPh>
    <rPh sb="3" eb="5">
      <t>ネンド</t>
    </rPh>
    <phoneticPr fontId="2"/>
  </si>
  <si>
    <t>・広告物（事業所のパンフレット等）
・ホームページ等web掲載資料</t>
    <rPh sb="1" eb="3">
      <t>コウコク</t>
    </rPh>
    <rPh sb="3" eb="4">
      <t>ブツ</t>
    </rPh>
    <rPh sb="5" eb="8">
      <t>ジギョウショ</t>
    </rPh>
    <rPh sb="15" eb="16">
      <t>トウ</t>
    </rPh>
    <rPh sb="25" eb="26">
      <t>ナド</t>
    </rPh>
    <rPh sb="29" eb="31">
      <t>ケイサイ</t>
    </rPh>
    <rPh sb="31" eb="33">
      <t>シリョウ</t>
    </rPh>
    <phoneticPr fontId="2"/>
  </si>
  <si>
    <t xml:space="preserve">虐待の防止
</t>
    <rPh sb="0" eb="2">
      <t>ギャクタイ</t>
    </rPh>
    <rPh sb="3" eb="5">
      <t>ボウシ</t>
    </rPh>
    <phoneticPr fontId="2"/>
  </si>
  <si>
    <t>　・他事業所、施設等と兼務している場合は
　　事業所名、職種名、兼務事業所における1週間
　　あたりの勤務時間数</t>
    <rPh sb="2" eb="5">
      <t>タジギョウ</t>
    </rPh>
    <rPh sb="5" eb="6">
      <t>ジョ</t>
    </rPh>
    <rPh sb="7" eb="9">
      <t>シセツ</t>
    </rPh>
    <rPh sb="9" eb="10">
      <t>ナド</t>
    </rPh>
    <rPh sb="11" eb="13">
      <t>ケンム</t>
    </rPh>
    <rPh sb="17" eb="19">
      <t>バアイ</t>
    </rPh>
    <rPh sb="23" eb="26">
      <t>ジギョウショ</t>
    </rPh>
    <rPh sb="26" eb="27">
      <t>メイ</t>
    </rPh>
    <rPh sb="28" eb="30">
      <t>ショクシュ</t>
    </rPh>
    <rPh sb="30" eb="31">
      <t>メイ</t>
    </rPh>
    <rPh sb="32" eb="34">
      <t>ケンム</t>
    </rPh>
    <rPh sb="34" eb="37">
      <t>ジギョウショ</t>
    </rPh>
    <rPh sb="42" eb="44">
      <t>シュウカン</t>
    </rPh>
    <rPh sb="51" eb="53">
      <t>キンム</t>
    </rPh>
    <rPh sb="53" eb="55">
      <t>ジカン</t>
    </rPh>
    <rPh sb="55" eb="56">
      <t>スウ</t>
    </rPh>
    <phoneticPr fontId="2"/>
  </si>
  <si>
    <t>・請求書控
・領収書控</t>
    <rPh sb="1" eb="4">
      <t>セイキュウショ</t>
    </rPh>
    <rPh sb="4" eb="5">
      <t>ヒカ</t>
    </rPh>
    <rPh sb="7" eb="10">
      <t>リョウシュウショ</t>
    </rPh>
    <rPh sb="10" eb="11">
      <t>ヒカ</t>
    </rPh>
    <phoneticPr fontId="2"/>
  </si>
  <si>
    <t>一部の福祉用具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ますか。</t>
    <phoneticPr fontId="2"/>
  </si>
  <si>
    <t>・特定福祉用具販売計画書
・専門職等からの意見書
・利用者負担額の比較表
・その他説明時の資料</t>
    <rPh sb="1" eb="7">
      <t>トクテイフクシヨウグ</t>
    </rPh>
    <rPh sb="7" eb="9">
      <t>ハンバイ</t>
    </rPh>
    <rPh sb="9" eb="12">
      <t>ケイカクショ</t>
    </rPh>
    <rPh sb="14" eb="17">
      <t>センモンショク</t>
    </rPh>
    <rPh sb="17" eb="18">
      <t>ナド</t>
    </rPh>
    <rPh sb="21" eb="24">
      <t>イケンショ</t>
    </rPh>
    <rPh sb="26" eb="29">
      <t>リヨウシャ</t>
    </rPh>
    <rPh sb="29" eb="32">
      <t>フタンガク</t>
    </rPh>
    <rPh sb="33" eb="36">
      <t>ヒカクヒョウ</t>
    </rPh>
    <rPh sb="40" eb="41">
      <t>タ</t>
    </rPh>
    <rPh sb="41" eb="44">
      <t>セツメイジ</t>
    </rPh>
    <rPh sb="45" eb="47">
      <t>シリョウ</t>
    </rPh>
    <phoneticPr fontId="2"/>
  </si>
  <si>
    <t>指定特定福祉用具販売の提供に当たっては、当該利用者又は他の利用者等の生命又は身体を保護するため「緊急やむを得ない場合」の適正な手続きを経ていない身体的拘束等を行っていませんか。</t>
    <rPh sb="2" eb="4">
      <t>トクテイ</t>
    </rPh>
    <rPh sb="8" eb="10">
      <t>ハンバイ</t>
    </rPh>
    <phoneticPr fontId="2"/>
  </si>
  <si>
    <t>前号の緊急やむを得ず「身体的拘束等」を行う場合には、その態様及び時間、その際の利用者の心身の状況並びに緊急やむを得ない理由を記録していますか。</t>
    <phoneticPr fontId="2"/>
  </si>
  <si>
    <t>・身体拘束に関する基準</t>
    <rPh sb="1" eb="5">
      <t>シンタイコウソク</t>
    </rPh>
    <rPh sb="6" eb="7">
      <t>カン</t>
    </rPh>
    <rPh sb="9" eb="11">
      <t>キジュン</t>
    </rPh>
    <phoneticPr fontId="2"/>
  </si>
  <si>
    <t>・緊急やむを得ない場合に該当するかの検討記録
・利用者及び家族への説明と同意の記録
・身体拘束等に関する記録
・身体拘束等を解除する検討記録</t>
    <phoneticPr fontId="2"/>
  </si>
  <si>
    <t>特定福祉用具販売の提供に当たっては、同一種目における機能又は価格帯の異なる複数の福祉用具に関する情報を利用者に提供していますか。</t>
    <rPh sb="0" eb="2">
      <t>トクテイ</t>
    </rPh>
    <rPh sb="6" eb="8">
      <t>ハンバイ</t>
    </rPh>
    <phoneticPr fontId="2"/>
  </si>
  <si>
    <t xml:space="preserve">
・居宅サービス計画
・特定福祉用具販売計画書
・アセスメントシート
・モニタリングシート</t>
    <rPh sb="4" eb="6">
      <t>キョタク</t>
    </rPh>
    <rPh sb="10" eb="12">
      <t>ケイカク</t>
    </rPh>
    <rPh sb="14" eb="16">
      <t>トクテイ</t>
    </rPh>
    <rPh sb="16" eb="18">
      <t>フクシ</t>
    </rPh>
    <rPh sb="18" eb="20">
      <t>ヨウグ</t>
    </rPh>
    <rPh sb="20" eb="22">
      <t>ハンバイ</t>
    </rPh>
    <rPh sb="22" eb="25">
      <t>ケイカクショ</t>
    </rPh>
    <phoneticPr fontId="2"/>
  </si>
  <si>
    <t>指定特定福祉用具販売事業所ごとに次に掲げる重要事項に関する規程を定めていますか。
①事業の目的及び運営の方針
②従業者の職種、員数及び職務の内容
③営業日及び営業時間
④指定特定福祉用具販売の提供方法、取り扱う種目及び販売費用の額その他の費用の額
⑤通常の事業の実施地域
⑥虐待の防止のための措置に関する事項
⑦その他運営に関する重要事項</t>
    <rPh sb="0" eb="2">
      <t>シテイ</t>
    </rPh>
    <rPh sb="2" eb="4">
      <t>トクテイ</t>
    </rPh>
    <rPh sb="4" eb="6">
      <t>フクシ</t>
    </rPh>
    <rPh sb="6" eb="8">
      <t>ヨウグ</t>
    </rPh>
    <rPh sb="8" eb="10">
      <t>ハンバイ</t>
    </rPh>
    <rPh sb="16" eb="17">
      <t>ツギ</t>
    </rPh>
    <rPh sb="29" eb="31">
      <t>キテイ</t>
    </rPh>
    <rPh sb="88" eb="90">
      <t>トクテイ</t>
    </rPh>
    <rPh sb="90" eb="92">
      <t>フクシ</t>
    </rPh>
    <rPh sb="92" eb="94">
      <t>ヨウグ</t>
    </rPh>
    <rPh sb="94" eb="96">
      <t>ハンバイ</t>
    </rPh>
    <rPh sb="97" eb="99">
      <t>テイキョウ</t>
    </rPh>
    <rPh sb="99" eb="101">
      <t>ホウホウ</t>
    </rPh>
    <rPh sb="102" eb="103">
      <t>ト</t>
    </rPh>
    <rPh sb="104" eb="105">
      <t>アツカ</t>
    </rPh>
    <rPh sb="106" eb="108">
      <t>シュモク</t>
    </rPh>
    <rPh sb="110" eb="112">
      <t>ハンバイ</t>
    </rPh>
    <rPh sb="112" eb="114">
      <t>ヒヨウ</t>
    </rPh>
    <rPh sb="115" eb="116">
      <t>ガク</t>
    </rPh>
    <rPh sb="134" eb="136">
      <t>チイキ</t>
    </rPh>
    <phoneticPr fontId="2"/>
  </si>
  <si>
    <t xml:space="preserve">業務継続計画の策定
</t>
    <rPh sb="0" eb="2">
      <t>ギョウム</t>
    </rPh>
    <rPh sb="2" eb="4">
      <t>ケイゾク</t>
    </rPh>
    <rPh sb="4" eb="6">
      <t>ケイカク</t>
    </rPh>
    <rPh sb="7" eb="9">
      <t>サクテイ</t>
    </rPh>
    <phoneticPr fontId="2"/>
  </si>
  <si>
    <t>重要事項等の情報をウエブサイトに掲載していますか.</t>
    <rPh sb="0" eb="4">
      <t>ジュウヨウジコウ</t>
    </rPh>
    <rPh sb="4" eb="5">
      <t>ナド</t>
    </rPh>
    <rPh sb="6" eb="8">
      <t>ジョウホウ</t>
    </rPh>
    <rPh sb="16" eb="18">
      <t>ケイサイ</t>
    </rPh>
    <phoneticPr fontId="2"/>
  </si>
  <si>
    <t>基準第204条
第３項</t>
    <phoneticPr fontId="2"/>
  </si>
  <si>
    <t>・法人ホームページ
・情報公表システム</t>
    <rPh sb="1" eb="3">
      <t>ホウジン</t>
    </rPh>
    <rPh sb="11" eb="15">
      <t>ジョウホウコウヒョウ</t>
    </rPh>
    <phoneticPr fontId="2"/>
  </si>
  <si>
    <t xml:space="preserve">・衛生管理マニュアル等
</t>
    <rPh sb="1" eb="3">
      <t>エイセイ</t>
    </rPh>
    <rPh sb="3" eb="5">
      <t>カンリ</t>
    </rPh>
    <rPh sb="10" eb="11">
      <t>トウ</t>
    </rPh>
    <phoneticPr fontId="2"/>
  </si>
  <si>
    <t>次に掲げる介護サービスの提供に関する記録を整備し、その完結の日から5年間保存していますか。
①特定福祉用具販売計画
②提供した具体的なサービス内容等の記録
③身体的拘束等の態様及び時間、その際の利用者の心身の状況並びに緊急やむを得ない理由の記録
④福祉用具の保管又は消毒を委託する場合の業務実施状況の確認結果等の記録
⑤市町村への通知に係る記録
⑥苦情の内容の記録
⑦事故の状況及び事故に際して採った処置についての記録
⑧会計関係書類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214" eb="216">
      <t>カンケイ</t>
    </rPh>
    <rPh sb="216" eb="218">
      <t>ショルイ</t>
    </rPh>
    <phoneticPr fontId="2"/>
  </si>
  <si>
    <t>排泄予測支援機器</t>
    <rPh sb="0" eb="4">
      <t>ハイセツヨソク</t>
    </rPh>
    <rPh sb="4" eb="8">
      <t>シエンキキ</t>
    </rPh>
    <phoneticPr fontId="2"/>
  </si>
  <si>
    <t>スロープ</t>
    <phoneticPr fontId="2"/>
  </si>
  <si>
    <t>歩行器</t>
    <rPh sb="0" eb="3">
      <t>ホコウキ</t>
    </rPh>
    <phoneticPr fontId="2"/>
  </si>
  <si>
    <t>歩行補助杖</t>
    <rPh sb="0" eb="2">
      <t>ホコウ</t>
    </rPh>
    <rPh sb="2" eb="4">
      <t>ホジョ</t>
    </rPh>
    <rPh sb="4" eb="5">
      <t>ツエ</t>
    </rPh>
    <phoneticPr fontId="2"/>
  </si>
  <si>
    <t>５　その他運営に関する状況</t>
    <rPh sb="4" eb="5">
      <t>タ</t>
    </rPh>
    <rPh sb="5" eb="7">
      <t>ウンエイ</t>
    </rPh>
    <rPh sb="8" eb="9">
      <t>カン</t>
    </rPh>
    <rPh sb="11" eb="13">
      <t>ジョウキョウ</t>
    </rPh>
    <phoneticPr fontId="2"/>
  </si>
  <si>
    <t>金　　額</t>
    <rPh sb="0" eb="1">
      <t>キン</t>
    </rPh>
    <rPh sb="3" eb="4">
      <t>ガク</t>
    </rPh>
    <phoneticPr fontId="2"/>
  </si>
  <si>
    <t>備　　考</t>
    <rPh sb="0" eb="1">
      <t>ソナエ</t>
    </rPh>
    <rPh sb="3" eb="4">
      <t>コウ</t>
    </rPh>
    <phoneticPr fontId="2"/>
  </si>
  <si>
    <t>特別な搬入費用</t>
    <rPh sb="0" eb="2">
      <t>トクベツ</t>
    </rPh>
    <rPh sb="3" eb="7">
      <t>ハンニュウヒヨウ</t>
    </rPh>
    <phoneticPr fontId="2"/>
  </si>
  <si>
    <t xml:space="preserve">（３）全額自費負担による介護予防サービスの実施状況 </t>
    <phoneticPr fontId="2"/>
  </si>
  <si>
    <t>①　利用料（平成24年４月）</t>
    <rPh sb="2" eb="5">
      <t>リヨウリョウ</t>
    </rPh>
    <phoneticPr fontId="2"/>
  </si>
  <si>
    <t>単価</t>
    <rPh sb="0" eb="2">
      <t>タンカ</t>
    </rPh>
    <phoneticPr fontId="2"/>
  </si>
  <si>
    <t>（　　　　　　　　　　　　　　　　　）</t>
    <phoneticPr fontId="2"/>
  </si>
  <si>
    <t>注　（　　）内には単位（「１時間当たり」等）を記入すること。</t>
    <rPh sb="0" eb="1">
      <t>チュウ</t>
    </rPh>
    <rPh sb="6" eb="7">
      <t>ナイ</t>
    </rPh>
    <rPh sb="9" eb="10">
      <t>タン</t>
    </rPh>
    <rPh sb="10" eb="11">
      <t>グライ</t>
    </rPh>
    <rPh sb="14" eb="16">
      <t>ジカン</t>
    </rPh>
    <rPh sb="16" eb="17">
      <t>ア</t>
    </rPh>
    <rPh sb="20" eb="21">
      <t>トウ</t>
    </rPh>
    <rPh sb="23" eb="25">
      <t>キニュウ</t>
    </rPh>
    <phoneticPr fontId="2"/>
  </si>
  <si>
    <t>②　サービス提供実績</t>
    <rPh sb="6" eb="8">
      <t>テイキョウ</t>
    </rPh>
    <rPh sb="8" eb="10">
      <t>ジッセキ</t>
    </rPh>
    <phoneticPr fontId="2"/>
  </si>
  <si>
    <t>平成２５年２月</t>
    <rPh sb="0" eb="2">
      <t>ヘイセイ</t>
    </rPh>
    <rPh sb="4" eb="5">
      <t>ネン</t>
    </rPh>
    <rPh sb="6" eb="7">
      <t>ガツ</t>
    </rPh>
    <phoneticPr fontId="2"/>
  </si>
  <si>
    <t>平成２５年３月</t>
    <rPh sb="0" eb="2">
      <t>ヘイセイ</t>
    </rPh>
    <rPh sb="4" eb="5">
      <t>ネン</t>
    </rPh>
    <rPh sb="6" eb="7">
      <t>ガツ</t>
    </rPh>
    <phoneticPr fontId="2"/>
  </si>
  <si>
    <t>平成２５年４月</t>
    <rPh sb="0" eb="2">
      <t>ヘイセイ</t>
    </rPh>
    <rPh sb="4" eb="5">
      <t>ネン</t>
    </rPh>
    <rPh sb="6" eb="7">
      <t>ガツ</t>
    </rPh>
    <phoneticPr fontId="2"/>
  </si>
  <si>
    <t>利用者数</t>
    <rPh sb="0" eb="3">
      <t>リヨウシャ</t>
    </rPh>
    <rPh sb="3" eb="4">
      <t>スウ</t>
    </rPh>
    <phoneticPr fontId="2"/>
  </si>
  <si>
    <t>回数</t>
    <rPh sb="0" eb="2">
      <t>カイスウ</t>
    </rPh>
    <phoneticPr fontId="2"/>
  </si>
  <si>
    <t>金額</t>
    <rPh sb="0" eb="2">
      <t>キンガク</t>
    </rPh>
    <phoneticPr fontId="2"/>
  </si>
  <si>
    <t>人</t>
    <rPh sb="0" eb="1">
      <t>ニン</t>
    </rPh>
    <phoneticPr fontId="2"/>
  </si>
  <si>
    <t>回</t>
    <rPh sb="0" eb="1">
      <t>カイ</t>
    </rPh>
    <phoneticPr fontId="2"/>
  </si>
  <si>
    <t>注　要支援者に対する介護予防サービス計画に定められた回数以上のサービス提供について記載すること。</t>
    <rPh sb="0" eb="1">
      <t>チュウ</t>
    </rPh>
    <rPh sb="2" eb="6">
      <t>ヨウシエンシャ</t>
    </rPh>
    <rPh sb="7" eb="8">
      <t>タイ</t>
    </rPh>
    <rPh sb="10" eb="12">
      <t>カイゴ</t>
    </rPh>
    <rPh sb="12" eb="14">
      <t>ヨボウ</t>
    </rPh>
    <rPh sb="18" eb="20">
      <t>ケイカク</t>
    </rPh>
    <rPh sb="21" eb="22">
      <t>サダ</t>
    </rPh>
    <rPh sb="26" eb="28">
      <t>カイスウ</t>
    </rPh>
    <rPh sb="28" eb="30">
      <t>イジョウ</t>
    </rPh>
    <rPh sb="35" eb="37">
      <t>テイキョウ</t>
    </rPh>
    <rPh sb="41" eb="43">
      <t>キサイ</t>
    </rPh>
    <phoneticPr fontId="2"/>
  </si>
  <si>
    <t>担　当　者</t>
    <rPh sb="0" eb="1">
      <t>タン</t>
    </rPh>
    <rPh sb="2" eb="3">
      <t>トウ</t>
    </rPh>
    <rPh sb="4" eb="5">
      <t>シャ</t>
    </rPh>
    <phoneticPr fontId="2"/>
  </si>
  <si>
    <t>職種</t>
    <rPh sb="0" eb="2">
      <t>ショクシュ</t>
    </rPh>
    <phoneticPr fontId="2"/>
  </si>
  <si>
    <t>苦　情　件　数
（前年度）</t>
    <rPh sb="0" eb="3">
      <t>クジョウ</t>
    </rPh>
    <rPh sb="4" eb="7">
      <t>ケンスウ</t>
    </rPh>
    <rPh sb="9" eb="10">
      <t>ゼン</t>
    </rPh>
    <phoneticPr fontId="2"/>
  </si>
  <si>
    <t>　　　　　　　　　件</t>
    <rPh sb="9" eb="10">
      <t>ケン</t>
    </rPh>
    <phoneticPr fontId="2"/>
  </si>
  <si>
    <t>事故発生件数
（前年度）</t>
    <rPh sb="0" eb="2">
      <t>ジコ</t>
    </rPh>
    <rPh sb="2" eb="4">
      <t>ハッセイ</t>
    </rPh>
    <rPh sb="4" eb="6">
      <t>ケンスウ</t>
    </rPh>
    <rPh sb="8" eb="9">
      <t>ゼン</t>
    </rPh>
    <phoneticPr fontId="2"/>
  </si>
  <si>
    <t>市町への報告件数
（前年度）</t>
    <rPh sb="0" eb="2">
      <t>シチョウ</t>
    </rPh>
    <rPh sb="4" eb="6">
      <t>ホウコク</t>
    </rPh>
    <rPh sb="6" eb="8">
      <t>ケンスウ</t>
    </rPh>
    <rPh sb="10" eb="11">
      <t>ゼン</t>
    </rPh>
    <rPh sb="11" eb="13">
      <t>ネンド</t>
    </rPh>
    <phoneticPr fontId="2"/>
  </si>
  <si>
    <t>感染症の予防及びまん延防止のための対策を検討する委員会</t>
    <rPh sb="0" eb="3">
      <t>カンセンショウ</t>
    </rPh>
    <rPh sb="4" eb="7">
      <t>ヨボウオヨ</t>
    </rPh>
    <rPh sb="10" eb="11">
      <t>エン</t>
    </rPh>
    <rPh sb="11" eb="13">
      <t>ボウシ</t>
    </rPh>
    <rPh sb="17" eb="19">
      <t>タイサク</t>
    </rPh>
    <rPh sb="20" eb="22">
      <t>ケントウ</t>
    </rPh>
    <rPh sb="24" eb="27">
      <t>イインカイ</t>
    </rPh>
    <phoneticPr fontId="2"/>
  </si>
  <si>
    <t>上記委員会の開催頻度</t>
    <rPh sb="0" eb="2">
      <t>ジョウキ</t>
    </rPh>
    <rPh sb="2" eb="5">
      <t>イインカイ</t>
    </rPh>
    <rPh sb="6" eb="8">
      <t>カイサイ</t>
    </rPh>
    <rPh sb="8" eb="10">
      <t>ヒンド</t>
    </rPh>
    <phoneticPr fontId="2"/>
  </si>
  <si>
    <t>回/  ヶ月</t>
    <rPh sb="0" eb="1">
      <t>カイ</t>
    </rPh>
    <rPh sb="5" eb="6">
      <t>ゲツ</t>
    </rPh>
    <phoneticPr fontId="2"/>
  </si>
  <si>
    <t>感染症の予防及びまん延防止のための指針</t>
    <rPh sb="0" eb="3">
      <t>カンセンショウ</t>
    </rPh>
    <rPh sb="4" eb="7">
      <t>ヨボウオヨ</t>
    </rPh>
    <rPh sb="10" eb="11">
      <t>エン</t>
    </rPh>
    <rPh sb="11" eb="13">
      <t>ボウシ</t>
    </rPh>
    <rPh sb="17" eb="19">
      <t>シシン</t>
    </rPh>
    <phoneticPr fontId="2"/>
  </si>
  <si>
    <t>個別対策マニュアル作成の有無</t>
    <rPh sb="0" eb="2">
      <t>コベツ</t>
    </rPh>
    <rPh sb="2" eb="4">
      <t>タイサク</t>
    </rPh>
    <rPh sb="9" eb="11">
      <t>サクセイ</t>
    </rPh>
    <rPh sb="12" eb="14">
      <t>ウム</t>
    </rPh>
    <phoneticPr fontId="2"/>
  </si>
  <si>
    <t>　腸管出血性大腸菌　ＭＲＳＡ　疥癬　結核菌　インフルエンザ　レジオネラ菌　ノロ・ロタ</t>
    <rPh sb="1" eb="5">
      <t>チョウカンシュッケツ</t>
    </rPh>
    <rPh sb="5" eb="6">
      <t>セイ</t>
    </rPh>
    <rPh sb="6" eb="9">
      <t>ダイチョウキン</t>
    </rPh>
    <rPh sb="15" eb="17">
      <t>カイセン</t>
    </rPh>
    <rPh sb="18" eb="21">
      <t>ケッカクキン</t>
    </rPh>
    <rPh sb="35" eb="36">
      <t>キン</t>
    </rPh>
    <phoneticPr fontId="2"/>
  </si>
  <si>
    <t>（該当するものに○）</t>
    <rPh sb="1" eb="3">
      <t>ガイトウ</t>
    </rPh>
    <phoneticPr fontId="2"/>
  </si>
  <si>
    <t>新型インフル　新型コロナ　　　その他（　　　　　　　　　　　　　　　　）</t>
    <rPh sb="0" eb="2">
      <t>シンガタ</t>
    </rPh>
    <rPh sb="7" eb="9">
      <t>シンガタ</t>
    </rPh>
    <rPh sb="17" eb="18">
      <t>タ</t>
    </rPh>
    <phoneticPr fontId="2"/>
  </si>
  <si>
    <t>指針の整備</t>
    <rPh sb="0" eb="2">
      <t>シシン</t>
    </rPh>
    <rPh sb="3" eb="5">
      <t>セイビ</t>
    </rPh>
    <phoneticPr fontId="2"/>
  </si>
  <si>
    <t>担当者</t>
    <rPh sb="0" eb="3">
      <t>タントウシャ</t>
    </rPh>
    <phoneticPr fontId="2"/>
  </si>
  <si>
    <t>職場方針の従業者への周知・啓発</t>
    <rPh sb="0" eb="2">
      <t>ショクバ</t>
    </rPh>
    <rPh sb="2" eb="4">
      <t>ホウシン</t>
    </rPh>
    <rPh sb="5" eb="8">
      <t>ジュウギョウシャ</t>
    </rPh>
    <rPh sb="10" eb="12">
      <t>シュウチ</t>
    </rPh>
    <rPh sb="13" eb="15">
      <t>ケイハツ</t>
    </rPh>
    <phoneticPr fontId="26"/>
  </si>
  <si>
    <t>相談・対応に必要な体制の整備</t>
    <rPh sb="0" eb="2">
      <t>ソウダン</t>
    </rPh>
    <rPh sb="3" eb="5">
      <t>タイオウ</t>
    </rPh>
    <rPh sb="6" eb="8">
      <t>ヒツヨウ</t>
    </rPh>
    <rPh sb="9" eb="11">
      <t>タイセイ</t>
    </rPh>
    <rPh sb="12" eb="14">
      <t>セイビ</t>
    </rPh>
    <phoneticPr fontId="26"/>
  </si>
  <si>
    <t>担当者・窓口</t>
    <rPh sb="0" eb="3">
      <t>タントウシャ</t>
    </rPh>
    <rPh sb="4" eb="6">
      <t>マドグチ</t>
    </rPh>
    <phoneticPr fontId="2"/>
  </si>
  <si>
    <t>資質向上のために参加した研修</t>
    <rPh sb="0" eb="2">
      <t>シシツ</t>
    </rPh>
    <rPh sb="2" eb="4">
      <t>コウジョウ</t>
    </rPh>
    <rPh sb="8" eb="10">
      <t>サンカ</t>
    </rPh>
    <rPh sb="12" eb="14">
      <t>ケンシュウ</t>
    </rPh>
    <phoneticPr fontId="2"/>
  </si>
  <si>
    <t>外部機関（市町含む）の研修</t>
    <rPh sb="0" eb="2">
      <t>ガイブ</t>
    </rPh>
    <rPh sb="2" eb="4">
      <t>キカン</t>
    </rPh>
    <rPh sb="5" eb="7">
      <t>シチョウ</t>
    </rPh>
    <rPh sb="7" eb="8">
      <t>フク</t>
    </rPh>
    <rPh sb="11" eb="13">
      <t>ケンシュウ</t>
    </rPh>
    <phoneticPr fontId="2"/>
  </si>
  <si>
    <t>日時</t>
    <rPh sb="0" eb="2">
      <t>ニチジ</t>
    </rPh>
    <phoneticPr fontId="2"/>
  </si>
  <si>
    <t>参加者</t>
    <rPh sb="0" eb="3">
      <t>サンカシャ</t>
    </rPh>
    <phoneticPr fontId="2"/>
  </si>
  <si>
    <t>研修名</t>
    <rPh sb="0" eb="2">
      <t>ケンシュウ</t>
    </rPh>
    <rPh sb="2" eb="3">
      <t>メイ</t>
    </rPh>
    <phoneticPr fontId="2"/>
  </si>
  <si>
    <t>研修主体</t>
    <rPh sb="0" eb="2">
      <t>ケンシュウ</t>
    </rPh>
    <rPh sb="2" eb="4">
      <t>シュタイ</t>
    </rPh>
    <phoneticPr fontId="2"/>
  </si>
  <si>
    <t>内容</t>
    <rPh sb="0" eb="2">
      <t>ナイヨウ</t>
    </rPh>
    <phoneticPr fontId="2"/>
  </si>
  <si>
    <t>事業所内での研修の開催状況</t>
    <rPh sb="0" eb="3">
      <t>ジギョウショ</t>
    </rPh>
    <rPh sb="3" eb="4">
      <t>ナイ</t>
    </rPh>
    <rPh sb="6" eb="8">
      <t>ケンシュウ</t>
    </rPh>
    <rPh sb="9" eb="11">
      <t>カイサイ</t>
    </rPh>
    <rPh sb="11" eb="13">
      <t>ジョウキョウ</t>
    </rPh>
    <phoneticPr fontId="2"/>
  </si>
  <si>
    <t>頻度</t>
    <rPh sb="0" eb="2">
      <t>ヒンド</t>
    </rPh>
    <phoneticPr fontId="2"/>
  </si>
  <si>
    <t>研修項目（主なものを記入）</t>
    <rPh sb="0" eb="2">
      <t>ケンシュウ</t>
    </rPh>
    <rPh sb="2" eb="4">
      <t>コウモク</t>
    </rPh>
    <rPh sb="5" eb="6">
      <t>オモ</t>
    </rPh>
    <rPh sb="10" eb="12">
      <t>キニュウ</t>
    </rPh>
    <phoneticPr fontId="2"/>
  </si>
  <si>
    <t>業務継続計画の策定</t>
    <phoneticPr fontId="26"/>
  </si>
  <si>
    <t>業務継続計画の見直し</t>
    <rPh sb="7" eb="9">
      <t>ミナオ</t>
    </rPh>
    <phoneticPr fontId="26"/>
  </si>
  <si>
    <t>訓練の実施</t>
    <rPh sb="0" eb="2">
      <t>クンレン</t>
    </rPh>
    <rPh sb="3" eb="5">
      <t>ジッシ</t>
    </rPh>
    <phoneticPr fontId="26"/>
  </si>
  <si>
    <t>「有」の場合具体的内容</t>
    <rPh sb="1" eb="2">
      <t>ア</t>
    </rPh>
    <rPh sb="4" eb="6">
      <t>バアイ</t>
    </rPh>
    <rPh sb="6" eb="8">
      <t>グタイ</t>
    </rPh>
    <rPh sb="8" eb="9">
      <t>テキ</t>
    </rPh>
    <rPh sb="9" eb="11">
      <t>ナイヨウ</t>
    </rPh>
    <phoneticPr fontId="26"/>
  </si>
  <si>
    <t>緊急連絡網の整備</t>
    <rPh sb="0" eb="5">
      <t>キンキュウレンラクモウ</t>
    </rPh>
    <rPh sb="6" eb="8">
      <t>セイビ</t>
    </rPh>
    <phoneticPr fontId="26"/>
  </si>
  <si>
    <t>（１）その他の費用の状況（令和　　年　　月）</t>
    <rPh sb="3" eb="6">
      <t>ソノタ</t>
    </rPh>
    <rPh sb="7" eb="9">
      <t>ヒヨウ</t>
    </rPh>
    <rPh sb="10" eb="12">
      <t>ジョウキョウ</t>
    </rPh>
    <rPh sb="13" eb="15">
      <t>レイワ</t>
    </rPh>
    <rPh sb="17" eb="18">
      <t>ネン</t>
    </rPh>
    <rPh sb="20" eb="21">
      <t>ガツ</t>
    </rPh>
    <phoneticPr fontId="2"/>
  </si>
  <si>
    <t>（４） 感染症対策の状況</t>
    <rPh sb="4" eb="7">
      <t>カンセンショウ</t>
    </rPh>
    <rPh sb="7" eb="9">
      <t>タイサク</t>
    </rPh>
    <rPh sb="10" eb="12">
      <t>ジョウキョウ</t>
    </rPh>
    <phoneticPr fontId="2"/>
  </si>
  <si>
    <t>（７） 研修の実施状況</t>
    <rPh sb="4" eb="6">
      <t>ケンシュウ</t>
    </rPh>
    <rPh sb="7" eb="9">
      <t>ジッシ</t>
    </rPh>
    <rPh sb="9" eb="11">
      <t>ジョウキョウ</t>
    </rPh>
    <phoneticPr fontId="2"/>
  </si>
  <si>
    <t>(８)災害時の業務継続計画</t>
    <rPh sb="3" eb="6">
      <t>サイガイジ</t>
    </rPh>
    <rPh sb="7" eb="13">
      <t>ギョウムケイゾクケイカク</t>
    </rPh>
    <phoneticPr fontId="26"/>
  </si>
  <si>
    <t>＝</t>
    <phoneticPr fontId="26"/>
  </si>
  <si>
    <t>＋</t>
    <phoneticPr fontId="26"/>
  </si>
  <si>
    <t>合計</t>
    <rPh sb="0" eb="2">
      <t>ゴウケイ</t>
    </rPh>
    <phoneticPr fontId="26"/>
  </si>
  <si>
    <t>常勤換算方法による人数</t>
    <rPh sb="0" eb="2">
      <t>ジョウキン</t>
    </rPh>
    <rPh sb="2" eb="4">
      <t>カンサン</t>
    </rPh>
    <rPh sb="4" eb="6">
      <t>ホウホウ</t>
    </rPh>
    <rPh sb="9" eb="11">
      <t>ニンズウ</t>
    </rPh>
    <phoneticPr fontId="26"/>
  </si>
  <si>
    <t>常勤の従業者の人数</t>
  </si>
  <si>
    <t>常勤換算方法対象外の</t>
    <rPh sb="0" eb="2">
      <t>ジョウキン</t>
    </rPh>
    <rPh sb="2" eb="4">
      <t>カンサン</t>
    </rPh>
    <rPh sb="4" eb="6">
      <t>ホウホウ</t>
    </rPh>
    <rPh sb="6" eb="9">
      <t>タイショウガイ</t>
    </rPh>
    <phoneticPr fontId="26"/>
  </si>
  <si>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26"/>
  </si>
  <si>
    <t>（小数点第2位以下切り捨て）</t>
    <rPh sb="1" eb="4">
      <t>ショウスウテン</t>
    </rPh>
    <rPh sb="4" eb="5">
      <t>ダイ</t>
    </rPh>
    <rPh sb="6" eb="7">
      <t>イ</t>
    </rPh>
    <rPh sb="7" eb="9">
      <t>イカ</t>
    </rPh>
    <rPh sb="9" eb="10">
      <t>キ</t>
    </rPh>
    <rPh sb="11" eb="12">
      <t>ス</t>
    </rPh>
    <phoneticPr fontId="26"/>
  </si>
  <si>
    <t>÷</t>
    <phoneticPr fontId="26"/>
  </si>
  <si>
    <t>常勤換算後の人数</t>
    <rPh sb="0" eb="2">
      <t>ジョウキン</t>
    </rPh>
    <rPh sb="2" eb="4">
      <t>カンサン</t>
    </rPh>
    <rPh sb="4" eb="5">
      <t>ゴ</t>
    </rPh>
    <rPh sb="6" eb="8">
      <t>ニンズウ</t>
    </rPh>
    <phoneticPr fontId="26"/>
  </si>
  <si>
    <t>常勤の従業者が</t>
    <rPh sb="0" eb="2">
      <t>ジョウキン</t>
    </rPh>
    <rPh sb="3" eb="6">
      <t>ジュウギョウシャ</t>
    </rPh>
    <phoneticPr fontId="26"/>
  </si>
  <si>
    <t>常勤換算の</t>
    <rPh sb="0" eb="2">
      <t>ジョウキン</t>
    </rPh>
    <rPh sb="2" eb="4">
      <t>カンサン</t>
    </rPh>
    <phoneticPr fontId="26"/>
  </si>
  <si>
    <t>週</t>
  </si>
  <si>
    <t>基準：</t>
    <rPh sb="0" eb="2">
      <t>キジュン</t>
    </rPh>
    <phoneticPr fontId="26"/>
  </si>
  <si>
    <t>■ 常勤換算方法による人数</t>
    <rPh sb="2" eb="4">
      <t>ジョウキン</t>
    </rPh>
    <rPh sb="4" eb="6">
      <t>カンサン</t>
    </rPh>
    <rPh sb="6" eb="8">
      <t>ホウホウ</t>
    </rPh>
    <rPh sb="11" eb="13">
      <t>ニンズウ</t>
    </rPh>
    <phoneticPr fontId="26"/>
  </si>
  <si>
    <t>-</t>
    <phoneticPr fontId="26"/>
  </si>
  <si>
    <t>D</t>
    <phoneticPr fontId="26"/>
  </si>
  <si>
    <t>非常勤で兼務</t>
    <rPh sb="0" eb="3">
      <t>ヒジョウキン</t>
    </rPh>
    <rPh sb="4" eb="6">
      <t>ケンム</t>
    </rPh>
    <phoneticPr fontId="26"/>
  </si>
  <si>
    <t>C</t>
    <phoneticPr fontId="26"/>
  </si>
  <si>
    <t>非常勤で専従</t>
    <rPh sb="0" eb="3">
      <t>ヒジョウキン</t>
    </rPh>
    <rPh sb="4" eb="6">
      <t>センジュウ</t>
    </rPh>
    <phoneticPr fontId="26"/>
  </si>
  <si>
    <t>B</t>
    <phoneticPr fontId="26"/>
  </si>
  <si>
    <t>常勤で兼務</t>
    <rPh sb="0" eb="2">
      <t>ジョウキン</t>
    </rPh>
    <rPh sb="3" eb="5">
      <t>ケンム</t>
    </rPh>
    <phoneticPr fontId="26"/>
  </si>
  <si>
    <t>A</t>
    <phoneticPr fontId="26"/>
  </si>
  <si>
    <t>常勤で専従</t>
    <rPh sb="0" eb="2">
      <t>ジョウキン</t>
    </rPh>
    <rPh sb="3" eb="5">
      <t>センジュウ</t>
    </rPh>
    <phoneticPr fontId="26"/>
  </si>
  <si>
    <t>常勤の従業者の人数</t>
    <rPh sb="0" eb="2">
      <t>ジョウキン</t>
    </rPh>
    <rPh sb="3" eb="6">
      <t>ジュウギョウシャ</t>
    </rPh>
    <rPh sb="7" eb="9">
      <t>ニンズウ</t>
    </rPh>
    <phoneticPr fontId="26"/>
  </si>
  <si>
    <t>週平均</t>
    <rPh sb="0" eb="3">
      <t>シュウヘイキン</t>
    </rPh>
    <phoneticPr fontId="26"/>
  </si>
  <si>
    <t>当月合計</t>
    <rPh sb="0" eb="2">
      <t>トウゲツ</t>
    </rPh>
    <rPh sb="2" eb="4">
      <t>ゴウケイ</t>
    </rPh>
    <phoneticPr fontId="26"/>
  </si>
  <si>
    <t>区分</t>
    <rPh sb="0" eb="2">
      <t>クブン</t>
    </rPh>
    <phoneticPr fontId="26"/>
  </si>
  <si>
    <t>記号</t>
    <rPh sb="0" eb="2">
      <t>キゴウ</t>
    </rPh>
    <phoneticPr fontId="26"/>
  </si>
  <si>
    <t>常勤換算の対象時間数</t>
    <rPh sb="0" eb="2">
      <t>ジョウキン</t>
    </rPh>
    <rPh sb="2" eb="4">
      <t>カンサン</t>
    </rPh>
    <rPh sb="5" eb="7">
      <t>タイショウ</t>
    </rPh>
    <rPh sb="7" eb="9">
      <t>ジカン</t>
    </rPh>
    <rPh sb="9" eb="10">
      <t>スウ</t>
    </rPh>
    <phoneticPr fontId="26"/>
  </si>
  <si>
    <t>勤務時間数合計</t>
    <rPh sb="0" eb="2">
      <t>キンム</t>
    </rPh>
    <rPh sb="2" eb="5">
      <t>ジカンスウ</t>
    </rPh>
    <rPh sb="5" eb="7">
      <t>ゴウケイ</t>
    </rPh>
    <phoneticPr fontId="26"/>
  </si>
  <si>
    <t>勤務形態</t>
    <rPh sb="0" eb="2">
      <t>キンム</t>
    </rPh>
    <rPh sb="2" eb="4">
      <t>ケイタイ</t>
    </rPh>
    <phoneticPr fontId="26"/>
  </si>
  <si>
    <t>（勤務形態の記号）</t>
    <rPh sb="1" eb="3">
      <t>キンム</t>
    </rPh>
    <rPh sb="3" eb="5">
      <t>ケイタイ</t>
    </rPh>
    <rPh sb="6" eb="8">
      <t>キゴウ</t>
    </rPh>
    <phoneticPr fontId="26"/>
  </si>
  <si>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26"/>
  </si>
  <si>
    <t>5週目</t>
    <rPh sb="1" eb="2">
      <t>シュウ</t>
    </rPh>
    <rPh sb="2" eb="3">
      <t>メ</t>
    </rPh>
    <phoneticPr fontId="26"/>
  </si>
  <si>
    <t>4週目</t>
    <rPh sb="1" eb="2">
      <t>シュウ</t>
    </rPh>
    <rPh sb="2" eb="3">
      <t>メ</t>
    </rPh>
    <phoneticPr fontId="26"/>
  </si>
  <si>
    <t>3週目</t>
    <rPh sb="1" eb="2">
      <t>シュウ</t>
    </rPh>
    <rPh sb="2" eb="3">
      <t>メ</t>
    </rPh>
    <phoneticPr fontId="26"/>
  </si>
  <si>
    <t>2週目</t>
    <rPh sb="1" eb="2">
      <t>シュウ</t>
    </rPh>
    <rPh sb="2" eb="3">
      <t>メ</t>
    </rPh>
    <phoneticPr fontId="26"/>
  </si>
  <si>
    <t>1週目</t>
    <rPh sb="1" eb="2">
      <t>シュウ</t>
    </rPh>
    <rPh sb="2" eb="3">
      <t>メ</t>
    </rPh>
    <phoneticPr fontId="2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</si>
  <si>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</si>
  <si>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</si>
  <si>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(8)</t>
    <phoneticPr fontId="26"/>
  </si>
  <si>
    <t>(7) 氏　名</t>
    <phoneticPr fontId="2"/>
  </si>
  <si>
    <t>(6)
資格</t>
    <rPh sb="4" eb="6">
      <t>シカク</t>
    </rPh>
    <phoneticPr fontId="26"/>
  </si>
  <si>
    <t>(5)
勤務
形態</t>
    <phoneticPr fontId="2"/>
  </si>
  <si>
    <t>(4) 
職種</t>
    <phoneticPr fontId="2"/>
  </si>
  <si>
    <t>No</t>
    <phoneticPr fontId="26"/>
  </si>
  <si>
    <t>日</t>
    <rPh sb="0" eb="1">
      <t>ニチ</t>
    </rPh>
    <phoneticPr fontId="26"/>
  </si>
  <si>
    <t>当月の日数</t>
    <rPh sb="0" eb="2">
      <t>トウゲツ</t>
    </rPh>
    <rPh sb="3" eb="5">
      <t>ニッスウ</t>
    </rPh>
    <phoneticPr fontId="26"/>
  </si>
  <si>
    <t>時間/月</t>
    <rPh sb="0" eb="2">
      <t>ジカン</t>
    </rPh>
    <rPh sb="3" eb="4">
      <t>ツキ</t>
    </rPh>
    <phoneticPr fontId="26"/>
  </si>
  <si>
    <t>時間/週</t>
    <rPh sb="0" eb="2">
      <t>ジカン</t>
    </rPh>
    <rPh sb="3" eb="4">
      <t>シュウ</t>
    </rPh>
    <phoneticPr fontId="2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</si>
  <si>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</si>
  <si>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予定</t>
  </si>
  <si>
    <t>(2)</t>
    <phoneticPr fontId="26"/>
  </si>
  <si>
    <t>４週</t>
  </si>
  <si>
    <t>(1)</t>
    <phoneticPr fontId="26"/>
  </si>
  <si>
    <t>）</t>
    <phoneticPr fontId="26"/>
  </si>
  <si>
    <t>(</t>
    <phoneticPr fontId="26"/>
  </si>
  <si>
    <t>事業所名</t>
    <rPh sb="0" eb="3">
      <t>ジギョウショ</t>
    </rPh>
    <rPh sb="3" eb="4">
      <t>メイ</t>
    </rPh>
    <phoneticPr fontId="26"/>
  </si>
  <si>
    <t>月</t>
    <rPh sb="0" eb="1">
      <t>ゲツ</t>
    </rPh>
    <phoneticPr fontId="26"/>
  </si>
  <si>
    <t>年</t>
    <rPh sb="0" eb="1">
      <t>ネン</t>
    </rPh>
    <phoneticPr fontId="26"/>
  </si>
  <si>
    <t>)</t>
    <phoneticPr fontId="26"/>
  </si>
  <si>
    <t>令和</t>
    <rPh sb="0" eb="2">
      <t>レイワ</t>
    </rPh>
    <phoneticPr fontId="26"/>
  </si>
  <si>
    <t>福祉用具貸与</t>
    <rPh sb="0" eb="2">
      <t>フクシ</t>
    </rPh>
    <rPh sb="2" eb="4">
      <t>ヨウグ</t>
    </rPh>
    <rPh sb="4" eb="6">
      <t>タイヨ</t>
    </rPh>
    <phoneticPr fontId="26"/>
  </si>
  <si>
    <t>サービス種別</t>
    <rPh sb="4" eb="6">
      <t>シュベツ</t>
    </rPh>
    <phoneticPr fontId="26"/>
  </si>
  <si>
    <t>従業者の勤務の体制及び勤務形態一覧表</t>
    <phoneticPr fontId="26"/>
  </si>
  <si>
    <t>（標準様式1）</t>
    <rPh sb="1" eb="3">
      <t>ヒョウジュン</t>
    </rPh>
    <rPh sb="3" eb="5">
      <t>ヨウシキ</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</si>
  <si>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6"/>
  </si>
  <si>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6"/>
  </si>
  <si>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6"/>
  </si>
  <si>
    <t>　　　　　手入力すること。</t>
    <phoneticPr fontId="26"/>
  </si>
  <si>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6"/>
  </si>
  <si>
    <t>　　　　　常勤の従業者の員数に換算する方法」であるため、常勤の従業者については常勤換算方法によらず、実人数で計算する。</t>
    <phoneticPr fontId="26"/>
  </si>
  <si>
    <t>　　　　○ 常勤換算方法とは、非常勤の従業者について「事業所の従業者の勤務延時間数を当該事業所において常勤の従業者が勤務すべき時間数で除することにより、</t>
    <phoneticPr fontId="26"/>
  </si>
  <si>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26"/>
  </si>
  <si>
    <t>　　　 その他、特記事項欄としてもご活用ください。</t>
    <rPh sb="6" eb="7">
      <t>タ</t>
    </rPh>
    <rPh sb="8" eb="10">
      <t>トッキ</t>
    </rPh>
    <rPh sb="10" eb="12">
      <t>ジコウ</t>
    </rPh>
    <rPh sb="12" eb="13">
      <t>ラン</t>
    </rPh>
    <rPh sb="18" eb="20">
      <t>カツヨウ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</si>
  <si>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</si>
  <si>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</si>
  <si>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</si>
  <si>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</si>
  <si>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6"/>
  </si>
  <si>
    <t>　　  ※ 指定基準の確認に際しては、４週分の入力で差し支えありません。</t>
    <phoneticPr fontId="26"/>
  </si>
  <si>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6"/>
  </si>
  <si>
    <t>　(7) 従業者の氏名を記入してください。</t>
    <rPh sb="5" eb="8">
      <t>ジュウギョウシャ</t>
    </rPh>
    <rPh sb="9" eb="11">
      <t>シメイ</t>
    </rPh>
    <rPh sb="12" eb="14">
      <t>キニュウ</t>
    </rPh>
    <phoneticPr fontId="26"/>
  </si>
  <si>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</si>
  <si>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6"/>
  </si>
  <si>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</si>
  <si>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</si>
  <si>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</si>
  <si>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（注）常勤・非常勤の区分について</t>
    <rPh sb="1" eb="2">
      <t>チュウ</t>
    </rPh>
    <rPh sb="3" eb="5">
      <t>ジョウキン</t>
    </rPh>
    <rPh sb="6" eb="9">
      <t>ヒジョウキン</t>
    </rPh>
    <rPh sb="10" eb="12">
      <t>クブン</t>
    </rPh>
    <phoneticPr fontId="2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</si>
  <si>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6"/>
  </si>
  <si>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</si>
  <si>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福祉用具専門相談員</t>
    <phoneticPr fontId="26"/>
  </si>
  <si>
    <t>管理者</t>
    <rPh sb="0" eb="3">
      <t>カンリシャ</t>
    </rPh>
    <phoneticPr fontId="26"/>
  </si>
  <si>
    <t>職種名</t>
    <rPh sb="0" eb="2">
      <t>ショクシュ</t>
    </rPh>
    <rPh sb="2" eb="3">
      <t>メイ</t>
    </rPh>
    <phoneticPr fontId="26"/>
  </si>
  <si>
    <t xml:space="preserve"> 　　 記入の順序は、職種ごとにまとめてください。</t>
    <rPh sb="4" eb="6">
      <t>キニュウ</t>
    </rPh>
    <rPh sb="7" eb="9">
      <t>ジュンジョ</t>
    </rPh>
    <rPh sb="11" eb="13">
      <t>ショクシュ</t>
    </rPh>
    <phoneticPr fontId="26"/>
  </si>
  <si>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</si>
  <si>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</si>
  <si>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6"/>
  </si>
  <si>
    <t>　(1) 「４週」・「暦月」のいずれかを選択してください。</t>
    <rPh sb="7" eb="8">
      <t>シュウ</t>
    </rPh>
    <rPh sb="11" eb="12">
      <t>レキ</t>
    </rPh>
    <rPh sb="12" eb="13">
      <t>ツキ</t>
    </rPh>
    <rPh sb="20" eb="22">
      <t>センタク</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</si>
  <si>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</si>
  <si>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6"/>
  </si>
  <si>
    <t>・・・プルダウンから選択して入力する必要がある箇所です。</t>
    <rPh sb="10" eb="12">
      <t>センタク</t>
    </rPh>
    <rPh sb="14" eb="16">
      <t>ニュウリョク</t>
    </rPh>
    <rPh sb="18" eb="20">
      <t>ヒツヨウ</t>
    </rPh>
    <rPh sb="23" eb="25">
      <t>カショ</t>
    </rPh>
    <phoneticPr fontId="26"/>
  </si>
  <si>
    <t>下記の記入方法に従って、入力してください。</t>
    <rPh sb="0" eb="2">
      <t>カキ</t>
    </rPh>
    <rPh sb="3" eb="5">
      <t>キニュウ</t>
    </rPh>
    <rPh sb="5" eb="7">
      <t>ホウホウ</t>
    </rPh>
    <rPh sb="8" eb="9">
      <t>シタガ</t>
    </rPh>
    <rPh sb="12" eb="14">
      <t>ニュウリョク</t>
    </rPh>
    <phoneticPr fontId="26"/>
  </si>
  <si>
    <t>・・・直接入力する必要がある箇所です。</t>
    <rPh sb="3" eb="5">
      <t>チョクセツ</t>
    </rPh>
    <rPh sb="5" eb="7">
      <t>ニュウリョク</t>
    </rPh>
    <rPh sb="9" eb="11">
      <t>ヒツヨウ</t>
    </rPh>
    <rPh sb="14" eb="16">
      <t>カショ</t>
    </rPh>
    <phoneticPr fontId="26"/>
  </si>
  <si>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</si>
  <si>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≪提出不要≫</t>
    <rPh sb="1" eb="3">
      <t>テイシュツ</t>
    </rPh>
    <rPh sb="3" eb="5">
      <t>フヨウ</t>
    </rPh>
    <phoneticPr fontId="26"/>
  </si>
  <si>
    <t>１．サービス種別</t>
    <rPh sb="6" eb="8">
      <t>シュベツ</t>
    </rPh>
    <phoneticPr fontId="26"/>
  </si>
  <si>
    <t>サービス種別名</t>
    <rPh sb="4" eb="6">
      <t>シュベツ</t>
    </rPh>
    <rPh sb="6" eb="7">
      <t>メイ</t>
    </rPh>
    <phoneticPr fontId="26"/>
  </si>
  <si>
    <t>特定福祉用具販売</t>
    <rPh sb="0" eb="2">
      <t>トクテイ</t>
    </rPh>
    <rPh sb="2" eb="4">
      <t>フクシ</t>
    </rPh>
    <rPh sb="4" eb="6">
      <t>ヨウグ</t>
    </rPh>
    <rPh sb="6" eb="8">
      <t>ハンバイ</t>
    </rPh>
    <phoneticPr fontId="26"/>
  </si>
  <si>
    <t>介護予防福祉用具貸与</t>
    <rPh sb="0" eb="2">
      <t>カイゴ</t>
    </rPh>
    <rPh sb="2" eb="4">
      <t>ヨボウ</t>
    </rPh>
    <rPh sb="4" eb="6">
      <t>フクシ</t>
    </rPh>
    <rPh sb="6" eb="8">
      <t>ヨウグ</t>
    </rPh>
    <rPh sb="8" eb="10">
      <t>タイヨ</t>
    </rPh>
    <phoneticPr fontId="26"/>
  </si>
  <si>
    <t>特定介護予防福祉用具販売</t>
    <rPh sb="0" eb="2">
      <t>トクテイ</t>
    </rPh>
    <rPh sb="2" eb="4">
      <t>カイゴ</t>
    </rPh>
    <rPh sb="4" eb="6">
      <t>ヨボウ</t>
    </rPh>
    <rPh sb="6" eb="8">
      <t>フクシ</t>
    </rPh>
    <rPh sb="8" eb="10">
      <t>ヨウグ</t>
    </rPh>
    <rPh sb="10" eb="12">
      <t>ハンバイ</t>
    </rPh>
    <phoneticPr fontId="26"/>
  </si>
  <si>
    <t>福祉用具貸与・介護予防福祉用具貸与</t>
    <rPh sb="0" eb="2">
      <t>フクシ</t>
    </rPh>
    <rPh sb="2" eb="4">
      <t>ヨウグ</t>
    </rPh>
    <rPh sb="4" eb="6">
      <t>タイヨ</t>
    </rPh>
    <phoneticPr fontId="26"/>
  </si>
  <si>
    <t>特定福祉用具販売・特定介護予防福祉用具販売</t>
    <rPh sb="0" eb="2">
      <t>トクテイ</t>
    </rPh>
    <rPh sb="2" eb="4">
      <t>フクシ</t>
    </rPh>
    <rPh sb="4" eb="6">
      <t>ヨウグ</t>
    </rPh>
    <rPh sb="6" eb="8">
      <t>ハンバイ</t>
    </rPh>
    <phoneticPr fontId="26"/>
  </si>
  <si>
    <t>２．職種名・資格名称</t>
    <rPh sb="2" eb="4">
      <t>ショクシュ</t>
    </rPh>
    <rPh sb="4" eb="5">
      <t>メイ</t>
    </rPh>
    <rPh sb="6" eb="8">
      <t>シカク</t>
    </rPh>
    <rPh sb="8" eb="10">
      <t>メイショウ</t>
    </rPh>
    <phoneticPr fontId="26"/>
  </si>
  <si>
    <t>福祉用具専門相談員</t>
    <rPh sb="0" eb="2">
      <t>フクシ</t>
    </rPh>
    <rPh sb="2" eb="4">
      <t>ヨウグ</t>
    </rPh>
    <rPh sb="4" eb="6">
      <t>センモン</t>
    </rPh>
    <rPh sb="6" eb="9">
      <t>ソウダンイン</t>
    </rPh>
    <phoneticPr fontId="26"/>
  </si>
  <si>
    <t>ー</t>
    <phoneticPr fontId="26"/>
  </si>
  <si>
    <t>資格</t>
    <rPh sb="0" eb="2">
      <t>シカク</t>
    </rPh>
    <phoneticPr fontId="26"/>
  </si>
  <si>
    <t>ー</t>
  </si>
  <si>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26"/>
  </si>
  <si>
    <t>保健師</t>
    <rPh sb="0" eb="3">
      <t>ホケンシ</t>
    </rPh>
    <phoneticPr fontId="26"/>
  </si>
  <si>
    <t>看護師</t>
    <rPh sb="0" eb="3">
      <t>カンゴシ</t>
    </rPh>
    <phoneticPr fontId="26"/>
  </si>
  <si>
    <t>准看護師</t>
    <rPh sb="0" eb="4">
      <t>ジュンカンゴシ</t>
    </rPh>
    <phoneticPr fontId="26"/>
  </si>
  <si>
    <t>理学療法士</t>
    <rPh sb="0" eb="2">
      <t>リガク</t>
    </rPh>
    <rPh sb="2" eb="5">
      <t>リョウホウシ</t>
    </rPh>
    <phoneticPr fontId="26"/>
  </si>
  <si>
    <t>作業療法士</t>
    <rPh sb="0" eb="2">
      <t>サギョウ</t>
    </rPh>
    <rPh sb="2" eb="5">
      <t>リョウホウシ</t>
    </rPh>
    <phoneticPr fontId="26"/>
  </si>
  <si>
    <t>社会福祉士</t>
    <rPh sb="0" eb="2">
      <t>シャカイ</t>
    </rPh>
    <rPh sb="2" eb="5">
      <t>フクシシ</t>
    </rPh>
    <phoneticPr fontId="26"/>
  </si>
  <si>
    <t>介護福祉士</t>
    <rPh sb="0" eb="2">
      <t>カイゴ</t>
    </rPh>
    <rPh sb="2" eb="5">
      <t>フクシシ</t>
    </rPh>
    <phoneticPr fontId="26"/>
  </si>
  <si>
    <t>義肢装具士</t>
    <rPh sb="0" eb="2">
      <t>ギシ</t>
    </rPh>
    <rPh sb="2" eb="5">
      <t>ソウグシ</t>
    </rPh>
    <phoneticPr fontId="26"/>
  </si>
  <si>
    <t>【自治体の皆様へ】</t>
    <rPh sb="1" eb="4">
      <t>ジチタイ</t>
    </rPh>
    <rPh sb="5" eb="7">
      <t>ミナサマ</t>
    </rPh>
    <phoneticPr fontId="26"/>
  </si>
  <si>
    <t>※ INDIRECT関数使用のため、以下のとおりセルに「名前の定義」をしています。</t>
    <rPh sb="10" eb="12">
      <t>カンスウ</t>
    </rPh>
    <rPh sb="12" eb="14">
      <t>シヨウ</t>
    </rPh>
    <rPh sb="18" eb="20">
      <t>イカ</t>
    </rPh>
    <rPh sb="28" eb="30">
      <t>ナマエ</t>
    </rPh>
    <rPh sb="31" eb="33">
      <t>テイギ</t>
    </rPh>
    <phoneticPr fontId="26"/>
  </si>
  <si>
    <t>　15行目・・・「職種」</t>
    <rPh sb="3" eb="5">
      <t>ギョウメ</t>
    </rPh>
    <rPh sb="9" eb="11">
      <t>ショクシュ</t>
    </rPh>
    <phoneticPr fontId="26"/>
  </si>
  <si>
    <t>　C列・・・「管理者」</t>
    <rPh sb="2" eb="3">
      <t>レツ</t>
    </rPh>
    <rPh sb="7" eb="10">
      <t>カンリシャ</t>
    </rPh>
    <phoneticPr fontId="26"/>
  </si>
  <si>
    <t>　D列・・・「福祉用具専門相談員」</t>
    <rPh sb="2" eb="3">
      <t>レツ</t>
    </rPh>
    <rPh sb="7" eb="9">
      <t>フクシ</t>
    </rPh>
    <rPh sb="9" eb="11">
      <t>ヨウグ</t>
    </rPh>
    <rPh sb="11" eb="13">
      <t>センモン</t>
    </rPh>
    <rPh sb="13" eb="16">
      <t>ソウダンイン</t>
    </rPh>
    <phoneticPr fontId="2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</si>
  <si>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6"/>
  </si>
  <si>
    <t>　行が足りない場合は、適宜追加してください。</t>
    <rPh sb="1" eb="2">
      <t>ギョウ</t>
    </rPh>
    <rPh sb="3" eb="4">
      <t>タ</t>
    </rPh>
    <rPh sb="7" eb="9">
      <t>バアイ</t>
    </rPh>
    <rPh sb="11" eb="13">
      <t>テキギ</t>
    </rPh>
    <rPh sb="13" eb="15">
      <t>ツイカ</t>
    </rPh>
    <phoneticPr fontId="26"/>
  </si>
  <si>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</si>
  <si>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6"/>
  </si>
  <si>
    <t>　・「数式」タブ　⇒　「名前の定義」を選択</t>
    <rPh sb="3" eb="5">
      <t>スウシキ</t>
    </rPh>
    <rPh sb="12" eb="14">
      <t>ナマエ</t>
    </rPh>
    <rPh sb="15" eb="17">
      <t>テイギ</t>
    </rPh>
    <rPh sb="19" eb="21">
      <t>センタク</t>
    </rPh>
    <phoneticPr fontId="26"/>
  </si>
  <si>
    <t>　・「名前」に職種名を入力</t>
    <rPh sb="3" eb="5">
      <t>ナマエ</t>
    </rPh>
    <rPh sb="7" eb="9">
      <t>ショクシュ</t>
    </rPh>
    <rPh sb="9" eb="10">
      <t>メイ</t>
    </rPh>
    <rPh sb="11" eb="13">
      <t>ニュウリョク</t>
    </rPh>
    <phoneticPr fontId="2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</si>
  <si>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</si>
  <si>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6"/>
  </si>
  <si>
    <t>○○○○</t>
    <phoneticPr fontId="26"/>
  </si>
  <si>
    <t>A</t>
  </si>
  <si>
    <t>厚労　太郎</t>
    <rPh sb="0" eb="2">
      <t>コウロウ</t>
    </rPh>
    <rPh sb="3" eb="5">
      <t>タロウ</t>
    </rPh>
    <phoneticPr fontId="26"/>
  </si>
  <si>
    <t>○○　A郞</t>
    <rPh sb="4" eb="5">
      <t>ロウ</t>
    </rPh>
    <phoneticPr fontId="26"/>
  </si>
  <si>
    <t>○○　B子</t>
    <rPh sb="4" eb="5">
      <t>コ</t>
    </rPh>
    <phoneticPr fontId="26"/>
  </si>
  <si>
    <t>C</t>
  </si>
  <si>
    <t>○○　C子</t>
    <rPh sb="4" eb="5">
      <t>コ</t>
    </rPh>
    <phoneticPr fontId="26"/>
  </si>
  <si>
    <t>公表済（直近の公表年度：</t>
    <phoneticPr fontId="2"/>
  </si>
  <si>
    <t>年度）</t>
    <rPh sb="0" eb="2">
      <t>ネンド</t>
    </rPh>
    <phoneticPr fontId="2"/>
  </si>
  <si>
    <t>・</t>
    <phoneticPr fontId="2"/>
  </si>
  <si>
    <t>未公表</t>
    <phoneticPr fontId="2"/>
  </si>
  <si>
    <t>該当無</t>
    <rPh sb="0" eb="2">
      <t>ガイトウ</t>
    </rPh>
    <rPh sb="2" eb="3">
      <t>ナシ</t>
    </rPh>
    <phoneticPr fontId="2"/>
  </si>
  <si>
    <t>・点検結果の判定について、該当する項目（適・不適・該当無）の□を■にしてください。</t>
    <rPh sb="25" eb="28">
      <t>ガイトウナシ</t>
    </rPh>
    <phoneticPr fontId="2"/>
  </si>
  <si>
    <t>兼務
状況</t>
    <rPh sb="0" eb="2">
      <t>ケンム</t>
    </rPh>
    <rPh sb="3" eb="5">
      <t>ジョウキョウ</t>
    </rPh>
    <phoneticPr fontId="2"/>
  </si>
  <si>
    <t>有</t>
    <rPh sb="0" eb="1">
      <t>ア</t>
    </rPh>
    <phoneticPr fontId="2"/>
  </si>
  <si>
    <t>無</t>
    <rPh sb="0" eb="1">
      <t>ナシ</t>
    </rPh>
    <phoneticPr fontId="2"/>
  </si>
  <si>
    <t>常勤 ・</t>
    <rPh sb="0" eb="2">
      <t>ジョウキン</t>
    </rPh>
    <phoneticPr fontId="2"/>
  </si>
  <si>
    <t>非常勤</t>
    <rPh sb="0" eb="3">
      <t>ヒジョウキン</t>
    </rPh>
    <phoneticPr fontId="2"/>
  </si>
  <si>
    <t>専従 ・</t>
    <rPh sb="0" eb="2">
      <t>センジュウ</t>
    </rPh>
    <phoneticPr fontId="2"/>
  </si>
  <si>
    <t>兼務</t>
    <rPh sb="0" eb="2">
      <t>ケンム</t>
    </rPh>
    <phoneticPr fontId="2"/>
  </si>
  <si>
    <t>無</t>
    <rPh sb="0" eb="1">
      <t>ナ</t>
    </rPh>
    <phoneticPr fontId="2"/>
  </si>
  <si>
    <t>事業所の利用者から見やすい場所に、運営規程の概要、非常災害対策の具体的計画の概要その他の利用申込者の選択に資すると認められる重要事項を掲示していますか。
なお、この書面を事業所に備え付け、かついつでも関係者に自由に閲覧させることにより、掲示に代えることができます。</t>
    <rPh sb="0" eb="2">
      <t>ジギョウ</t>
    </rPh>
    <rPh sb="2" eb="3">
      <t>ショ</t>
    </rPh>
    <rPh sb="4" eb="7">
      <t>リヨウシャ</t>
    </rPh>
    <rPh sb="9" eb="10">
      <t>ミ</t>
    </rPh>
    <rPh sb="13" eb="15">
      <t>バショ</t>
    </rPh>
    <rPh sb="17" eb="19">
      <t>ウンエイ</t>
    </rPh>
    <rPh sb="19" eb="21">
      <t>キテイ</t>
    </rPh>
    <rPh sb="22" eb="24">
      <t>ガイヨウ</t>
    </rPh>
    <rPh sb="42" eb="43">
      <t>タ</t>
    </rPh>
    <rPh sb="44" eb="46">
      <t>リヨウ</t>
    </rPh>
    <rPh sb="46" eb="48">
      <t>モウシコミ</t>
    </rPh>
    <rPh sb="48" eb="49">
      <t>シャ</t>
    </rPh>
    <rPh sb="50" eb="52">
      <t>センタク</t>
    </rPh>
    <rPh sb="53" eb="54">
      <t>シ</t>
    </rPh>
    <rPh sb="57" eb="58">
      <t>ミト</t>
    </rPh>
    <rPh sb="62" eb="64">
      <t>ジュウヨウ</t>
    </rPh>
    <rPh sb="64" eb="66">
      <t>ジコウ</t>
    </rPh>
    <rPh sb="67" eb="69">
      <t>ケイジ</t>
    </rPh>
    <phoneticPr fontId="2"/>
  </si>
  <si>
    <t>基準第204条
第1項,2項準用
予防基準
第274条第1項
,2項準用</t>
    <rPh sb="0" eb="2">
      <t>キジュン</t>
    </rPh>
    <rPh sb="2" eb="3">
      <t>ダイ</t>
    </rPh>
    <rPh sb="6" eb="7">
      <t>ジョウ</t>
    </rPh>
    <rPh sb="8" eb="9">
      <t>ダイ</t>
    </rPh>
    <rPh sb="10" eb="11">
      <t>コウ</t>
    </rPh>
    <rPh sb="13" eb="14">
      <t>コウ</t>
    </rPh>
    <rPh sb="14" eb="16">
      <t>ジュンヨウ</t>
    </rPh>
    <rPh sb="17" eb="19">
      <t>ヨボウ</t>
    </rPh>
    <rPh sb="19" eb="21">
      <t>キジュン</t>
    </rPh>
    <rPh sb="22" eb="23">
      <t>ダイ</t>
    </rPh>
    <rPh sb="26" eb="27">
      <t>ジョウ</t>
    </rPh>
    <rPh sb="27" eb="28">
      <t>ダイ</t>
    </rPh>
    <rPh sb="29" eb="30">
      <t>コウ</t>
    </rPh>
    <rPh sb="34" eb="36">
      <t>ジュンヨウ</t>
    </rPh>
    <phoneticPr fontId="2"/>
  </si>
  <si>
    <t>基準第204条
第3項準用
予防基準
第274条第3項
準用</t>
    <rPh sb="0" eb="2">
      <t>キジュン</t>
    </rPh>
    <rPh sb="2" eb="3">
      <t>ダイ</t>
    </rPh>
    <rPh sb="6" eb="7">
      <t>ジョウ</t>
    </rPh>
    <rPh sb="8" eb="9">
      <t>ダイ</t>
    </rPh>
    <rPh sb="10" eb="11">
      <t>コウ</t>
    </rPh>
    <rPh sb="11" eb="13">
      <t>ジュンヨウ</t>
    </rPh>
    <rPh sb="14" eb="16">
      <t>ヨボウ</t>
    </rPh>
    <rPh sb="16" eb="18">
      <t>キジュン</t>
    </rPh>
    <rPh sb="19" eb="20">
      <t>ダイ</t>
    </rPh>
    <rPh sb="23" eb="24">
      <t>ジョウ</t>
    </rPh>
    <rPh sb="24" eb="25">
      <t>ダイ</t>
    </rPh>
    <rPh sb="26" eb="27">
      <t>コウ</t>
    </rPh>
    <rPh sb="28" eb="30">
      <t>ジュンヨウ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</si>
</sst>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円&quot;"/>
    <numFmt numFmtId="177" formatCode="#,##0.0&quot;人&quot;"/>
    <numFmt numFmtId="178" formatCode="0.0"/>
    <numFmt numFmtId="179" formatCode="#,##0.0;[Red]\-#,##0.0"/>
    <numFmt numFmtId="180" formatCode="#,##0.##"/>
    <numFmt numFmtId="181" formatCode="#,##0&quot;人&quot;"/>
    <numFmt numFmtId="182" formatCode="#,##0.0#"/>
  </numFmts>
  <fonts count="4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ゴシック"/>
      <family val="3"/>
      <charset val="128"/>
    </font>
    <font>
      <sz val="8"/>
      <name val="ＭＳ ゴシック"/>
      <family val="3"/>
      <charset val="128"/>
    </font>
    <font>
      <sz val="8"/>
      <name val="ＭＳ Ｐ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u/>
      <sz val="9"/>
      <name val="ＭＳ ゴシック"/>
      <family val="3"/>
      <charset val="128"/>
    </font>
    <font>
      <sz val="9"/>
      <color indexed="8"/>
      <name val="ＭＳ Ｐゴシック"/>
      <family val="3"/>
      <charset val="128"/>
    </font>
    <font>
      <b/>
      <sz val="14"/>
      <name val="ＭＳ ゴシック"/>
      <family val="3"/>
      <charset val="128"/>
    </font>
    <font>
      <sz val="14"/>
      <name val="ＭＳ ゴシック"/>
      <family val="3"/>
      <charset val="128"/>
    </font>
    <font>
      <sz val="11"/>
      <color indexed="8"/>
      <name val="ＭＳ Ｐゴシック"/>
      <family val="3"/>
      <charset val="128"/>
    </font>
    <font>
      <sz val="10"/>
      <color indexed="8"/>
      <name val="ＭＳ ゴシック"/>
      <family val="3"/>
      <charset val="128"/>
    </font>
    <font>
      <sz val="11"/>
      <color indexed="8"/>
      <name val="ＭＳ ゴシック"/>
      <family val="3"/>
      <charset val="128"/>
    </font>
    <font>
      <sz val="12"/>
      <color indexed="8"/>
      <name val="ＭＳ ゴシック"/>
      <family val="3"/>
      <charset val="128"/>
    </font>
    <font>
      <sz val="9"/>
      <color indexed="8"/>
      <name val="ＭＳ ゴシック"/>
      <family val="3"/>
      <charset val="128"/>
    </font>
    <font>
      <sz val="18"/>
      <color indexed="8"/>
      <name val="ＭＳ ゴシック"/>
      <family val="3"/>
      <charset val="128"/>
    </font>
    <font>
      <b/>
      <sz val="10"/>
      <color indexed="8"/>
      <name val="ＭＳ ゴシック"/>
      <family val="3"/>
      <charset val="128"/>
    </font>
    <font>
      <sz val="8"/>
      <color indexed="8"/>
      <name val="ＭＳ ゴシック"/>
      <family val="3"/>
      <charset val="128"/>
    </font>
    <font>
      <b/>
      <sz val="9"/>
      <name val="ＭＳ ゴシック"/>
      <family val="3"/>
      <charset val="128"/>
    </font>
    <font>
      <b/>
      <u/>
      <sz val="9"/>
      <name val="ＭＳ ゴシック"/>
      <family val="3"/>
      <charset val="128"/>
    </font>
    <font>
      <sz val="12"/>
      <name val="ＭＳ ゴシック"/>
      <family val="3"/>
      <charset val="128"/>
    </font>
    <font>
      <sz val="9"/>
      <color theme="1"/>
      <name val="ＭＳ ゴシック"/>
      <family val="3"/>
      <charset val="128"/>
    </font>
    <font>
      <sz val="6"/>
      <name val="ＭＳ Ｐゴシック"/>
      <family val="2"/>
      <charset val="128"/>
      <scheme val="minor"/>
    </font>
    <font>
      <strike/>
      <sz val="9"/>
      <name val="ＭＳ ゴシック"/>
      <family val="3"/>
      <charset val="128"/>
    </font>
    <font>
      <sz val="12"/>
      <name val="HGSｺﾞｼｯｸM"/>
      <family val="3"/>
      <charset val="128"/>
    </font>
    <font>
      <sz val="14"/>
      <name val="HGSｺﾞｼｯｸM"/>
      <family val="3"/>
      <charset val="128"/>
    </font>
    <font>
      <sz val="14"/>
      <color rgb="FFFF0000"/>
      <name val="HGSｺﾞｼｯｸM"/>
      <family val="3"/>
      <charset val="128"/>
    </font>
    <font>
      <sz val="11"/>
      <name val="HGSｺﾞｼｯｸM"/>
      <family val="3"/>
      <charset val="128"/>
    </font>
    <font>
      <b/>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1"/>
      <color rgb="FF000000"/>
      <name val="ＭＳ Ｐゴシック"/>
      <family val="3"/>
      <charset val="128"/>
      <scheme val="minor"/>
    </font>
    <font>
      <sz val="11"/>
      <color rgb="FF000000"/>
      <name val="Calibri"/>
      <family val="2"/>
    </font>
    <font>
      <sz val="12"/>
      <name val="HGSｺﾞｼｯｸE"/>
      <family val="3"/>
      <charset val="128"/>
    </font>
    <font>
      <sz val="11"/>
      <name val="ＭＳ Ｐ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11"/>
      <color theme="1"/>
      <name val="ＭＳ ゴシック"/>
      <family val="3"/>
      <charset val="128"/>
    </font>
    <font>
      <sz val="7"/>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s>
  <borders count="12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dotted">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double">
        <color indexed="64"/>
      </bottom>
      <diagonal/>
    </border>
    <border>
      <left style="thin">
        <color indexed="64"/>
      </left>
      <right/>
      <top style="hair">
        <color indexed="64"/>
      </top>
      <bottom/>
      <diagonal/>
    </border>
  </borders>
  <cellStyleXfs count="8">
    <xf numFmtId="0" fontId="0" fillId="0" borderId="0"/>
    <xf numFmtId="0" fontId="14" fillId="0" borderId="0">
      <alignment vertical="center"/>
    </xf>
    <xf numFmtId="0" fontId="7" fillId="0" borderId="0"/>
    <xf numFmtId="0" fontId="7" fillId="0" borderId="0">
      <alignment vertical="center"/>
    </xf>
    <xf numFmtId="0" fontId="7" fillId="0" borderId="0"/>
    <xf numFmtId="0" fontId="7" fillId="0" borderId="0"/>
    <xf numFmtId="0" fontId="1" fillId="0" borderId="0">
      <alignment vertical="center"/>
    </xf>
    <xf numFmtId="38" fontId="1" fillId="0" borderId="0" applyFont="0" applyFill="0" applyBorder="0" applyAlignment="0" applyProtection="0">
      <alignment vertical="center"/>
    </xf>
  </cellStyleXfs>
  <cellXfs count="937">
    <xf numFmtId="0" fontId="0" fillId="0" borderId="0" xfId="0"/>
    <xf numFmtId="0" fontId="6" fillId="0" borderId="0" xfId="0" applyFont="1"/>
    <xf numFmtId="0" fontId="6" fillId="0" borderId="0" xfId="0" applyFont="1" applyAlignment="1">
      <alignment vertical="center" wrapText="1"/>
    </xf>
    <xf numFmtId="0" fontId="6" fillId="0" borderId="0" xfId="0" applyFont="1" applyAlignment="1">
      <alignment horizontal="center"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6" fillId="0" borderId="2" xfId="0"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0" xfId="0" applyFont="1" applyFill="1"/>
    <xf numFmtId="0" fontId="6" fillId="0" borderId="14" xfId="0" applyFont="1" applyFill="1" applyBorder="1" applyAlignment="1">
      <alignment horizontal="left" vertical="center" wrapText="1"/>
    </xf>
    <xf numFmtId="0" fontId="6" fillId="0" borderId="0" xfId="0" applyFont="1" applyFill="1" applyBorder="1" applyAlignment="1">
      <alignment horizontal="left" vertical="top" wrapText="1"/>
    </xf>
    <xf numFmtId="0" fontId="6" fillId="0" borderId="15" xfId="0" applyFont="1" applyFill="1" applyBorder="1" applyAlignment="1">
      <alignment horizontal="center" vertical="center"/>
    </xf>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17"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8"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left" vertical="center" wrapText="1"/>
    </xf>
    <xf numFmtId="0" fontId="6" fillId="0" borderId="21" xfId="0" applyFont="1" applyFill="1" applyBorder="1" applyAlignment="1">
      <alignment vertical="center" wrapText="1"/>
    </xf>
    <xf numFmtId="0" fontId="4" fillId="0" borderId="21" xfId="0" applyFont="1" applyFill="1" applyBorder="1" applyAlignment="1">
      <alignment horizontal="left" vertical="center" wrapText="1"/>
    </xf>
    <xf numFmtId="0" fontId="6" fillId="0" borderId="22" xfId="0" applyFont="1" applyFill="1" applyBorder="1" applyAlignment="1">
      <alignment horizontal="center" vertical="center"/>
    </xf>
    <xf numFmtId="0" fontId="6" fillId="0" borderId="16" xfId="0" applyFont="1" applyFill="1" applyBorder="1" applyAlignment="1">
      <alignment vertical="center" wrapText="1"/>
    </xf>
    <xf numFmtId="0" fontId="4" fillId="0" borderId="15" xfId="0" applyFont="1" applyFill="1" applyBorder="1" applyAlignment="1">
      <alignment horizontal="left" vertical="top" wrapText="1"/>
    </xf>
    <xf numFmtId="0" fontId="6" fillId="0" borderId="15" xfId="0" applyFont="1" applyFill="1" applyBorder="1"/>
    <xf numFmtId="0" fontId="6" fillId="0" borderId="11" xfId="0" applyFont="1" applyFill="1" applyBorder="1" applyAlignment="1">
      <alignment vertical="center" wrapText="1"/>
    </xf>
    <xf numFmtId="0" fontId="4" fillId="0" borderId="10" xfId="0" applyFont="1" applyFill="1" applyBorder="1" applyAlignment="1">
      <alignment vertical="center" wrapText="1"/>
    </xf>
    <xf numFmtId="0" fontId="4" fillId="0" borderId="21" xfId="0" applyFont="1" applyFill="1" applyBorder="1" applyAlignment="1">
      <alignment vertical="center" wrapText="1"/>
    </xf>
    <xf numFmtId="0" fontId="6" fillId="0" borderId="24" xfId="0" applyFont="1" applyFill="1" applyBorder="1" applyAlignment="1">
      <alignment vertical="center" wrapText="1"/>
    </xf>
    <xf numFmtId="0" fontId="4" fillId="0" borderId="24" xfId="0" applyFont="1" applyFill="1" applyBorder="1" applyAlignment="1">
      <alignment vertical="center" wrapText="1"/>
    </xf>
    <xf numFmtId="0" fontId="6" fillId="0" borderId="10" xfId="0" applyFont="1" applyFill="1" applyBorder="1" applyAlignment="1">
      <alignment vertical="center" wrapText="1"/>
    </xf>
    <xf numFmtId="0" fontId="6" fillId="0" borderId="14" xfId="0" applyFont="1" applyFill="1" applyBorder="1" applyAlignment="1">
      <alignment vertical="center" wrapText="1"/>
    </xf>
    <xf numFmtId="0" fontId="4" fillId="0" borderId="14" xfId="0" applyFont="1" applyFill="1" applyBorder="1" applyAlignment="1">
      <alignment vertical="center" wrapText="1"/>
    </xf>
    <xf numFmtId="0" fontId="6" fillId="0" borderId="26" xfId="0" applyFont="1" applyFill="1" applyBorder="1" applyAlignment="1">
      <alignment vertical="center" wrapText="1"/>
    </xf>
    <xf numFmtId="0" fontId="6" fillId="0" borderId="14" xfId="1" applyFont="1" applyFill="1" applyBorder="1" applyAlignment="1">
      <alignment vertical="center" wrapText="1"/>
    </xf>
    <xf numFmtId="0" fontId="4" fillId="0" borderId="14"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0" xfId="1" applyFont="1" applyFill="1" applyBorder="1">
      <alignment vertical="center"/>
    </xf>
    <xf numFmtId="0" fontId="6" fillId="0" borderId="0" xfId="1" applyFont="1" applyFill="1">
      <alignment vertical="center"/>
    </xf>
    <xf numFmtId="0" fontId="4" fillId="0" borderId="27" xfId="0" applyFont="1" applyFill="1" applyBorder="1" applyAlignment="1">
      <alignment vertical="center" wrapText="1"/>
    </xf>
    <xf numFmtId="0" fontId="6" fillId="0" borderId="27" xfId="0" applyFont="1" applyFill="1" applyBorder="1" applyAlignment="1">
      <alignment vertical="center" wrapText="1"/>
    </xf>
    <xf numFmtId="0" fontId="4" fillId="0" borderId="15" xfId="0" applyFont="1" applyFill="1" applyBorder="1" applyAlignment="1">
      <alignment vertical="center" wrapText="1"/>
    </xf>
    <xf numFmtId="0" fontId="6" fillId="0" borderId="28" xfId="0" applyFont="1" applyFill="1" applyBorder="1" applyAlignment="1">
      <alignment vertical="center" wrapText="1"/>
    </xf>
    <xf numFmtId="0" fontId="4" fillId="0" borderId="11" xfId="0" applyFont="1" applyFill="1" applyBorder="1" applyAlignment="1">
      <alignment vertical="center" wrapText="1"/>
    </xf>
    <xf numFmtId="0" fontId="8" fillId="0" borderId="24" xfId="0" applyFont="1" applyFill="1" applyBorder="1" applyAlignment="1">
      <alignment vertical="center" wrapText="1"/>
    </xf>
    <xf numFmtId="0" fontId="5" fillId="0" borderId="24" xfId="0" applyFont="1" applyFill="1" applyBorder="1" applyAlignment="1">
      <alignment vertical="center" wrapText="1"/>
    </xf>
    <xf numFmtId="0" fontId="4" fillId="0" borderId="29" xfId="0" applyFont="1" applyFill="1" applyBorder="1" applyAlignment="1">
      <alignment vertical="center" wrapText="1"/>
    </xf>
    <xf numFmtId="0" fontId="4" fillId="0" borderId="19" xfId="0" applyFont="1" applyFill="1" applyBorder="1" applyAlignment="1">
      <alignment vertical="center" wrapText="1"/>
    </xf>
    <xf numFmtId="0" fontId="6" fillId="0" borderId="19" xfId="0" applyFont="1" applyFill="1" applyBorder="1" applyAlignment="1">
      <alignment vertical="center" wrapText="1"/>
    </xf>
    <xf numFmtId="0" fontId="4" fillId="0" borderId="29" xfId="0" applyFont="1" applyFill="1" applyBorder="1" applyAlignment="1">
      <alignment horizontal="left" vertical="center" wrapText="1"/>
    </xf>
    <xf numFmtId="0" fontId="5"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6" fillId="0" borderId="25" xfId="0" applyFont="1" applyFill="1" applyBorder="1" applyAlignment="1">
      <alignment vertical="center" wrapText="1"/>
    </xf>
    <xf numFmtId="0" fontId="6" fillId="0" borderId="0" xfId="0" applyFont="1" applyFill="1" applyBorder="1"/>
    <xf numFmtId="0" fontId="6" fillId="0" borderId="10" xfId="1" applyFont="1" applyFill="1" applyBorder="1" applyAlignment="1">
      <alignment horizontal="left" vertical="center" wrapText="1"/>
    </xf>
    <xf numFmtId="0" fontId="8" fillId="0" borderId="14" xfId="0" applyFont="1" applyFill="1" applyBorder="1" applyAlignment="1">
      <alignment vertical="center"/>
    </xf>
    <xf numFmtId="0" fontId="8" fillId="0" borderId="21" xfId="0" applyFont="1" applyFill="1" applyBorder="1" applyAlignment="1">
      <alignment vertical="center"/>
    </xf>
    <xf numFmtId="0" fontId="8" fillId="0" borderId="24" xfId="0" applyFont="1" applyFill="1" applyBorder="1" applyAlignment="1">
      <alignment horizontal="left" vertical="center" wrapText="1"/>
    </xf>
    <xf numFmtId="0" fontId="6" fillId="0" borderId="24" xfId="1" applyFont="1" applyFill="1" applyBorder="1" applyAlignment="1">
      <alignment vertical="center" wrapText="1"/>
    </xf>
    <xf numFmtId="0" fontId="8" fillId="0" borderId="24" xfId="0" applyFont="1" applyFill="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vertical="center" wrapText="1"/>
    </xf>
    <xf numFmtId="0" fontId="4" fillId="0" borderId="24" xfId="0" applyFont="1" applyBorder="1" applyAlignment="1">
      <alignment vertical="center" wrapText="1"/>
    </xf>
    <xf numFmtId="0" fontId="6" fillId="0" borderId="0" xfId="0" applyFont="1" applyFill="1" applyAlignment="1">
      <alignment horizontal="center" vertical="center"/>
    </xf>
    <xf numFmtId="0" fontId="6" fillId="0" borderId="0" xfId="0" applyFont="1" applyFill="1" applyAlignment="1">
      <alignment vertical="center" wrapText="1"/>
    </xf>
    <xf numFmtId="0" fontId="6" fillId="2" borderId="17" xfId="0" applyFont="1" applyFill="1" applyBorder="1" applyAlignment="1">
      <alignment horizontal="center" vertical="center"/>
    </xf>
    <xf numFmtId="0" fontId="3" fillId="0" borderId="10" xfId="0" applyFont="1" applyFill="1" applyBorder="1" applyAlignment="1">
      <alignment vertical="center" wrapText="1"/>
    </xf>
    <xf numFmtId="0" fontId="6" fillId="0" borderId="0" xfId="0" applyFont="1" applyFill="1" applyAlignment="1">
      <alignment horizontal="left" vertical="center"/>
    </xf>
    <xf numFmtId="0" fontId="4" fillId="0" borderId="2" xfId="1" applyFont="1" applyFill="1" applyBorder="1" applyAlignment="1">
      <alignment horizontal="left" vertical="center" wrapText="1"/>
    </xf>
    <xf numFmtId="0" fontId="6" fillId="0" borderId="2" xfId="1" applyFont="1" applyFill="1" applyBorder="1" applyAlignment="1">
      <alignment horizontal="left" vertical="center" wrapText="1"/>
    </xf>
    <xf numFmtId="0" fontId="4" fillId="0" borderId="25" xfId="0" applyFont="1" applyFill="1" applyBorder="1" applyAlignment="1">
      <alignment vertical="center" wrapText="1"/>
    </xf>
    <xf numFmtId="0" fontId="6" fillId="2" borderId="24" xfId="1" applyFont="1" applyFill="1" applyBorder="1" applyAlignment="1">
      <alignment horizontal="center" vertical="center"/>
    </xf>
    <xf numFmtId="0" fontId="8" fillId="0" borderId="2" xfId="0" applyFont="1" applyFill="1" applyBorder="1" applyAlignment="1">
      <alignment vertical="center" wrapText="1"/>
    </xf>
    <xf numFmtId="0" fontId="4" fillId="0" borderId="24" xfId="0" applyFont="1" applyFill="1" applyBorder="1" applyAlignment="1">
      <alignment horizontal="left" vertical="top" wrapText="1"/>
    </xf>
    <xf numFmtId="0" fontId="6" fillId="0" borderId="14" xfId="0" applyFont="1" applyFill="1" applyBorder="1"/>
    <xf numFmtId="0" fontId="4" fillId="0" borderId="14" xfId="0" applyFont="1" applyFill="1" applyBorder="1" applyAlignment="1">
      <alignment horizontal="left" vertical="top" wrapText="1"/>
    </xf>
    <xf numFmtId="0" fontId="6" fillId="0" borderId="31" xfId="0" applyFont="1" applyFill="1" applyBorder="1" applyAlignment="1">
      <alignment vertical="center" wrapText="1"/>
    </xf>
    <xf numFmtId="0" fontId="6" fillId="0" borderId="31" xfId="0" applyFont="1" applyFill="1" applyBorder="1"/>
    <xf numFmtId="0" fontId="4" fillId="0" borderId="31" xfId="0" applyFont="1" applyFill="1" applyBorder="1" applyAlignment="1">
      <alignment horizontal="left" vertical="top" wrapText="1"/>
    </xf>
    <xf numFmtId="0" fontId="6" fillId="0" borderId="21" xfId="0" applyFont="1" applyFill="1" applyBorder="1" applyAlignment="1">
      <alignment horizontal="left" vertical="top" wrapText="1"/>
    </xf>
    <xf numFmtId="0" fontId="16" fillId="2" borderId="0" xfId="0" applyFont="1" applyFill="1" applyBorder="1" applyAlignment="1">
      <alignment horizontal="distributed" vertical="center"/>
    </xf>
    <xf numFmtId="0" fontId="16" fillId="2" borderId="12" xfId="0" applyFont="1" applyFill="1" applyBorder="1" applyAlignment="1">
      <alignment horizontal="distributed" vertical="center"/>
    </xf>
    <xf numFmtId="0" fontId="18" fillId="0" borderId="32" xfId="0" applyFont="1" applyBorder="1" applyAlignment="1">
      <alignment vertical="center" wrapText="1"/>
    </xf>
    <xf numFmtId="0" fontId="11" fillId="0" borderId="0" xfId="0" applyFont="1" applyBorder="1" applyAlignment="1">
      <alignment vertical="center" wrapText="1"/>
    </xf>
    <xf numFmtId="0" fontId="11" fillId="0" borderId="33" xfId="0" applyFont="1" applyBorder="1" applyAlignment="1">
      <alignment vertical="center" wrapText="1"/>
    </xf>
    <xf numFmtId="0" fontId="11" fillId="0" borderId="32" xfId="0" applyFont="1" applyBorder="1" applyAlignment="1">
      <alignment vertical="center" wrapText="1"/>
    </xf>
    <xf numFmtId="0" fontId="16" fillId="0" borderId="0" xfId="0" applyFont="1" applyAlignment="1">
      <alignment vertical="center"/>
    </xf>
    <xf numFmtId="0" fontId="15" fillId="0" borderId="0" xfId="0" applyFont="1" applyAlignment="1">
      <alignment vertical="center"/>
    </xf>
    <xf numFmtId="0" fontId="16" fillId="0" borderId="34" xfId="0" applyFont="1" applyBorder="1"/>
    <xf numFmtId="0" fontId="17" fillId="0" borderId="35" xfId="0" applyFont="1" applyBorder="1"/>
    <xf numFmtId="0" fontId="16" fillId="0" borderId="35" xfId="0" applyFont="1" applyBorder="1"/>
    <xf numFmtId="0" fontId="16" fillId="0" borderId="36" xfId="0" applyFont="1" applyBorder="1"/>
    <xf numFmtId="0" fontId="18" fillId="0" borderId="0" xfId="0" applyFont="1" applyBorder="1" applyAlignment="1">
      <alignment vertical="center"/>
    </xf>
    <xf numFmtId="0" fontId="16" fillId="0" borderId="37" xfId="0" applyFont="1" applyBorder="1" applyAlignment="1">
      <alignment vertical="center"/>
    </xf>
    <xf numFmtId="0" fontId="16" fillId="0" borderId="0" xfId="0" applyFont="1" applyBorder="1" applyAlignment="1">
      <alignment horizontal="center" vertical="center"/>
    </xf>
    <xf numFmtId="0" fontId="16" fillId="2" borderId="38" xfId="0" applyFont="1" applyFill="1" applyBorder="1" applyAlignment="1">
      <alignment vertical="center"/>
    </xf>
    <xf numFmtId="0" fontId="16" fillId="2" borderId="12" xfId="0" applyFont="1" applyFill="1" applyBorder="1" applyAlignment="1">
      <alignment vertical="center"/>
    </xf>
    <xf numFmtId="0" fontId="16" fillId="2" borderId="13" xfId="0" applyFont="1" applyFill="1" applyBorder="1" applyAlignment="1">
      <alignment vertical="center"/>
    </xf>
    <xf numFmtId="0" fontId="16" fillId="2" borderId="17" xfId="0" applyFont="1" applyFill="1" applyBorder="1" applyAlignment="1">
      <alignment vertical="center"/>
    </xf>
    <xf numFmtId="0" fontId="16" fillId="2" borderId="16" xfId="0" applyFont="1" applyFill="1" applyBorder="1" applyAlignment="1">
      <alignment vertical="center"/>
    </xf>
    <xf numFmtId="0" fontId="16" fillId="2" borderId="29" xfId="0" applyFont="1" applyFill="1" applyBorder="1" applyAlignment="1">
      <alignment vertical="center"/>
    </xf>
    <xf numFmtId="0" fontId="16" fillId="2" borderId="23" xfId="0" applyFont="1" applyFill="1" applyBorder="1" applyAlignment="1">
      <alignment vertical="center"/>
    </xf>
    <xf numFmtId="0" fontId="16" fillId="2" borderId="0" xfId="0" applyFont="1" applyFill="1" applyBorder="1" applyAlignment="1">
      <alignment vertical="center"/>
    </xf>
    <xf numFmtId="0" fontId="16" fillId="2" borderId="27" xfId="0" applyFont="1" applyFill="1" applyBorder="1" applyAlignment="1">
      <alignment vertical="center"/>
    </xf>
    <xf numFmtId="0" fontId="16" fillId="2" borderId="5" xfId="0" applyFont="1" applyFill="1" applyBorder="1" applyAlignment="1">
      <alignment horizontal="distributed" vertical="center"/>
    </xf>
    <xf numFmtId="0" fontId="16" fillId="2" borderId="5" xfId="0" applyFont="1" applyFill="1" applyBorder="1" applyAlignment="1">
      <alignment vertical="center"/>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0" fontId="16" fillId="0" borderId="40" xfId="0" applyFont="1" applyBorder="1" applyAlignment="1">
      <alignment vertical="center"/>
    </xf>
    <xf numFmtId="0" fontId="16" fillId="0" borderId="41"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left" vertical="center" wrapText="1"/>
    </xf>
    <xf numFmtId="0" fontId="16" fillId="0" borderId="0" xfId="0" quotePrefix="1" applyFont="1" applyBorder="1" applyAlignment="1">
      <alignment horizontal="left" vertical="center"/>
    </xf>
    <xf numFmtId="0" fontId="16" fillId="0" borderId="0" xfId="0" applyFont="1"/>
    <xf numFmtId="0" fontId="20" fillId="0" borderId="0" xfId="0" applyFont="1" applyAlignment="1">
      <alignment vertical="center"/>
    </xf>
    <xf numFmtId="0" fontId="15" fillId="2" borderId="27"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0" borderId="12" xfId="0" applyFont="1" applyBorder="1" applyAlignment="1">
      <alignment vertical="center"/>
    </xf>
    <xf numFmtId="0" fontId="15" fillId="0" borderId="13" xfId="0" applyFont="1" applyBorder="1" applyAlignment="1">
      <alignment vertical="center"/>
    </xf>
    <xf numFmtId="0" fontId="15" fillId="0" borderId="17"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23" xfId="0" applyFont="1" applyBorder="1" applyAlignment="1">
      <alignment vertical="center"/>
    </xf>
    <xf numFmtId="0" fontId="15" fillId="0" borderId="27" xfId="0" applyFont="1" applyBorder="1" applyAlignment="1">
      <alignment vertical="center"/>
    </xf>
    <xf numFmtId="0" fontId="15" fillId="0" borderId="5" xfId="0" applyFont="1" applyBorder="1" applyAlignment="1">
      <alignment vertical="center"/>
    </xf>
    <xf numFmtId="0" fontId="15" fillId="0" borderId="42" xfId="0" applyFont="1" applyBorder="1" applyAlignment="1">
      <alignment horizontal="center" vertical="center"/>
    </xf>
    <xf numFmtId="0" fontId="15" fillId="0" borderId="25" xfId="0" applyFont="1" applyBorder="1" applyAlignment="1">
      <alignment vertical="center"/>
    </xf>
    <xf numFmtId="0" fontId="15" fillId="0" borderId="43" xfId="0" applyFont="1" applyBorder="1" applyAlignment="1">
      <alignment vertical="center"/>
    </xf>
    <xf numFmtId="0" fontId="15" fillId="2" borderId="1" xfId="0" applyFont="1" applyFill="1" applyBorder="1" applyAlignment="1">
      <alignment horizontal="center" vertical="center"/>
    </xf>
    <xf numFmtId="0" fontId="15" fillId="2" borderId="38" xfId="0" applyFont="1" applyFill="1" applyBorder="1" applyAlignment="1">
      <alignment vertical="center"/>
    </xf>
    <xf numFmtId="0" fontId="15" fillId="2" borderId="12" xfId="0" applyFont="1" applyFill="1" applyBorder="1" applyAlignment="1">
      <alignment vertical="center"/>
    </xf>
    <xf numFmtId="0" fontId="15" fillId="0" borderId="44" xfId="0" applyFont="1" applyBorder="1" applyAlignment="1">
      <alignment vertical="center"/>
    </xf>
    <xf numFmtId="0" fontId="15" fillId="2" borderId="15" xfId="0" applyFont="1" applyFill="1" applyBorder="1" applyAlignment="1">
      <alignment horizontal="center" vertical="center"/>
    </xf>
    <xf numFmtId="0" fontId="15" fillId="2" borderId="27" xfId="0" applyFont="1" applyFill="1" applyBorder="1" applyAlignment="1">
      <alignment vertical="center"/>
    </xf>
    <xf numFmtId="0" fontId="15" fillId="2" borderId="5" xfId="0" applyFont="1" applyFill="1" applyBorder="1" applyAlignment="1">
      <alignment vertical="center"/>
    </xf>
    <xf numFmtId="0" fontId="18" fillId="2" borderId="27" xfId="0" applyFont="1" applyFill="1" applyBorder="1" applyAlignment="1">
      <alignment vertical="center"/>
    </xf>
    <xf numFmtId="0" fontId="15" fillId="2" borderId="43" xfId="0" applyFont="1" applyFill="1" applyBorder="1" applyAlignment="1">
      <alignment vertical="center"/>
    </xf>
    <xf numFmtId="0" fontId="15" fillId="0" borderId="5" xfId="0" applyFont="1" applyFill="1" applyBorder="1" applyAlignment="1">
      <alignment vertical="center"/>
    </xf>
    <xf numFmtId="0" fontId="15" fillId="0" borderId="25" xfId="0" applyFont="1" applyFill="1" applyBorder="1" applyAlignment="1">
      <alignment vertical="center"/>
    </xf>
    <xf numFmtId="0" fontId="15" fillId="2" borderId="13" xfId="0" applyFont="1" applyFill="1" applyBorder="1" applyAlignment="1">
      <alignment vertical="center"/>
    </xf>
    <xf numFmtId="0" fontId="15" fillId="0" borderId="50" xfId="0" applyFont="1" applyBorder="1" applyAlignment="1">
      <alignment vertical="center"/>
    </xf>
    <xf numFmtId="0" fontId="15" fillId="0" borderId="51" xfId="0" applyFont="1" applyBorder="1" applyAlignment="1">
      <alignment vertical="center"/>
    </xf>
    <xf numFmtId="0" fontId="15" fillId="0" borderId="52" xfId="0" applyFont="1" applyBorder="1" applyAlignment="1">
      <alignment vertical="center"/>
    </xf>
    <xf numFmtId="0" fontId="15" fillId="0" borderId="0" xfId="0" applyFont="1" applyAlignment="1">
      <alignment horizontal="right" vertical="top"/>
    </xf>
    <xf numFmtId="0" fontId="15" fillId="0" borderId="0" xfId="0" quotePrefix="1" applyFont="1" applyAlignment="1">
      <alignment horizontal="right" vertical="center"/>
    </xf>
    <xf numFmtId="0" fontId="15" fillId="0" borderId="0" xfId="0" applyFont="1" applyAlignment="1">
      <alignment vertical="top"/>
    </xf>
    <xf numFmtId="0" fontId="20" fillId="0" borderId="0" xfId="0" applyFont="1" applyFill="1" applyAlignment="1">
      <alignment vertical="center"/>
    </xf>
    <xf numFmtId="0" fontId="15" fillId="0" borderId="0" xfId="0" applyFont="1" applyFill="1" applyAlignment="1">
      <alignment vertical="center"/>
    </xf>
    <xf numFmtId="0" fontId="15" fillId="2" borderId="16" xfId="0" applyFont="1" applyFill="1" applyBorder="1" applyAlignment="1">
      <alignment vertical="center"/>
    </xf>
    <xf numFmtId="0" fontId="15" fillId="2" borderId="53" xfId="0" applyFont="1" applyFill="1" applyBorder="1" applyAlignment="1">
      <alignment vertical="center"/>
    </xf>
    <xf numFmtId="0" fontId="15" fillId="2" borderId="3" xfId="0" applyFont="1" applyFill="1" applyBorder="1" applyAlignment="1">
      <alignment vertical="center"/>
    </xf>
    <xf numFmtId="0" fontId="15" fillId="2" borderId="54" xfId="0" applyFont="1" applyFill="1" applyBorder="1" applyAlignment="1">
      <alignment vertical="center"/>
    </xf>
    <xf numFmtId="0" fontId="15" fillId="2" borderId="25" xfId="0" applyFont="1" applyFill="1" applyBorder="1" applyAlignment="1">
      <alignment vertical="center"/>
    </xf>
    <xf numFmtId="0" fontId="15" fillId="0" borderId="0" xfId="0" applyFont="1" applyBorder="1" applyAlignment="1">
      <alignment horizontal="center" vertical="center" textRotation="255"/>
    </xf>
    <xf numFmtId="0" fontId="15" fillId="0" borderId="0" xfId="0" applyFont="1" applyAlignment="1">
      <alignment vertical="top" wrapText="1"/>
    </xf>
    <xf numFmtId="0" fontId="15" fillId="0" borderId="0" xfId="0" quotePrefix="1" applyFont="1" applyAlignment="1">
      <alignment horizontal="right" vertical="top"/>
    </xf>
    <xf numFmtId="0" fontId="18" fillId="0" borderId="0" xfId="0" applyFont="1" applyBorder="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right" vertical="center"/>
    </xf>
    <xf numFmtId="0" fontId="15" fillId="0" borderId="0" xfId="0" applyFont="1" applyBorder="1" applyAlignment="1">
      <alignment horizontal="center" vertical="center" shrinkToFit="1"/>
    </xf>
    <xf numFmtId="0" fontId="15" fillId="0" borderId="25" xfId="0" applyFont="1" applyBorder="1" applyAlignment="1">
      <alignment horizontal="right" vertical="center"/>
    </xf>
    <xf numFmtId="0" fontId="14" fillId="0" borderId="0" xfId="0" applyFont="1" applyBorder="1" applyAlignment="1">
      <alignment horizontal="center" vertical="center" shrinkToFit="1"/>
    </xf>
    <xf numFmtId="0" fontId="14" fillId="0" borderId="0" xfId="0" applyFont="1" applyBorder="1" applyAlignment="1">
      <alignment vertical="center"/>
    </xf>
    <xf numFmtId="0" fontId="18" fillId="0" borderId="0" xfId="0" applyFont="1" applyAlignment="1">
      <alignment vertical="center"/>
    </xf>
    <xf numFmtId="0" fontId="18" fillId="0" borderId="0" xfId="0" applyFont="1" applyBorder="1" applyAlignment="1">
      <alignment horizontal="center" vertical="center"/>
    </xf>
    <xf numFmtId="0" fontId="15" fillId="0" borderId="0" xfId="0" quotePrefix="1" applyFont="1" applyBorder="1" applyAlignment="1">
      <alignment horizontal="right" vertical="top"/>
    </xf>
    <xf numFmtId="0" fontId="15" fillId="0" borderId="0" xfId="0" applyFont="1" applyBorder="1" applyAlignment="1">
      <alignment vertical="top"/>
    </xf>
    <xf numFmtId="0" fontId="22" fillId="0" borderId="0" xfId="0" applyFont="1" applyFill="1" applyAlignment="1">
      <alignment horizontal="left" vertical="center"/>
    </xf>
    <xf numFmtId="0" fontId="6" fillId="0" borderId="0" xfId="0" applyFont="1" applyFill="1" applyAlignment="1">
      <alignment vertical="center"/>
    </xf>
    <xf numFmtId="0" fontId="4" fillId="0" borderId="19" xfId="0" applyFont="1" applyFill="1" applyBorder="1" applyAlignment="1">
      <alignment horizontal="left" vertical="center" wrapText="1"/>
    </xf>
    <xf numFmtId="0" fontId="4" fillId="0" borderId="18" xfId="0" applyFont="1" applyFill="1" applyBorder="1" applyAlignment="1">
      <alignment vertical="center" wrapText="1"/>
    </xf>
    <xf numFmtId="0" fontId="6" fillId="0" borderId="0" xfId="1" applyFont="1">
      <alignment vertical="center"/>
    </xf>
    <xf numFmtId="0" fontId="6" fillId="0" borderId="0" xfId="0" applyFont="1" applyFill="1" applyBorder="1" applyAlignment="1" applyProtection="1">
      <alignment vertical="center"/>
    </xf>
    <xf numFmtId="0" fontId="6" fillId="0" borderId="29" xfId="0" applyFont="1" applyFill="1" applyBorder="1" applyAlignment="1">
      <alignment vertical="center" wrapText="1"/>
    </xf>
    <xf numFmtId="0" fontId="6" fillId="0" borderId="10" xfId="0" applyFont="1" applyFill="1" applyBorder="1" applyAlignment="1">
      <alignment vertical="center"/>
    </xf>
    <xf numFmtId="0" fontId="25" fillId="0" borderId="0" xfId="1" applyFont="1" applyFill="1">
      <alignment vertical="center"/>
    </xf>
    <xf numFmtId="0" fontId="6" fillId="0" borderId="0" xfId="0" applyFont="1" applyFill="1" applyAlignment="1">
      <alignment horizontal="left" vertical="top" wrapText="1"/>
    </xf>
    <xf numFmtId="0" fontId="15" fillId="2" borderId="2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0" borderId="5" xfId="0" applyFont="1" applyBorder="1" applyAlignment="1">
      <alignment horizontal="center" vertical="center"/>
    </xf>
    <xf numFmtId="0" fontId="15" fillId="4" borderId="27" xfId="0" applyFont="1" applyFill="1" applyBorder="1" applyAlignment="1">
      <alignment vertical="center"/>
    </xf>
    <xf numFmtId="0" fontId="15" fillId="4" borderId="5" xfId="0" applyFont="1" applyFill="1" applyBorder="1" applyAlignment="1">
      <alignment vertical="center"/>
    </xf>
    <xf numFmtId="0" fontId="15" fillId="4" borderId="43" xfId="0" applyFont="1" applyFill="1" applyBorder="1" applyAlignment="1">
      <alignment vertical="center"/>
    </xf>
    <xf numFmtId="0" fontId="15" fillId="2" borderId="17" xfId="0" applyFont="1" applyFill="1" applyBorder="1" applyAlignment="1">
      <alignment horizontal="center" vertical="center"/>
    </xf>
    <xf numFmtId="0" fontId="9" fillId="0" borderId="0" xfId="2" applyFont="1"/>
    <xf numFmtId="0" fontId="3" fillId="0" borderId="0" xfId="4" applyFont="1" applyAlignment="1">
      <alignment vertical="center"/>
    </xf>
    <xf numFmtId="0" fontId="3" fillId="0" borderId="0" xfId="4" applyFont="1" applyBorder="1" applyAlignment="1">
      <alignment horizontal="center" vertical="center"/>
    </xf>
    <xf numFmtId="0" fontId="3" fillId="0" borderId="0" xfId="4" applyFont="1" applyBorder="1" applyAlignment="1">
      <alignment vertical="center"/>
    </xf>
    <xf numFmtId="0" fontId="9" fillId="0" borderId="0" xfId="3" applyFont="1">
      <alignment vertical="center"/>
    </xf>
    <xf numFmtId="0" fontId="3" fillId="0" borderId="0" xfId="2" applyFont="1" applyAlignment="1">
      <alignment vertical="center"/>
    </xf>
    <xf numFmtId="0" fontId="9" fillId="0" borderId="0" xfId="2" applyFont="1" applyAlignment="1"/>
    <xf numFmtId="0" fontId="9" fillId="0" borderId="0" xfId="2" applyFont="1" applyAlignment="1">
      <alignment vertical="center" wrapText="1"/>
    </xf>
    <xf numFmtId="0" fontId="9" fillId="0" borderId="0" xfId="2" applyFont="1" applyAlignment="1">
      <alignment vertical="top" wrapText="1"/>
    </xf>
    <xf numFmtId="0" fontId="9" fillId="0" borderId="0" xfId="2" applyFont="1" applyAlignment="1">
      <alignment vertical="center"/>
    </xf>
    <xf numFmtId="0" fontId="9" fillId="0" borderId="0" xfId="2" applyFont="1" applyBorder="1" applyAlignment="1">
      <alignment vertical="center"/>
    </xf>
    <xf numFmtId="0" fontId="9" fillId="0" borderId="0" xfId="2" applyFont="1" applyAlignment="1">
      <alignment vertical="top"/>
    </xf>
    <xf numFmtId="0" fontId="9" fillId="0" borderId="0" xfId="2" applyFont="1" applyAlignment="1">
      <alignment horizontal="center" vertical="center"/>
    </xf>
    <xf numFmtId="0" fontId="3" fillId="0" borderId="0" xfId="2" applyFont="1" applyBorder="1" applyAlignment="1">
      <alignment horizontal="center" vertical="center"/>
    </xf>
    <xf numFmtId="0" fontId="3" fillId="0" borderId="0" xfId="2" applyFont="1" applyBorder="1" applyAlignment="1">
      <alignment vertical="center"/>
    </xf>
    <xf numFmtId="0" fontId="3" fillId="0" borderId="0" xfId="3" applyFont="1" applyAlignment="1">
      <alignment vertical="center"/>
    </xf>
    <xf numFmtId="0" fontId="3" fillId="0" borderId="0" xfId="3" applyFont="1" applyBorder="1" applyAlignment="1">
      <alignment vertical="center"/>
    </xf>
    <xf numFmtId="0" fontId="3" fillId="0" borderId="0" xfId="3" applyFont="1" applyBorder="1" applyAlignment="1">
      <alignment horizontal="center" vertical="center"/>
    </xf>
    <xf numFmtId="0" fontId="3" fillId="0" borderId="0" xfId="3" applyFont="1">
      <alignment vertical="center"/>
    </xf>
    <xf numFmtId="0" fontId="3" fillId="0" borderId="0" xfId="3" applyFont="1" applyAlignment="1">
      <alignment vertical="top"/>
    </xf>
    <xf numFmtId="0" fontId="27" fillId="0" borderId="0" xfId="3" applyFont="1" applyAlignment="1">
      <alignment vertical="top"/>
    </xf>
    <xf numFmtId="0" fontId="3" fillId="0" borderId="0" xfId="2" applyFont="1"/>
    <xf numFmtId="0" fontId="9" fillId="0" borderId="27" xfId="2" applyFont="1" applyBorder="1" applyAlignment="1">
      <alignment horizontal="left" vertical="center"/>
    </xf>
    <xf numFmtId="0" fontId="9" fillId="0" borderId="25" xfId="2" applyFont="1" applyBorder="1" applyAlignment="1">
      <alignment horizontal="left" vertical="center"/>
    </xf>
    <xf numFmtId="0" fontId="9" fillId="0" borderId="5" xfId="2" applyFont="1" applyBorder="1" applyAlignment="1">
      <alignment horizontal="left" vertical="center"/>
    </xf>
    <xf numFmtId="0" fontId="28" fillId="0" borderId="0" xfId="6" applyFont="1" applyFill="1" applyAlignment="1">
      <alignment vertical="center"/>
    </xf>
    <xf numFmtId="0" fontId="28" fillId="0" borderId="0" xfId="6" applyFont="1" applyFill="1" applyBorder="1" applyAlignment="1">
      <alignment horizontal="justify" vertical="center" wrapText="1"/>
    </xf>
    <xf numFmtId="0" fontId="28" fillId="0" borderId="0" xfId="6" applyFont="1" applyFill="1" applyBorder="1" applyAlignment="1">
      <alignment vertical="center"/>
    </xf>
    <xf numFmtId="0" fontId="28" fillId="0" borderId="0" xfId="6" applyFont="1" applyFill="1" applyBorder="1" applyAlignment="1">
      <alignment vertical="center" wrapText="1"/>
    </xf>
    <xf numFmtId="0" fontId="28" fillId="0" borderId="0" xfId="6" applyFont="1" applyFill="1" applyBorder="1" applyAlignment="1">
      <alignment horizontal="left" vertical="center"/>
    </xf>
    <xf numFmtId="0" fontId="28" fillId="0" borderId="0" xfId="6" applyFont="1" applyFill="1" applyBorder="1" applyAlignment="1" applyProtection="1">
      <alignment vertical="center"/>
    </xf>
    <xf numFmtId="0" fontId="29" fillId="0" borderId="0" xfId="6" applyFont="1" applyFill="1" applyBorder="1" applyAlignment="1" applyProtection="1">
      <alignment vertical="center"/>
    </xf>
    <xf numFmtId="0" fontId="29" fillId="0" borderId="0" xfId="6" applyFont="1" applyFill="1" applyBorder="1" applyAlignment="1" applyProtection="1">
      <alignment horizontal="justify" vertical="center" wrapText="1"/>
    </xf>
    <xf numFmtId="0" fontId="29" fillId="0" borderId="0" xfId="6" applyFont="1" applyFill="1" applyBorder="1" applyAlignment="1" applyProtection="1">
      <alignment vertical="center" wrapText="1"/>
    </xf>
    <xf numFmtId="0" fontId="29" fillId="0" borderId="0" xfId="6" applyFont="1" applyFill="1" applyBorder="1" applyAlignment="1" applyProtection="1">
      <alignment horizontal="left" vertical="center"/>
    </xf>
    <xf numFmtId="0" fontId="28" fillId="0" borderId="0" xfId="6" applyFont="1" applyFill="1" applyAlignment="1" applyProtection="1">
      <alignment vertical="center"/>
    </xf>
    <xf numFmtId="0" fontId="29" fillId="0" borderId="0" xfId="6" applyFont="1" applyFill="1" applyBorder="1" applyAlignment="1" applyProtection="1">
      <alignment horizontal="center" vertical="center"/>
    </xf>
    <xf numFmtId="0" fontId="29" fillId="0" borderId="0" xfId="6" applyFont="1" applyFill="1" applyAlignment="1" applyProtection="1">
      <alignment vertical="center"/>
    </xf>
    <xf numFmtId="0" fontId="29" fillId="3" borderId="0" xfId="6" applyFont="1" applyFill="1" applyBorder="1" applyAlignment="1" applyProtection="1">
      <alignment vertical="center"/>
    </xf>
    <xf numFmtId="0" fontId="29" fillId="3" borderId="0" xfId="6" applyFont="1" applyFill="1" applyBorder="1" applyAlignment="1" applyProtection="1">
      <alignment horizontal="center" vertical="center"/>
    </xf>
    <xf numFmtId="0" fontId="29" fillId="3" borderId="0" xfId="6" applyFont="1" applyFill="1" applyBorder="1" applyAlignment="1" applyProtection="1">
      <alignment horizontal="left" vertical="center"/>
    </xf>
    <xf numFmtId="0" fontId="29" fillId="0" borderId="0" xfId="6" applyFont="1" applyFill="1" applyBorder="1" applyAlignment="1" applyProtection="1">
      <alignment horizontal="right" vertical="center"/>
    </xf>
    <xf numFmtId="0" fontId="30" fillId="0" borderId="0" xfId="6" applyFont="1" applyFill="1" applyBorder="1" applyAlignment="1" applyProtection="1">
      <alignment vertical="center"/>
    </xf>
    <xf numFmtId="178" fontId="29" fillId="3" borderId="0" xfId="6" applyNumberFormat="1" applyFont="1" applyFill="1" applyBorder="1" applyAlignment="1" applyProtection="1">
      <alignment vertical="center"/>
    </xf>
    <xf numFmtId="180" fontId="29" fillId="0" borderId="0" xfId="6" applyNumberFormat="1" applyFont="1" applyFill="1" applyAlignment="1" applyProtection="1">
      <alignment vertical="center"/>
    </xf>
    <xf numFmtId="180" fontId="29" fillId="0" borderId="0" xfId="6" applyNumberFormat="1" applyFont="1" applyFill="1" applyBorder="1" applyAlignment="1" applyProtection="1">
      <alignment vertical="center"/>
    </xf>
    <xf numFmtId="179" fontId="29" fillId="3" borderId="0" xfId="7" applyNumberFormat="1" applyFont="1" applyFill="1" applyBorder="1" applyAlignment="1" applyProtection="1">
      <alignment vertical="center"/>
    </xf>
    <xf numFmtId="179" fontId="29" fillId="3" borderId="0" xfId="7" applyNumberFormat="1" applyFont="1" applyFill="1" applyBorder="1" applyAlignment="1" applyProtection="1">
      <alignment horizontal="right" vertical="center"/>
    </xf>
    <xf numFmtId="181" fontId="29" fillId="3" borderId="0" xfId="6" applyNumberFormat="1" applyFont="1" applyFill="1" applyBorder="1" applyAlignment="1" applyProtection="1">
      <alignment horizontal="center" vertical="center"/>
    </xf>
    <xf numFmtId="0" fontId="29" fillId="0" borderId="0" xfId="6" applyFont="1" applyFill="1" applyBorder="1" applyAlignment="1" applyProtection="1">
      <alignment horizontal="centerContinuous" vertical="center"/>
    </xf>
    <xf numFmtId="0" fontId="28" fillId="0" borderId="0" xfId="6" applyFont="1" applyFill="1" applyBorder="1" applyAlignment="1" applyProtection="1">
      <alignment horizontal="left" vertical="center"/>
    </xf>
    <xf numFmtId="0" fontId="31" fillId="0" borderId="0" xfId="6" applyFont="1" applyFill="1" applyBorder="1" applyAlignment="1" applyProtection="1">
      <alignment vertical="center" shrinkToFit="1"/>
    </xf>
    <xf numFmtId="0" fontId="28" fillId="0" borderId="0" xfId="6" applyFont="1" applyFill="1" applyBorder="1" applyAlignment="1" applyProtection="1">
      <alignment vertical="center" shrinkToFit="1"/>
    </xf>
    <xf numFmtId="0" fontId="32" fillId="0" borderId="0" xfId="6" applyFont="1" applyFill="1" applyAlignment="1" applyProtection="1">
      <alignment vertical="center"/>
    </xf>
    <xf numFmtId="182" fontId="33" fillId="5" borderId="75" xfId="6" applyNumberFormat="1" applyFont="1" applyFill="1" applyBorder="1" applyAlignment="1" applyProtection="1">
      <alignment horizontal="center" vertical="center" shrinkToFit="1"/>
      <protection locked="0"/>
    </xf>
    <xf numFmtId="182" fontId="33" fillId="5" borderId="76" xfId="6" applyNumberFormat="1" applyFont="1" applyFill="1" applyBorder="1" applyAlignment="1" applyProtection="1">
      <alignment horizontal="center" vertical="center" shrinkToFit="1"/>
      <protection locked="0"/>
    </xf>
    <xf numFmtId="182" fontId="33" fillId="5" borderId="77" xfId="6" applyNumberFormat="1" applyFont="1" applyFill="1" applyBorder="1" applyAlignment="1" applyProtection="1">
      <alignment horizontal="center" vertical="center" shrinkToFit="1"/>
      <protection locked="0"/>
    </xf>
    <xf numFmtId="0" fontId="33" fillId="0" borderId="80" xfId="6" applyFont="1" applyFill="1" applyBorder="1" applyAlignment="1" applyProtection="1">
      <alignment vertical="center"/>
    </xf>
    <xf numFmtId="182" fontId="33" fillId="5" borderId="83" xfId="6" applyNumberFormat="1" applyFont="1" applyFill="1" applyBorder="1" applyAlignment="1" applyProtection="1">
      <alignment horizontal="center" vertical="center" shrinkToFit="1"/>
      <protection locked="0"/>
    </xf>
    <xf numFmtId="182" fontId="33" fillId="5" borderId="10" xfId="6" applyNumberFormat="1" applyFont="1" applyFill="1" applyBorder="1" applyAlignment="1" applyProtection="1">
      <alignment horizontal="center" vertical="center" shrinkToFit="1"/>
      <protection locked="0"/>
    </xf>
    <xf numFmtId="182" fontId="33" fillId="5" borderId="84" xfId="6" applyNumberFormat="1" applyFont="1" applyFill="1" applyBorder="1" applyAlignment="1" applyProtection="1">
      <alignment horizontal="center" vertical="center" shrinkToFit="1"/>
      <protection locked="0"/>
    </xf>
    <xf numFmtId="0" fontId="33" fillId="0" borderId="85" xfId="6" applyFont="1" applyFill="1" applyBorder="1" applyAlignment="1" applyProtection="1">
      <alignment vertical="center"/>
    </xf>
    <xf numFmtId="182" fontId="33" fillId="5" borderId="89" xfId="6" applyNumberFormat="1" applyFont="1" applyFill="1" applyBorder="1" applyAlignment="1" applyProtection="1">
      <alignment horizontal="center" vertical="center" shrinkToFit="1"/>
      <protection locked="0"/>
    </xf>
    <xf numFmtId="182" fontId="33" fillId="5" borderId="90" xfId="6" applyNumberFormat="1" applyFont="1" applyFill="1" applyBorder="1" applyAlignment="1" applyProtection="1">
      <alignment horizontal="center" vertical="center" shrinkToFit="1"/>
      <protection locked="0"/>
    </xf>
    <xf numFmtId="182" fontId="33" fillId="5" borderId="91" xfId="6" applyNumberFormat="1" applyFont="1" applyFill="1" applyBorder="1" applyAlignment="1" applyProtection="1">
      <alignment horizontal="center" vertical="center" shrinkToFit="1"/>
      <protection locked="0"/>
    </xf>
    <xf numFmtId="0" fontId="33" fillId="0" borderId="94" xfId="6" applyFont="1" applyFill="1" applyBorder="1" applyAlignment="1" applyProtection="1">
      <alignment vertical="center"/>
    </xf>
    <xf numFmtId="0" fontId="33" fillId="0" borderId="76" xfId="6" applyNumberFormat="1" applyFont="1" applyFill="1" applyBorder="1" applyAlignment="1" applyProtection="1">
      <alignment horizontal="center" vertical="center" wrapText="1"/>
    </xf>
    <xf numFmtId="0" fontId="29" fillId="0" borderId="76" xfId="6" applyNumberFormat="1" applyFont="1" applyFill="1" applyBorder="1" applyAlignment="1" applyProtection="1">
      <alignment horizontal="center" vertical="center" wrapText="1"/>
    </xf>
    <xf numFmtId="0" fontId="29" fillId="0" borderId="75" xfId="6" applyNumberFormat="1" applyFont="1" applyFill="1" applyBorder="1" applyAlignment="1" applyProtection="1">
      <alignment horizontal="center" vertical="center" wrapText="1"/>
    </xf>
    <xf numFmtId="0" fontId="29" fillId="0" borderId="77" xfId="6" applyNumberFormat="1" applyFont="1" applyFill="1" applyBorder="1" applyAlignment="1" applyProtection="1">
      <alignment horizontal="center" vertical="center" wrapText="1"/>
    </xf>
    <xf numFmtId="0" fontId="33" fillId="0" borderId="103" xfId="6" applyFont="1" applyFill="1" applyBorder="1" applyAlignment="1" applyProtection="1">
      <alignment horizontal="center" vertical="center"/>
    </xf>
    <xf numFmtId="0" fontId="29" fillId="0" borderId="24" xfId="6" applyFont="1" applyFill="1" applyBorder="1" applyAlignment="1" applyProtection="1">
      <alignment horizontal="center" vertical="center"/>
    </xf>
    <xf numFmtId="0" fontId="29" fillId="0" borderId="104" xfId="6" applyFont="1" applyFill="1" applyBorder="1" applyAlignment="1" applyProtection="1">
      <alignment horizontal="center" vertical="center"/>
    </xf>
    <xf numFmtId="0" fontId="29" fillId="0" borderId="103" xfId="6" applyFont="1" applyFill="1" applyBorder="1" applyAlignment="1" applyProtection="1">
      <alignment horizontal="center" vertical="center"/>
    </xf>
    <xf numFmtId="0" fontId="28" fillId="0" borderId="0" xfId="6" applyFont="1" applyFill="1" applyAlignment="1">
      <alignment horizontal="right" vertical="center"/>
    </xf>
    <xf numFmtId="0" fontId="28" fillId="0" borderId="0" xfId="6" applyFont="1" applyFill="1" applyAlignment="1" applyProtection="1">
      <alignment horizontal="right" vertical="center"/>
    </xf>
    <xf numFmtId="0" fontId="28" fillId="0" borderId="0" xfId="6" applyFont="1" applyFill="1" applyAlignment="1" applyProtection="1">
      <alignment horizontal="left" vertical="center"/>
    </xf>
    <xf numFmtId="0" fontId="34" fillId="0" borderId="0" xfId="6" applyFont="1" applyFill="1" applyAlignment="1">
      <alignment vertical="center"/>
    </xf>
    <xf numFmtId="0" fontId="34" fillId="0" borderId="0" xfId="6" applyFont="1" applyFill="1" applyAlignment="1">
      <alignment horizontal="right" vertical="center"/>
    </xf>
    <xf numFmtId="0" fontId="34" fillId="0" borderId="0" xfId="6" applyFont="1" applyFill="1" applyAlignment="1" applyProtection="1">
      <alignment vertical="center"/>
    </xf>
    <xf numFmtId="0" fontId="29" fillId="0" borderId="0" xfId="6" applyFont="1" applyProtection="1">
      <alignment vertical="center"/>
    </xf>
    <xf numFmtId="0" fontId="33" fillId="0" borderId="0" xfId="6" applyFont="1" applyProtection="1">
      <alignment vertical="center"/>
    </xf>
    <xf numFmtId="0" fontId="33" fillId="0" borderId="0" xfId="6" applyFont="1" applyFill="1" applyAlignment="1" applyProtection="1">
      <alignment horizontal="center" vertical="center"/>
    </xf>
    <xf numFmtId="0" fontId="33" fillId="0" borderId="0" xfId="6" applyFont="1" applyFill="1" applyAlignment="1" applyProtection="1">
      <alignment horizontal="right" vertical="center"/>
    </xf>
    <xf numFmtId="0" fontId="29" fillId="0" borderId="0" xfId="6" applyFont="1" applyFill="1" applyAlignment="1" applyProtection="1">
      <alignment horizontal="left" vertical="center"/>
    </xf>
    <xf numFmtId="0" fontId="33" fillId="0" borderId="0" xfId="6" applyFont="1" applyFill="1" applyAlignment="1" applyProtection="1">
      <alignment vertical="center"/>
    </xf>
    <xf numFmtId="0" fontId="35" fillId="3" borderId="0" xfId="6" applyFont="1" applyFill="1" applyAlignment="1" applyProtection="1">
      <alignment horizontal="center" vertical="center"/>
    </xf>
    <xf numFmtId="0" fontId="35" fillId="3" borderId="0" xfId="6" applyFont="1" applyFill="1" applyAlignment="1" applyProtection="1">
      <alignment vertical="center"/>
    </xf>
    <xf numFmtId="0" fontId="33" fillId="0" borderId="0" xfId="6" applyFont="1" applyBorder="1" applyAlignment="1" applyProtection="1">
      <alignment horizontal="center" vertical="center"/>
    </xf>
    <xf numFmtId="0" fontId="33" fillId="3" borderId="0" xfId="6" applyFont="1" applyFill="1" applyBorder="1" applyAlignment="1" applyProtection="1">
      <alignment horizontal="left" vertical="center"/>
    </xf>
    <xf numFmtId="178" fontId="33" fillId="3" borderId="0" xfId="6" applyNumberFormat="1" applyFont="1" applyFill="1" applyBorder="1" applyAlignment="1" applyProtection="1">
      <alignment vertical="center"/>
    </xf>
    <xf numFmtId="20" fontId="33" fillId="3" borderId="0" xfId="6" applyNumberFormat="1" applyFont="1" applyFill="1" applyBorder="1" applyAlignment="1" applyProtection="1">
      <alignment horizontal="center" vertical="center"/>
    </xf>
    <xf numFmtId="0" fontId="33" fillId="3" borderId="0" xfId="6" applyFont="1" applyFill="1" applyBorder="1" applyAlignment="1" applyProtection="1">
      <alignment horizontal="center" vertical="center"/>
    </xf>
    <xf numFmtId="20" fontId="33" fillId="3" borderId="0" xfId="6" applyNumberFormat="1" applyFont="1" applyFill="1" applyBorder="1" applyAlignment="1" applyProtection="1">
      <alignment vertical="center"/>
    </xf>
    <xf numFmtId="0" fontId="33" fillId="3" borderId="0" xfId="6" applyFont="1" applyFill="1" applyBorder="1" applyAlignment="1" applyProtection="1">
      <alignment vertical="center"/>
    </xf>
    <xf numFmtId="0" fontId="33" fillId="0" borderId="0" xfId="6" applyFont="1" applyBorder="1" applyProtection="1">
      <alignment vertical="center"/>
    </xf>
    <xf numFmtId="0" fontId="33" fillId="3" borderId="0" xfId="6" applyFont="1" applyFill="1" applyBorder="1" applyProtection="1">
      <alignment vertical="center"/>
    </xf>
    <xf numFmtId="0" fontId="33" fillId="3" borderId="0" xfId="6" applyFont="1" applyFill="1" applyBorder="1" applyAlignment="1" applyProtection="1">
      <alignment horizontal="centerContinuous" vertical="center"/>
    </xf>
    <xf numFmtId="0" fontId="29" fillId="3" borderId="0" xfId="6" applyFont="1" applyFill="1" applyBorder="1" applyAlignment="1" applyProtection="1">
      <alignment horizontal="centerContinuous" vertical="center"/>
    </xf>
    <xf numFmtId="0" fontId="34" fillId="3" borderId="0" xfId="6" applyFont="1" applyFill="1" applyBorder="1" applyAlignment="1" applyProtection="1">
      <alignment vertical="center"/>
    </xf>
    <xf numFmtId="0" fontId="34" fillId="0" borderId="0" xfId="6" applyFont="1" applyFill="1" applyAlignment="1" applyProtection="1">
      <alignment horizontal="right" vertical="center"/>
    </xf>
    <xf numFmtId="0" fontId="33" fillId="0" borderId="0" xfId="6" quotePrefix="1" applyFont="1" applyFill="1" applyAlignment="1" applyProtection="1">
      <alignment horizontal="center" vertical="center"/>
    </xf>
    <xf numFmtId="0" fontId="34" fillId="0" borderId="0" xfId="6" applyFont="1" applyFill="1" applyAlignment="1" applyProtection="1">
      <alignment horizontal="center" vertical="center"/>
    </xf>
    <xf numFmtId="0" fontId="35" fillId="0" borderId="0" xfId="6" applyFont="1" applyFill="1" applyAlignment="1" applyProtection="1">
      <alignment horizontal="left" vertical="center"/>
    </xf>
    <xf numFmtId="0" fontId="35" fillId="0" borderId="0" xfId="6" applyFont="1" applyFill="1" applyAlignment="1" applyProtection="1">
      <alignment vertical="center"/>
    </xf>
    <xf numFmtId="0" fontId="34" fillId="0" borderId="0" xfId="6" applyFont="1" applyBorder="1" applyProtection="1">
      <alignment vertical="center"/>
    </xf>
    <xf numFmtId="0" fontId="34" fillId="3" borderId="0" xfId="6" applyFont="1" applyFill="1" applyBorder="1" applyProtection="1">
      <alignment vertical="center"/>
    </xf>
    <xf numFmtId="0" fontId="34" fillId="3" borderId="0" xfId="6" applyFont="1" applyFill="1" applyBorder="1" applyAlignment="1" applyProtection="1">
      <alignment horizontal="center" vertical="center"/>
    </xf>
    <xf numFmtId="0" fontId="34" fillId="3" borderId="0" xfId="6" applyFont="1" applyFill="1" applyBorder="1" applyAlignment="1" applyProtection="1">
      <alignment horizontal="right" vertical="center"/>
    </xf>
    <xf numFmtId="0" fontId="35" fillId="3" borderId="0" xfId="6" applyFont="1" applyFill="1" applyAlignment="1" applyProtection="1">
      <alignment horizontal="right" vertical="center"/>
    </xf>
    <xf numFmtId="0" fontId="35" fillId="0" borderId="0" xfId="6" applyFont="1" applyFill="1" applyAlignment="1" applyProtection="1">
      <alignment horizontal="right" vertical="center"/>
    </xf>
    <xf numFmtId="0" fontId="34" fillId="0" borderId="0" xfId="6" applyFont="1" applyFill="1" applyAlignment="1" applyProtection="1">
      <alignment horizontal="left" vertical="center"/>
    </xf>
    <xf numFmtId="0" fontId="33" fillId="0" borderId="0" xfId="6" applyFont="1" applyFill="1" applyAlignment="1">
      <alignment vertical="center"/>
    </xf>
    <xf numFmtId="0" fontId="33" fillId="0" borderId="0" xfId="6" applyFont="1" applyFill="1" applyAlignment="1" applyProtection="1">
      <alignment horizontal="left" vertical="center"/>
    </xf>
    <xf numFmtId="0" fontId="1" fillId="3" borderId="0" xfId="6" applyFill="1">
      <alignment vertical="center"/>
    </xf>
    <xf numFmtId="0" fontId="28" fillId="3" borderId="0" xfId="6" applyFont="1" applyFill="1" applyAlignment="1">
      <alignment vertical="center"/>
    </xf>
    <xf numFmtId="0" fontId="28" fillId="3" borderId="0" xfId="6" applyFont="1" applyFill="1" applyAlignment="1">
      <alignment horizontal="left" vertical="center"/>
    </xf>
    <xf numFmtId="0" fontId="28" fillId="3" borderId="0" xfId="6" applyFont="1" applyFill="1" applyAlignment="1">
      <alignment vertical="center" textRotation="90"/>
    </xf>
    <xf numFmtId="0" fontId="36" fillId="3" borderId="0" xfId="6" applyFont="1" applyFill="1" applyAlignment="1">
      <alignment horizontal="left" vertical="center"/>
    </xf>
    <xf numFmtId="0" fontId="36" fillId="0" borderId="0" xfId="6" applyFont="1" applyAlignment="1">
      <alignment horizontal="left" vertical="center"/>
    </xf>
    <xf numFmtId="0" fontId="38" fillId="3" borderId="0" xfId="6" applyFont="1" applyFill="1" applyAlignment="1">
      <alignment horizontal="left" vertical="center"/>
    </xf>
    <xf numFmtId="0" fontId="28" fillId="3" borderId="0" xfId="6" applyFont="1" applyFill="1" applyAlignment="1">
      <alignment horizontal="left" vertical="center" wrapText="1"/>
    </xf>
    <xf numFmtId="0" fontId="28" fillId="3" borderId="0" xfId="6" applyFont="1" applyFill="1" applyAlignment="1">
      <alignment vertical="center" wrapText="1"/>
    </xf>
    <xf numFmtId="0" fontId="28" fillId="3" borderId="0" xfId="6" applyFont="1" applyFill="1" applyBorder="1" applyAlignment="1">
      <alignment vertical="center"/>
    </xf>
    <xf numFmtId="0" fontId="38" fillId="3" borderId="0" xfId="6" applyFont="1" applyFill="1" applyBorder="1" applyAlignment="1">
      <alignment vertical="center"/>
    </xf>
    <xf numFmtId="0" fontId="38" fillId="3" borderId="0" xfId="6" applyFont="1" applyFill="1" applyBorder="1" applyAlignment="1">
      <alignment horizontal="left" vertical="center"/>
    </xf>
    <xf numFmtId="0" fontId="39" fillId="3" borderId="0" xfId="6" applyFont="1" applyFill="1" applyBorder="1" applyAlignment="1">
      <alignment vertical="center" shrinkToFit="1"/>
    </xf>
    <xf numFmtId="0" fontId="38" fillId="3" borderId="0" xfId="6" applyFont="1" applyFill="1" applyBorder="1" applyAlignment="1">
      <alignment vertical="center" shrinkToFit="1"/>
    </xf>
    <xf numFmtId="0" fontId="32" fillId="3" borderId="0" xfId="6" applyFont="1" applyFill="1" applyAlignment="1">
      <alignment vertical="center"/>
    </xf>
    <xf numFmtId="0" fontId="28" fillId="3" borderId="24" xfId="6" applyFont="1" applyFill="1" applyBorder="1" applyAlignment="1">
      <alignment horizontal="left" vertical="center"/>
    </xf>
    <xf numFmtId="0" fontId="28" fillId="3" borderId="24" xfId="6" applyFont="1" applyFill="1" applyBorder="1" applyAlignment="1">
      <alignment horizontal="center" vertical="center"/>
    </xf>
    <xf numFmtId="0" fontId="42" fillId="3" borderId="0" xfId="6" applyFont="1" applyFill="1" applyAlignment="1">
      <alignment horizontal="left" vertical="center"/>
    </xf>
    <xf numFmtId="0" fontId="28" fillId="7" borderId="24" xfId="6" applyFont="1" applyFill="1" applyBorder="1" applyAlignment="1">
      <alignment horizontal="left" vertical="center"/>
    </xf>
    <xf numFmtId="0" fontId="28" fillId="5" borderId="24" xfId="6" applyFont="1" applyFill="1" applyBorder="1" applyAlignment="1">
      <alignment horizontal="left" vertical="center"/>
    </xf>
    <xf numFmtId="0" fontId="35" fillId="3" borderId="0" xfId="6" applyFont="1" applyFill="1" applyAlignment="1">
      <alignment horizontal="left" vertical="center"/>
    </xf>
    <xf numFmtId="0" fontId="43" fillId="3" borderId="0" xfId="6" applyFont="1" applyFill="1">
      <alignment vertical="center"/>
    </xf>
    <xf numFmtId="0" fontId="43" fillId="3" borderId="24" xfId="6" applyFont="1" applyFill="1" applyBorder="1" applyAlignment="1">
      <alignment horizontal="center" vertical="center"/>
    </xf>
    <xf numFmtId="0" fontId="43" fillId="3" borderId="24" xfId="6" applyFont="1" applyFill="1" applyBorder="1" applyAlignment="1">
      <alignment vertical="center" shrinkToFit="1"/>
    </xf>
    <xf numFmtId="0" fontId="43" fillId="3" borderId="107" xfId="6" applyFont="1" applyFill="1" applyBorder="1" applyAlignment="1">
      <alignment horizontal="center" vertical="center" shrinkToFit="1"/>
    </xf>
    <xf numFmtId="0" fontId="33" fillId="3" borderId="115" xfId="6" applyFont="1" applyFill="1" applyBorder="1" applyAlignment="1">
      <alignment horizontal="center" vertical="center"/>
    </xf>
    <xf numFmtId="0" fontId="33" fillId="3" borderId="116" xfId="6" applyFont="1" applyFill="1" applyBorder="1" applyAlignment="1">
      <alignment horizontal="center" vertical="center"/>
    </xf>
    <xf numFmtId="0" fontId="43" fillId="3" borderId="117" xfId="6" applyFont="1" applyFill="1" applyBorder="1" applyAlignment="1">
      <alignment horizontal="center" vertical="center"/>
    </xf>
    <xf numFmtId="0" fontId="43" fillId="3" borderId="118" xfId="6" applyFont="1" applyFill="1" applyBorder="1" applyAlignment="1">
      <alignment horizontal="center" vertical="center"/>
    </xf>
    <xf numFmtId="0" fontId="33" fillId="3" borderId="104" xfId="6" applyFont="1" applyFill="1" applyBorder="1">
      <alignment vertical="center"/>
    </xf>
    <xf numFmtId="0" fontId="33" fillId="3" borderId="27" xfId="6" applyFont="1" applyFill="1" applyBorder="1" applyAlignment="1">
      <alignment vertical="center" shrinkToFit="1"/>
    </xf>
    <xf numFmtId="0" fontId="33" fillId="3" borderId="27" xfId="6" applyFont="1" applyFill="1" applyBorder="1">
      <alignment vertical="center"/>
    </xf>
    <xf numFmtId="0" fontId="43" fillId="3" borderId="119" xfId="6" applyFont="1" applyFill="1" applyBorder="1">
      <alignment vertical="center"/>
    </xf>
    <xf numFmtId="0" fontId="43" fillId="3" borderId="108" xfId="6" applyFont="1" applyFill="1" applyBorder="1">
      <alignment vertical="center"/>
    </xf>
    <xf numFmtId="0" fontId="43" fillId="3" borderId="24" xfId="6" applyFont="1" applyFill="1" applyBorder="1">
      <alignment vertical="center"/>
    </xf>
    <xf numFmtId="0" fontId="43" fillId="3" borderId="103" xfId="6" applyFont="1" applyFill="1" applyBorder="1">
      <alignment vertical="center"/>
    </xf>
    <xf numFmtId="0" fontId="33" fillId="3" borderId="24" xfId="6" applyFont="1" applyFill="1" applyBorder="1">
      <alignment vertical="center"/>
    </xf>
    <xf numFmtId="0" fontId="33" fillId="3" borderId="77" xfId="6" applyFont="1" applyFill="1" applyBorder="1">
      <alignment vertical="center"/>
    </xf>
    <xf numFmtId="0" fontId="43" fillId="3" borderId="76" xfId="6" applyFont="1" applyFill="1" applyBorder="1">
      <alignment vertical="center"/>
    </xf>
    <xf numFmtId="0" fontId="43" fillId="3" borderId="75" xfId="6" applyFont="1" applyFill="1" applyBorder="1">
      <alignment vertical="center"/>
    </xf>
    <xf numFmtId="0" fontId="33" fillId="0" borderId="0" xfId="6" applyFont="1" applyFill="1" applyAlignment="1" applyProtection="1">
      <alignment vertical="center"/>
      <protection locked="0"/>
    </xf>
    <xf numFmtId="0" fontId="34" fillId="0" borderId="0" xfId="6" applyFont="1" applyFill="1" applyAlignment="1" applyProtection="1">
      <alignment horizontal="right" vertical="center"/>
      <protection locked="0"/>
    </xf>
    <xf numFmtId="0" fontId="34" fillId="0" borderId="0" xfId="6" applyFont="1" applyFill="1" applyAlignment="1" applyProtection="1">
      <alignment vertical="center"/>
      <protection locked="0"/>
    </xf>
    <xf numFmtId="0" fontId="28" fillId="0" borderId="0" xfId="6" applyFont="1" applyFill="1" applyAlignment="1" applyProtection="1">
      <alignment horizontal="right" vertical="center"/>
      <protection locked="0"/>
    </xf>
    <xf numFmtId="0" fontId="28" fillId="0" borderId="0" xfId="6" applyFont="1" applyFill="1" applyAlignment="1" applyProtection="1">
      <alignment vertical="center"/>
      <protection locked="0"/>
    </xf>
    <xf numFmtId="0" fontId="28" fillId="0" borderId="110" xfId="6" applyFont="1" applyFill="1" applyBorder="1" applyAlignment="1" applyProtection="1">
      <alignment vertical="center"/>
    </xf>
    <xf numFmtId="0" fontId="28" fillId="0" borderId="0" xfId="6" applyFont="1" applyFill="1" applyBorder="1" applyAlignment="1" applyProtection="1">
      <alignment horizontal="left" vertical="center"/>
      <protection locked="0"/>
    </xf>
    <xf numFmtId="0" fontId="28" fillId="0" borderId="0" xfId="6" applyFont="1" applyFill="1" applyBorder="1" applyAlignment="1" applyProtection="1">
      <alignment vertical="center"/>
      <protection locked="0"/>
    </xf>
    <xf numFmtId="0" fontId="28" fillId="0" borderId="0" xfId="6" applyFont="1" applyFill="1" applyBorder="1" applyAlignment="1" applyProtection="1">
      <alignment vertical="center" wrapText="1"/>
      <protection locked="0"/>
    </xf>
    <xf numFmtId="0" fontId="28" fillId="0" borderId="0" xfId="6" applyFont="1" applyFill="1" applyBorder="1" applyAlignment="1" applyProtection="1">
      <alignment horizontal="justify" vertical="center" wrapText="1"/>
      <protection locked="0"/>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2" borderId="1" xfId="0" applyFont="1" applyFill="1" applyBorder="1" applyAlignment="1">
      <alignment horizontal="center" vertical="center"/>
    </xf>
    <xf numFmtId="0" fontId="6" fillId="0" borderId="15"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1" xfId="0" applyFont="1" applyFill="1" applyBorder="1" applyAlignment="1">
      <alignment vertical="center" wrapText="1"/>
    </xf>
    <xf numFmtId="0" fontId="6" fillId="2" borderId="2" xfId="1" applyFont="1" applyFill="1" applyBorder="1" applyAlignment="1">
      <alignment horizontal="center" vertical="center"/>
    </xf>
    <xf numFmtId="0" fontId="6" fillId="0" borderId="2" xfId="1" applyFont="1" applyFill="1" applyBorder="1" applyAlignment="1">
      <alignment vertical="center" wrapText="1"/>
    </xf>
    <xf numFmtId="0" fontId="4" fillId="0" borderId="2" xfId="0" applyFont="1" applyFill="1" applyBorder="1" applyAlignment="1">
      <alignment vertical="center" wrapText="1"/>
    </xf>
    <xf numFmtId="0" fontId="4" fillId="0" borderId="3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6" fillId="0" borderId="18" xfId="0" applyFont="1" applyFill="1" applyBorder="1" applyAlignment="1">
      <alignment vertical="center" wrapText="1"/>
    </xf>
    <xf numFmtId="0" fontId="6" fillId="0" borderId="2" xfId="0" applyFont="1" applyFill="1" applyBorder="1" applyAlignment="1">
      <alignment vertical="center" wrapText="1"/>
    </xf>
    <xf numFmtId="0" fontId="6" fillId="2" borderId="24" xfId="0" applyFont="1" applyFill="1" applyBorder="1" applyAlignment="1">
      <alignment horizontal="center" vertical="center"/>
    </xf>
    <xf numFmtId="0" fontId="6" fillId="0" borderId="2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1" fillId="0" borderId="53" xfId="0" applyFont="1" applyFill="1" applyBorder="1" applyAlignment="1">
      <alignment horizontal="center" vertical="center"/>
    </xf>
    <xf numFmtId="0" fontId="44" fillId="0" borderId="3" xfId="0" applyFont="1" applyBorder="1" applyAlignment="1">
      <alignment horizontal="left" vertical="center"/>
    </xf>
    <xf numFmtId="0" fontId="44" fillId="0" borderId="3" xfId="0" applyFont="1" applyBorder="1" applyAlignment="1">
      <alignment horizontal="center" vertical="center"/>
    </xf>
    <xf numFmtId="0" fontId="31" fillId="0" borderId="3" xfId="0" applyFont="1" applyFill="1" applyBorder="1" applyAlignment="1">
      <alignment horizontal="center" vertical="center"/>
    </xf>
    <xf numFmtId="0" fontId="44" fillId="0" borderId="54" xfId="0" applyFont="1" applyBorder="1" applyAlignment="1">
      <alignment horizontal="center" vertical="center"/>
    </xf>
    <xf numFmtId="0" fontId="6" fillId="2" borderId="2" xfId="5" applyFont="1" applyFill="1" applyBorder="1" applyAlignment="1">
      <alignment horizontal="center" vertical="center"/>
    </xf>
    <xf numFmtId="0" fontId="45" fillId="2" borderId="2" xfId="0" applyFont="1" applyFill="1" applyBorder="1" applyAlignment="1">
      <alignment horizontal="center" vertical="center" shrinkToFit="1"/>
    </xf>
    <xf numFmtId="0" fontId="31" fillId="0" borderId="19"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30"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38"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14" xfId="0" applyFont="1" applyFill="1" applyBorder="1" applyAlignment="1">
      <alignment horizontal="center" vertical="center"/>
    </xf>
    <xf numFmtId="0" fontId="4" fillId="0" borderId="14" xfId="0" applyFont="1" applyFill="1" applyBorder="1" applyAlignment="1">
      <alignment horizontal="left" vertical="center" wrapText="1"/>
    </xf>
    <xf numFmtId="0" fontId="31" fillId="0" borderId="121" xfId="0" applyFont="1" applyFill="1" applyBorder="1" applyAlignment="1">
      <alignment horizontal="center" vertical="center"/>
    </xf>
    <xf numFmtId="0" fontId="31" fillId="0" borderId="31" xfId="0" applyFont="1" applyFill="1" applyBorder="1" applyAlignment="1">
      <alignment horizontal="center" vertical="center"/>
    </xf>
    <xf numFmtId="0" fontId="22" fillId="0" borderId="0" xfId="5" applyFont="1" applyFill="1" applyAlignment="1">
      <alignment horizontal="left" vertical="center"/>
    </xf>
    <xf numFmtId="0" fontId="6" fillId="0" borderId="0" xfId="5" applyFont="1" applyFill="1" applyAlignment="1">
      <alignment horizontal="left" vertical="center"/>
    </xf>
    <xf numFmtId="0" fontId="6" fillId="0" borderId="0" xfId="5" applyFont="1" applyFill="1" applyAlignment="1">
      <alignment vertical="center"/>
    </xf>
    <xf numFmtId="0" fontId="6" fillId="0" borderId="0" xfId="0" applyFont="1" applyFill="1" applyAlignment="1"/>
    <xf numFmtId="0" fontId="25" fillId="0" borderId="0" xfId="0" applyFont="1" applyFill="1" applyAlignment="1"/>
    <xf numFmtId="0" fontId="6" fillId="0" borderId="0" xfId="5" applyFont="1" applyAlignment="1">
      <alignment horizontal="left" vertical="center"/>
    </xf>
    <xf numFmtId="0" fontId="6" fillId="0" borderId="0" xfId="5" applyFont="1" applyAlignment="1">
      <alignment horizontal="center" vertical="center"/>
    </xf>
    <xf numFmtId="0" fontId="6" fillId="0" borderId="0" xfId="5" applyFont="1" applyAlignment="1">
      <alignment vertical="center"/>
    </xf>
    <xf numFmtId="0" fontId="3" fillId="0" borderId="38" xfId="0" applyFont="1" applyFill="1" applyBorder="1" applyAlignment="1">
      <alignment horizontal="center" vertical="center"/>
    </xf>
    <xf numFmtId="0" fontId="7" fillId="0" borderId="12" xfId="0" applyFont="1" applyFill="1" applyBorder="1" applyAlignment="1">
      <alignment vertical="center"/>
    </xf>
    <xf numFmtId="0" fontId="3" fillId="0" borderId="12" xfId="0" applyFont="1" applyFill="1" applyBorder="1" applyAlignment="1">
      <alignment horizontal="center" vertical="center"/>
    </xf>
    <xf numFmtId="0" fontId="7" fillId="0" borderId="13" xfId="0" applyFont="1" applyFill="1" applyBorder="1" applyAlignment="1">
      <alignment vertical="center"/>
    </xf>
    <xf numFmtId="0" fontId="3" fillId="2" borderId="13" xfId="0" applyFont="1" applyFill="1" applyBorder="1" applyAlignment="1">
      <alignment vertical="center"/>
    </xf>
    <xf numFmtId="0" fontId="0" fillId="0" borderId="29" xfId="0" applyFont="1" applyFill="1" applyBorder="1" applyAlignment="1">
      <alignment horizontal="center" vertical="top"/>
    </xf>
    <xf numFmtId="0" fontId="0" fillId="0" borderId="11" xfId="0" applyFont="1" applyFill="1" applyBorder="1" applyAlignment="1">
      <alignment vertical="top"/>
    </xf>
    <xf numFmtId="0" fontId="0" fillId="0" borderId="11" xfId="0" applyFont="1" applyFill="1" applyBorder="1" applyAlignment="1">
      <alignment horizontal="center" vertical="top"/>
    </xf>
    <xf numFmtId="0" fontId="0" fillId="0" borderId="23" xfId="0" applyFont="1" applyFill="1" applyBorder="1" applyAlignment="1">
      <alignment vertical="top"/>
    </xf>
    <xf numFmtId="0" fontId="3" fillId="0" borderId="11" xfId="0" applyFont="1" applyBorder="1" applyAlignment="1">
      <alignment vertical="center"/>
    </xf>
    <xf numFmtId="0" fontId="3" fillId="0" borderId="25" xfId="0" applyFont="1" applyBorder="1" applyAlignment="1">
      <alignment vertical="center"/>
    </xf>
    <xf numFmtId="0" fontId="3" fillId="0" borderId="17" xfId="0" applyFont="1" applyBorder="1" applyAlignment="1">
      <alignment horizontal="center" vertical="center"/>
    </xf>
    <xf numFmtId="0" fontId="3" fillId="0" borderId="12" xfId="0" applyFont="1" applyBorder="1" applyAlignment="1">
      <alignment vertical="center"/>
    </xf>
    <xf numFmtId="0" fontId="3" fillId="0" borderId="0"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right" vertical="center"/>
    </xf>
    <xf numFmtId="0" fontId="3" fillId="0" borderId="45" xfId="0" applyFont="1" applyBorder="1" applyAlignment="1">
      <alignment horizontal="center" vertical="center"/>
    </xf>
    <xf numFmtId="0" fontId="3" fillId="0" borderId="46" xfId="0" applyFont="1" applyBorder="1" applyAlignment="1">
      <alignment vertical="center"/>
    </xf>
    <xf numFmtId="0" fontId="3" fillId="0" borderId="46" xfId="0" applyFont="1" applyBorder="1" applyAlignment="1">
      <alignment horizontal="center" vertical="center"/>
    </xf>
    <xf numFmtId="0" fontId="3" fillId="0" borderId="46" xfId="0" applyFont="1" applyBorder="1" applyAlignment="1">
      <alignment horizontal="left" vertical="center"/>
    </xf>
    <xf numFmtId="0" fontId="3" fillId="0" borderId="47" xfId="0" applyFont="1" applyBorder="1" applyAlignment="1">
      <alignment horizontal="center" vertical="center"/>
    </xf>
    <xf numFmtId="0" fontId="3" fillId="0" borderId="47" xfId="0" applyFont="1" applyBorder="1" applyAlignment="1">
      <alignment horizontal="right" vertical="center"/>
    </xf>
    <xf numFmtId="0" fontId="3" fillId="0" borderId="48" xfId="0" applyFont="1" applyBorder="1" applyAlignment="1">
      <alignment horizontal="center" vertical="center"/>
    </xf>
    <xf numFmtId="0" fontId="3" fillId="0" borderId="49" xfId="0" applyFont="1" applyBorder="1" applyAlignment="1">
      <alignment vertical="center"/>
    </xf>
    <xf numFmtId="0" fontId="3" fillId="0" borderId="49" xfId="0" applyFont="1" applyBorder="1" applyAlignment="1">
      <alignment horizontal="center" vertical="center"/>
    </xf>
    <xf numFmtId="0" fontId="3" fillId="0" borderId="49" xfId="0" applyFont="1" applyBorder="1" applyAlignment="1">
      <alignment horizontal="left" vertical="center"/>
    </xf>
    <xf numFmtId="0" fontId="3" fillId="0" borderId="57" xfId="0" applyFont="1" applyBorder="1" applyAlignment="1">
      <alignment horizontal="center" vertical="center"/>
    </xf>
    <xf numFmtId="0" fontId="3" fillId="0" borderId="57" xfId="0" applyFont="1" applyBorder="1" applyAlignment="1">
      <alignment horizontal="right" vertical="center"/>
    </xf>
    <xf numFmtId="0" fontId="46" fillId="0" borderId="27" xfId="0" applyFont="1" applyBorder="1" applyAlignment="1">
      <alignment vertical="center"/>
    </xf>
    <xf numFmtId="0" fontId="46" fillId="0" borderId="5" xfId="0" applyFont="1" applyBorder="1" applyAlignment="1">
      <alignment horizontal="center" vertical="center"/>
    </xf>
    <xf numFmtId="0" fontId="31" fillId="0" borderId="5" xfId="0" applyFont="1" applyFill="1" applyBorder="1" applyAlignment="1">
      <alignment horizontal="center" vertical="center"/>
    </xf>
    <xf numFmtId="0" fontId="46" fillId="0" borderId="25" xfId="0" applyFont="1" applyBorder="1" applyAlignment="1">
      <alignment vertical="center"/>
    </xf>
    <xf numFmtId="0" fontId="3" fillId="0" borderId="25" xfId="0" applyFont="1" applyBorder="1" applyAlignment="1">
      <alignment horizontal="center" vertical="center"/>
    </xf>
    <xf numFmtId="0" fontId="6" fillId="0" borderId="1" xfId="1" applyFont="1" applyFill="1" applyBorder="1" applyAlignment="1">
      <alignment vertical="center" wrapText="1"/>
    </xf>
    <xf numFmtId="0" fontId="6" fillId="0" borderId="2" xfId="1" applyFont="1" applyFill="1" applyBorder="1" applyAlignment="1">
      <alignment vertical="center" wrapText="1"/>
    </xf>
    <xf numFmtId="0" fontId="4" fillId="0" borderId="30" xfId="0" applyFont="1" applyFill="1" applyBorder="1" applyAlignment="1">
      <alignment vertical="center" wrapText="1"/>
    </xf>
    <xf numFmtId="0" fontId="4" fillId="0" borderId="26" xfId="0" applyFont="1" applyFill="1" applyBorder="1" applyAlignment="1">
      <alignment vertical="center" wrapText="1"/>
    </xf>
    <xf numFmtId="0" fontId="6" fillId="0" borderId="15" xfId="0" applyFont="1" applyFill="1" applyBorder="1" applyAlignment="1">
      <alignment vertical="center"/>
    </xf>
    <xf numFmtId="0" fontId="6" fillId="0" borderId="24" xfId="1" applyFont="1" applyFill="1" applyBorder="1" applyAlignment="1">
      <alignment horizontal="left" vertical="center" wrapText="1"/>
    </xf>
    <xf numFmtId="0" fontId="16" fillId="0" borderId="27" xfId="0" applyFont="1" applyBorder="1" applyAlignment="1">
      <alignment horizontal="center" vertical="center"/>
    </xf>
    <xf numFmtId="0" fontId="16" fillId="0" borderId="5" xfId="0" applyFont="1" applyBorder="1" applyAlignment="1">
      <alignment horizontal="center" vertical="center"/>
    </xf>
    <xf numFmtId="0" fontId="16" fillId="0" borderId="25" xfId="0" applyFont="1" applyBorder="1" applyAlignment="1">
      <alignment horizontal="center" vertical="center"/>
    </xf>
    <xf numFmtId="0" fontId="16" fillId="0" borderId="12" xfId="0" applyFont="1" applyFill="1" applyBorder="1" applyAlignment="1">
      <alignment horizontal="center" vertical="center"/>
    </xf>
    <xf numFmtId="0" fontId="16" fillId="2" borderId="12" xfId="0" applyFont="1" applyFill="1" applyBorder="1" applyAlignment="1">
      <alignment horizontal="distributed" vertical="center"/>
    </xf>
    <xf numFmtId="0" fontId="16" fillId="2" borderId="0" xfId="0" applyFont="1" applyFill="1" applyBorder="1" applyAlignment="1">
      <alignment horizontal="distributed" vertical="center"/>
    </xf>
    <xf numFmtId="0" fontId="16" fillId="2" borderId="11" xfId="0" applyFont="1" applyFill="1" applyBorder="1" applyAlignment="1">
      <alignment horizontal="distributed" vertical="center"/>
    </xf>
    <xf numFmtId="0" fontId="16" fillId="0" borderId="38" xfId="0" applyFont="1" applyBorder="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0" fontId="16" fillId="0" borderId="29" xfId="0" applyFont="1" applyBorder="1" applyAlignment="1">
      <alignment vertical="center"/>
    </xf>
    <xf numFmtId="0" fontId="16" fillId="0" borderId="11" xfId="0" applyFont="1" applyBorder="1" applyAlignment="1">
      <alignment vertical="center"/>
    </xf>
    <xf numFmtId="0" fontId="16" fillId="0" borderId="23" xfId="0" applyFont="1" applyBorder="1" applyAlignment="1">
      <alignment vertical="center"/>
    </xf>
    <xf numFmtId="0" fontId="16" fillId="2" borderId="27" xfId="0" applyFont="1" applyFill="1" applyBorder="1" applyAlignment="1">
      <alignment horizontal="center" vertical="center"/>
    </xf>
    <xf numFmtId="0" fontId="16" fillId="2" borderId="25" xfId="0" applyFont="1" applyFill="1" applyBorder="1" applyAlignment="1">
      <alignment horizontal="center" vertical="center"/>
    </xf>
    <xf numFmtId="0" fontId="19" fillId="0" borderId="0" xfId="0" applyFont="1" applyAlignment="1">
      <alignment horizontal="center" vertical="center"/>
    </xf>
    <xf numFmtId="0" fontId="16" fillId="0" borderId="0"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shrinkToFit="1"/>
    </xf>
    <xf numFmtId="0" fontId="18" fillId="0" borderId="7"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0" xfId="0" applyFont="1" applyBorder="1" applyAlignment="1">
      <alignment horizontal="left" vertical="center" wrapText="1"/>
    </xf>
    <xf numFmtId="0" fontId="18" fillId="0" borderId="33" xfId="0" applyFont="1" applyBorder="1" applyAlignment="1">
      <alignment horizontal="left" vertical="center" wrapText="1"/>
    </xf>
    <xf numFmtId="0" fontId="15" fillId="2" borderId="5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16" fillId="2" borderId="39"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41" xfId="0" applyFont="1" applyFill="1" applyBorder="1" applyAlignment="1">
      <alignment horizontal="center" vertical="center"/>
    </xf>
    <xf numFmtId="0" fontId="15" fillId="0" borderId="12" xfId="0" applyFont="1" applyFill="1" applyBorder="1" applyAlignment="1">
      <alignment horizontal="center" vertical="center"/>
    </xf>
    <xf numFmtId="0" fontId="16" fillId="2" borderId="38"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0" borderId="38"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6" fillId="0" borderId="57" xfId="0" applyFont="1" applyBorder="1" applyAlignment="1">
      <alignment horizontal="center" vertical="center"/>
    </xf>
    <xf numFmtId="0" fontId="6" fillId="0" borderId="1" xfId="0" applyFont="1" applyFill="1" applyBorder="1" applyAlignment="1">
      <alignment vertical="center" wrapText="1"/>
    </xf>
    <xf numFmtId="0" fontId="0" fillId="0" borderId="2" xfId="0" applyFont="1" applyBorder="1" applyAlignment="1">
      <alignment vertical="center" wrapText="1"/>
    </xf>
    <xf numFmtId="0" fontId="6" fillId="2" borderId="1" xfId="0" applyFont="1" applyFill="1" applyBorder="1" applyAlignment="1">
      <alignment horizontal="center" vertical="center"/>
    </xf>
    <xf numFmtId="0" fontId="0" fillId="0" borderId="2" xfId="0" applyFont="1" applyBorder="1" applyAlignment="1">
      <alignment horizontal="center" vertical="center"/>
    </xf>
    <xf numFmtId="0" fontId="6" fillId="0" borderId="15" xfId="0" applyFont="1" applyFill="1" applyBorder="1" applyAlignment="1">
      <alignment vertical="center" wrapText="1"/>
    </xf>
    <xf numFmtId="0" fontId="6" fillId="2" borderId="15"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0" fillId="0" borderId="2" xfId="0" applyFont="1" applyBorder="1" applyAlignment="1">
      <alignment horizontal="left" vertical="center" wrapText="1"/>
    </xf>
    <xf numFmtId="0" fontId="6" fillId="2"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1" fillId="0" borderId="1" xfId="0" applyFont="1" applyFill="1" applyBorder="1" applyAlignment="1">
      <alignment horizontal="center" vertical="center"/>
    </xf>
    <xf numFmtId="0" fontId="0" fillId="0" borderId="15" xfId="0" applyFont="1" applyBorder="1" applyAlignment="1">
      <alignment horizontal="center" vertical="center"/>
    </xf>
    <xf numFmtId="0" fontId="0" fillId="0" borderId="18" xfId="0" applyFont="1" applyBorder="1" applyAlignment="1">
      <alignment horizontal="center" vertical="center"/>
    </xf>
    <xf numFmtId="0" fontId="4" fillId="0" borderId="1" xfId="0" applyFont="1" applyFill="1" applyBorder="1" applyAlignment="1">
      <alignment horizontal="left" vertical="center" wrapText="1"/>
    </xf>
    <xf numFmtId="0" fontId="0" fillId="0" borderId="15" xfId="0" applyFont="1" applyBorder="1" applyAlignment="1">
      <alignment horizontal="left" vertical="center" wrapText="1"/>
    </xf>
    <xf numFmtId="0" fontId="31" fillId="0" borderId="31" xfId="0" applyFont="1" applyFill="1" applyBorder="1" applyAlignment="1">
      <alignment horizontal="center" vertical="center"/>
    </xf>
    <xf numFmtId="0" fontId="6" fillId="0" borderId="2" xfId="0" applyFont="1" applyFill="1" applyBorder="1" applyAlignment="1">
      <alignment horizontal="left" vertical="center" wrapText="1"/>
    </xf>
    <xf numFmtId="0" fontId="13" fillId="0" borderId="27" xfId="0" applyFont="1" applyFill="1" applyBorder="1" applyAlignment="1">
      <alignment horizontal="left" vertical="center"/>
    </xf>
    <xf numFmtId="0" fontId="13" fillId="0" borderId="5" xfId="0" applyFont="1" applyFill="1" applyBorder="1" applyAlignment="1">
      <alignment horizontal="left" vertical="center"/>
    </xf>
    <xf numFmtId="0" fontId="13" fillId="0" borderId="25" xfId="0" applyFont="1" applyFill="1" applyBorder="1" applyAlignment="1">
      <alignment horizontal="left" vertical="center"/>
    </xf>
    <xf numFmtId="0" fontId="4" fillId="0" borderId="1" xfId="0" applyFont="1" applyFill="1" applyBorder="1" applyAlignment="1">
      <alignment vertical="center" wrapText="1"/>
    </xf>
    <xf numFmtId="0" fontId="5" fillId="0" borderId="15" xfId="0" applyFont="1" applyFill="1" applyBorder="1" applyAlignment="1">
      <alignment vertical="center"/>
    </xf>
    <xf numFmtId="0" fontId="5" fillId="0" borderId="2" xfId="0" applyFont="1" applyFill="1" applyBorder="1" applyAlignment="1">
      <alignment vertical="center"/>
    </xf>
    <xf numFmtId="0" fontId="6" fillId="2" borderId="1"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 xfId="1" applyFont="1" applyFill="1" applyBorder="1" applyAlignment="1">
      <alignment horizontal="center" vertical="center"/>
    </xf>
    <xf numFmtId="0" fontId="6" fillId="0" borderId="1" xfId="1" applyFont="1" applyFill="1" applyBorder="1" applyAlignment="1">
      <alignment vertical="center" wrapText="1"/>
    </xf>
    <xf numFmtId="0" fontId="6" fillId="0" borderId="15" xfId="1" applyFont="1" applyFill="1" applyBorder="1" applyAlignment="1">
      <alignment vertical="center" wrapText="1"/>
    </xf>
    <xf numFmtId="0" fontId="6" fillId="0" borderId="2" xfId="1" applyFont="1" applyFill="1" applyBorder="1" applyAlignment="1">
      <alignment vertical="center" wrapText="1"/>
    </xf>
    <xf numFmtId="0" fontId="0" fillId="0" borderId="15" xfId="0" applyFont="1" applyFill="1" applyBorder="1" applyAlignment="1">
      <alignment horizontal="left" vertical="center" wrapText="1"/>
    </xf>
    <xf numFmtId="0" fontId="0"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0" fillId="0" borderId="15" xfId="0" applyFont="1" applyBorder="1" applyAlignment="1">
      <alignment vertical="center" wrapText="1"/>
    </xf>
    <xf numFmtId="0" fontId="0" fillId="0" borderId="18" xfId="0" applyFont="1" applyBorder="1" applyAlignment="1">
      <alignment vertical="center" wrapText="1"/>
    </xf>
    <xf numFmtId="0" fontId="4" fillId="0" borderId="3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6" fillId="0" borderId="18" xfId="0" applyFont="1" applyFill="1" applyBorder="1" applyAlignment="1">
      <alignment vertical="center" wrapText="1"/>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2" xfId="0" applyFont="1" applyFill="1" applyBorder="1" applyAlignment="1">
      <alignment vertical="center" wrapText="1"/>
    </xf>
    <xf numFmtId="0" fontId="6" fillId="2" borderId="24" xfId="0" applyFont="1" applyFill="1" applyBorder="1" applyAlignment="1">
      <alignment horizontal="center" vertical="center"/>
    </xf>
    <xf numFmtId="0" fontId="6" fillId="0" borderId="24"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0" fillId="0" borderId="18" xfId="0" applyFont="1" applyBorder="1" applyAlignment="1">
      <alignment horizontal="left" vertical="center" wrapText="1"/>
    </xf>
    <xf numFmtId="0" fontId="3" fillId="2" borderId="3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2" fillId="0" borderId="0" xfId="0" applyFont="1" applyAlignment="1">
      <alignment horizontal="center" vertical="center" shrinkToFit="1"/>
    </xf>
    <xf numFmtId="0" fontId="6" fillId="2" borderId="59" xfId="0" applyFont="1" applyFill="1" applyBorder="1" applyAlignment="1">
      <alignment horizontal="distributed" vertical="center" justifyLastLine="1"/>
    </xf>
    <xf numFmtId="0" fontId="6" fillId="2" borderId="54" xfId="0" applyFont="1" applyFill="1" applyBorder="1" applyAlignment="1">
      <alignment horizontal="distributed" vertical="center" justifyLastLine="1"/>
    </xf>
    <xf numFmtId="0" fontId="6" fillId="2" borderId="60" xfId="0" applyFont="1" applyFill="1" applyBorder="1" applyAlignment="1">
      <alignment horizontal="distributed" vertical="center" justifyLastLine="1"/>
    </xf>
    <xf numFmtId="0" fontId="6" fillId="2" borderId="25" xfId="0" applyFont="1" applyFill="1" applyBorder="1" applyAlignment="1">
      <alignment horizontal="distributed" vertical="center" justifyLastLine="1"/>
    </xf>
    <xf numFmtId="0" fontId="6" fillId="2" borderId="37" xfId="0" applyFont="1" applyFill="1" applyBorder="1" applyAlignment="1">
      <alignment horizontal="distributed" vertical="center" justifyLastLine="1"/>
    </xf>
    <xf numFmtId="0" fontId="6" fillId="2" borderId="61" xfId="0" applyFont="1" applyFill="1" applyBorder="1" applyAlignment="1">
      <alignment horizontal="distributed" vertical="center" justifyLastLine="1"/>
    </xf>
    <xf numFmtId="0" fontId="3" fillId="2" borderId="27" xfId="5" applyFont="1" applyFill="1" applyBorder="1" applyAlignment="1">
      <alignment horizontal="center" vertical="center"/>
    </xf>
    <xf numFmtId="0" fontId="3" fillId="2" borderId="5" xfId="5" applyFont="1" applyFill="1" applyBorder="1" applyAlignment="1">
      <alignment horizontal="center" vertical="center"/>
    </xf>
    <xf numFmtId="0" fontId="3" fillId="2" borderId="25" xfId="5" applyFont="1" applyFill="1" applyBorder="1" applyAlignment="1">
      <alignment horizontal="center" vertical="center"/>
    </xf>
    <xf numFmtId="0" fontId="13" fillId="0" borderId="53" xfId="0" applyFont="1" applyFill="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13" fillId="0" borderId="39" xfId="0" applyFont="1" applyFill="1" applyBorder="1" applyAlignment="1">
      <alignment horizontal="left" vertical="center"/>
    </xf>
    <xf numFmtId="0" fontId="0" fillId="0" borderId="58" xfId="0" applyFont="1" applyBorder="1" applyAlignment="1">
      <alignment horizontal="left" vertical="center"/>
    </xf>
    <xf numFmtId="0" fontId="0" fillId="0" borderId="120" xfId="0" applyFont="1" applyBorder="1" applyAlignment="1">
      <alignment horizontal="left" vertical="center"/>
    </xf>
    <xf numFmtId="0" fontId="4" fillId="0" borderId="1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5" fillId="2" borderId="38"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23"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5" xfId="0" applyFont="1"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15" fillId="2" borderId="5" xfId="0" applyFont="1" applyFill="1" applyBorder="1" applyAlignment="1">
      <alignment horizontal="center" vertical="center"/>
    </xf>
    <xf numFmtId="0" fontId="15" fillId="2" borderId="27" xfId="0" applyFont="1" applyFill="1" applyBorder="1" applyAlignment="1">
      <alignment horizontal="center" vertical="center" wrapText="1"/>
    </xf>
    <xf numFmtId="0" fontId="15" fillId="0" borderId="66" xfId="0" applyFont="1" applyBorder="1" applyAlignment="1">
      <alignment horizontal="center" vertical="center"/>
    </xf>
    <xf numFmtId="0" fontId="15" fillId="0" borderId="25" xfId="0" applyFont="1" applyBorder="1" applyAlignment="1">
      <alignment horizontal="center" vertical="center"/>
    </xf>
    <xf numFmtId="0" fontId="15" fillId="2" borderId="3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55" xfId="0" applyFont="1" applyBorder="1" applyAlignment="1">
      <alignment vertical="center"/>
    </xf>
    <xf numFmtId="0" fontId="0" fillId="0" borderId="65" xfId="0" applyBorder="1" applyAlignment="1">
      <alignment vertical="center"/>
    </xf>
    <xf numFmtId="0" fontId="0" fillId="0" borderId="56" xfId="0" applyBorder="1" applyAlignment="1">
      <alignment vertical="center"/>
    </xf>
    <xf numFmtId="0" fontId="14" fillId="2" borderId="25"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5" xfId="0" applyFont="1" applyFill="1" applyBorder="1" applyAlignment="1">
      <alignment horizontal="center" vertical="center"/>
    </xf>
    <xf numFmtId="0" fontId="15" fillId="0" borderId="27" xfId="0" applyFont="1" applyBorder="1" applyAlignment="1">
      <alignment vertical="center"/>
    </xf>
    <xf numFmtId="0" fontId="15" fillId="0" borderId="5" xfId="0" applyFont="1" applyBorder="1" applyAlignment="1">
      <alignment vertical="center"/>
    </xf>
    <xf numFmtId="0" fontId="15" fillId="0" borderId="25" xfId="0" applyFont="1" applyBorder="1" applyAlignment="1">
      <alignment vertical="center"/>
    </xf>
    <xf numFmtId="0" fontId="21" fillId="2" borderId="27"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43" xfId="0" applyFont="1" applyFill="1" applyBorder="1" applyAlignment="1">
      <alignment horizontal="left" vertical="center" wrapText="1"/>
    </xf>
    <xf numFmtId="0" fontId="3" fillId="0" borderId="27" xfId="0" applyFont="1" applyBorder="1" applyAlignment="1">
      <alignment vertical="center"/>
    </xf>
    <xf numFmtId="0" fontId="3" fillId="0" borderId="5" xfId="0" applyFont="1" applyBorder="1" applyAlignment="1">
      <alignment vertical="center"/>
    </xf>
    <xf numFmtId="0" fontId="3" fillId="0" borderId="25" xfId="0" applyFont="1" applyBorder="1" applyAlignment="1">
      <alignment vertical="center"/>
    </xf>
    <xf numFmtId="0" fontId="3" fillId="2" borderId="3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7" fillId="2" borderId="15"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0" fillId="0" borderId="5" xfId="0" applyBorder="1" applyAlignment="1">
      <alignment horizontal="center" vertical="center"/>
    </xf>
    <xf numFmtId="0" fontId="0" fillId="0" borderId="25" xfId="0" applyBorder="1" applyAlignment="1">
      <alignment horizontal="center" vertical="center"/>
    </xf>
    <xf numFmtId="0" fontId="3" fillId="2" borderId="27" xfId="0" applyFont="1" applyFill="1" applyBorder="1" applyAlignment="1">
      <alignment horizontal="center" vertical="center" shrinkToFit="1"/>
    </xf>
    <xf numFmtId="0" fontId="3" fillId="0" borderId="38"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 fillId="0" borderId="45"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3" fillId="0" borderId="29" xfId="0" applyFont="1" applyBorder="1" applyAlignment="1">
      <alignment vertical="center"/>
    </xf>
    <xf numFmtId="0" fontId="0" fillId="0" borderId="11" xfId="0" applyBorder="1" applyAlignment="1">
      <alignment vertical="center"/>
    </xf>
    <xf numFmtId="0" fontId="0" fillId="0" borderId="23" xfId="0" applyBorder="1" applyAlignment="1">
      <alignment vertical="center"/>
    </xf>
    <xf numFmtId="0" fontId="18" fillId="0" borderId="0" xfId="0" applyFont="1" applyAlignment="1">
      <alignment vertical="center" wrapText="1"/>
    </xf>
    <xf numFmtId="0" fontId="15" fillId="0" borderId="0" xfId="0" applyFont="1" applyAlignment="1">
      <alignment vertical="center" wrapText="1"/>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7" xfId="0" applyFont="1" applyBorder="1" applyAlignment="1">
      <alignment horizontal="left" vertical="center"/>
    </xf>
    <xf numFmtId="0" fontId="3" fillId="0" borderId="48" xfId="0" applyFont="1" applyBorder="1" applyAlignment="1">
      <alignment vertical="center"/>
    </xf>
    <xf numFmtId="0" fontId="0" fillId="0" borderId="49" xfId="0" applyBorder="1" applyAlignment="1">
      <alignment vertical="center"/>
    </xf>
    <xf numFmtId="0" fontId="0" fillId="0" borderId="57" xfId="0" applyBorder="1" applyAlignment="1">
      <alignment vertical="center"/>
    </xf>
    <xf numFmtId="0" fontId="15" fillId="0" borderId="0" xfId="0" applyFont="1" applyBorder="1" applyAlignment="1">
      <alignment vertical="top" wrapText="1"/>
    </xf>
    <xf numFmtId="0" fontId="15" fillId="2" borderId="24" xfId="0" applyFont="1" applyFill="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vertical="top" wrapText="1"/>
    </xf>
    <xf numFmtId="0" fontId="14" fillId="0" borderId="24" xfId="0" applyFont="1" applyBorder="1" applyAlignment="1">
      <alignment horizontal="center" vertical="center"/>
    </xf>
    <xf numFmtId="0" fontId="14" fillId="0" borderId="27" xfId="0" applyFont="1" applyBorder="1" applyAlignment="1">
      <alignment horizontal="center" vertical="center"/>
    </xf>
    <xf numFmtId="0" fontId="15" fillId="2" borderId="24"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24" fillId="3" borderId="24" xfId="0" applyFont="1" applyFill="1" applyBorder="1" applyAlignment="1">
      <alignment horizontal="center" vertical="center"/>
    </xf>
    <xf numFmtId="0" fontId="24" fillId="3" borderId="27" xfId="0" applyFont="1" applyFill="1" applyBorder="1" applyAlignment="1">
      <alignment horizontal="center" vertical="center"/>
    </xf>
    <xf numFmtId="0" fontId="15" fillId="0" borderId="27" xfId="0" applyFont="1" applyBorder="1" applyAlignment="1">
      <alignment horizontal="center" vertical="center"/>
    </xf>
    <xf numFmtId="0" fontId="15" fillId="0" borderId="0" xfId="0" applyFont="1" applyBorder="1" applyAlignment="1">
      <alignment horizontal="center" vertical="center"/>
    </xf>
    <xf numFmtId="0" fontId="15" fillId="2" borderId="27"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0" borderId="17"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5" xfId="0" applyFont="1" applyBorder="1" applyAlignment="1">
      <alignment horizontal="center" vertical="center"/>
    </xf>
    <xf numFmtId="0" fontId="15" fillId="2" borderId="68" xfId="0" applyFont="1" applyFill="1" applyBorder="1" applyAlignment="1">
      <alignment horizontal="center" vertical="center"/>
    </xf>
    <xf numFmtId="0" fontId="15" fillId="0" borderId="68" xfId="0" applyFont="1" applyBorder="1" applyAlignment="1">
      <alignment horizontal="center" vertical="center"/>
    </xf>
    <xf numFmtId="0" fontId="18" fillId="2" borderId="24" xfId="0" applyFont="1" applyFill="1" applyBorder="1" applyAlignment="1">
      <alignment horizontal="center" vertical="center" wrapText="1"/>
    </xf>
    <xf numFmtId="0" fontId="18" fillId="0" borderId="0" xfId="0" applyFont="1" applyBorder="1" applyAlignment="1">
      <alignment horizontal="left" vertical="top" wrapText="1"/>
    </xf>
    <xf numFmtId="0" fontId="11" fillId="0" borderId="0" xfId="0" applyFont="1" applyBorder="1" applyAlignment="1">
      <alignment horizontal="left" vertical="top" wrapText="1"/>
    </xf>
    <xf numFmtId="0" fontId="21" fillId="2" borderId="25" xfId="0" applyFont="1" applyFill="1" applyBorder="1" applyAlignment="1">
      <alignment horizontal="left" vertical="center" wrapText="1"/>
    </xf>
    <xf numFmtId="0" fontId="24" fillId="3" borderId="60"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25" xfId="0" applyFont="1" applyFill="1" applyBorder="1" applyAlignment="1">
      <alignment horizontal="center" vertical="center"/>
    </xf>
    <xf numFmtId="0" fontId="15" fillId="2" borderId="60"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15" fillId="0" borderId="67" xfId="0" applyFont="1" applyBorder="1" applyAlignment="1">
      <alignment horizontal="center" vertical="center"/>
    </xf>
    <xf numFmtId="0" fontId="24" fillId="3" borderId="59"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54" xfId="0" applyFont="1" applyFill="1" applyBorder="1" applyAlignment="1">
      <alignment horizontal="center" vertical="center"/>
    </xf>
    <xf numFmtId="0" fontId="24" fillId="3" borderId="67" xfId="0" applyFont="1" applyFill="1" applyBorder="1" applyAlignment="1">
      <alignment horizontal="center" vertical="center"/>
    </xf>
    <xf numFmtId="0" fontId="15" fillId="2" borderId="69" xfId="0" applyFont="1" applyFill="1" applyBorder="1" applyAlignment="1">
      <alignment horizontal="center" vertical="center" textRotation="255"/>
    </xf>
    <xf numFmtId="0" fontId="15" fillId="2" borderId="15" xfId="0" applyFont="1" applyFill="1" applyBorder="1" applyAlignment="1">
      <alignment horizontal="center" vertical="center" textRotation="255"/>
    </xf>
    <xf numFmtId="0" fontId="0" fillId="0" borderId="15" xfId="0" applyBorder="1" applyAlignment="1">
      <alignment horizontal="center" vertical="center" textRotation="255"/>
    </xf>
    <xf numFmtId="0" fontId="0" fillId="0" borderId="2" xfId="0" applyBorder="1" applyAlignment="1">
      <alignment horizontal="center" vertical="center" textRotation="255"/>
    </xf>
    <xf numFmtId="0" fontId="18" fillId="2" borderId="24" xfId="0" applyFont="1" applyFill="1" applyBorder="1" applyAlignment="1">
      <alignment horizontal="left" vertical="center"/>
    </xf>
    <xf numFmtId="0" fontId="0" fillId="0" borderId="24" xfId="0" applyBorder="1" applyAlignment="1">
      <alignment horizontal="left" vertical="center"/>
    </xf>
    <xf numFmtId="0" fontId="18" fillId="2" borderId="27" xfId="0" applyFont="1" applyFill="1" applyBorder="1" applyAlignment="1">
      <alignment horizontal="left" vertical="center"/>
    </xf>
    <xf numFmtId="0" fontId="0" fillId="0" borderId="5" xfId="0" applyBorder="1" applyAlignment="1">
      <alignment horizontal="left" vertical="center"/>
    </xf>
    <xf numFmtId="0" fontId="0" fillId="0" borderId="25" xfId="0" applyBorder="1" applyAlignment="1">
      <alignment horizontal="left" vertical="center"/>
    </xf>
    <xf numFmtId="0" fontId="15" fillId="0" borderId="54" xfId="0" applyFont="1" applyBorder="1" applyAlignment="1">
      <alignment horizontal="center" vertical="center"/>
    </xf>
    <xf numFmtId="0" fontId="3" fillId="2" borderId="27" xfId="4" applyFont="1" applyFill="1" applyBorder="1" applyAlignment="1">
      <alignment horizontal="center" vertical="center"/>
    </xf>
    <xf numFmtId="0" fontId="3" fillId="2" borderId="5" xfId="4" applyFont="1" applyFill="1" applyBorder="1" applyAlignment="1">
      <alignment horizontal="center" vertical="center"/>
    </xf>
    <xf numFmtId="0" fontId="3" fillId="2" borderId="25" xfId="4" applyFont="1" applyFill="1" applyBorder="1" applyAlignment="1">
      <alignment horizontal="center" vertical="center"/>
    </xf>
    <xf numFmtId="0" fontId="3" fillId="2" borderId="24" xfId="4" applyFont="1" applyFill="1" applyBorder="1" applyAlignment="1">
      <alignment horizontal="center" vertical="center"/>
    </xf>
    <xf numFmtId="0" fontId="3" fillId="2" borderId="48" xfId="4" applyFont="1" applyFill="1" applyBorder="1" applyAlignment="1">
      <alignment horizontal="distributed" vertical="center"/>
    </xf>
    <xf numFmtId="0" fontId="3" fillId="2" borderId="49" xfId="4" applyFont="1" applyFill="1" applyBorder="1" applyAlignment="1">
      <alignment horizontal="distributed" vertical="center"/>
    </xf>
    <xf numFmtId="0" fontId="3" fillId="2" borderId="57" xfId="4" applyFont="1" applyFill="1" applyBorder="1" applyAlignment="1">
      <alignment horizontal="distributed" vertical="center"/>
    </xf>
    <xf numFmtId="0" fontId="3" fillId="0" borderId="48" xfId="4" applyFont="1" applyBorder="1" applyAlignment="1">
      <alignment horizontal="left" vertical="center"/>
    </xf>
    <xf numFmtId="0" fontId="9" fillId="0" borderId="49" xfId="4" applyFont="1" applyBorder="1" applyAlignment="1">
      <alignment horizontal="left" vertical="center"/>
    </xf>
    <xf numFmtId="0" fontId="9" fillId="0" borderId="49" xfId="3" applyFont="1" applyBorder="1" applyAlignment="1">
      <alignment vertical="center"/>
    </xf>
    <xf numFmtId="0" fontId="9" fillId="0" borderId="57" xfId="3" applyFont="1" applyBorder="1" applyAlignment="1">
      <alignment vertical="center"/>
    </xf>
    <xf numFmtId="176" fontId="3" fillId="0" borderId="48" xfId="4" applyNumberFormat="1" applyFont="1" applyBorder="1" applyAlignment="1">
      <alignment horizontal="right" vertical="center"/>
    </xf>
    <xf numFmtId="176" fontId="3" fillId="0" borderId="49" xfId="4" applyNumberFormat="1" applyFont="1" applyBorder="1" applyAlignment="1">
      <alignment horizontal="right" vertical="center"/>
    </xf>
    <xf numFmtId="176" fontId="3" fillId="0" borderId="57" xfId="4" applyNumberFormat="1" applyFont="1" applyBorder="1" applyAlignment="1">
      <alignment horizontal="right" vertical="center"/>
    </xf>
    <xf numFmtId="0" fontId="3" fillId="0" borderId="48" xfId="4" applyFont="1" applyBorder="1" applyAlignment="1">
      <alignment horizontal="center" vertical="center" shrinkToFit="1"/>
    </xf>
    <xf numFmtId="0" fontId="3" fillId="0" borderId="49" xfId="4" applyFont="1" applyBorder="1" applyAlignment="1">
      <alignment horizontal="center" vertical="center" shrinkToFit="1"/>
    </xf>
    <xf numFmtId="0" fontId="3" fillId="0" borderId="57" xfId="4" applyFont="1" applyBorder="1" applyAlignment="1">
      <alignment horizontal="center" vertical="center" shrinkToFit="1"/>
    </xf>
    <xf numFmtId="0" fontId="3" fillId="0" borderId="0" xfId="2" applyFont="1" applyBorder="1" applyAlignment="1">
      <alignment vertical="center"/>
    </xf>
    <xf numFmtId="0" fontId="9" fillId="0" borderId="0" xfId="2" applyFont="1" applyBorder="1" applyAlignment="1">
      <alignment vertical="center"/>
    </xf>
    <xf numFmtId="0" fontId="9" fillId="2" borderId="27" xfId="2" applyFont="1" applyFill="1" applyBorder="1" applyAlignment="1">
      <alignment horizontal="center" vertical="center"/>
    </xf>
    <xf numFmtId="0" fontId="9" fillId="2" borderId="5" xfId="2" applyFont="1" applyFill="1" applyBorder="1" applyAlignment="1">
      <alignment horizontal="center" vertical="center"/>
    </xf>
    <xf numFmtId="0" fontId="9" fillId="2" borderId="25" xfId="2" applyFont="1" applyFill="1" applyBorder="1" applyAlignment="1">
      <alignment horizontal="center" vertical="center"/>
    </xf>
    <xf numFmtId="0" fontId="9" fillId="0" borderId="5" xfId="2" applyFont="1" applyBorder="1" applyAlignment="1">
      <alignment horizontal="right"/>
    </xf>
    <xf numFmtId="0" fontId="9" fillId="0" borderId="25" xfId="2" applyFont="1" applyBorder="1" applyAlignment="1">
      <alignment horizontal="right"/>
    </xf>
    <xf numFmtId="0" fontId="9" fillId="0" borderId="17" xfId="2" applyFont="1" applyBorder="1" applyAlignment="1">
      <alignment horizontal="center" vertical="center"/>
    </xf>
    <xf numFmtId="0" fontId="9" fillId="0" borderId="0" xfId="2" applyFont="1" applyAlignment="1">
      <alignment vertical="center"/>
    </xf>
    <xf numFmtId="0" fontId="3" fillId="2" borderId="45" xfId="4" applyFont="1" applyFill="1" applyBorder="1" applyAlignment="1">
      <alignment horizontal="distributed" vertical="center"/>
    </xf>
    <xf numFmtId="0" fontId="3" fillId="2" borderId="46" xfId="4" applyFont="1" applyFill="1" applyBorder="1" applyAlignment="1">
      <alignment horizontal="distributed" vertical="center"/>
    </xf>
    <xf numFmtId="0" fontId="3" fillId="0" borderId="55" xfId="4" applyFont="1" applyBorder="1" applyAlignment="1">
      <alignment horizontal="center" vertical="center" shrinkToFit="1"/>
    </xf>
    <xf numFmtId="0" fontId="3" fillId="0" borderId="65" xfId="4" applyFont="1" applyBorder="1" applyAlignment="1">
      <alignment horizontal="center" vertical="center" shrinkToFit="1"/>
    </xf>
    <xf numFmtId="0" fontId="3" fillId="0" borderId="56" xfId="4" applyFont="1" applyBorder="1" applyAlignment="1">
      <alignment horizontal="center" vertical="center" shrinkToFit="1"/>
    </xf>
    <xf numFmtId="176" fontId="3" fillId="0" borderId="62" xfId="4" applyNumberFormat="1" applyFont="1" applyBorder="1" applyAlignment="1">
      <alignment horizontal="right" vertical="center"/>
    </xf>
    <xf numFmtId="176" fontId="3" fillId="0" borderId="63" xfId="4" applyNumberFormat="1" applyFont="1" applyBorder="1" applyAlignment="1">
      <alignment horizontal="right" vertical="center"/>
    </xf>
    <xf numFmtId="176" fontId="3" fillId="0" borderId="64" xfId="4" applyNumberFormat="1" applyFont="1" applyBorder="1" applyAlignment="1">
      <alignment horizontal="right" vertical="center"/>
    </xf>
    <xf numFmtId="0" fontId="6" fillId="2" borderId="45" xfId="4" applyFont="1" applyFill="1" applyBorder="1" applyAlignment="1">
      <alignment horizontal="distributed" vertical="center"/>
    </xf>
    <xf numFmtId="0" fontId="6" fillId="2" borderId="46" xfId="4" applyFont="1" applyFill="1" applyBorder="1" applyAlignment="1">
      <alignment horizontal="distributed" vertical="center"/>
    </xf>
    <xf numFmtId="0" fontId="3" fillId="0" borderId="45" xfId="4" applyFont="1" applyBorder="1" applyAlignment="1">
      <alignment horizontal="left" vertical="center"/>
    </xf>
    <xf numFmtId="0" fontId="9" fillId="0" borderId="46" xfId="4" applyFont="1" applyBorder="1" applyAlignment="1">
      <alignment horizontal="left" vertical="center"/>
    </xf>
    <xf numFmtId="0" fontId="9" fillId="0" borderId="46" xfId="3" applyFont="1" applyBorder="1" applyAlignment="1">
      <alignment vertical="center"/>
    </xf>
    <xf numFmtId="0" fontId="9" fillId="0" borderId="47" xfId="3" applyFont="1" applyBorder="1" applyAlignment="1">
      <alignment vertical="center"/>
    </xf>
    <xf numFmtId="176" fontId="3" fillId="0" borderId="45" xfId="4" applyNumberFormat="1" applyFont="1" applyBorder="1" applyAlignment="1">
      <alignment horizontal="right" vertical="center"/>
    </xf>
    <xf numFmtId="176" fontId="3" fillId="0" borderId="46" xfId="4" applyNumberFormat="1" applyFont="1" applyBorder="1" applyAlignment="1">
      <alignment horizontal="right" vertical="center"/>
    </xf>
    <xf numFmtId="176" fontId="3" fillId="0" borderId="47" xfId="4" applyNumberFormat="1" applyFont="1" applyBorder="1" applyAlignment="1">
      <alignment horizontal="right" vertical="center"/>
    </xf>
    <xf numFmtId="0" fontId="3" fillId="0" borderId="45" xfId="4" applyFont="1" applyBorder="1" applyAlignment="1">
      <alignment horizontal="center" vertical="center" shrinkToFit="1"/>
    </xf>
    <xf numFmtId="0" fontId="3" fillId="0" borderId="46" xfId="4" applyFont="1" applyBorder="1" applyAlignment="1">
      <alignment horizontal="center" vertical="center" shrinkToFit="1"/>
    </xf>
    <xf numFmtId="0" fontId="3" fillId="0" borderId="47" xfId="4" applyFont="1" applyBorder="1" applyAlignment="1">
      <alignment horizontal="center" vertical="center" shrinkToFit="1"/>
    </xf>
    <xf numFmtId="49" fontId="9" fillId="2" borderId="27" xfId="2" applyNumberFormat="1" applyFont="1" applyFill="1" applyBorder="1" applyAlignment="1">
      <alignment horizontal="center" vertical="center"/>
    </xf>
    <xf numFmtId="49" fontId="9" fillId="2" borderId="5" xfId="2" applyNumberFormat="1" applyFont="1" applyFill="1" applyBorder="1" applyAlignment="1">
      <alignment horizontal="center" vertical="center"/>
    </xf>
    <xf numFmtId="49" fontId="9" fillId="2" borderId="25" xfId="2" applyNumberFormat="1" applyFont="1" applyFill="1" applyBorder="1" applyAlignment="1">
      <alignment horizontal="center" vertical="center"/>
    </xf>
    <xf numFmtId="49" fontId="9" fillId="2" borderId="70" xfId="2" applyNumberFormat="1" applyFont="1" applyFill="1" applyBorder="1" applyAlignment="1">
      <alignment horizontal="center" vertical="center"/>
    </xf>
    <xf numFmtId="49" fontId="9" fillId="2" borderId="42" xfId="2" applyNumberFormat="1" applyFont="1" applyFill="1" applyBorder="1" applyAlignment="1">
      <alignment horizontal="center" vertical="center"/>
    </xf>
    <xf numFmtId="49" fontId="9" fillId="2" borderId="71" xfId="2" applyNumberFormat="1" applyFont="1" applyFill="1" applyBorder="1" applyAlignment="1">
      <alignment horizontal="center" vertical="center"/>
    </xf>
    <xf numFmtId="0" fontId="9" fillId="4" borderId="24" xfId="2" applyFont="1" applyFill="1" applyBorder="1" applyAlignment="1">
      <alignment horizontal="center" vertical="center"/>
    </xf>
    <xf numFmtId="0" fontId="9" fillId="0" borderId="24" xfId="2" applyFont="1" applyBorder="1" applyAlignment="1">
      <alignment horizontal="right"/>
    </xf>
    <xf numFmtId="0" fontId="8" fillId="0" borderId="12" xfId="2" applyFont="1" applyBorder="1" applyAlignment="1">
      <alignment vertical="center"/>
    </xf>
    <xf numFmtId="0" fontId="8" fillId="0" borderId="12" xfId="2" applyFont="1" applyBorder="1" applyAlignment="1"/>
    <xf numFmtId="0" fontId="3" fillId="2" borderId="38" xfId="3" applyFont="1" applyFill="1" applyBorder="1" applyAlignment="1">
      <alignment horizontal="center" vertical="center"/>
    </xf>
    <xf numFmtId="0" fontId="3" fillId="2" borderId="12" xfId="3" applyFont="1" applyFill="1" applyBorder="1" applyAlignment="1">
      <alignment horizontal="center" vertical="center"/>
    </xf>
    <xf numFmtId="0" fontId="3" fillId="2" borderId="13" xfId="3" applyFont="1" applyFill="1" applyBorder="1" applyAlignment="1">
      <alignment horizontal="center" vertical="center"/>
    </xf>
    <xf numFmtId="0" fontId="9" fillId="2" borderId="17"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16" xfId="3" applyFont="1" applyFill="1" applyBorder="1" applyAlignment="1">
      <alignment horizontal="center" vertical="center"/>
    </xf>
    <xf numFmtId="0" fontId="3" fillId="2" borderId="70" xfId="3" applyFont="1" applyFill="1" applyBorder="1" applyAlignment="1">
      <alignment horizontal="center" vertical="center"/>
    </xf>
    <xf numFmtId="0" fontId="3" fillId="2" borderId="42" xfId="3" applyFont="1" applyFill="1" applyBorder="1" applyAlignment="1">
      <alignment horizontal="center" vertical="center"/>
    </xf>
    <xf numFmtId="0" fontId="3" fillId="2" borderId="71" xfId="3" applyFont="1" applyFill="1" applyBorder="1" applyAlignment="1">
      <alignment horizontal="center" vertical="center"/>
    </xf>
    <xf numFmtId="0" fontId="3" fillId="2" borderId="43" xfId="3" applyFont="1" applyFill="1" applyBorder="1" applyAlignment="1">
      <alignment horizontal="center" vertical="center"/>
    </xf>
    <xf numFmtId="0" fontId="3" fillId="0" borderId="70" xfId="3" applyFont="1" applyBorder="1" applyAlignment="1">
      <alignment horizontal="center" vertical="center"/>
    </xf>
    <xf numFmtId="0" fontId="3" fillId="0" borderId="42" xfId="3" applyFont="1" applyBorder="1" applyAlignment="1">
      <alignment horizontal="center" vertical="center"/>
    </xf>
    <xf numFmtId="0" fontId="3" fillId="0" borderId="71" xfId="3" applyFont="1" applyBorder="1" applyAlignment="1">
      <alignment horizontal="center" vertical="center"/>
    </xf>
    <xf numFmtId="0" fontId="3" fillId="0" borderId="43" xfId="3" applyFont="1" applyBorder="1" applyAlignment="1">
      <alignment horizontal="center" vertical="center"/>
    </xf>
    <xf numFmtId="0" fontId="3" fillId="2" borderId="27" xfId="3" applyFont="1" applyFill="1" applyBorder="1" applyAlignment="1">
      <alignment horizontal="center" vertical="center" wrapText="1"/>
    </xf>
    <xf numFmtId="0" fontId="3" fillId="2" borderId="5" xfId="3" applyFont="1" applyFill="1" applyBorder="1" applyAlignment="1">
      <alignment horizontal="center" vertical="center"/>
    </xf>
    <xf numFmtId="0" fontId="3" fillId="2" borderId="25" xfId="3" applyFont="1" applyFill="1" applyBorder="1" applyAlignment="1">
      <alignment horizontal="center" vertical="center"/>
    </xf>
    <xf numFmtId="0" fontId="3" fillId="0" borderId="5" xfId="3" applyFont="1" applyBorder="1" applyAlignment="1">
      <alignment horizontal="center" vertical="center"/>
    </xf>
    <xf numFmtId="0" fontId="3" fillId="0" borderId="25" xfId="3" applyFont="1" applyBorder="1" applyAlignment="1">
      <alignment horizontal="center" vertical="center"/>
    </xf>
    <xf numFmtId="0" fontId="3" fillId="2" borderId="27" xfId="3" applyFont="1" applyFill="1" applyBorder="1" applyAlignment="1">
      <alignment horizontal="center" vertical="center"/>
    </xf>
    <xf numFmtId="0" fontId="3" fillId="2" borderId="24" xfId="3" applyFont="1" applyFill="1" applyBorder="1" applyAlignment="1">
      <alignment horizontal="center" vertical="center"/>
    </xf>
    <xf numFmtId="0" fontId="3" fillId="0" borderId="24" xfId="3" applyFont="1" applyBorder="1" applyAlignment="1">
      <alignment horizontal="center" vertical="center"/>
    </xf>
    <xf numFmtId="0" fontId="3" fillId="2" borderId="38" xfId="3" applyFont="1" applyFill="1" applyBorder="1" applyAlignment="1">
      <alignment horizontal="center" vertical="center" wrapText="1"/>
    </xf>
    <xf numFmtId="0" fontId="3" fillId="0" borderId="12" xfId="3" applyFont="1" applyBorder="1" applyAlignment="1">
      <alignment horizontal="center" vertical="center"/>
    </xf>
    <xf numFmtId="0" fontId="3" fillId="0" borderId="13" xfId="3" applyFont="1" applyBorder="1" applyAlignment="1">
      <alignment horizontal="center" vertical="center"/>
    </xf>
    <xf numFmtId="0" fontId="9" fillId="2" borderId="12" xfId="3" applyFont="1" applyFill="1" applyBorder="1" applyAlignment="1">
      <alignment horizontal="center" vertical="center"/>
    </xf>
    <xf numFmtId="0" fontId="9" fillId="2" borderId="13" xfId="3" applyFont="1" applyFill="1" applyBorder="1" applyAlignment="1">
      <alignment horizontal="center" vertical="center"/>
    </xf>
    <xf numFmtId="0" fontId="3" fillId="2" borderId="38" xfId="3" applyFont="1" applyFill="1" applyBorder="1" applyAlignment="1">
      <alignment horizontal="center" vertical="center" shrinkToFit="1"/>
    </xf>
    <xf numFmtId="0" fontId="3" fillId="2" borderId="12" xfId="3" applyFont="1" applyFill="1" applyBorder="1" applyAlignment="1">
      <alignment horizontal="center" vertical="center" shrinkToFit="1"/>
    </xf>
    <xf numFmtId="0" fontId="3" fillId="2" borderId="13" xfId="3" applyFont="1" applyFill="1" applyBorder="1" applyAlignment="1">
      <alignment horizontal="center" vertical="center" shrinkToFit="1"/>
    </xf>
    <xf numFmtId="0" fontId="4" fillId="0" borderId="38" xfId="3" applyFont="1" applyBorder="1" applyAlignment="1">
      <alignment horizontal="left" vertical="center" shrinkToFit="1"/>
    </xf>
    <xf numFmtId="0" fontId="4" fillId="0" borderId="12" xfId="3" applyFont="1" applyBorder="1" applyAlignment="1">
      <alignment horizontal="left" vertical="center" shrinkToFit="1"/>
    </xf>
    <xf numFmtId="0" fontId="4" fillId="0" borderId="13" xfId="3" applyFont="1" applyBorder="1" applyAlignment="1">
      <alignment horizontal="left" vertical="center" shrinkToFit="1"/>
    </xf>
    <xf numFmtId="0" fontId="3" fillId="2" borderId="29" xfId="3" applyFont="1" applyFill="1" applyBorder="1" applyAlignment="1">
      <alignment horizontal="center" vertical="center" wrapText="1" shrinkToFit="1"/>
    </xf>
    <xf numFmtId="0" fontId="3" fillId="2" borderId="11" xfId="3" applyFont="1" applyFill="1" applyBorder="1" applyAlignment="1">
      <alignment horizontal="center" vertical="center" wrapText="1" shrinkToFit="1"/>
    </xf>
    <xf numFmtId="0" fontId="3" fillId="2" borderId="23" xfId="3" applyFont="1" applyFill="1" applyBorder="1" applyAlignment="1">
      <alignment horizontal="center" vertical="center" wrapText="1" shrinkToFit="1"/>
    </xf>
    <xf numFmtId="0" fontId="6" fillId="0" borderId="29" xfId="3" applyFont="1" applyBorder="1" applyAlignment="1">
      <alignment horizontal="center" vertical="center"/>
    </xf>
    <xf numFmtId="0" fontId="6" fillId="0" borderId="11" xfId="3" applyFont="1" applyBorder="1" applyAlignment="1">
      <alignment horizontal="center" vertical="center"/>
    </xf>
    <xf numFmtId="0" fontId="6" fillId="0" borderId="23" xfId="3" applyFont="1" applyBorder="1" applyAlignment="1">
      <alignment horizontal="center" vertical="center"/>
    </xf>
    <xf numFmtId="0" fontId="3" fillId="0" borderId="0" xfId="2" applyFont="1" applyAlignment="1">
      <alignment horizontal="left" vertical="center"/>
    </xf>
    <xf numFmtId="0" fontId="3" fillId="0" borderId="0" xfId="2" applyFont="1" applyAlignment="1">
      <alignment horizontal="left"/>
    </xf>
    <xf numFmtId="0" fontId="9" fillId="0" borderId="0" xfId="2" applyFont="1" applyAlignment="1"/>
    <xf numFmtId="0" fontId="3" fillId="2" borderId="5" xfId="3" applyFont="1" applyFill="1" applyBorder="1" applyAlignment="1">
      <alignment horizontal="center" vertical="center" wrapText="1"/>
    </xf>
    <xf numFmtId="0" fontId="3" fillId="2" borderId="25" xfId="3" applyFont="1" applyFill="1" applyBorder="1" applyAlignment="1">
      <alignment horizontal="center" vertical="center" wrapText="1"/>
    </xf>
    <xf numFmtId="0" fontId="3" fillId="0" borderId="27" xfId="3" applyFont="1" applyBorder="1" applyAlignment="1">
      <alignment horizontal="center" vertical="center"/>
    </xf>
    <xf numFmtId="0" fontId="7" fillId="0" borderId="5" xfId="3" applyBorder="1" applyAlignment="1">
      <alignment horizontal="center" vertical="center"/>
    </xf>
    <xf numFmtId="0" fontId="3" fillId="2" borderId="27"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2" borderId="25" xfId="5" applyFont="1" applyFill="1" applyBorder="1" applyAlignment="1">
      <alignment horizontal="center" vertical="center" wrapText="1"/>
    </xf>
    <xf numFmtId="0" fontId="7" fillId="0" borderId="25" xfId="3" applyBorder="1" applyAlignment="1">
      <alignment horizontal="center" vertical="center"/>
    </xf>
    <xf numFmtId="0" fontId="9" fillId="4" borderId="27" xfId="2" applyFont="1" applyFill="1" applyBorder="1" applyAlignment="1">
      <alignment horizontal="center" vertical="center"/>
    </xf>
    <xf numFmtId="0" fontId="9" fillId="4" borderId="5" xfId="2" applyFont="1" applyFill="1" applyBorder="1" applyAlignment="1">
      <alignment horizontal="center" vertical="center"/>
    </xf>
    <xf numFmtId="0" fontId="9" fillId="4" borderId="25" xfId="2" applyFont="1" applyFill="1" applyBorder="1" applyAlignment="1">
      <alignment horizontal="center" vertical="center"/>
    </xf>
    <xf numFmtId="0" fontId="9" fillId="0" borderId="24" xfId="2" applyFont="1" applyBorder="1" applyAlignment="1">
      <alignment horizontal="center" vertical="center"/>
    </xf>
    <xf numFmtId="0" fontId="9" fillId="0" borderId="27" xfId="2" applyFont="1" applyBorder="1" applyAlignment="1">
      <alignment horizontal="center" vertical="center"/>
    </xf>
    <xf numFmtId="0" fontId="9" fillId="0" borderId="5" xfId="2" applyFont="1" applyBorder="1" applyAlignment="1">
      <alignment horizontal="center" vertical="center"/>
    </xf>
    <xf numFmtId="0" fontId="9" fillId="0" borderId="25" xfId="2" applyFont="1" applyBorder="1" applyAlignment="1">
      <alignment horizontal="center" vertical="center"/>
    </xf>
    <xf numFmtId="0" fontId="3" fillId="0" borderId="24" xfId="5" applyFont="1" applyFill="1" applyBorder="1" applyAlignment="1">
      <alignment horizontal="center" vertical="center" wrapText="1"/>
    </xf>
    <xf numFmtId="0" fontId="9" fillId="4" borderId="39" xfId="2" applyFont="1" applyFill="1" applyBorder="1" applyAlignment="1">
      <alignment horizontal="center" vertical="center"/>
    </xf>
    <xf numFmtId="0" fontId="9" fillId="4" borderId="58" xfId="2" applyFont="1" applyFill="1" applyBorder="1" applyAlignment="1">
      <alignment horizontal="center" vertical="center"/>
    </xf>
    <xf numFmtId="0" fontId="9" fillId="4" borderId="41" xfId="2" applyFont="1" applyFill="1" applyBorder="1" applyAlignment="1">
      <alignment horizontal="center" vertical="center"/>
    </xf>
    <xf numFmtId="0" fontId="9" fillId="4" borderId="53" xfId="2" applyFont="1" applyFill="1" applyBorder="1" applyAlignment="1">
      <alignment horizontal="center" vertical="center"/>
    </xf>
    <xf numFmtId="0" fontId="9" fillId="4" borderId="3" xfId="2" applyFont="1" applyFill="1" applyBorder="1" applyAlignment="1">
      <alignment horizontal="center" vertical="center"/>
    </xf>
    <xf numFmtId="0" fontId="9" fillId="4" borderId="54" xfId="2" applyFont="1" applyFill="1" applyBorder="1" applyAlignment="1">
      <alignment horizontal="center" vertical="center"/>
    </xf>
    <xf numFmtId="0" fontId="9" fillId="0" borderId="39" xfId="2" applyFont="1" applyBorder="1" applyAlignment="1">
      <alignment horizontal="left" vertical="center"/>
    </xf>
    <xf numFmtId="0" fontId="9" fillId="0" borderId="41" xfId="2" applyFont="1" applyBorder="1" applyAlignment="1">
      <alignment horizontal="left" vertical="center"/>
    </xf>
    <xf numFmtId="0" fontId="9" fillId="0" borderId="58" xfId="2" applyFont="1" applyBorder="1" applyAlignment="1">
      <alignment horizontal="left" vertical="center"/>
    </xf>
    <xf numFmtId="0" fontId="9" fillId="0" borderId="27" xfId="2" applyFont="1" applyBorder="1" applyAlignment="1">
      <alignment horizontal="left" vertical="center"/>
    </xf>
    <xf numFmtId="0" fontId="9" fillId="0" borderId="25" xfId="2" applyFont="1" applyBorder="1" applyAlignment="1">
      <alignment horizontal="left" vertical="center"/>
    </xf>
    <xf numFmtId="0" fontId="9" fillId="0" borderId="5" xfId="2" applyFont="1" applyBorder="1" applyAlignment="1">
      <alignment horizontal="left" vertical="center"/>
    </xf>
    <xf numFmtId="0" fontId="7" fillId="4" borderId="5" xfId="3" applyFill="1" applyBorder="1" applyAlignment="1">
      <alignment horizontal="center" vertical="center"/>
    </xf>
    <xf numFmtId="0" fontId="7" fillId="4" borderId="25" xfId="3" applyFill="1" applyBorder="1" applyAlignment="1">
      <alignment horizontal="center" vertical="center"/>
    </xf>
    <xf numFmtId="0" fontId="9" fillId="0" borderId="27" xfId="2" applyFont="1" applyBorder="1" applyAlignment="1">
      <alignment horizontal="left" vertical="top"/>
    </xf>
    <xf numFmtId="0" fontId="7" fillId="0" borderId="5" xfId="3" applyBorder="1" applyAlignment="1">
      <alignment horizontal="left" vertical="top"/>
    </xf>
    <xf numFmtId="0" fontId="7" fillId="0" borderId="25" xfId="3" applyBorder="1" applyAlignment="1">
      <alignment horizontal="left" vertical="top"/>
    </xf>
    <xf numFmtId="0" fontId="33" fillId="5" borderId="88" xfId="6" applyFont="1" applyFill="1" applyBorder="1" applyAlignment="1" applyProtection="1">
      <alignment horizontal="left" vertical="center" wrapText="1"/>
      <protection locked="0"/>
    </xf>
    <xf numFmtId="0" fontId="33" fillId="5" borderId="87" xfId="6" applyFont="1" applyFill="1" applyBorder="1" applyAlignment="1" applyProtection="1">
      <alignment horizontal="left" vertical="center" wrapText="1"/>
      <protection locked="0"/>
    </xf>
    <xf numFmtId="0" fontId="33" fillId="5" borderId="86" xfId="6" applyFont="1" applyFill="1" applyBorder="1" applyAlignment="1" applyProtection="1">
      <alignment horizontal="left" vertical="center" wrapText="1"/>
      <protection locked="0"/>
    </xf>
    <xf numFmtId="0" fontId="33" fillId="5" borderId="82" xfId="6" applyFont="1" applyFill="1" applyBorder="1" applyAlignment="1" applyProtection="1">
      <alignment horizontal="left" vertical="center" wrapText="1"/>
      <protection locked="0"/>
    </xf>
    <xf numFmtId="0" fontId="33" fillId="5" borderId="5" xfId="6" applyFont="1" applyFill="1" applyBorder="1" applyAlignment="1" applyProtection="1">
      <alignment horizontal="left" vertical="center" wrapText="1"/>
      <protection locked="0"/>
    </xf>
    <xf numFmtId="0" fontId="33" fillId="5" borderId="81" xfId="6" applyFont="1" applyFill="1" applyBorder="1" applyAlignment="1" applyProtection="1">
      <alignment horizontal="left" vertical="center" wrapText="1"/>
      <protection locked="0"/>
    </xf>
    <xf numFmtId="0" fontId="33" fillId="5" borderId="74" xfId="6" applyFont="1" applyFill="1" applyBorder="1" applyAlignment="1" applyProtection="1">
      <alignment horizontal="left" vertical="center" wrapText="1"/>
      <protection locked="0"/>
    </xf>
    <xf numFmtId="0" fontId="33" fillId="5" borderId="73" xfId="6" applyFont="1" applyFill="1" applyBorder="1" applyAlignment="1" applyProtection="1">
      <alignment horizontal="left" vertical="center" wrapText="1"/>
      <protection locked="0"/>
    </xf>
    <xf numFmtId="0" fontId="33" fillId="5" borderId="72" xfId="6" applyFont="1" applyFill="1" applyBorder="1" applyAlignment="1" applyProtection="1">
      <alignment horizontal="left" vertical="center" wrapText="1"/>
      <protection locked="0"/>
    </xf>
    <xf numFmtId="0" fontId="33" fillId="5" borderId="78" xfId="6" applyFont="1" applyFill="1" applyBorder="1" applyAlignment="1" applyProtection="1">
      <alignment horizontal="center" vertical="center" wrapText="1"/>
      <protection locked="0"/>
    </xf>
    <xf numFmtId="0" fontId="33" fillId="5" borderId="73" xfId="6" applyFont="1" applyFill="1" applyBorder="1" applyAlignment="1" applyProtection="1">
      <alignment horizontal="center" vertical="center" wrapText="1"/>
      <protection locked="0"/>
    </xf>
    <xf numFmtId="0" fontId="33" fillId="5" borderId="72" xfId="6" applyFont="1" applyFill="1" applyBorder="1" applyAlignment="1" applyProtection="1">
      <alignment horizontal="center" vertical="center" wrapText="1"/>
      <protection locked="0"/>
    </xf>
    <xf numFmtId="182" fontId="34" fillId="3" borderId="74" xfId="6" applyNumberFormat="1" applyFont="1" applyFill="1" applyBorder="1" applyAlignment="1" applyProtection="1">
      <alignment horizontal="center" vertical="center" wrapText="1"/>
    </xf>
    <xf numFmtId="182" fontId="34" fillId="3" borderId="72" xfId="6" applyNumberFormat="1" applyFont="1" applyFill="1" applyBorder="1" applyAlignment="1" applyProtection="1">
      <alignment horizontal="center" vertical="center" wrapText="1"/>
    </xf>
    <xf numFmtId="182" fontId="34" fillId="3" borderId="74" xfId="7" applyNumberFormat="1" applyFont="1" applyFill="1" applyBorder="1" applyAlignment="1" applyProtection="1">
      <alignment horizontal="center" vertical="center" wrapText="1"/>
    </xf>
    <xf numFmtId="182" fontId="34" fillId="3" borderId="72" xfId="7" applyNumberFormat="1" applyFont="1" applyFill="1" applyBorder="1" applyAlignment="1" applyProtection="1">
      <alignment horizontal="center" vertical="center" wrapText="1"/>
    </xf>
    <xf numFmtId="182" fontId="34" fillId="3" borderId="82" xfId="7" applyNumberFormat="1" applyFont="1" applyFill="1" applyBorder="1" applyAlignment="1" applyProtection="1">
      <alignment horizontal="center" vertical="center" wrapText="1"/>
    </xf>
    <xf numFmtId="182" fontId="34" fillId="3" borderId="81" xfId="7" applyNumberFormat="1" applyFont="1" applyFill="1" applyBorder="1" applyAlignment="1" applyProtection="1">
      <alignment horizontal="center" vertical="center" wrapText="1"/>
    </xf>
    <xf numFmtId="182" fontId="34" fillId="3" borderId="82" xfId="6" applyNumberFormat="1" applyFont="1" applyFill="1" applyBorder="1" applyAlignment="1" applyProtection="1">
      <alignment horizontal="center" vertical="center" wrapText="1"/>
    </xf>
    <xf numFmtId="182" fontId="34" fillId="3" borderId="81" xfId="6" applyNumberFormat="1" applyFont="1" applyFill="1" applyBorder="1" applyAlignment="1" applyProtection="1">
      <alignment horizontal="center" vertical="center" wrapText="1"/>
    </xf>
    <xf numFmtId="0" fontId="33" fillId="6" borderId="27" xfId="6" applyFont="1" applyFill="1" applyBorder="1" applyAlignment="1" applyProtection="1">
      <alignment horizontal="center" vertical="center" wrapText="1"/>
      <protection locked="0"/>
    </xf>
    <xf numFmtId="0" fontId="33" fillId="6" borderId="25" xfId="6" applyFont="1" applyFill="1" applyBorder="1" applyAlignment="1" applyProtection="1">
      <alignment horizontal="center" vertical="center" wrapText="1"/>
      <protection locked="0"/>
    </xf>
    <xf numFmtId="0" fontId="28" fillId="6" borderId="82" xfId="6" applyFont="1" applyFill="1" applyBorder="1" applyAlignment="1" applyProtection="1">
      <alignment horizontal="center" vertical="center" wrapText="1"/>
      <protection locked="0"/>
    </xf>
    <xf numFmtId="0" fontId="28" fillId="6" borderId="25" xfId="6" applyFont="1" applyFill="1" applyBorder="1" applyAlignment="1" applyProtection="1">
      <alignment horizontal="center" vertical="center" wrapText="1"/>
      <protection locked="0"/>
    </xf>
    <xf numFmtId="0" fontId="33" fillId="6" borderId="5" xfId="6" applyFont="1" applyFill="1" applyBorder="1" applyAlignment="1" applyProtection="1">
      <alignment horizontal="center" vertical="center" wrapText="1"/>
      <protection locked="0"/>
    </xf>
    <xf numFmtId="0" fontId="33" fillId="5" borderId="27" xfId="6" applyFont="1" applyFill="1" applyBorder="1" applyAlignment="1" applyProtection="1">
      <alignment horizontal="center" vertical="center" wrapText="1"/>
      <protection locked="0"/>
    </xf>
    <xf numFmtId="0" fontId="33" fillId="5" borderId="5" xfId="6" applyFont="1" applyFill="1" applyBorder="1" applyAlignment="1" applyProtection="1">
      <alignment horizontal="center" vertical="center" wrapText="1"/>
      <protection locked="0"/>
    </xf>
    <xf numFmtId="0" fontId="33" fillId="5" borderId="81" xfId="6" applyFont="1" applyFill="1" applyBorder="1" applyAlignment="1" applyProtection="1">
      <alignment horizontal="center" vertical="center" wrapText="1"/>
      <protection locked="0"/>
    </xf>
    <xf numFmtId="182" fontId="34" fillId="3" borderId="88" xfId="6" applyNumberFormat="1" applyFont="1" applyFill="1" applyBorder="1" applyAlignment="1" applyProtection="1">
      <alignment horizontal="center" vertical="center" wrapText="1"/>
    </xf>
    <xf numFmtId="182" fontId="34" fillId="3" borderId="86" xfId="6" applyNumberFormat="1" applyFont="1" applyFill="1" applyBorder="1" applyAlignment="1" applyProtection="1">
      <alignment horizontal="center" vertical="center" wrapText="1"/>
    </xf>
    <xf numFmtId="182" fontId="34" fillId="3" borderId="88" xfId="7" applyNumberFormat="1" applyFont="1" applyFill="1" applyBorder="1" applyAlignment="1" applyProtection="1">
      <alignment horizontal="center" vertical="center" wrapText="1"/>
    </xf>
    <xf numFmtId="182" fontId="34" fillId="3" borderId="86" xfId="7" applyNumberFormat="1" applyFont="1" applyFill="1" applyBorder="1" applyAlignment="1" applyProtection="1">
      <alignment horizontal="center" vertical="center" wrapText="1"/>
    </xf>
    <xf numFmtId="0" fontId="33" fillId="6" borderId="92" xfId="6" applyFont="1" applyFill="1" applyBorder="1" applyAlignment="1" applyProtection="1">
      <alignment horizontal="center" vertical="center" wrapText="1"/>
      <protection locked="0"/>
    </xf>
    <xf numFmtId="0" fontId="33" fillId="6" borderId="87" xfId="6" applyFont="1" applyFill="1" applyBorder="1" applyAlignment="1" applyProtection="1">
      <alignment horizontal="center" vertical="center" wrapText="1"/>
      <protection locked="0"/>
    </xf>
    <xf numFmtId="0" fontId="33" fillId="6" borderId="93" xfId="6" applyFont="1" applyFill="1" applyBorder="1" applyAlignment="1" applyProtection="1">
      <alignment horizontal="center" vertical="center" wrapText="1"/>
      <protection locked="0"/>
    </xf>
    <xf numFmtId="0" fontId="33" fillId="5" borderId="92" xfId="6" applyFont="1" applyFill="1" applyBorder="1" applyAlignment="1" applyProtection="1">
      <alignment horizontal="center" vertical="center" wrapText="1"/>
      <protection locked="0"/>
    </xf>
    <xf numFmtId="0" fontId="33" fillId="5" borderId="87" xfId="6" applyFont="1" applyFill="1" applyBorder="1" applyAlignment="1" applyProtection="1">
      <alignment horizontal="center" vertical="center" wrapText="1"/>
      <protection locked="0"/>
    </xf>
    <xf numFmtId="0" fontId="33" fillId="5" borderId="86" xfId="6" applyFont="1" applyFill="1" applyBorder="1" applyAlignment="1" applyProtection="1">
      <alignment horizontal="center" vertical="center" wrapText="1"/>
      <protection locked="0"/>
    </xf>
    <xf numFmtId="0" fontId="28" fillId="6" borderId="74" xfId="6" applyFont="1" applyFill="1" applyBorder="1" applyAlignment="1" applyProtection="1">
      <alignment horizontal="center" vertical="center" wrapText="1"/>
      <protection locked="0"/>
    </xf>
    <xf numFmtId="0" fontId="28" fillId="6" borderId="79" xfId="6" applyFont="1" applyFill="1" applyBorder="1" applyAlignment="1" applyProtection="1">
      <alignment horizontal="center" vertical="center" wrapText="1"/>
      <protection locked="0"/>
    </xf>
    <xf numFmtId="0" fontId="33" fillId="6" borderId="78" xfId="6" applyFont="1" applyFill="1" applyBorder="1" applyAlignment="1" applyProtection="1">
      <alignment horizontal="center" vertical="center" wrapText="1"/>
      <protection locked="0"/>
    </xf>
    <xf numFmtId="0" fontId="33" fillId="6" borderId="79" xfId="6" applyFont="1" applyFill="1" applyBorder="1" applyAlignment="1" applyProtection="1">
      <alignment horizontal="center" vertical="center" wrapText="1"/>
      <protection locked="0"/>
    </xf>
    <xf numFmtId="0" fontId="33" fillId="6" borderId="73" xfId="6" applyFont="1" applyFill="1" applyBorder="1" applyAlignment="1" applyProtection="1">
      <alignment horizontal="center" vertical="center" wrapText="1"/>
      <protection locked="0"/>
    </xf>
    <xf numFmtId="0" fontId="29" fillId="0" borderId="27" xfId="6" applyFont="1" applyFill="1" applyBorder="1" applyAlignment="1" applyProtection="1">
      <alignment horizontal="center" vertical="center"/>
    </xf>
    <xf numFmtId="0" fontId="29" fillId="0" borderId="25" xfId="6" applyFont="1" applyFill="1" applyBorder="1" applyAlignment="1" applyProtection="1">
      <alignment horizontal="center" vertical="center"/>
    </xf>
    <xf numFmtId="180" fontId="29" fillId="5" borderId="27" xfId="6" applyNumberFormat="1" applyFont="1" applyFill="1" applyBorder="1" applyAlignment="1" applyProtection="1">
      <alignment horizontal="right" vertical="center"/>
      <protection locked="0"/>
    </xf>
    <xf numFmtId="180" fontId="29" fillId="5" borderId="25" xfId="6" applyNumberFormat="1" applyFont="1" applyFill="1" applyBorder="1" applyAlignment="1" applyProtection="1">
      <alignment horizontal="right" vertical="center"/>
      <protection locked="0"/>
    </xf>
    <xf numFmtId="180" fontId="29" fillId="5" borderId="27" xfId="7" applyNumberFormat="1" applyFont="1" applyFill="1" applyBorder="1" applyAlignment="1" applyProtection="1">
      <alignment horizontal="right" vertical="center"/>
      <protection locked="0"/>
    </xf>
    <xf numFmtId="180" fontId="29" fillId="5" borderId="25" xfId="7" applyNumberFormat="1" applyFont="1" applyFill="1" applyBorder="1" applyAlignment="1" applyProtection="1">
      <alignment horizontal="right" vertical="center"/>
      <protection locked="0"/>
    </xf>
    <xf numFmtId="0" fontId="33" fillId="0" borderId="95" xfId="6" applyFont="1" applyFill="1" applyBorder="1" applyAlignment="1" applyProtection="1">
      <alignment horizontal="center" vertical="center"/>
    </xf>
    <xf numFmtId="0" fontId="33" fillId="0" borderId="106" xfId="6" applyFont="1" applyFill="1" applyBorder="1" applyAlignment="1" applyProtection="1">
      <alignment horizontal="center" vertical="center"/>
    </xf>
    <xf numFmtId="0" fontId="33" fillId="0" borderId="100" xfId="6" applyFont="1" applyFill="1" applyBorder="1" applyAlignment="1" applyProtection="1">
      <alignment horizontal="center" vertical="center"/>
    </xf>
    <xf numFmtId="0" fontId="33" fillId="0" borderId="113" xfId="6" applyFont="1" applyFill="1" applyBorder="1" applyAlignment="1" applyProtection="1">
      <alignment horizontal="center" vertical="center" wrapText="1"/>
    </xf>
    <xf numFmtId="0" fontId="33" fillId="0" borderId="110" xfId="6" applyFont="1" applyFill="1" applyBorder="1" applyAlignment="1" applyProtection="1">
      <alignment horizontal="center" vertical="center" wrapText="1"/>
    </xf>
    <xf numFmtId="0" fontId="33" fillId="0" borderId="112" xfId="6" applyFont="1" applyFill="1" applyBorder="1" applyAlignment="1" applyProtection="1">
      <alignment horizontal="center" vertical="center" wrapText="1"/>
    </xf>
    <xf numFmtId="0" fontId="33" fillId="0" borderId="17" xfId="6" applyFont="1" applyFill="1" applyBorder="1" applyAlignment="1" applyProtection="1">
      <alignment horizontal="center" vertical="center" wrapText="1"/>
    </xf>
    <xf numFmtId="0" fontId="33" fillId="0" borderId="0" xfId="6" applyFont="1" applyFill="1" applyBorder="1" applyAlignment="1" applyProtection="1">
      <alignment horizontal="center" vertical="center" wrapText="1"/>
    </xf>
    <xf numFmtId="0" fontId="33" fillId="0" borderId="105" xfId="6" applyFont="1" applyFill="1" applyBorder="1" applyAlignment="1" applyProtection="1">
      <alignment horizontal="center" vertical="center" wrapText="1"/>
    </xf>
    <xf numFmtId="0" fontId="33" fillId="0" borderId="98" xfId="6" applyFont="1" applyFill="1" applyBorder="1" applyAlignment="1" applyProtection="1">
      <alignment horizontal="center" vertical="center" wrapText="1"/>
    </xf>
    <xf numFmtId="0" fontId="33" fillId="0" borderId="97" xfId="6" applyFont="1" applyFill="1" applyBorder="1" applyAlignment="1" applyProtection="1">
      <alignment horizontal="center" vertical="center" wrapText="1"/>
    </xf>
    <xf numFmtId="0" fontId="33" fillId="0" borderId="96" xfId="6" applyFont="1" applyFill="1" applyBorder="1" applyAlignment="1" applyProtection="1">
      <alignment horizontal="center" vertical="center" wrapText="1"/>
    </xf>
    <xf numFmtId="0" fontId="33" fillId="0" borderId="114" xfId="6" applyFont="1" applyFill="1" applyBorder="1" applyAlignment="1" applyProtection="1">
      <alignment horizontal="center" vertical="center" wrapText="1"/>
    </xf>
    <xf numFmtId="0" fontId="33" fillId="0" borderId="16" xfId="6" applyFont="1" applyFill="1" applyBorder="1" applyAlignment="1" applyProtection="1">
      <alignment horizontal="center" vertical="center" wrapText="1"/>
    </xf>
    <xf numFmtId="0" fontId="33" fillId="0" borderId="99" xfId="6" applyFont="1" applyFill="1" applyBorder="1" applyAlignment="1" applyProtection="1">
      <alignment horizontal="center" vertical="center" wrapText="1"/>
    </xf>
    <xf numFmtId="0" fontId="28" fillId="6" borderId="88" xfId="6" applyFont="1" applyFill="1" applyBorder="1" applyAlignment="1" applyProtection="1">
      <alignment horizontal="center" vertical="center" wrapText="1"/>
      <protection locked="0"/>
    </xf>
    <xf numFmtId="0" fontId="28" fillId="6" borderId="93" xfId="6" applyFont="1" applyFill="1" applyBorder="1" applyAlignment="1" applyProtection="1">
      <alignment horizontal="center" vertical="center" wrapText="1"/>
      <protection locked="0"/>
    </xf>
    <xf numFmtId="0" fontId="33" fillId="5" borderId="27" xfId="6" applyFont="1" applyFill="1" applyBorder="1" applyAlignment="1" applyProtection="1">
      <alignment horizontal="center" vertical="center"/>
      <protection locked="0"/>
    </xf>
    <xf numFmtId="0" fontId="33" fillId="5" borderId="25" xfId="6" applyFont="1" applyFill="1" applyBorder="1" applyAlignment="1" applyProtection="1">
      <alignment horizontal="center" vertical="center"/>
      <protection locked="0"/>
    </xf>
    <xf numFmtId="0" fontId="33" fillId="0" borderId="82" xfId="6" applyFont="1" applyFill="1" applyBorder="1" applyAlignment="1" applyProtection="1">
      <alignment horizontal="center" vertical="center"/>
    </xf>
    <xf numFmtId="0" fontId="33" fillId="0" borderId="5" xfId="6" applyFont="1" applyFill="1" applyBorder="1" applyAlignment="1" applyProtection="1">
      <alignment horizontal="center" vertical="center"/>
    </xf>
    <xf numFmtId="0" fontId="33" fillId="0" borderId="81" xfId="6" applyFont="1" applyFill="1" applyBorder="1" applyAlignment="1" applyProtection="1">
      <alignment horizontal="center" vertical="center"/>
    </xf>
    <xf numFmtId="0" fontId="33" fillId="0" borderId="111" xfId="6" quotePrefix="1" applyFont="1" applyFill="1" applyBorder="1" applyAlignment="1" applyProtection="1">
      <alignment horizontal="center" vertical="center"/>
    </xf>
    <xf numFmtId="0" fontId="33" fillId="0" borderId="110" xfId="6" applyFont="1" applyFill="1" applyBorder="1" applyAlignment="1" applyProtection="1">
      <alignment horizontal="center" vertical="center"/>
    </xf>
    <xf numFmtId="0" fontId="33" fillId="3" borderId="27" xfId="6" applyNumberFormat="1" applyFont="1" applyFill="1" applyBorder="1" applyAlignment="1" applyProtection="1">
      <alignment horizontal="center" vertical="center"/>
    </xf>
    <xf numFmtId="0" fontId="33" fillId="3" borderId="25" xfId="6" applyNumberFormat="1" applyFont="1" applyFill="1" applyBorder="1" applyAlignment="1" applyProtection="1">
      <alignment horizontal="center" vertical="center"/>
    </xf>
    <xf numFmtId="0" fontId="34" fillId="5" borderId="0" xfId="6" applyFont="1" applyFill="1" applyAlignment="1" applyProtection="1">
      <alignment horizontal="center" vertical="center"/>
      <protection locked="0"/>
    </xf>
    <xf numFmtId="0" fontId="33" fillId="6" borderId="24" xfId="6" applyFont="1" applyFill="1" applyBorder="1" applyAlignment="1" applyProtection="1">
      <alignment horizontal="center" vertical="center"/>
      <protection locked="0"/>
    </xf>
    <xf numFmtId="0" fontId="34" fillId="6" borderId="0" xfId="6" applyFont="1" applyFill="1" applyAlignment="1" applyProtection="1">
      <alignment horizontal="center" vertical="center"/>
      <protection locked="0"/>
    </xf>
    <xf numFmtId="0" fontId="34" fillId="0" borderId="0" xfId="6" applyFont="1" applyFill="1" applyAlignment="1" applyProtection="1">
      <alignment horizontal="center" vertical="center"/>
    </xf>
    <xf numFmtId="0" fontId="33" fillId="0" borderId="107" xfId="6" applyFont="1" applyFill="1" applyBorder="1" applyAlignment="1" applyProtection="1">
      <alignment horizontal="center" vertical="center" wrapText="1"/>
    </xf>
    <xf numFmtId="0" fontId="33" fillId="0" borderId="95" xfId="6" applyFont="1" applyFill="1" applyBorder="1" applyAlignment="1" applyProtection="1">
      <alignment horizontal="center" vertical="center" wrapText="1"/>
    </xf>
    <xf numFmtId="0" fontId="28" fillId="0" borderId="109" xfId="6" applyFont="1" applyFill="1" applyBorder="1" applyAlignment="1" applyProtection="1">
      <alignment horizontal="center" vertical="center" wrapText="1"/>
    </xf>
    <xf numFmtId="0" fontId="28" fillId="0" borderId="108" xfId="6" applyFont="1" applyFill="1" applyBorder="1" applyAlignment="1" applyProtection="1">
      <alignment horizontal="center" vertical="center" wrapText="1"/>
    </xf>
    <xf numFmtId="0" fontId="28" fillId="0" borderId="104" xfId="6" applyFont="1" applyFill="1" applyBorder="1" applyAlignment="1" applyProtection="1">
      <alignment horizontal="center" vertical="center" wrapText="1"/>
    </xf>
    <xf numFmtId="0" fontId="28" fillId="0" borderId="103" xfId="6" applyFont="1" applyFill="1" applyBorder="1" applyAlignment="1" applyProtection="1">
      <alignment horizontal="center" vertical="center" wrapText="1"/>
    </xf>
    <xf numFmtId="0" fontId="28" fillId="0" borderId="102" xfId="6" applyFont="1" applyFill="1" applyBorder="1" applyAlignment="1" applyProtection="1">
      <alignment horizontal="center" vertical="center" wrapText="1"/>
    </xf>
    <xf numFmtId="0" fontId="28" fillId="0" borderId="101" xfId="6" applyFont="1" applyFill="1" applyBorder="1" applyAlignment="1" applyProtection="1">
      <alignment horizontal="center" vertical="center" wrapText="1"/>
    </xf>
    <xf numFmtId="0" fontId="28" fillId="0" borderId="77" xfId="6" applyFont="1" applyFill="1" applyBorder="1" applyAlignment="1" applyProtection="1">
      <alignment horizontal="center" vertical="center" wrapText="1"/>
    </xf>
    <xf numFmtId="0" fontId="28" fillId="0" borderId="75" xfId="6" applyFont="1" applyFill="1" applyBorder="1" applyAlignment="1" applyProtection="1">
      <alignment horizontal="center" vertical="center" wrapText="1"/>
    </xf>
    <xf numFmtId="180" fontId="29" fillId="0" borderId="27" xfId="6" applyNumberFormat="1" applyFont="1" applyFill="1" applyBorder="1" applyAlignment="1" applyProtection="1">
      <alignment horizontal="right" vertical="center"/>
    </xf>
    <xf numFmtId="180" fontId="29" fillId="0" borderId="25" xfId="6" applyNumberFormat="1" applyFont="1" applyFill="1" applyBorder="1" applyAlignment="1" applyProtection="1">
      <alignment horizontal="right" vertical="center"/>
    </xf>
    <xf numFmtId="180" fontId="29" fillId="0" borderId="27" xfId="7" applyNumberFormat="1" applyFont="1" applyFill="1" applyBorder="1" applyAlignment="1" applyProtection="1">
      <alignment horizontal="right" vertical="center"/>
    </xf>
    <xf numFmtId="180" fontId="29" fillId="0" borderId="25" xfId="7" applyNumberFormat="1" applyFont="1" applyFill="1" applyBorder="1" applyAlignment="1" applyProtection="1">
      <alignment horizontal="right" vertical="center"/>
    </xf>
    <xf numFmtId="0" fontId="29" fillId="0" borderId="5" xfId="6" applyFont="1" applyFill="1" applyBorder="1" applyAlignment="1" applyProtection="1">
      <alignment horizontal="center" vertical="center"/>
    </xf>
    <xf numFmtId="0" fontId="29" fillId="0" borderId="0" xfId="6" applyFont="1" applyFill="1" applyBorder="1" applyAlignment="1" applyProtection="1">
      <alignment horizontal="center" vertical="center"/>
    </xf>
    <xf numFmtId="0" fontId="29" fillId="0" borderId="11" xfId="6" applyFont="1" applyFill="1" applyBorder="1" applyAlignment="1" applyProtection="1">
      <alignment horizontal="center" vertical="center"/>
    </xf>
    <xf numFmtId="0" fontId="28" fillId="0" borderId="0" xfId="6" applyFont="1" applyFill="1" applyBorder="1" applyAlignment="1" applyProtection="1">
      <alignment horizontal="center" vertical="center" wrapText="1"/>
    </xf>
    <xf numFmtId="178" fontId="29" fillId="0" borderId="27" xfId="6" applyNumberFormat="1" applyFont="1" applyFill="1" applyBorder="1" applyAlignment="1" applyProtection="1">
      <alignment horizontal="center" vertical="center"/>
    </xf>
    <xf numFmtId="178" fontId="29" fillId="0" borderId="5" xfId="6" applyNumberFormat="1" applyFont="1" applyFill="1" applyBorder="1" applyAlignment="1" applyProtection="1">
      <alignment horizontal="center" vertical="center"/>
    </xf>
    <xf numFmtId="178" fontId="29" fillId="0" borderId="25" xfId="6" applyNumberFormat="1" applyFont="1" applyFill="1" applyBorder="1" applyAlignment="1" applyProtection="1">
      <alignment horizontal="center" vertical="center"/>
    </xf>
    <xf numFmtId="177" fontId="29" fillId="3" borderId="27" xfId="6" applyNumberFormat="1" applyFont="1" applyFill="1" applyBorder="1" applyAlignment="1" applyProtection="1">
      <alignment horizontal="center" vertical="center"/>
    </xf>
    <xf numFmtId="177" fontId="29" fillId="3" borderId="5" xfId="6" applyNumberFormat="1" applyFont="1" applyFill="1" applyBorder="1" applyAlignment="1" applyProtection="1">
      <alignment horizontal="center" vertical="center"/>
    </xf>
    <xf numFmtId="177" fontId="29" fillId="3" borderId="25" xfId="6" applyNumberFormat="1" applyFont="1" applyFill="1" applyBorder="1" applyAlignment="1" applyProtection="1">
      <alignment horizontal="center" vertical="center"/>
    </xf>
    <xf numFmtId="180" fontId="29" fillId="0" borderId="27" xfId="6" applyNumberFormat="1" applyFont="1" applyFill="1" applyBorder="1" applyAlignment="1" applyProtection="1">
      <alignment horizontal="center" vertical="center"/>
    </xf>
    <xf numFmtId="180" fontId="29" fillId="0" borderId="5" xfId="6" applyNumberFormat="1" applyFont="1" applyFill="1" applyBorder="1" applyAlignment="1" applyProtection="1">
      <alignment horizontal="center" vertical="center"/>
    </xf>
    <xf numFmtId="180" fontId="29" fillId="0" borderId="25" xfId="6" applyNumberFormat="1" applyFont="1" applyFill="1" applyBorder="1" applyAlignment="1" applyProtection="1">
      <alignment horizontal="center" vertical="center"/>
    </xf>
    <xf numFmtId="0" fontId="29" fillId="3" borderId="0" xfId="6" applyFont="1" applyFill="1" applyBorder="1" applyAlignment="1" applyProtection="1">
      <alignment horizontal="right" vertical="center"/>
    </xf>
    <xf numFmtId="0" fontId="29" fillId="3" borderId="0" xfId="6" applyFont="1" applyFill="1" applyBorder="1" applyAlignment="1" applyProtection="1">
      <alignment horizontal="center" vertical="center"/>
    </xf>
    <xf numFmtId="179" fontId="29" fillId="3" borderId="0" xfId="6" applyNumberFormat="1" applyFont="1" applyFill="1" applyBorder="1" applyAlignment="1" applyProtection="1">
      <alignment horizontal="center" vertical="center"/>
    </xf>
    <xf numFmtId="0" fontId="29" fillId="5" borderId="27" xfId="6" applyFont="1" applyFill="1" applyBorder="1" applyAlignment="1" applyProtection="1">
      <alignment horizontal="center" vertical="center"/>
      <protection locked="0"/>
    </xf>
    <xf numFmtId="0" fontId="29" fillId="5" borderId="25" xfId="6" applyFont="1" applyFill="1" applyBorder="1" applyAlignment="1" applyProtection="1">
      <alignment horizontal="center" vertical="center"/>
      <protection locked="0"/>
    </xf>
    <xf numFmtId="0" fontId="28" fillId="3" borderId="0" xfId="6" applyFont="1" applyFill="1" applyAlignment="1">
      <alignment horizontal="left" vertical="center"/>
    </xf>
    <xf numFmtId="0" fontId="33" fillId="5" borderId="29" xfId="6" applyFont="1" applyFill="1" applyBorder="1" applyAlignment="1" applyProtection="1">
      <alignment horizontal="center" vertical="center"/>
      <protection locked="0"/>
    </xf>
    <xf numFmtId="0" fontId="33" fillId="5" borderId="23" xfId="6" applyFont="1" applyFill="1" applyBorder="1" applyAlignment="1" applyProtection="1">
      <alignment horizontal="center" vertical="center"/>
      <protection locked="0"/>
    </xf>
    <xf numFmtId="0" fontId="43" fillId="3" borderId="106" xfId="6" applyFont="1" applyFill="1" applyBorder="1" applyAlignment="1">
      <alignment horizontal="center" vertical="center"/>
    </xf>
    <xf numFmtId="0" fontId="43" fillId="3" borderId="100" xfId="6" applyFont="1" applyFill="1" applyBorder="1" applyAlignment="1">
      <alignment horizontal="center" vertical="center"/>
    </xf>
  </cellXfs>
  <cellStyles count="8">
    <cellStyle name="桁区切り 2" xfId="7"/>
    <cellStyle name="標準" xfId="0" builtinId="0"/>
    <cellStyle name="標準 2" xfId="3"/>
    <cellStyle name="標準 2 2" xfId="5"/>
    <cellStyle name="標準 3" xfId="6"/>
    <cellStyle name="標準_Book1" xfId="1"/>
    <cellStyle name="標準_Sheet5" xfId="4"/>
    <cellStyle name="標準_チェックリスト（通所リハ）" xfId="2"/>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76200</xdr:colOff>
      <xdr:row>61</xdr:row>
      <xdr:rowOff>28575</xdr:rowOff>
    </xdr:from>
    <xdr:to>
      <xdr:col>4</xdr:col>
      <xdr:colOff>1495425</xdr:colOff>
      <xdr:row>61</xdr:row>
      <xdr:rowOff>1247775</xdr:rowOff>
    </xdr:to>
    <xdr:sp macro="" textlink="">
      <xdr:nvSpPr>
        <xdr:cNvPr id="8196" name="Text Box 6"/>
        <xdr:cNvSpPr txBox="1">
          <a:spLocks noChangeArrowheads="1"/>
        </xdr:cNvSpPr>
      </xdr:nvSpPr>
      <xdr:spPr bwMode="auto">
        <a:xfrm>
          <a:off x="1133475" y="42090975"/>
          <a:ext cx="5610225" cy="1219200"/>
        </a:xfrm>
        <a:prstGeom prst="rect">
          <a:avLst/>
        </a:prstGeom>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xdr:spPr>
      <xdr:txBody>
        <a:bodyPr vertOverflow="clip" wrap="square" lIns="27432" tIns="18288" rIns="0" bIns="18288" anchor="ctr"/>
        <a:lstStyle/>
        <a:p>
          <a:pPr algn="l" rtl="0">
            <a:lnSpc>
              <a:spcPts val="1100"/>
            </a:lnSpc>
            <a:defRPr sz="1000"/>
          </a:pPr>
          <a:r>
            <a:rPr lang="ja-JP" altLang="en-US" sz="900" b="0" i="0" u="none" strike="noStrike" baseline="0">
              <a:solidFill>
                <a:srgbClr val="000000"/>
              </a:solidFill>
              <a:latin typeface="ＭＳ Ｐゴシック"/>
              <a:ea typeface="ＭＳ Ｐゴシック"/>
            </a:rPr>
            <a:t>福祉用具サービス計画に最低限必要と考えられる記載事項</a:t>
          </a:r>
        </a:p>
        <a:p>
          <a:pPr algn="l" rtl="0">
            <a:lnSpc>
              <a:spcPts val="1100"/>
            </a:lnSpc>
            <a:defRPr sz="1000"/>
          </a:pPr>
          <a:r>
            <a:rPr lang="ja-JP" altLang="en-US" sz="900" b="0" i="0" u="none" strike="noStrike" baseline="0">
              <a:solidFill>
                <a:srgbClr val="000000"/>
              </a:solidFill>
              <a:latin typeface="ＭＳ Ｐゴシック"/>
              <a:ea typeface="ＭＳ Ｐゴシック"/>
            </a:rPr>
            <a:t>　・　利用者の基本情報（氏名、年齢、性別、要介護度等）</a:t>
          </a:r>
        </a:p>
        <a:p>
          <a:pPr algn="l" rtl="0">
            <a:lnSpc>
              <a:spcPts val="1100"/>
            </a:lnSpc>
            <a:defRPr sz="1000"/>
          </a:pPr>
          <a:r>
            <a:rPr lang="ja-JP" altLang="en-US" sz="900" b="0" i="0" u="none" strike="noStrike" baseline="0">
              <a:solidFill>
                <a:srgbClr val="000000"/>
              </a:solidFill>
              <a:latin typeface="ＭＳ Ｐゴシック"/>
              <a:ea typeface="ＭＳ Ｐゴシック"/>
            </a:rPr>
            <a:t>　・　福祉用具が必要な理由</a:t>
          </a:r>
        </a:p>
        <a:p>
          <a:pPr algn="l" rtl="0">
            <a:defRPr sz="1000"/>
          </a:pPr>
          <a:r>
            <a:rPr lang="ja-JP" altLang="en-US" sz="900" b="0" i="0" u="none" strike="noStrike" baseline="0">
              <a:solidFill>
                <a:srgbClr val="000000"/>
              </a:solidFill>
              <a:latin typeface="ＭＳ Ｐゴシック"/>
              <a:ea typeface="ＭＳ Ｐゴシック"/>
            </a:rPr>
            <a:t>　・　福祉用具の利用目標</a:t>
          </a:r>
        </a:p>
        <a:p>
          <a:pPr algn="l" rtl="0">
            <a:defRPr sz="1000"/>
          </a:pPr>
          <a:r>
            <a:rPr lang="ja-JP" altLang="en-US" sz="900" b="0" i="0" u="none" strike="noStrike" baseline="0">
              <a:solidFill>
                <a:srgbClr val="000000"/>
              </a:solidFill>
              <a:latin typeface="ＭＳ Ｐゴシック"/>
              <a:ea typeface="ＭＳ Ｐゴシック"/>
            </a:rPr>
            <a:t>　・　具体的な福祉用具の機種と当該機種を選定した理由</a:t>
          </a:r>
        </a:p>
        <a:p>
          <a:pPr algn="l" rtl="0">
            <a:lnSpc>
              <a:spcPts val="1100"/>
            </a:lnSpc>
            <a:defRPr sz="1000"/>
          </a:pPr>
          <a:r>
            <a:rPr lang="ja-JP" altLang="en-US" sz="900" b="0" i="0" u="none" strike="noStrike" baseline="0">
              <a:solidFill>
                <a:srgbClr val="000000"/>
              </a:solidFill>
              <a:latin typeface="ＭＳ Ｐゴシック"/>
              <a:ea typeface="ＭＳ Ｐゴシック"/>
            </a:rPr>
            <a:t>　・　その他関係者間で共有すべき情報（福祉用具を安全に利用するために特に注意が必要な事項、</a:t>
          </a:r>
        </a:p>
        <a:p>
          <a:pPr algn="l" rtl="0">
            <a:defRPr sz="1000"/>
          </a:pPr>
          <a:r>
            <a:rPr lang="ja-JP" altLang="en-US" sz="900" b="0" i="0" u="none" strike="noStrike" baseline="0">
              <a:solidFill>
                <a:srgbClr val="000000"/>
              </a:solidFill>
              <a:latin typeface="ＭＳ Ｐゴシック"/>
              <a:ea typeface="ＭＳ Ｐゴシック"/>
            </a:rPr>
            <a:t>　　日常の衛生管理に関する留意点等）</a:t>
          </a:r>
        </a:p>
        <a:p>
          <a:pPr algn="l" rtl="0">
            <a:defRPr sz="1000"/>
          </a:pPr>
          <a:r>
            <a:rPr lang="ja-JP" altLang="en-US" sz="900" b="0" i="0" u="none" strike="noStrike" baseline="0">
              <a:solidFill>
                <a:srgbClr val="000000"/>
              </a:solidFill>
              <a:latin typeface="ＭＳ Ｐゴシック"/>
              <a:ea typeface="ＭＳ Ｐゴシック"/>
            </a:rPr>
            <a:t>　　　　　　　　　　　　　　　　　　　　　　　　　　　（「平成24年度介護報酬改定に関するＱ＆Ａ(Vol.1)（H24.3.16）</a:t>
          </a:r>
        </a:p>
      </xdr:txBody>
    </xdr:sp>
    <xdr:clientData/>
  </xdr:twoCellAnchor>
  <xdr:twoCellAnchor>
    <xdr:from>
      <xdr:col>2</xdr:col>
      <xdr:colOff>76200</xdr:colOff>
      <xdr:row>61</xdr:row>
      <xdr:rowOff>28575</xdr:rowOff>
    </xdr:from>
    <xdr:to>
      <xdr:col>4</xdr:col>
      <xdr:colOff>1495425</xdr:colOff>
      <xdr:row>61</xdr:row>
      <xdr:rowOff>1247775</xdr:rowOff>
    </xdr:to>
    <xdr:sp macro="" textlink="">
      <xdr:nvSpPr>
        <xdr:cNvPr id="8200" name="Text Box 6"/>
        <xdr:cNvSpPr txBox="1">
          <a:spLocks noChangeArrowheads="1"/>
        </xdr:cNvSpPr>
      </xdr:nvSpPr>
      <xdr:spPr bwMode="auto">
        <a:xfrm>
          <a:off x="1133475" y="42090975"/>
          <a:ext cx="5610225" cy="1219200"/>
        </a:xfrm>
        <a:prstGeom prst="rect">
          <a:avLst/>
        </a:prstGeom>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xdr:spPr>
      <xdr:txBody>
        <a:bodyPr vertOverflow="clip" wrap="square" lIns="27432" tIns="18288" rIns="0" bIns="18288" anchor="ctr"/>
        <a:lstStyle/>
        <a:p>
          <a:pPr algn="l" rtl="0">
            <a:lnSpc>
              <a:spcPts val="1100"/>
            </a:lnSpc>
            <a:defRPr sz="1000"/>
          </a:pPr>
          <a:r>
            <a:rPr lang="ja-JP" altLang="en-US" sz="900" b="0" i="0" u="none" strike="noStrike" baseline="0">
              <a:solidFill>
                <a:srgbClr val="000000"/>
              </a:solidFill>
              <a:latin typeface="ＭＳ Ｐゴシック"/>
              <a:ea typeface="ＭＳ Ｐゴシック"/>
            </a:rPr>
            <a:t>福祉用具サービス計画に最低限必要と考えられる記載事項</a:t>
          </a:r>
        </a:p>
        <a:p>
          <a:pPr algn="l" rtl="0">
            <a:lnSpc>
              <a:spcPts val="1100"/>
            </a:lnSpc>
            <a:defRPr sz="1000"/>
          </a:pPr>
          <a:r>
            <a:rPr lang="ja-JP" altLang="en-US" sz="900" b="0" i="0" u="none" strike="noStrike" baseline="0">
              <a:solidFill>
                <a:srgbClr val="000000"/>
              </a:solidFill>
              <a:latin typeface="ＭＳ Ｐゴシック"/>
              <a:ea typeface="ＭＳ Ｐゴシック"/>
            </a:rPr>
            <a:t>　・　利用者の基本情報（氏名、年齢、性別、要介護度等）</a:t>
          </a:r>
        </a:p>
        <a:p>
          <a:pPr algn="l" rtl="0">
            <a:lnSpc>
              <a:spcPts val="1100"/>
            </a:lnSpc>
            <a:defRPr sz="1000"/>
          </a:pPr>
          <a:r>
            <a:rPr lang="ja-JP" altLang="en-US" sz="900" b="0" i="0" u="none" strike="noStrike" baseline="0">
              <a:solidFill>
                <a:srgbClr val="000000"/>
              </a:solidFill>
              <a:latin typeface="ＭＳ Ｐゴシック"/>
              <a:ea typeface="ＭＳ Ｐゴシック"/>
            </a:rPr>
            <a:t>　・　福祉用具が必要な理由</a:t>
          </a:r>
        </a:p>
        <a:p>
          <a:pPr algn="l" rtl="0">
            <a:defRPr sz="1000"/>
          </a:pPr>
          <a:r>
            <a:rPr lang="ja-JP" altLang="en-US" sz="900" b="0" i="0" u="none" strike="noStrike" baseline="0">
              <a:solidFill>
                <a:srgbClr val="000000"/>
              </a:solidFill>
              <a:latin typeface="ＭＳ Ｐゴシック"/>
              <a:ea typeface="ＭＳ Ｐゴシック"/>
            </a:rPr>
            <a:t>　・　福祉用具の利用目標</a:t>
          </a:r>
        </a:p>
        <a:p>
          <a:pPr algn="l" rtl="0">
            <a:defRPr sz="1000"/>
          </a:pPr>
          <a:r>
            <a:rPr lang="ja-JP" altLang="en-US" sz="900" b="0" i="0" u="none" strike="noStrike" baseline="0">
              <a:solidFill>
                <a:srgbClr val="000000"/>
              </a:solidFill>
              <a:latin typeface="ＭＳ Ｐゴシック"/>
              <a:ea typeface="ＭＳ Ｐゴシック"/>
            </a:rPr>
            <a:t>　・　具体的な福祉用具の機種と当該機種を選定した理由</a:t>
          </a:r>
        </a:p>
        <a:p>
          <a:pPr algn="l" rtl="0">
            <a:lnSpc>
              <a:spcPts val="1100"/>
            </a:lnSpc>
            <a:defRPr sz="1000"/>
          </a:pPr>
          <a:r>
            <a:rPr lang="ja-JP" altLang="en-US" sz="900" b="0" i="0" u="none" strike="noStrike" baseline="0">
              <a:solidFill>
                <a:srgbClr val="000000"/>
              </a:solidFill>
              <a:latin typeface="ＭＳ Ｐゴシック"/>
              <a:ea typeface="ＭＳ Ｐゴシック"/>
            </a:rPr>
            <a:t>　・　その他関係者間で共有すべき情報（福祉用具を安全に利用するために特に注意が必要な事項、</a:t>
          </a:r>
        </a:p>
        <a:p>
          <a:pPr algn="l" rtl="0">
            <a:defRPr sz="1000"/>
          </a:pPr>
          <a:r>
            <a:rPr lang="ja-JP" altLang="en-US" sz="900" b="0" i="0" u="none" strike="noStrike" baseline="0">
              <a:solidFill>
                <a:srgbClr val="000000"/>
              </a:solidFill>
              <a:latin typeface="ＭＳ Ｐゴシック"/>
              <a:ea typeface="ＭＳ Ｐゴシック"/>
            </a:rPr>
            <a:t>　　日常の衛生管理に関する留意点等）</a:t>
          </a:r>
        </a:p>
        <a:p>
          <a:pPr algn="l" rtl="0">
            <a:defRPr sz="1000"/>
          </a:pPr>
          <a:r>
            <a:rPr lang="ja-JP" altLang="en-US" sz="900" b="0" i="0" u="none" strike="noStrike" baseline="0">
              <a:solidFill>
                <a:srgbClr val="000000"/>
              </a:solidFill>
              <a:latin typeface="ＭＳ Ｐゴシック"/>
              <a:ea typeface="ＭＳ Ｐゴシック"/>
            </a:rPr>
            <a:t>　　　　　　　　　　　　　　　　　　　　　　　　　　　（「平成24年度介護報酬改定に関するＱ＆Ａ(Vol.1)（H24.3.16）</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66675</xdr:colOff>
      <xdr:row>5</xdr:row>
      <xdr:rowOff>161925</xdr:rowOff>
    </xdr:from>
    <xdr:to>
      <xdr:col>4</xdr:col>
      <xdr:colOff>142875</xdr:colOff>
      <xdr:row>6</xdr:row>
      <xdr:rowOff>95250</xdr:rowOff>
    </xdr:to>
    <xdr:sp macro="" textlink="">
      <xdr:nvSpPr>
        <xdr:cNvPr id="2066" name="Text Box 1"/>
        <xdr:cNvSpPr txBox="1">
          <a:spLocks noChangeArrowheads="1"/>
        </xdr:cNvSpPr>
      </xdr:nvSpPr>
      <xdr:spPr bwMode="auto">
        <a:xfrm>
          <a:off x="1095375" y="1447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2409825" y="723900"/>
          <a:ext cx="180975" cy="3905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80975" y="14439899"/>
          <a:ext cx="9896475" cy="20097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3825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222750" y="1009650"/>
          <a:ext cx="9848850" cy="1066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esktop\&#12467;&#12500;&#12540;h1-7hukushiyoug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22312;&#23429;&#12469;&#12540;&#12499;&#12473;/00&#33258;&#24049;&#28857;&#26908;&#12471;&#12540;&#12488;/R6&#24180;&#24230;&#20462;&#27491;/7%20&#31119;&#31049;&#29992;&#20855;&#36024;&#1998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esktop\&#33258;&#24049;&#12481;&#12455;&#12483;&#12463;\&#39321;&#24029;&#30476;&#12288;&#31119;&#31049;&#29992;&#20855;&#36024;&#19982;\&#31119;&#31049;&#29992;&#20855;&#36024;&#199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福祉用具"/>
      <sheetName val="福祉用具（100名）"/>
      <sheetName val="プルダウン・リスト"/>
    </sheetNames>
    <sheetDataSet>
      <sheetData sheetId="0"/>
      <sheetData sheetId="1"/>
      <sheetData sheetId="2">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ースシート"/>
      <sheetName val="１．点検シート（人員・設備・運営）"/>
      <sheetName val="２．点検リスト①"/>
      <sheetName val="２．点検リスト②"/>
      <sheetName val="２．点検リスト③"/>
      <sheetName val="2．点検リスト④"/>
      <sheetName val="3.勤務体制・形態一覧（１枚版）"/>
      <sheetName val="3.記入方法"/>
      <sheetName val="3.勤務体制【記載例】"/>
      <sheetName val="3.プルダウン・リスト"/>
      <sheetName val="４．点検シート（加算等）"/>
      <sheetName val="４．点検シート（加算等）介護予防"/>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ースシート"/>
      <sheetName val="１．点検シート（人員・設備・運営）"/>
      <sheetName val="２．点検リスト①"/>
      <sheetName val="２．点検リスト②"/>
      <sheetName val="２．点検リスト③"/>
      <sheetName val="2．点検リスト④"/>
      <sheetName val="3.勤務体制・形態一覧（１枚版）"/>
      <sheetName val="3.記入方法"/>
      <sheetName val="3.勤務体制【記載例】"/>
      <sheetName val="3.プルダウン・リスト"/>
      <sheetName val="４．点検シート（加算等）"/>
      <sheetName val="４．点検シート（加算等）介護予防"/>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M23"/>
  <sheetViews>
    <sheetView showGridLines="0" tabSelected="1" view="pageBreakPreview" zoomScaleNormal="100" zoomScaleSheetLayoutView="100" workbookViewId="0">
      <selection activeCell="D5" sqref="D5:M5"/>
    </sheetView>
  </sheetViews>
  <sheetFormatPr defaultColWidth="9" defaultRowHeight="13" x14ac:dyDescent="0.2"/>
  <cols>
    <col min="1" max="1" width="2.6328125" style="91" customWidth="1"/>
    <col min="2" max="2" width="18.453125" style="91" customWidth="1"/>
    <col min="3" max="3" width="2.6328125" style="91" customWidth="1"/>
    <col min="4" max="13" width="5.36328125" style="91" customWidth="1"/>
    <col min="14" max="16384" width="9" style="91"/>
  </cols>
  <sheetData>
    <row r="1" spans="1:13" ht="30" customHeight="1" x14ac:dyDescent="0.2">
      <c r="A1" s="466" t="s">
        <v>395</v>
      </c>
      <c r="B1" s="466"/>
      <c r="C1" s="466"/>
      <c r="D1" s="466"/>
      <c r="E1" s="466"/>
      <c r="F1" s="466"/>
      <c r="G1" s="466"/>
      <c r="H1" s="466"/>
      <c r="I1" s="466"/>
      <c r="J1" s="466"/>
      <c r="K1" s="466"/>
      <c r="L1" s="466"/>
      <c r="M1" s="466"/>
    </row>
    <row r="2" spans="1:13" ht="20.25" customHeight="1" x14ac:dyDescent="0.2">
      <c r="A2" s="468" t="s">
        <v>15</v>
      </c>
      <c r="B2" s="468"/>
      <c r="C2" s="468"/>
      <c r="D2" s="468"/>
      <c r="E2" s="468"/>
      <c r="F2" s="468"/>
      <c r="G2" s="468"/>
      <c r="H2" s="468"/>
      <c r="I2" s="468"/>
      <c r="J2" s="468"/>
      <c r="K2" s="468"/>
      <c r="L2" s="468"/>
      <c r="M2" s="468"/>
    </row>
    <row r="3" spans="1:13" ht="14.25" customHeight="1" x14ac:dyDescent="0.2">
      <c r="A3" s="467" t="s">
        <v>98</v>
      </c>
      <c r="B3" s="467"/>
      <c r="C3" s="467"/>
      <c r="D3" s="467"/>
      <c r="E3" s="467"/>
      <c r="F3" s="467"/>
      <c r="G3" s="467"/>
      <c r="H3" s="467"/>
      <c r="I3" s="467"/>
      <c r="J3" s="467"/>
      <c r="K3" s="467"/>
      <c r="L3" s="467"/>
      <c r="M3" s="467"/>
    </row>
    <row r="4" spans="1:13" ht="14.25" customHeight="1" x14ac:dyDescent="0.2">
      <c r="A4" s="469" t="s">
        <v>101</v>
      </c>
      <c r="B4" s="469"/>
      <c r="C4" s="469"/>
      <c r="D4" s="469"/>
      <c r="E4" s="469"/>
      <c r="F4" s="469"/>
      <c r="G4" s="469"/>
      <c r="H4" s="469"/>
      <c r="I4" s="469"/>
      <c r="J4" s="469"/>
      <c r="K4" s="469"/>
      <c r="L4" s="469"/>
      <c r="M4" s="469"/>
    </row>
    <row r="5" spans="1:13" ht="29.25" customHeight="1" x14ac:dyDescent="0.2">
      <c r="A5" s="100"/>
      <c r="B5" s="86" t="s">
        <v>58</v>
      </c>
      <c r="C5" s="101"/>
      <c r="D5" s="451"/>
      <c r="E5" s="452"/>
      <c r="F5" s="452"/>
      <c r="G5" s="452"/>
      <c r="H5" s="452"/>
      <c r="I5" s="452"/>
      <c r="J5" s="452"/>
      <c r="K5" s="452"/>
      <c r="L5" s="452"/>
      <c r="M5" s="453"/>
    </row>
    <row r="6" spans="1:13" ht="18.75" customHeight="1" x14ac:dyDescent="0.2">
      <c r="A6" s="100"/>
      <c r="B6" s="455" t="s">
        <v>59</v>
      </c>
      <c r="C6" s="102"/>
      <c r="D6" s="458" t="s">
        <v>212</v>
      </c>
      <c r="E6" s="459"/>
      <c r="F6" s="459"/>
      <c r="G6" s="459"/>
      <c r="H6" s="459"/>
      <c r="I6" s="459"/>
      <c r="J6" s="459"/>
      <c r="K6" s="459"/>
      <c r="L6" s="459"/>
      <c r="M6" s="460"/>
    </row>
    <row r="7" spans="1:13" ht="18.75" customHeight="1" x14ac:dyDescent="0.2">
      <c r="A7" s="103"/>
      <c r="B7" s="456"/>
      <c r="C7" s="104"/>
      <c r="D7" s="461"/>
      <c r="E7" s="462"/>
      <c r="F7" s="462"/>
      <c r="G7" s="462"/>
      <c r="H7" s="462"/>
      <c r="I7" s="462"/>
      <c r="J7" s="462"/>
      <c r="K7" s="462"/>
      <c r="L7" s="462"/>
      <c r="M7" s="463"/>
    </row>
    <row r="8" spans="1:13" ht="29.25" customHeight="1" x14ac:dyDescent="0.2">
      <c r="A8" s="105"/>
      <c r="B8" s="457"/>
      <c r="C8" s="106"/>
      <c r="D8" s="464" t="s">
        <v>60</v>
      </c>
      <c r="E8" s="465"/>
      <c r="F8" s="451"/>
      <c r="G8" s="452"/>
      <c r="H8" s="453"/>
      <c r="I8" s="464" t="s">
        <v>99</v>
      </c>
      <c r="J8" s="465"/>
      <c r="K8" s="451"/>
      <c r="L8" s="452"/>
      <c r="M8" s="453"/>
    </row>
    <row r="9" spans="1:13" ht="29.25" customHeight="1" x14ac:dyDescent="0.2">
      <c r="A9" s="103"/>
      <c r="B9" s="85" t="s">
        <v>61</v>
      </c>
      <c r="C9" s="107"/>
      <c r="D9" s="461"/>
      <c r="E9" s="462"/>
      <c r="F9" s="462"/>
      <c r="G9" s="462"/>
      <c r="H9" s="462"/>
      <c r="I9" s="462"/>
      <c r="J9" s="462"/>
      <c r="K9" s="462"/>
      <c r="L9" s="462"/>
      <c r="M9" s="463"/>
    </row>
    <row r="10" spans="1:13" ht="30" customHeight="1" x14ac:dyDescent="0.2">
      <c r="A10" s="108"/>
      <c r="B10" s="109" t="s">
        <v>62</v>
      </c>
      <c r="C10" s="110"/>
      <c r="D10" s="464" t="s">
        <v>63</v>
      </c>
      <c r="E10" s="465"/>
      <c r="F10" s="451"/>
      <c r="G10" s="453"/>
      <c r="H10" s="464" t="s">
        <v>64</v>
      </c>
      <c r="I10" s="465"/>
      <c r="J10" s="451"/>
      <c r="K10" s="452"/>
      <c r="L10" s="452"/>
      <c r="M10" s="453"/>
    </row>
    <row r="11" spans="1:13" ht="29.25" customHeight="1" thickBot="1" x14ac:dyDescent="0.25">
      <c r="A11" s="477" t="s">
        <v>16</v>
      </c>
      <c r="B11" s="478"/>
      <c r="C11" s="479"/>
      <c r="D11" s="111" t="s">
        <v>213</v>
      </c>
      <c r="E11" s="112" t="s">
        <v>214</v>
      </c>
      <c r="F11" s="113"/>
      <c r="G11" s="113"/>
      <c r="H11" s="113"/>
      <c r="I11" s="113"/>
      <c r="J11" s="113"/>
      <c r="K11" s="113"/>
      <c r="L11" s="113"/>
      <c r="M11" s="114"/>
    </row>
    <row r="12" spans="1:13" ht="30" customHeight="1" thickTop="1" x14ac:dyDescent="0.2">
      <c r="A12" s="474" t="s">
        <v>100</v>
      </c>
      <c r="B12" s="475"/>
      <c r="C12" s="476"/>
      <c r="D12" s="376" t="s">
        <v>27</v>
      </c>
      <c r="E12" s="377" t="s">
        <v>624</v>
      </c>
      <c r="F12" s="378"/>
      <c r="G12" s="378"/>
      <c r="H12" s="378"/>
      <c r="I12" s="378" t="s">
        <v>625</v>
      </c>
      <c r="J12" s="378" t="s">
        <v>626</v>
      </c>
      <c r="K12" s="379" t="s">
        <v>27</v>
      </c>
      <c r="L12" s="378" t="s">
        <v>627</v>
      </c>
      <c r="M12" s="380"/>
    </row>
    <row r="13" spans="1:13" ht="28.5" customHeight="1" x14ac:dyDescent="0.2">
      <c r="A13" s="481" t="s">
        <v>53</v>
      </c>
      <c r="B13" s="482"/>
      <c r="C13" s="483"/>
      <c r="D13" s="481" t="s">
        <v>48</v>
      </c>
      <c r="E13" s="482"/>
      <c r="F13" s="482"/>
      <c r="G13" s="483"/>
      <c r="H13" s="487" t="s">
        <v>361</v>
      </c>
      <c r="I13" s="488"/>
      <c r="J13" s="488"/>
      <c r="K13" s="488"/>
      <c r="L13" s="488"/>
      <c r="M13" s="489"/>
    </row>
    <row r="14" spans="1:13" ht="29.25" customHeight="1" x14ac:dyDescent="0.2">
      <c r="A14" s="484"/>
      <c r="B14" s="485"/>
      <c r="C14" s="486"/>
      <c r="D14" s="490" t="s">
        <v>54</v>
      </c>
      <c r="E14" s="491"/>
      <c r="F14" s="491"/>
      <c r="G14" s="492"/>
      <c r="H14" s="493" t="s">
        <v>361</v>
      </c>
      <c r="I14" s="494"/>
      <c r="J14" s="494"/>
      <c r="K14" s="494"/>
      <c r="L14" s="494"/>
      <c r="M14" s="495"/>
    </row>
    <row r="15" spans="1:13" ht="26.25" customHeight="1" x14ac:dyDescent="0.2">
      <c r="A15" s="115"/>
      <c r="B15" s="99"/>
      <c r="C15" s="115"/>
      <c r="D15" s="116"/>
      <c r="E15" s="117"/>
      <c r="F15" s="117"/>
      <c r="G15" s="117"/>
      <c r="H15" s="117"/>
      <c r="I15" s="117"/>
      <c r="J15" s="117"/>
      <c r="K15" s="117"/>
      <c r="L15" s="117"/>
      <c r="M15" s="117"/>
    </row>
    <row r="16" spans="1:13" s="118" customFormat="1" ht="24" customHeight="1" x14ac:dyDescent="0.2">
      <c r="A16" s="108"/>
      <c r="B16" s="109" t="s">
        <v>65</v>
      </c>
      <c r="C16" s="110"/>
      <c r="D16" s="464" t="s">
        <v>63</v>
      </c>
      <c r="E16" s="465"/>
      <c r="F16" s="451"/>
      <c r="G16" s="453"/>
      <c r="H16" s="464" t="s">
        <v>64</v>
      </c>
      <c r="I16" s="465"/>
      <c r="J16" s="451"/>
      <c r="K16" s="452"/>
      <c r="L16" s="452"/>
      <c r="M16" s="453"/>
    </row>
    <row r="17" spans="1:13" s="118" customFormat="1" ht="13.5" customHeight="1" thickBot="1" x14ac:dyDescent="0.25">
      <c r="A17" s="480"/>
      <c r="B17" s="480"/>
      <c r="C17" s="480"/>
      <c r="D17" s="454"/>
      <c r="E17" s="454"/>
      <c r="F17" s="454"/>
      <c r="G17" s="454"/>
      <c r="H17" s="454"/>
      <c r="I17" s="454"/>
      <c r="J17" s="454"/>
      <c r="K17" s="454"/>
      <c r="L17" s="454"/>
      <c r="M17" s="454"/>
    </row>
    <row r="18" spans="1:13" s="118" customFormat="1" ht="18.75" customHeight="1" thickTop="1" x14ac:dyDescent="0.2">
      <c r="A18" s="93"/>
      <c r="B18" s="94" t="s">
        <v>211</v>
      </c>
      <c r="C18" s="95"/>
      <c r="D18" s="95"/>
      <c r="E18" s="95"/>
      <c r="F18" s="95"/>
      <c r="G18" s="95"/>
      <c r="H18" s="95"/>
      <c r="I18" s="95"/>
      <c r="J18" s="95"/>
      <c r="K18" s="95"/>
      <c r="L18" s="95"/>
      <c r="M18" s="96"/>
    </row>
    <row r="19" spans="1:13" s="118" customFormat="1" ht="17.25" customHeight="1" x14ac:dyDescent="0.2">
      <c r="A19" s="87">
        <v>1</v>
      </c>
      <c r="B19" s="88" t="s">
        <v>231</v>
      </c>
      <c r="C19" s="88"/>
      <c r="D19" s="88"/>
      <c r="E19" s="88"/>
      <c r="F19" s="88"/>
      <c r="G19" s="88"/>
      <c r="H19" s="88"/>
      <c r="I19" s="88"/>
      <c r="J19" s="88"/>
      <c r="K19" s="88"/>
      <c r="L19" s="88"/>
      <c r="M19" s="89"/>
    </row>
    <row r="20" spans="1:13" s="118" customFormat="1" ht="16.5" customHeight="1" x14ac:dyDescent="0.2">
      <c r="A20" s="90">
        <v>2</v>
      </c>
      <c r="B20" s="88" t="s">
        <v>209</v>
      </c>
      <c r="C20" s="88"/>
      <c r="D20" s="88"/>
      <c r="E20" s="88"/>
      <c r="F20" s="88"/>
      <c r="G20" s="88"/>
      <c r="H20" s="88"/>
      <c r="I20" s="88"/>
      <c r="J20" s="88"/>
      <c r="K20" s="88"/>
      <c r="L20" s="88"/>
      <c r="M20" s="89"/>
    </row>
    <row r="21" spans="1:13" ht="18" customHeight="1" x14ac:dyDescent="0.2">
      <c r="A21" s="90">
        <v>3</v>
      </c>
      <c r="B21" s="472" t="s">
        <v>232</v>
      </c>
      <c r="C21" s="472"/>
      <c r="D21" s="472"/>
      <c r="E21" s="472"/>
      <c r="F21" s="472"/>
      <c r="G21" s="472"/>
      <c r="H21" s="472"/>
      <c r="I21" s="472"/>
      <c r="J21" s="472"/>
      <c r="K21" s="472"/>
      <c r="L21" s="472"/>
      <c r="M21" s="473"/>
    </row>
    <row r="22" spans="1:13" ht="18" customHeight="1" thickBot="1" x14ac:dyDescent="0.25">
      <c r="A22" s="98"/>
      <c r="B22" s="470" t="s">
        <v>210</v>
      </c>
      <c r="C22" s="470"/>
      <c r="D22" s="470"/>
      <c r="E22" s="470"/>
      <c r="F22" s="470"/>
      <c r="G22" s="470"/>
      <c r="H22" s="470"/>
      <c r="I22" s="470"/>
      <c r="J22" s="470"/>
      <c r="K22" s="470"/>
      <c r="L22" s="470"/>
      <c r="M22" s="471"/>
    </row>
    <row r="23" spans="1:13" ht="13.5" thickTop="1" x14ac:dyDescent="0.2"/>
  </sheetData>
  <mergeCells count="36">
    <mergeCell ref="B22:M22"/>
    <mergeCell ref="B21:M21"/>
    <mergeCell ref="A12:C12"/>
    <mergeCell ref="A11:C11"/>
    <mergeCell ref="A17:C17"/>
    <mergeCell ref="D16:E16"/>
    <mergeCell ref="F16:G16"/>
    <mergeCell ref="H16:I16"/>
    <mergeCell ref="J16:M16"/>
    <mergeCell ref="D17:E17"/>
    <mergeCell ref="A13:C14"/>
    <mergeCell ref="D13:G13"/>
    <mergeCell ref="H13:M13"/>
    <mergeCell ref="D14:G14"/>
    <mergeCell ref="H14:M14"/>
    <mergeCell ref="A1:M1"/>
    <mergeCell ref="A3:M3"/>
    <mergeCell ref="A2:M2"/>
    <mergeCell ref="A4:M4"/>
    <mergeCell ref="D5:M5"/>
    <mergeCell ref="K8:M8"/>
    <mergeCell ref="F17:G17"/>
    <mergeCell ref="H17:I17"/>
    <mergeCell ref="J17:M17"/>
    <mergeCell ref="B6:B8"/>
    <mergeCell ref="D6:F6"/>
    <mergeCell ref="G6:M6"/>
    <mergeCell ref="D7:M7"/>
    <mergeCell ref="D8:E8"/>
    <mergeCell ref="F8:H8"/>
    <mergeCell ref="I8:J8"/>
    <mergeCell ref="D9:M9"/>
    <mergeCell ref="D10:E10"/>
    <mergeCell ref="F10:G10"/>
    <mergeCell ref="H10:I10"/>
    <mergeCell ref="J10:M10"/>
  </mergeCells>
  <phoneticPr fontId="2"/>
  <dataValidations count="1">
    <dataValidation type="list" allowBlank="1" showInputMessage="1" showErrorMessage="1" sqref="D12 K12">
      <formula1>"□,■"</formula1>
    </dataValidation>
  </dataValidations>
  <printOptions horizontalCentered="1"/>
  <pageMargins left="0.78740157480314965" right="0.78740157480314965" top="0.78740157480314965" bottom="0.78740157480314965" header="0.51181102362204722" footer="0.19685039370078741"/>
  <pageSetup paperSize="9" orientation="portrait" r:id="rId1"/>
  <headerFooter alignWithMargins="0"/>
  <ignoredErrors>
    <ignoredError sqref="D11:E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158"/>
  <sheetViews>
    <sheetView showGridLines="0" view="pageBreakPreview" zoomScaleNormal="100" workbookViewId="0">
      <selection activeCell="C2" sqref="C2:H2"/>
    </sheetView>
  </sheetViews>
  <sheetFormatPr defaultColWidth="9" defaultRowHeight="11" x14ac:dyDescent="0.2"/>
  <cols>
    <col min="1" max="1" width="3.36328125" style="3" customWidth="1"/>
    <col min="2" max="2" width="10.453125" style="3" customWidth="1"/>
    <col min="3" max="3" width="44.7265625" style="1" customWidth="1"/>
    <col min="4" max="4" width="10.26953125" style="2" customWidth="1"/>
    <col min="5" max="5" width="21.453125" style="2" customWidth="1"/>
    <col min="6" max="7" width="3.7265625" style="10" customWidth="1"/>
    <col min="8" max="8" width="4" style="10" customWidth="1"/>
    <col min="9" max="16384" width="9" style="1"/>
  </cols>
  <sheetData>
    <row r="1" spans="1:8" ht="30" customHeight="1" thickBot="1" x14ac:dyDescent="0.25">
      <c r="A1" s="554" t="s">
        <v>102</v>
      </c>
      <c r="B1" s="554"/>
      <c r="C1" s="554"/>
      <c r="D1" s="554"/>
      <c r="E1" s="554"/>
      <c r="F1" s="554"/>
      <c r="G1" s="554"/>
      <c r="H1" s="554"/>
    </row>
    <row r="2" spans="1:8" ht="30" customHeight="1" thickTop="1" x14ac:dyDescent="0.2">
      <c r="A2" s="555" t="s">
        <v>103</v>
      </c>
      <c r="B2" s="556"/>
      <c r="C2" s="564"/>
      <c r="D2" s="565"/>
      <c r="E2" s="565"/>
      <c r="F2" s="565"/>
      <c r="G2" s="565"/>
      <c r="H2" s="566"/>
    </row>
    <row r="3" spans="1:8" ht="30" customHeight="1" x14ac:dyDescent="0.2">
      <c r="A3" s="557" t="s">
        <v>104</v>
      </c>
      <c r="B3" s="558"/>
      <c r="C3" s="516"/>
      <c r="D3" s="567"/>
      <c r="E3" s="567"/>
      <c r="F3" s="567"/>
      <c r="G3" s="567"/>
      <c r="H3" s="568"/>
    </row>
    <row r="4" spans="1:8" ht="30" customHeight="1" thickBot="1" x14ac:dyDescent="0.25">
      <c r="A4" s="559" t="s">
        <v>105</v>
      </c>
      <c r="B4" s="560"/>
      <c r="C4" s="569" t="s">
        <v>106</v>
      </c>
      <c r="D4" s="570"/>
      <c r="E4" s="570"/>
      <c r="F4" s="570"/>
      <c r="G4" s="570"/>
      <c r="H4" s="571"/>
    </row>
    <row r="5" spans="1:8" ht="15.4" customHeight="1" thickTop="1" x14ac:dyDescent="0.2">
      <c r="A5" s="545" t="s">
        <v>51</v>
      </c>
      <c r="B5" s="546"/>
      <c r="C5" s="552" t="s">
        <v>107</v>
      </c>
      <c r="D5" s="549" t="s">
        <v>108</v>
      </c>
      <c r="E5" s="549" t="s">
        <v>109</v>
      </c>
      <c r="F5" s="561" t="s">
        <v>52</v>
      </c>
      <c r="G5" s="562"/>
      <c r="H5" s="563"/>
    </row>
    <row r="6" spans="1:8" ht="15.4" customHeight="1" x14ac:dyDescent="0.2">
      <c r="A6" s="547"/>
      <c r="B6" s="548"/>
      <c r="C6" s="553"/>
      <c r="D6" s="550"/>
      <c r="E6" s="551"/>
      <c r="F6" s="381" t="s">
        <v>110</v>
      </c>
      <c r="G6" s="381" t="s">
        <v>111</v>
      </c>
      <c r="H6" s="382" t="s">
        <v>628</v>
      </c>
    </row>
    <row r="7" spans="1:8" ht="24" customHeight="1" x14ac:dyDescent="0.2">
      <c r="A7" s="516" t="s">
        <v>112</v>
      </c>
      <c r="B7" s="517"/>
      <c r="C7" s="517"/>
      <c r="D7" s="517"/>
      <c r="E7" s="517"/>
      <c r="F7" s="517"/>
      <c r="G7" s="517"/>
      <c r="H7" s="518"/>
    </row>
    <row r="8" spans="1:8" ht="109.5" customHeight="1" x14ac:dyDescent="0.2">
      <c r="A8" s="498">
        <v>1</v>
      </c>
      <c r="B8" s="4" t="s">
        <v>113</v>
      </c>
      <c r="C8" s="5" t="s">
        <v>117</v>
      </c>
      <c r="D8" s="6" t="s">
        <v>114</v>
      </c>
      <c r="E8" s="538" t="s">
        <v>115</v>
      </c>
      <c r="F8" s="383" t="s">
        <v>27</v>
      </c>
      <c r="G8" s="384" t="s">
        <v>27</v>
      </c>
      <c r="H8" s="384" t="s">
        <v>27</v>
      </c>
    </row>
    <row r="9" spans="1:8" ht="81.400000000000006" customHeight="1" x14ac:dyDescent="0.2">
      <c r="A9" s="505"/>
      <c r="B9" s="7" t="s">
        <v>116</v>
      </c>
      <c r="C9" s="364" t="s">
        <v>118</v>
      </c>
      <c r="D9" s="375" t="s">
        <v>177</v>
      </c>
      <c r="E9" s="539"/>
      <c r="F9" s="385" t="s">
        <v>27</v>
      </c>
      <c r="G9" s="386" t="s">
        <v>27</v>
      </c>
      <c r="H9" s="386" t="s">
        <v>27</v>
      </c>
    </row>
    <row r="10" spans="1:8" ht="23.25" customHeight="1" x14ac:dyDescent="0.2">
      <c r="A10" s="516" t="s">
        <v>178</v>
      </c>
      <c r="B10" s="517"/>
      <c r="C10" s="517"/>
      <c r="D10" s="517"/>
      <c r="E10" s="517"/>
      <c r="F10" s="517"/>
      <c r="G10" s="517"/>
      <c r="H10" s="518"/>
    </row>
    <row r="11" spans="1:8" s="10" customFormat="1" ht="39.4" customHeight="1" x14ac:dyDescent="0.2">
      <c r="A11" s="498">
        <v>2</v>
      </c>
      <c r="B11" s="502" t="s">
        <v>179</v>
      </c>
      <c r="C11" s="9" t="s">
        <v>119</v>
      </c>
      <c r="D11" s="535" t="s">
        <v>180</v>
      </c>
      <c r="E11" s="496" t="s">
        <v>247</v>
      </c>
      <c r="F11" s="509" t="s">
        <v>27</v>
      </c>
      <c r="G11" s="509" t="s">
        <v>27</v>
      </c>
      <c r="H11" s="509" t="s">
        <v>27</v>
      </c>
    </row>
    <row r="12" spans="1:8" s="10" customFormat="1" ht="18.75" customHeight="1" x14ac:dyDescent="0.2">
      <c r="A12" s="501"/>
      <c r="B12" s="503"/>
      <c r="C12" s="12" t="s">
        <v>181</v>
      </c>
      <c r="D12" s="536"/>
      <c r="E12" s="500"/>
      <c r="F12" s="510"/>
      <c r="G12" s="510"/>
      <c r="H12" s="510"/>
    </row>
    <row r="13" spans="1:8" s="10" customFormat="1" ht="43.5" customHeight="1" x14ac:dyDescent="0.2">
      <c r="A13" s="501"/>
      <c r="B13" s="503"/>
      <c r="C13" s="361" t="s">
        <v>182</v>
      </c>
      <c r="D13" s="14" t="s">
        <v>183</v>
      </c>
      <c r="E13" s="500"/>
      <c r="F13" s="510"/>
      <c r="G13" s="510"/>
      <c r="H13" s="510"/>
    </row>
    <row r="14" spans="1:8" s="10" customFormat="1" ht="32.25" customHeight="1" x14ac:dyDescent="0.2">
      <c r="A14" s="501"/>
      <c r="B14" s="503"/>
      <c r="C14" s="15" t="s">
        <v>184</v>
      </c>
      <c r="D14" s="16"/>
      <c r="E14" s="500"/>
      <c r="F14" s="510"/>
      <c r="G14" s="510"/>
      <c r="H14" s="510"/>
    </row>
    <row r="15" spans="1:8" s="10" customFormat="1" ht="26.25" customHeight="1" x14ac:dyDescent="0.2">
      <c r="A15" s="501"/>
      <c r="B15" s="503"/>
      <c r="C15" s="371" t="s">
        <v>185</v>
      </c>
      <c r="D15" s="17"/>
      <c r="E15" s="537"/>
      <c r="F15" s="511"/>
      <c r="G15" s="511"/>
      <c r="H15" s="511"/>
    </row>
    <row r="16" spans="1:8" s="10" customFormat="1" ht="24.75" customHeight="1" x14ac:dyDescent="0.2">
      <c r="A16" s="501"/>
      <c r="B16" s="503"/>
      <c r="C16" s="179" t="s">
        <v>310</v>
      </c>
      <c r="D16" s="370"/>
      <c r="E16" s="543" t="s">
        <v>311</v>
      </c>
      <c r="F16" s="514" t="s">
        <v>27</v>
      </c>
      <c r="G16" s="514" t="s">
        <v>27</v>
      </c>
      <c r="H16" s="514" t="s">
        <v>27</v>
      </c>
    </row>
    <row r="17" spans="1:8" s="10" customFormat="1" ht="120" customHeight="1" x14ac:dyDescent="0.2">
      <c r="A17" s="501"/>
      <c r="B17" s="503"/>
      <c r="C17" s="50" t="s">
        <v>362</v>
      </c>
      <c r="D17" s="176" t="s">
        <v>321</v>
      </c>
      <c r="E17" s="544"/>
      <c r="F17" s="511"/>
      <c r="G17" s="511"/>
      <c r="H17" s="511"/>
    </row>
    <row r="18" spans="1:8" s="10" customFormat="1" ht="112" customHeight="1" x14ac:dyDescent="0.2">
      <c r="A18" s="505"/>
      <c r="B18" s="515"/>
      <c r="C18" s="21" t="s">
        <v>120</v>
      </c>
      <c r="D18" s="22"/>
      <c r="E18" s="20"/>
      <c r="F18" s="23"/>
      <c r="G18" s="23"/>
      <c r="H18" s="23"/>
    </row>
    <row r="19" spans="1:8" s="10" customFormat="1" ht="35.25" customHeight="1" x14ac:dyDescent="0.2">
      <c r="A19" s="498">
        <v>3</v>
      </c>
      <c r="B19" s="496" t="s">
        <v>84</v>
      </c>
      <c r="C19" s="357" t="s">
        <v>363</v>
      </c>
      <c r="D19" s="512" t="s">
        <v>364</v>
      </c>
      <c r="E19" s="502" t="s">
        <v>186</v>
      </c>
      <c r="F19" s="356"/>
      <c r="G19" s="356"/>
      <c r="H19" s="356"/>
    </row>
    <row r="20" spans="1:8" s="10" customFormat="1" ht="60" customHeight="1" x14ac:dyDescent="0.2">
      <c r="A20" s="501"/>
      <c r="B20" s="500"/>
      <c r="C20" s="24" t="s">
        <v>365</v>
      </c>
      <c r="D20" s="513"/>
      <c r="E20" s="513"/>
      <c r="F20" s="387" t="s">
        <v>27</v>
      </c>
      <c r="G20" s="387" t="s">
        <v>27</v>
      </c>
      <c r="H20" s="387" t="s">
        <v>27</v>
      </c>
    </row>
    <row r="21" spans="1:8" s="10" customFormat="1" ht="48" customHeight="1" x14ac:dyDescent="0.2">
      <c r="A21" s="501"/>
      <c r="B21" s="500"/>
      <c r="C21" s="24" t="s">
        <v>398</v>
      </c>
      <c r="D21" s="513"/>
      <c r="E21" s="513"/>
      <c r="F21" s="13"/>
      <c r="G21" s="13"/>
      <c r="H21" s="13"/>
    </row>
    <row r="22" spans="1:8" s="10" customFormat="1" ht="42.75" customHeight="1" x14ac:dyDescent="0.2">
      <c r="A22" s="505"/>
      <c r="B22" s="540"/>
      <c r="C22" s="27" t="s">
        <v>187</v>
      </c>
      <c r="D22" s="504"/>
      <c r="E22" s="504"/>
      <c r="F22" s="8"/>
      <c r="G22" s="8"/>
      <c r="H22" s="8"/>
    </row>
    <row r="23" spans="1:8" s="10" customFormat="1" ht="25.5" customHeight="1" x14ac:dyDescent="0.2">
      <c r="A23" s="516" t="s">
        <v>188</v>
      </c>
      <c r="B23" s="517"/>
      <c r="C23" s="517"/>
      <c r="D23" s="517"/>
      <c r="E23" s="517"/>
      <c r="F23" s="517"/>
      <c r="G23" s="517"/>
      <c r="H23" s="518"/>
    </row>
    <row r="24" spans="1:8" s="10" customFormat="1" ht="70.5" customHeight="1" x14ac:dyDescent="0.2">
      <c r="A24" s="358">
        <v>4</v>
      </c>
      <c r="B24" s="360" t="s">
        <v>189</v>
      </c>
      <c r="C24" s="357" t="s">
        <v>121</v>
      </c>
      <c r="D24" s="363" t="s">
        <v>190</v>
      </c>
      <c r="E24" s="360" t="s">
        <v>191</v>
      </c>
      <c r="F24" s="388" t="s">
        <v>27</v>
      </c>
      <c r="G24" s="387" t="s">
        <v>27</v>
      </c>
      <c r="H24" s="387" t="s">
        <v>27</v>
      </c>
    </row>
    <row r="25" spans="1:8" s="10" customFormat="1" ht="25.5" customHeight="1" x14ac:dyDescent="0.2">
      <c r="A25" s="516" t="s">
        <v>192</v>
      </c>
      <c r="B25" s="517"/>
      <c r="C25" s="517"/>
      <c r="D25" s="517"/>
      <c r="E25" s="517"/>
      <c r="F25" s="517"/>
      <c r="G25" s="517"/>
      <c r="H25" s="518"/>
    </row>
    <row r="26" spans="1:8" s="10" customFormat="1" ht="91.5" customHeight="1" x14ac:dyDescent="0.2">
      <c r="A26" s="373">
        <v>5</v>
      </c>
      <c r="B26" s="360" t="s">
        <v>193</v>
      </c>
      <c r="C26" s="360" t="s">
        <v>122</v>
      </c>
      <c r="D26" s="365" t="s">
        <v>324</v>
      </c>
      <c r="E26" s="357" t="s">
        <v>194</v>
      </c>
      <c r="F26" s="389" t="s">
        <v>27</v>
      </c>
      <c r="G26" s="390" t="s">
        <v>27</v>
      </c>
      <c r="H26" s="390" t="s">
        <v>27</v>
      </c>
    </row>
    <row r="27" spans="1:8" s="10" customFormat="1" ht="54.75" customHeight="1" x14ac:dyDescent="0.2">
      <c r="A27" s="373">
        <v>6</v>
      </c>
      <c r="B27" s="360" t="s">
        <v>195</v>
      </c>
      <c r="C27" s="360" t="s">
        <v>196</v>
      </c>
      <c r="D27" s="365" t="s">
        <v>325</v>
      </c>
      <c r="E27" s="357"/>
      <c r="F27" s="389" t="s">
        <v>27</v>
      </c>
      <c r="G27" s="390" t="s">
        <v>27</v>
      </c>
      <c r="H27" s="390" t="s">
        <v>27</v>
      </c>
    </row>
    <row r="28" spans="1:8" s="10" customFormat="1" ht="63" customHeight="1" x14ac:dyDescent="0.2">
      <c r="A28" s="70">
        <v>7</v>
      </c>
      <c r="B28" s="360" t="s">
        <v>197</v>
      </c>
      <c r="C28" s="360" t="s">
        <v>123</v>
      </c>
      <c r="D28" s="365" t="s">
        <v>326</v>
      </c>
      <c r="E28" s="357"/>
      <c r="F28" s="389" t="s">
        <v>27</v>
      </c>
      <c r="G28" s="390" t="s">
        <v>27</v>
      </c>
      <c r="H28" s="390" t="s">
        <v>27</v>
      </c>
    </row>
    <row r="29" spans="1:8" s="10" customFormat="1" ht="60" customHeight="1" x14ac:dyDescent="0.2">
      <c r="A29" s="541">
        <v>8</v>
      </c>
      <c r="B29" s="502" t="s">
        <v>198</v>
      </c>
      <c r="C29" s="5" t="s">
        <v>124</v>
      </c>
      <c r="D29" s="28" t="s">
        <v>356</v>
      </c>
      <c r="E29" s="542" t="s">
        <v>199</v>
      </c>
      <c r="F29" s="391" t="s">
        <v>27</v>
      </c>
      <c r="G29" s="392" t="s">
        <v>27</v>
      </c>
      <c r="H29" s="392" t="s">
        <v>27</v>
      </c>
    </row>
    <row r="30" spans="1:8" s="10" customFormat="1" ht="60" customHeight="1" x14ac:dyDescent="0.2">
      <c r="A30" s="541"/>
      <c r="B30" s="515"/>
      <c r="C30" s="20" t="s">
        <v>125</v>
      </c>
      <c r="D30" s="29" t="s">
        <v>347</v>
      </c>
      <c r="E30" s="542"/>
      <c r="F30" s="388" t="s">
        <v>27</v>
      </c>
      <c r="G30" s="387" t="s">
        <v>27</v>
      </c>
      <c r="H30" s="387" t="s">
        <v>27</v>
      </c>
    </row>
    <row r="31" spans="1:8" s="10" customFormat="1" ht="60" customHeight="1" x14ac:dyDescent="0.2">
      <c r="A31" s="541">
        <v>9</v>
      </c>
      <c r="B31" s="502" t="s">
        <v>200</v>
      </c>
      <c r="C31" s="5" t="s">
        <v>126</v>
      </c>
      <c r="D31" s="28" t="s">
        <v>346</v>
      </c>
      <c r="E31" s="542" t="s">
        <v>199</v>
      </c>
      <c r="F31" s="391" t="s">
        <v>27</v>
      </c>
      <c r="G31" s="392" t="s">
        <v>27</v>
      </c>
      <c r="H31" s="392" t="s">
        <v>27</v>
      </c>
    </row>
    <row r="32" spans="1:8" s="10" customFormat="1" ht="60" customHeight="1" x14ac:dyDescent="0.2">
      <c r="A32" s="541"/>
      <c r="B32" s="515"/>
      <c r="C32" s="364" t="s">
        <v>201</v>
      </c>
      <c r="D32" s="368" t="s">
        <v>345</v>
      </c>
      <c r="E32" s="542"/>
      <c r="F32" s="385" t="s">
        <v>27</v>
      </c>
      <c r="G32" s="386" t="s">
        <v>27</v>
      </c>
      <c r="H32" s="386" t="s">
        <v>27</v>
      </c>
    </row>
    <row r="33" spans="1:9" s="10" customFormat="1" ht="60" customHeight="1" x14ac:dyDescent="0.2">
      <c r="A33" s="373">
        <v>10</v>
      </c>
      <c r="B33" s="374" t="s">
        <v>202</v>
      </c>
      <c r="C33" s="30" t="s">
        <v>203</v>
      </c>
      <c r="D33" s="31" t="s">
        <v>327</v>
      </c>
      <c r="E33" s="30" t="s">
        <v>204</v>
      </c>
      <c r="F33" s="393" t="s">
        <v>27</v>
      </c>
      <c r="G33" s="394" t="s">
        <v>27</v>
      </c>
      <c r="H33" s="394" t="s">
        <v>27</v>
      </c>
    </row>
    <row r="34" spans="1:9" s="10" customFormat="1" ht="68.25" customHeight="1" x14ac:dyDescent="0.2">
      <c r="A34" s="498">
        <v>11</v>
      </c>
      <c r="B34" s="502" t="s">
        <v>205</v>
      </c>
      <c r="C34" s="32" t="s">
        <v>127</v>
      </c>
      <c r="D34" s="28" t="s">
        <v>348</v>
      </c>
      <c r="E34" s="32" t="s">
        <v>206</v>
      </c>
      <c r="F34" s="391" t="s">
        <v>27</v>
      </c>
      <c r="G34" s="392" t="s">
        <v>27</v>
      </c>
      <c r="H34" s="392" t="s">
        <v>27</v>
      </c>
    </row>
    <row r="35" spans="1:9" s="10" customFormat="1" ht="70.5" customHeight="1" x14ac:dyDescent="0.2">
      <c r="A35" s="505"/>
      <c r="B35" s="515"/>
      <c r="C35" s="372" t="s">
        <v>130</v>
      </c>
      <c r="D35" s="368" t="s">
        <v>349</v>
      </c>
      <c r="E35" s="21" t="s">
        <v>207</v>
      </c>
      <c r="F35" s="385" t="s">
        <v>27</v>
      </c>
      <c r="G35" s="386" t="s">
        <v>27</v>
      </c>
      <c r="H35" s="386" t="s">
        <v>27</v>
      </c>
    </row>
    <row r="36" spans="1:9" s="10" customFormat="1" ht="64.5" customHeight="1" x14ac:dyDescent="0.2">
      <c r="A36" s="373">
        <v>12</v>
      </c>
      <c r="B36" s="374" t="s">
        <v>208</v>
      </c>
      <c r="C36" s="30" t="s">
        <v>131</v>
      </c>
      <c r="D36" s="31" t="s">
        <v>328</v>
      </c>
      <c r="E36" s="357" t="s">
        <v>215</v>
      </c>
      <c r="F36" s="389" t="s">
        <v>27</v>
      </c>
      <c r="G36" s="390" t="s">
        <v>27</v>
      </c>
      <c r="H36" s="390" t="s">
        <v>27</v>
      </c>
    </row>
    <row r="37" spans="1:9" s="10" customFormat="1" ht="66" customHeight="1" x14ac:dyDescent="0.2">
      <c r="A37" s="373">
        <v>13</v>
      </c>
      <c r="B37" s="360" t="s">
        <v>216</v>
      </c>
      <c r="C37" s="357" t="s">
        <v>132</v>
      </c>
      <c r="D37" s="365" t="s">
        <v>329</v>
      </c>
      <c r="E37" s="357" t="s">
        <v>260</v>
      </c>
      <c r="F37" s="393" t="s">
        <v>27</v>
      </c>
      <c r="G37" s="394" t="s">
        <v>27</v>
      </c>
      <c r="H37" s="394" t="s">
        <v>27</v>
      </c>
    </row>
    <row r="38" spans="1:9" s="10" customFormat="1" ht="60.75" customHeight="1" x14ac:dyDescent="0.2">
      <c r="A38" s="373">
        <v>14</v>
      </c>
      <c r="B38" s="360" t="s">
        <v>261</v>
      </c>
      <c r="C38" s="357" t="s">
        <v>133</v>
      </c>
      <c r="D38" s="365" t="s">
        <v>330</v>
      </c>
      <c r="E38" s="357" t="s">
        <v>262</v>
      </c>
      <c r="F38" s="388" t="s">
        <v>27</v>
      </c>
      <c r="G38" s="387" t="s">
        <v>27</v>
      </c>
      <c r="H38" s="387" t="s">
        <v>27</v>
      </c>
    </row>
    <row r="39" spans="1:9" s="10" customFormat="1" ht="50.25" customHeight="1" x14ac:dyDescent="0.2">
      <c r="A39" s="498">
        <v>15</v>
      </c>
      <c r="B39" s="502" t="s">
        <v>263</v>
      </c>
      <c r="C39" s="32" t="s">
        <v>134</v>
      </c>
      <c r="D39" s="519" t="s">
        <v>264</v>
      </c>
      <c r="E39" s="502" t="s">
        <v>233</v>
      </c>
      <c r="F39" s="391" t="s">
        <v>27</v>
      </c>
      <c r="G39" s="392" t="s">
        <v>27</v>
      </c>
      <c r="H39" s="392" t="s">
        <v>27</v>
      </c>
    </row>
    <row r="40" spans="1:9" s="10" customFormat="1" ht="50.25" customHeight="1" x14ac:dyDescent="0.2">
      <c r="A40" s="505"/>
      <c r="B40" s="515"/>
      <c r="C40" s="21" t="s">
        <v>135</v>
      </c>
      <c r="D40" s="530"/>
      <c r="E40" s="515"/>
      <c r="F40" s="383" t="s">
        <v>27</v>
      </c>
      <c r="G40" s="384" t="s">
        <v>27</v>
      </c>
      <c r="H40" s="384" t="s">
        <v>27</v>
      </c>
    </row>
    <row r="41" spans="1:9" s="10" customFormat="1" ht="66.75" customHeight="1" x14ac:dyDescent="0.2">
      <c r="A41" s="531">
        <v>16</v>
      </c>
      <c r="B41" s="502" t="s">
        <v>265</v>
      </c>
      <c r="C41" s="32" t="s">
        <v>136</v>
      </c>
      <c r="D41" s="365" t="s">
        <v>266</v>
      </c>
      <c r="E41" s="357" t="s">
        <v>267</v>
      </c>
      <c r="F41" s="395" t="s">
        <v>27</v>
      </c>
      <c r="G41" s="396" t="s">
        <v>27</v>
      </c>
      <c r="H41" s="396" t="s">
        <v>27</v>
      </c>
    </row>
    <row r="42" spans="1:9" s="10" customFormat="1" ht="95.25" customHeight="1" x14ac:dyDescent="0.2">
      <c r="A42" s="532"/>
      <c r="B42" s="503"/>
      <c r="C42" s="33" t="s">
        <v>220</v>
      </c>
      <c r="D42" s="34" t="s">
        <v>268</v>
      </c>
      <c r="E42" s="35" t="s">
        <v>248</v>
      </c>
      <c r="F42" s="397" t="s">
        <v>27</v>
      </c>
      <c r="G42" s="398" t="s">
        <v>27</v>
      </c>
      <c r="H42" s="398" t="s">
        <v>27</v>
      </c>
    </row>
    <row r="43" spans="1:9" s="10" customFormat="1" ht="70" customHeight="1" x14ac:dyDescent="0.2">
      <c r="A43" s="532"/>
      <c r="B43" s="503"/>
      <c r="C43" s="33" t="s">
        <v>137</v>
      </c>
      <c r="D43" s="34" t="s">
        <v>269</v>
      </c>
      <c r="E43" s="35" t="s">
        <v>249</v>
      </c>
      <c r="F43" s="397" t="s">
        <v>27</v>
      </c>
      <c r="G43" s="398" t="s">
        <v>27</v>
      </c>
      <c r="H43" s="398" t="s">
        <v>27</v>
      </c>
    </row>
    <row r="44" spans="1:9" s="40" customFormat="1" ht="45.75" customHeight="1" x14ac:dyDescent="0.2">
      <c r="A44" s="510"/>
      <c r="B44" s="533"/>
      <c r="C44" s="36" t="s">
        <v>285</v>
      </c>
      <c r="D44" s="37" t="s">
        <v>270</v>
      </c>
      <c r="E44" s="38" t="s">
        <v>271</v>
      </c>
      <c r="F44" s="397" t="s">
        <v>27</v>
      </c>
      <c r="G44" s="398" t="s">
        <v>27</v>
      </c>
      <c r="H44" s="398" t="s">
        <v>27</v>
      </c>
      <c r="I44" s="39"/>
    </row>
    <row r="45" spans="1:9" s="40" customFormat="1" ht="48" customHeight="1" x14ac:dyDescent="0.2">
      <c r="A45" s="499"/>
      <c r="B45" s="497"/>
      <c r="C45" s="367" t="s">
        <v>286</v>
      </c>
      <c r="D45" s="73" t="s">
        <v>272</v>
      </c>
      <c r="E45" s="74" t="s">
        <v>399</v>
      </c>
      <c r="F45" s="385" t="s">
        <v>27</v>
      </c>
      <c r="G45" s="386" t="s">
        <v>27</v>
      </c>
      <c r="H45" s="386" t="s">
        <v>27</v>
      </c>
      <c r="I45" s="39"/>
    </row>
    <row r="46" spans="1:9" s="10" customFormat="1" ht="130" customHeight="1" x14ac:dyDescent="0.2">
      <c r="A46" s="373">
        <v>17</v>
      </c>
      <c r="B46" s="374" t="s">
        <v>273</v>
      </c>
      <c r="C46" s="30" t="s">
        <v>138</v>
      </c>
      <c r="D46" s="41" t="s">
        <v>274</v>
      </c>
      <c r="E46" s="42" t="s">
        <v>275</v>
      </c>
      <c r="F46" s="391" t="s">
        <v>27</v>
      </c>
      <c r="G46" s="392" t="s">
        <v>27</v>
      </c>
      <c r="H46" s="392" t="s">
        <v>27</v>
      </c>
    </row>
    <row r="47" spans="1:9" s="10" customFormat="1" ht="52.5" customHeight="1" x14ac:dyDescent="0.2">
      <c r="A47" s="498">
        <v>18</v>
      </c>
      <c r="B47" s="496" t="s">
        <v>276</v>
      </c>
      <c r="C47" s="71" t="s">
        <v>139</v>
      </c>
      <c r="D47" s="519" t="s">
        <v>331</v>
      </c>
      <c r="E47" s="502" t="s">
        <v>250</v>
      </c>
      <c r="F47" s="395" t="s">
        <v>27</v>
      </c>
      <c r="G47" s="396" t="s">
        <v>27</v>
      </c>
      <c r="H47" s="396" t="s">
        <v>27</v>
      </c>
    </row>
    <row r="48" spans="1:9" s="10" customFormat="1" ht="52.5" customHeight="1" x14ac:dyDescent="0.2">
      <c r="A48" s="501"/>
      <c r="B48" s="500"/>
      <c r="C48" s="359" t="s">
        <v>140</v>
      </c>
      <c r="D48" s="533"/>
      <c r="E48" s="503"/>
      <c r="F48" s="397" t="s">
        <v>27</v>
      </c>
      <c r="G48" s="398" t="s">
        <v>27</v>
      </c>
      <c r="H48" s="398" t="s">
        <v>27</v>
      </c>
    </row>
    <row r="49" spans="1:8" s="10" customFormat="1" ht="52.5" customHeight="1" x14ac:dyDescent="0.2">
      <c r="A49" s="501"/>
      <c r="B49" s="500"/>
      <c r="C49" s="33" t="s">
        <v>141</v>
      </c>
      <c r="D49" s="534"/>
      <c r="E49" s="35"/>
      <c r="F49" s="397" t="s">
        <v>27</v>
      </c>
      <c r="G49" s="398" t="s">
        <v>27</v>
      </c>
      <c r="H49" s="398" t="s">
        <v>27</v>
      </c>
    </row>
    <row r="50" spans="1:8" s="10" customFormat="1" ht="52.5" customHeight="1" x14ac:dyDescent="0.2">
      <c r="A50" s="505"/>
      <c r="B50" s="540"/>
      <c r="C50" s="372" t="s">
        <v>166</v>
      </c>
      <c r="D50" s="48" t="s">
        <v>167</v>
      </c>
      <c r="E50" s="180"/>
      <c r="F50" s="385" t="s">
        <v>27</v>
      </c>
      <c r="G50" s="386" t="s">
        <v>27</v>
      </c>
      <c r="H50" s="386" t="s">
        <v>27</v>
      </c>
    </row>
    <row r="51" spans="1:8" s="10" customFormat="1" ht="84" customHeight="1" x14ac:dyDescent="0.2">
      <c r="A51" s="373">
        <v>19</v>
      </c>
      <c r="B51" s="374" t="s">
        <v>277</v>
      </c>
      <c r="C51" s="30" t="s">
        <v>142</v>
      </c>
      <c r="D51" s="41" t="s">
        <v>278</v>
      </c>
      <c r="E51" s="42"/>
      <c r="F51" s="385" t="s">
        <v>27</v>
      </c>
      <c r="G51" s="386" t="s">
        <v>27</v>
      </c>
      <c r="H51" s="386" t="s">
        <v>27</v>
      </c>
    </row>
    <row r="52" spans="1:8" s="10" customFormat="1" ht="52.5" customHeight="1" x14ac:dyDescent="0.2">
      <c r="A52" s="498">
        <v>20</v>
      </c>
      <c r="B52" s="502" t="s">
        <v>279</v>
      </c>
      <c r="C52" s="32" t="s">
        <v>287</v>
      </c>
      <c r="D52" s="512" t="s">
        <v>280</v>
      </c>
      <c r="E52" s="32" t="s">
        <v>288</v>
      </c>
      <c r="F52" s="395" t="s">
        <v>27</v>
      </c>
      <c r="G52" s="396" t="s">
        <v>27</v>
      </c>
      <c r="H52" s="396" t="s">
        <v>27</v>
      </c>
    </row>
    <row r="53" spans="1:8" s="10" customFormat="1" ht="52.5" customHeight="1" x14ac:dyDescent="0.2">
      <c r="A53" s="501"/>
      <c r="B53" s="503"/>
      <c r="C53" s="359" t="s">
        <v>143</v>
      </c>
      <c r="D53" s="572"/>
      <c r="E53" s="359" t="s">
        <v>281</v>
      </c>
      <c r="F53" s="397" t="s">
        <v>27</v>
      </c>
      <c r="G53" s="398" t="s">
        <v>27</v>
      </c>
      <c r="H53" s="398" t="s">
        <v>27</v>
      </c>
    </row>
    <row r="54" spans="1:8" s="10" customFormat="1" ht="84" customHeight="1" x14ac:dyDescent="0.2">
      <c r="A54" s="501"/>
      <c r="B54" s="503"/>
      <c r="C54" s="33" t="s">
        <v>400</v>
      </c>
      <c r="D54" s="572"/>
      <c r="E54" s="33" t="s">
        <v>401</v>
      </c>
      <c r="F54" s="397" t="s">
        <v>27</v>
      </c>
      <c r="G54" s="398" t="s">
        <v>27</v>
      </c>
      <c r="H54" s="398" t="s">
        <v>27</v>
      </c>
    </row>
    <row r="55" spans="1:8" s="10" customFormat="1" ht="47" customHeight="1" x14ac:dyDescent="0.2">
      <c r="A55" s="501"/>
      <c r="B55" s="503"/>
      <c r="C55" s="371" t="s">
        <v>144</v>
      </c>
      <c r="D55" s="572"/>
      <c r="E55" s="371" t="s">
        <v>282</v>
      </c>
      <c r="F55" s="397" t="s">
        <v>27</v>
      </c>
      <c r="G55" s="398" t="s">
        <v>27</v>
      </c>
      <c r="H55" s="398" t="s">
        <v>27</v>
      </c>
    </row>
    <row r="56" spans="1:8" s="10" customFormat="1" ht="58.5" customHeight="1" x14ac:dyDescent="0.2">
      <c r="A56" s="501"/>
      <c r="B56" s="503"/>
      <c r="C56" s="33" t="s">
        <v>145</v>
      </c>
      <c r="D56" s="572"/>
      <c r="E56" s="33" t="s">
        <v>316</v>
      </c>
      <c r="F56" s="397" t="s">
        <v>27</v>
      </c>
      <c r="G56" s="398" t="s">
        <v>27</v>
      </c>
      <c r="H56" s="398" t="s">
        <v>27</v>
      </c>
    </row>
    <row r="57" spans="1:8" s="10" customFormat="1" ht="58.5" customHeight="1" x14ac:dyDescent="0.2">
      <c r="A57" s="501"/>
      <c r="B57" s="503"/>
      <c r="C57" s="33" t="s">
        <v>402</v>
      </c>
      <c r="D57" s="572"/>
      <c r="E57" s="33" t="s">
        <v>404</v>
      </c>
      <c r="F57" s="397" t="s">
        <v>27</v>
      </c>
      <c r="G57" s="398" t="s">
        <v>27</v>
      </c>
      <c r="H57" s="398" t="s">
        <v>27</v>
      </c>
    </row>
    <row r="58" spans="1:8" s="10" customFormat="1" ht="79.5" customHeight="1" x14ac:dyDescent="0.2">
      <c r="A58" s="501"/>
      <c r="B58" s="503"/>
      <c r="C58" s="33" t="s">
        <v>403</v>
      </c>
      <c r="D58" s="572"/>
      <c r="E58" s="33" t="s">
        <v>405</v>
      </c>
      <c r="F58" s="397" t="s">
        <v>27</v>
      </c>
      <c r="G58" s="398" t="s">
        <v>27</v>
      </c>
      <c r="H58" s="398" t="s">
        <v>27</v>
      </c>
    </row>
    <row r="59" spans="1:8" s="10" customFormat="1" ht="58" customHeight="1" x14ac:dyDescent="0.2">
      <c r="A59" s="501"/>
      <c r="B59" s="503"/>
      <c r="C59" s="33" t="s">
        <v>146</v>
      </c>
      <c r="D59" s="572"/>
      <c r="E59" s="33" t="s">
        <v>234</v>
      </c>
      <c r="F59" s="397" t="s">
        <v>27</v>
      </c>
      <c r="G59" s="398" t="s">
        <v>27</v>
      </c>
      <c r="H59" s="398" t="s">
        <v>27</v>
      </c>
    </row>
    <row r="60" spans="1:8" s="10" customFormat="1" ht="39.5" customHeight="1" x14ac:dyDescent="0.2">
      <c r="A60" s="505"/>
      <c r="B60" s="515"/>
      <c r="C60" s="183" t="s">
        <v>406</v>
      </c>
      <c r="D60" s="573"/>
      <c r="E60" s="372" t="s">
        <v>234</v>
      </c>
      <c r="F60" s="385" t="s">
        <v>27</v>
      </c>
      <c r="G60" s="386" t="s">
        <v>27</v>
      </c>
      <c r="H60" s="386" t="s">
        <v>27</v>
      </c>
    </row>
    <row r="61" spans="1:8" s="10" customFormat="1" ht="102.75" customHeight="1" x14ac:dyDescent="0.2">
      <c r="A61" s="498">
        <v>21</v>
      </c>
      <c r="B61" s="506" t="s">
        <v>283</v>
      </c>
      <c r="C61" s="357" t="s">
        <v>175</v>
      </c>
      <c r="D61" s="365" t="s">
        <v>284</v>
      </c>
      <c r="E61" s="502" t="s">
        <v>407</v>
      </c>
      <c r="F61" s="395" t="s">
        <v>27</v>
      </c>
      <c r="G61" s="396" t="s">
        <v>27</v>
      </c>
      <c r="H61" s="396" t="s">
        <v>27</v>
      </c>
    </row>
    <row r="62" spans="1:8" s="10" customFormat="1" ht="106.5" customHeight="1" x14ac:dyDescent="0.2">
      <c r="A62" s="501"/>
      <c r="B62" s="507"/>
      <c r="C62" s="359"/>
      <c r="D62" s="43"/>
      <c r="E62" s="503"/>
      <c r="F62" s="18"/>
      <c r="G62" s="19"/>
      <c r="H62" s="19"/>
    </row>
    <row r="63" spans="1:8" s="10" customFormat="1" ht="52.5" customHeight="1" x14ac:dyDescent="0.2">
      <c r="A63" s="501"/>
      <c r="B63" s="507"/>
      <c r="C63" s="33" t="s">
        <v>147</v>
      </c>
      <c r="D63" s="43"/>
      <c r="E63" s="503"/>
      <c r="F63" s="397" t="s">
        <v>27</v>
      </c>
      <c r="G63" s="398" t="s">
        <v>27</v>
      </c>
      <c r="H63" s="398" t="s">
        <v>27</v>
      </c>
    </row>
    <row r="64" spans="1:8" s="10" customFormat="1" ht="48" customHeight="1" x14ac:dyDescent="0.2">
      <c r="A64" s="501"/>
      <c r="B64" s="507"/>
      <c r="C64" s="33" t="s">
        <v>148</v>
      </c>
      <c r="D64" s="43"/>
      <c r="E64" s="503"/>
      <c r="F64" s="397" t="s">
        <v>27</v>
      </c>
      <c r="G64" s="398" t="s">
        <v>27</v>
      </c>
      <c r="H64" s="398" t="s">
        <v>27</v>
      </c>
    </row>
    <row r="65" spans="1:8" s="10" customFormat="1" ht="52.5" customHeight="1" x14ac:dyDescent="0.2">
      <c r="A65" s="501"/>
      <c r="B65" s="507"/>
      <c r="C65" s="371" t="s">
        <v>149</v>
      </c>
      <c r="D65" s="177"/>
      <c r="E65" s="503"/>
      <c r="F65" s="397" t="s">
        <v>27</v>
      </c>
      <c r="G65" s="398" t="s">
        <v>27</v>
      </c>
      <c r="H65" s="398" t="s">
        <v>27</v>
      </c>
    </row>
    <row r="66" spans="1:8" s="10" customFormat="1" ht="59.25" customHeight="1" x14ac:dyDescent="0.2">
      <c r="A66" s="505"/>
      <c r="B66" s="508"/>
      <c r="C66" s="21" t="s">
        <v>313</v>
      </c>
      <c r="D66" s="29" t="s">
        <v>314</v>
      </c>
      <c r="E66" s="515"/>
      <c r="F66" s="385" t="s">
        <v>27</v>
      </c>
      <c r="G66" s="386" t="s">
        <v>27</v>
      </c>
      <c r="H66" s="386" t="s">
        <v>27</v>
      </c>
    </row>
    <row r="67" spans="1:8" s="10" customFormat="1" ht="111.75" customHeight="1" x14ac:dyDescent="0.2">
      <c r="A67" s="362">
        <v>22</v>
      </c>
      <c r="B67" s="364" t="s">
        <v>291</v>
      </c>
      <c r="C67" s="372" t="s">
        <v>150</v>
      </c>
      <c r="D67" s="368" t="s">
        <v>332</v>
      </c>
      <c r="E67" s="372" t="s">
        <v>317</v>
      </c>
      <c r="F67" s="385" t="s">
        <v>27</v>
      </c>
      <c r="G67" s="386" t="s">
        <v>27</v>
      </c>
      <c r="H67" s="386" t="s">
        <v>27</v>
      </c>
    </row>
    <row r="68" spans="1:8" s="10" customFormat="1" ht="62.25" customHeight="1" x14ac:dyDescent="0.2">
      <c r="A68" s="373">
        <v>23</v>
      </c>
      <c r="B68" s="364" t="s">
        <v>292</v>
      </c>
      <c r="C68" s="372" t="s">
        <v>151</v>
      </c>
      <c r="D68" s="45" t="s">
        <v>333</v>
      </c>
      <c r="E68" s="42" t="s">
        <v>235</v>
      </c>
      <c r="F68" s="385" t="s">
        <v>27</v>
      </c>
      <c r="G68" s="386" t="s">
        <v>27</v>
      </c>
      <c r="H68" s="386" t="s">
        <v>27</v>
      </c>
    </row>
    <row r="69" spans="1:8" s="10" customFormat="1" ht="142" customHeight="1" x14ac:dyDescent="0.2">
      <c r="A69" s="373">
        <v>24</v>
      </c>
      <c r="B69" s="46" t="s">
        <v>293</v>
      </c>
      <c r="C69" s="30" t="s">
        <v>408</v>
      </c>
      <c r="D69" s="47" t="s">
        <v>334</v>
      </c>
      <c r="E69" s="30" t="s">
        <v>115</v>
      </c>
      <c r="F69" s="385" t="s">
        <v>27</v>
      </c>
      <c r="G69" s="386" t="s">
        <v>27</v>
      </c>
      <c r="H69" s="386" t="s">
        <v>27</v>
      </c>
    </row>
    <row r="70" spans="1:8" s="10" customFormat="1" ht="68.25" customHeight="1" x14ac:dyDescent="0.2">
      <c r="A70" s="498">
        <v>25</v>
      </c>
      <c r="B70" s="496" t="s">
        <v>294</v>
      </c>
      <c r="C70" s="357" t="s">
        <v>289</v>
      </c>
      <c r="D70" s="28" t="s">
        <v>335</v>
      </c>
      <c r="E70" s="357" t="s">
        <v>236</v>
      </c>
      <c r="F70" s="395" t="s">
        <v>27</v>
      </c>
      <c r="G70" s="396" t="s">
        <v>27</v>
      </c>
      <c r="H70" s="396" t="s">
        <v>27</v>
      </c>
    </row>
    <row r="71" spans="1:8" s="10" customFormat="1" ht="65.150000000000006" customHeight="1" x14ac:dyDescent="0.2">
      <c r="A71" s="501"/>
      <c r="B71" s="500"/>
      <c r="C71" s="33" t="s">
        <v>152</v>
      </c>
      <c r="D71" s="34" t="s">
        <v>336</v>
      </c>
      <c r="E71" s="81" t="s">
        <v>295</v>
      </c>
      <c r="F71" s="397" t="s">
        <v>27</v>
      </c>
      <c r="G71" s="398" t="s">
        <v>27</v>
      </c>
      <c r="H71" s="398" t="s">
        <v>27</v>
      </c>
    </row>
    <row r="72" spans="1:8" s="10" customFormat="1" ht="102.75" customHeight="1" x14ac:dyDescent="0.2">
      <c r="A72" s="499"/>
      <c r="B72" s="497"/>
      <c r="C72" s="372" t="s">
        <v>366</v>
      </c>
      <c r="D72" s="48" t="s">
        <v>367</v>
      </c>
      <c r="E72" s="21" t="s">
        <v>368</v>
      </c>
      <c r="F72" s="385" t="s">
        <v>27</v>
      </c>
      <c r="G72" s="386" t="s">
        <v>27</v>
      </c>
      <c r="H72" s="386" t="s">
        <v>27</v>
      </c>
    </row>
    <row r="73" spans="1:8" s="10" customFormat="1" ht="24" customHeight="1" x14ac:dyDescent="0.2">
      <c r="A73" s="498">
        <v>26</v>
      </c>
      <c r="B73" s="496" t="s">
        <v>168</v>
      </c>
      <c r="C73" s="360" t="s">
        <v>169</v>
      </c>
      <c r="D73" s="365" t="s">
        <v>170</v>
      </c>
      <c r="E73" s="357" t="s">
        <v>172</v>
      </c>
      <c r="F73" s="391" t="s">
        <v>27</v>
      </c>
      <c r="G73" s="392" t="s">
        <v>27</v>
      </c>
      <c r="H73" s="392" t="s">
        <v>27</v>
      </c>
    </row>
    <row r="74" spans="1:8" s="10" customFormat="1" ht="48.75" customHeight="1" x14ac:dyDescent="0.2">
      <c r="A74" s="505"/>
      <c r="B74" s="540"/>
      <c r="C74" s="20" t="s">
        <v>173</v>
      </c>
      <c r="D74" s="29" t="s">
        <v>174</v>
      </c>
      <c r="E74" s="44"/>
      <c r="F74" s="388" t="s">
        <v>27</v>
      </c>
      <c r="G74" s="387" t="s">
        <v>27</v>
      </c>
      <c r="H74" s="387" t="s">
        <v>27</v>
      </c>
    </row>
    <row r="75" spans="1:8" s="10" customFormat="1" ht="208.5" customHeight="1" x14ac:dyDescent="0.2">
      <c r="A75" s="498">
        <v>27</v>
      </c>
      <c r="B75" s="506" t="s">
        <v>409</v>
      </c>
      <c r="C75" s="32" t="s">
        <v>377</v>
      </c>
      <c r="D75" s="447" t="s">
        <v>369</v>
      </c>
      <c r="E75" s="32" t="s">
        <v>370</v>
      </c>
      <c r="F75" s="395" t="s">
        <v>27</v>
      </c>
      <c r="G75" s="396" t="s">
        <v>27</v>
      </c>
      <c r="H75" s="396" t="s">
        <v>27</v>
      </c>
    </row>
    <row r="76" spans="1:8" s="10" customFormat="1" ht="62.25" customHeight="1" x14ac:dyDescent="0.2">
      <c r="A76" s="501"/>
      <c r="B76" s="507"/>
      <c r="C76" s="33" t="s">
        <v>371</v>
      </c>
      <c r="D76" s="448" t="s">
        <v>372</v>
      </c>
      <c r="E76" s="33" t="s">
        <v>373</v>
      </c>
      <c r="F76" s="397" t="s">
        <v>27</v>
      </c>
      <c r="G76" s="398" t="s">
        <v>27</v>
      </c>
      <c r="H76" s="398" t="s">
        <v>27</v>
      </c>
    </row>
    <row r="77" spans="1:8" s="10" customFormat="1" ht="61.5" customHeight="1" x14ac:dyDescent="0.2">
      <c r="A77" s="505"/>
      <c r="B77" s="508"/>
      <c r="C77" s="372" t="s">
        <v>374</v>
      </c>
      <c r="D77" s="48" t="s">
        <v>375</v>
      </c>
      <c r="E77" s="372" t="s">
        <v>370</v>
      </c>
      <c r="F77" s="385" t="s">
        <v>27</v>
      </c>
      <c r="G77" s="386" t="s">
        <v>27</v>
      </c>
      <c r="H77" s="386" t="s">
        <v>27</v>
      </c>
    </row>
    <row r="78" spans="1:8" s="10" customFormat="1" ht="69" customHeight="1" x14ac:dyDescent="0.2">
      <c r="A78" s="498">
        <v>28</v>
      </c>
      <c r="B78" s="496" t="s">
        <v>296</v>
      </c>
      <c r="C78" s="32" t="s">
        <v>290</v>
      </c>
      <c r="D78" s="28" t="s">
        <v>337</v>
      </c>
      <c r="E78" s="496" t="s">
        <v>237</v>
      </c>
      <c r="F78" s="391" t="s">
        <v>27</v>
      </c>
      <c r="G78" s="392" t="s">
        <v>27</v>
      </c>
      <c r="H78" s="392" t="s">
        <v>27</v>
      </c>
    </row>
    <row r="79" spans="1:8" s="10" customFormat="1" ht="63.4" customHeight="1" x14ac:dyDescent="0.2">
      <c r="A79" s="499"/>
      <c r="B79" s="497"/>
      <c r="C79" s="372" t="s">
        <v>384</v>
      </c>
      <c r="D79" s="48" t="s">
        <v>376</v>
      </c>
      <c r="E79" s="497"/>
      <c r="F79" s="383" t="s">
        <v>27</v>
      </c>
      <c r="G79" s="384" t="s">
        <v>27</v>
      </c>
      <c r="H79" s="384" t="s">
        <v>27</v>
      </c>
    </row>
    <row r="80" spans="1:8" s="10" customFormat="1" ht="60" customHeight="1" x14ac:dyDescent="0.2">
      <c r="A80" s="373">
        <v>29</v>
      </c>
      <c r="B80" s="30" t="s">
        <v>297</v>
      </c>
      <c r="C80" s="30" t="s">
        <v>153</v>
      </c>
      <c r="D80" s="41" t="s">
        <v>338</v>
      </c>
      <c r="E80" s="42" t="s">
        <v>298</v>
      </c>
      <c r="F80" s="389" t="s">
        <v>27</v>
      </c>
      <c r="G80" s="390" t="s">
        <v>27</v>
      </c>
      <c r="H80" s="390" t="s">
        <v>27</v>
      </c>
    </row>
    <row r="81" spans="1:8" s="10" customFormat="1" ht="60" customHeight="1" x14ac:dyDescent="0.2">
      <c r="A81" s="498">
        <v>30</v>
      </c>
      <c r="B81" s="502" t="s">
        <v>299</v>
      </c>
      <c r="C81" s="371" t="s">
        <v>300</v>
      </c>
      <c r="D81" s="49" t="s">
        <v>350</v>
      </c>
      <c r="E81" s="50" t="s">
        <v>301</v>
      </c>
      <c r="F81" s="391" t="s">
        <v>27</v>
      </c>
      <c r="G81" s="392" t="s">
        <v>27</v>
      </c>
      <c r="H81" s="392" t="s">
        <v>27</v>
      </c>
    </row>
    <row r="82" spans="1:8" s="10" customFormat="1" ht="60" customHeight="1" x14ac:dyDescent="0.2">
      <c r="A82" s="501"/>
      <c r="B82" s="503"/>
      <c r="C82" s="359" t="s">
        <v>154</v>
      </c>
      <c r="D82" s="49" t="s">
        <v>351</v>
      </c>
      <c r="E82" s="359" t="s">
        <v>413</v>
      </c>
      <c r="F82" s="397" t="s">
        <v>27</v>
      </c>
      <c r="G82" s="398" t="s">
        <v>27</v>
      </c>
      <c r="H82" s="398" t="s">
        <v>27</v>
      </c>
    </row>
    <row r="83" spans="1:8" s="10" customFormat="1" ht="123.75" customHeight="1" x14ac:dyDescent="0.2">
      <c r="A83" s="499"/>
      <c r="B83" s="504"/>
      <c r="C83" s="20" t="s">
        <v>378</v>
      </c>
      <c r="D83" s="370" t="s">
        <v>380</v>
      </c>
      <c r="E83" s="21" t="s">
        <v>379</v>
      </c>
      <c r="F83" s="393" t="s">
        <v>27</v>
      </c>
      <c r="G83" s="394" t="s">
        <v>27</v>
      </c>
      <c r="H83" s="394" t="s">
        <v>27</v>
      </c>
    </row>
    <row r="84" spans="1:8" s="10" customFormat="1" ht="75" customHeight="1" x14ac:dyDescent="0.2">
      <c r="A84" s="498">
        <v>31</v>
      </c>
      <c r="B84" s="502" t="s">
        <v>302</v>
      </c>
      <c r="C84" s="357" t="s">
        <v>638</v>
      </c>
      <c r="D84" s="369" t="s">
        <v>639</v>
      </c>
      <c r="E84" s="32"/>
      <c r="F84" s="391" t="s">
        <v>27</v>
      </c>
      <c r="G84" s="392" t="s">
        <v>27</v>
      </c>
      <c r="H84" s="392" t="s">
        <v>27</v>
      </c>
    </row>
    <row r="85" spans="1:8" s="10" customFormat="1" ht="75" customHeight="1" x14ac:dyDescent="0.2">
      <c r="A85" s="501"/>
      <c r="B85" s="503"/>
      <c r="C85" s="33" t="s">
        <v>410</v>
      </c>
      <c r="D85" s="399" t="s">
        <v>411</v>
      </c>
      <c r="E85" s="33" t="s">
        <v>412</v>
      </c>
      <c r="F85" s="397" t="s">
        <v>27</v>
      </c>
      <c r="G85" s="398" t="s">
        <v>27</v>
      </c>
      <c r="H85" s="398" t="s">
        <v>27</v>
      </c>
    </row>
    <row r="86" spans="1:8" s="10" customFormat="1" ht="60" customHeight="1" x14ac:dyDescent="0.2">
      <c r="A86" s="505"/>
      <c r="B86" s="515"/>
      <c r="C86" s="372" t="s">
        <v>155</v>
      </c>
      <c r="D86" s="51" t="s">
        <v>640</v>
      </c>
      <c r="E86" s="372" t="s">
        <v>381</v>
      </c>
      <c r="F86" s="385" t="s">
        <v>27</v>
      </c>
      <c r="G86" s="386" t="s">
        <v>27</v>
      </c>
      <c r="H86" s="386" t="s">
        <v>27</v>
      </c>
    </row>
    <row r="87" spans="1:8" s="10" customFormat="1" ht="60" customHeight="1" x14ac:dyDescent="0.2">
      <c r="A87" s="498">
        <v>32</v>
      </c>
      <c r="B87" s="502" t="s">
        <v>303</v>
      </c>
      <c r="C87" s="357" t="s">
        <v>156</v>
      </c>
      <c r="D87" s="365" t="s">
        <v>352</v>
      </c>
      <c r="E87" s="360"/>
      <c r="F87" s="391" t="s">
        <v>27</v>
      </c>
      <c r="G87" s="392" t="s">
        <v>27</v>
      </c>
      <c r="H87" s="392" t="s">
        <v>27</v>
      </c>
    </row>
    <row r="88" spans="1:8" s="10" customFormat="1" ht="60" customHeight="1" x14ac:dyDescent="0.2">
      <c r="A88" s="501"/>
      <c r="B88" s="503"/>
      <c r="C88" s="33" t="s">
        <v>157</v>
      </c>
      <c r="D88" s="34" t="s">
        <v>353</v>
      </c>
      <c r="E88" s="11" t="s">
        <v>318</v>
      </c>
      <c r="F88" s="397" t="s">
        <v>27</v>
      </c>
      <c r="G88" s="398" t="s">
        <v>27</v>
      </c>
      <c r="H88" s="398" t="s">
        <v>27</v>
      </c>
    </row>
    <row r="89" spans="1:8" s="10" customFormat="1" ht="60" customHeight="1" x14ac:dyDescent="0.2">
      <c r="A89" s="505"/>
      <c r="B89" s="515"/>
      <c r="C89" s="364" t="s">
        <v>304</v>
      </c>
      <c r="D89" s="52" t="s">
        <v>354</v>
      </c>
      <c r="E89" s="53" t="s">
        <v>305</v>
      </c>
      <c r="F89" s="385" t="s">
        <v>27</v>
      </c>
      <c r="G89" s="386" t="s">
        <v>27</v>
      </c>
      <c r="H89" s="386" t="s">
        <v>27</v>
      </c>
    </row>
    <row r="90" spans="1:8" s="10" customFormat="1" ht="60" customHeight="1" x14ac:dyDescent="0.2">
      <c r="A90" s="373">
        <v>33</v>
      </c>
      <c r="B90" s="360" t="s">
        <v>306</v>
      </c>
      <c r="C90" s="54" t="s">
        <v>307</v>
      </c>
      <c r="D90" s="55" t="s">
        <v>339</v>
      </c>
      <c r="E90" s="56" t="s">
        <v>396</v>
      </c>
      <c r="F90" s="385" t="s">
        <v>27</v>
      </c>
      <c r="G90" s="386" t="s">
        <v>27</v>
      </c>
      <c r="H90" s="386" t="s">
        <v>27</v>
      </c>
    </row>
    <row r="91" spans="1:8" s="10" customFormat="1" ht="66.75" customHeight="1" x14ac:dyDescent="0.2">
      <c r="A91" s="373">
        <v>34</v>
      </c>
      <c r="B91" s="374" t="s">
        <v>308</v>
      </c>
      <c r="C91" s="57" t="s">
        <v>158</v>
      </c>
      <c r="D91" s="75" t="s">
        <v>340</v>
      </c>
      <c r="E91" s="30"/>
      <c r="F91" s="385" t="s">
        <v>27</v>
      </c>
      <c r="G91" s="386" t="s">
        <v>27</v>
      </c>
      <c r="H91" s="386" t="s">
        <v>27</v>
      </c>
    </row>
    <row r="92" spans="1:8" s="10" customFormat="1" ht="52.5" customHeight="1" x14ac:dyDescent="0.2">
      <c r="A92" s="498">
        <v>35</v>
      </c>
      <c r="B92" s="502" t="s">
        <v>309</v>
      </c>
      <c r="C92" s="357" t="s">
        <v>159</v>
      </c>
      <c r="D92" s="519" t="s">
        <v>341</v>
      </c>
      <c r="E92" s="502" t="s">
        <v>319</v>
      </c>
      <c r="F92" s="509" t="s">
        <v>27</v>
      </c>
      <c r="G92" s="509" t="s">
        <v>27</v>
      </c>
      <c r="H92" s="509" t="s">
        <v>27</v>
      </c>
    </row>
    <row r="93" spans="1:8" s="40" customFormat="1" ht="43.5" customHeight="1" x14ac:dyDescent="0.2">
      <c r="A93" s="501"/>
      <c r="B93" s="528"/>
      <c r="C93" s="359" t="s">
        <v>0</v>
      </c>
      <c r="D93" s="520"/>
      <c r="E93" s="503"/>
      <c r="F93" s="511"/>
      <c r="G93" s="511"/>
      <c r="H93" s="511"/>
    </row>
    <row r="94" spans="1:8" s="10" customFormat="1" ht="58" customHeight="1" x14ac:dyDescent="0.2">
      <c r="A94" s="505"/>
      <c r="B94" s="529"/>
      <c r="C94" s="21" t="s">
        <v>160</v>
      </c>
      <c r="D94" s="521"/>
      <c r="E94" s="515"/>
      <c r="F94" s="385" t="s">
        <v>27</v>
      </c>
      <c r="G94" s="386" t="s">
        <v>27</v>
      </c>
      <c r="H94" s="386" t="s">
        <v>27</v>
      </c>
    </row>
    <row r="95" spans="1:8" s="58" customFormat="1" ht="57.4" customHeight="1" x14ac:dyDescent="0.2">
      <c r="A95" s="498">
        <v>36</v>
      </c>
      <c r="B95" s="502" t="s">
        <v>1</v>
      </c>
      <c r="C95" s="32" t="s">
        <v>161</v>
      </c>
      <c r="D95" s="28" t="s">
        <v>342</v>
      </c>
      <c r="E95" s="181"/>
      <c r="F95" s="391" t="s">
        <v>27</v>
      </c>
      <c r="G95" s="392" t="s">
        <v>27</v>
      </c>
      <c r="H95" s="392" t="s">
        <v>27</v>
      </c>
    </row>
    <row r="96" spans="1:8" s="58" customFormat="1" ht="57.4" customHeight="1" x14ac:dyDescent="0.2">
      <c r="A96" s="499"/>
      <c r="B96" s="504"/>
      <c r="C96" s="359" t="s">
        <v>383</v>
      </c>
      <c r="D96" s="43" t="s">
        <v>382</v>
      </c>
      <c r="E96" s="449"/>
      <c r="F96" s="393" t="s">
        <v>27</v>
      </c>
      <c r="G96" s="394" t="s">
        <v>27</v>
      </c>
      <c r="H96" s="394" t="s">
        <v>27</v>
      </c>
    </row>
    <row r="97" spans="1:8" s="40" customFormat="1" ht="105.75" customHeight="1" x14ac:dyDescent="0.2">
      <c r="A97" s="522">
        <v>37</v>
      </c>
      <c r="B97" s="525" t="s">
        <v>2</v>
      </c>
      <c r="C97" s="445" t="s">
        <v>162</v>
      </c>
      <c r="D97" s="525" t="s">
        <v>343</v>
      </c>
      <c r="E97" s="59" t="s">
        <v>238</v>
      </c>
      <c r="F97" s="391" t="s">
        <v>27</v>
      </c>
      <c r="G97" s="392" t="s">
        <v>27</v>
      </c>
      <c r="H97" s="392" t="s">
        <v>27</v>
      </c>
    </row>
    <row r="98" spans="1:8" s="40" customFormat="1" ht="79.5" customHeight="1" x14ac:dyDescent="0.2">
      <c r="A98" s="523"/>
      <c r="B98" s="526"/>
      <c r="C98" s="36" t="s">
        <v>239</v>
      </c>
      <c r="D98" s="526"/>
      <c r="E98" s="60" t="s">
        <v>3</v>
      </c>
      <c r="F98" s="397" t="s">
        <v>27</v>
      </c>
      <c r="G98" s="398" t="s">
        <v>27</v>
      </c>
      <c r="H98" s="398" t="s">
        <v>27</v>
      </c>
    </row>
    <row r="99" spans="1:8" s="40" customFormat="1" ht="38.25" customHeight="1" x14ac:dyDescent="0.2">
      <c r="A99" s="524"/>
      <c r="B99" s="527"/>
      <c r="C99" s="446" t="s">
        <v>163</v>
      </c>
      <c r="D99" s="527"/>
      <c r="E99" s="61" t="s">
        <v>4</v>
      </c>
      <c r="F99" s="385" t="s">
        <v>27</v>
      </c>
      <c r="G99" s="386" t="s">
        <v>27</v>
      </c>
      <c r="H99" s="386" t="s">
        <v>27</v>
      </c>
    </row>
    <row r="100" spans="1:8" s="182" customFormat="1" ht="129.75" customHeight="1" x14ac:dyDescent="0.2">
      <c r="A100" s="366">
        <v>38</v>
      </c>
      <c r="B100" s="450" t="s">
        <v>397</v>
      </c>
      <c r="C100" s="367" t="s">
        <v>385</v>
      </c>
      <c r="D100" s="368" t="s">
        <v>387</v>
      </c>
      <c r="E100" s="46" t="s">
        <v>386</v>
      </c>
      <c r="F100" s="385" t="s">
        <v>27</v>
      </c>
      <c r="G100" s="386" t="s">
        <v>27</v>
      </c>
      <c r="H100" s="386" t="s">
        <v>27</v>
      </c>
    </row>
    <row r="101" spans="1:8" s="40" customFormat="1" ht="60" customHeight="1" x14ac:dyDescent="0.2">
      <c r="A101" s="76">
        <v>39</v>
      </c>
      <c r="B101" s="62" t="s">
        <v>5</v>
      </c>
      <c r="C101" s="63" t="s">
        <v>164</v>
      </c>
      <c r="D101" s="47" t="s">
        <v>344</v>
      </c>
      <c r="E101" s="64" t="s">
        <v>6</v>
      </c>
      <c r="F101" s="385" t="s">
        <v>27</v>
      </c>
      <c r="G101" s="386" t="s">
        <v>27</v>
      </c>
      <c r="H101" s="386" t="s">
        <v>27</v>
      </c>
    </row>
    <row r="102" spans="1:8" s="10" customFormat="1" ht="64.5" customHeight="1" x14ac:dyDescent="0.2">
      <c r="A102" s="498">
        <v>40</v>
      </c>
      <c r="B102" s="502" t="s">
        <v>8</v>
      </c>
      <c r="C102" s="32" t="s">
        <v>165</v>
      </c>
      <c r="D102" s="28" t="s">
        <v>9</v>
      </c>
      <c r="E102" s="32" t="s">
        <v>10</v>
      </c>
      <c r="F102" s="391" t="s">
        <v>27</v>
      </c>
      <c r="G102" s="392" t="s">
        <v>27</v>
      </c>
      <c r="H102" s="392" t="s">
        <v>27</v>
      </c>
    </row>
    <row r="103" spans="1:8" s="10" customFormat="1" ht="153.5" customHeight="1" x14ac:dyDescent="0.2">
      <c r="A103" s="505"/>
      <c r="B103" s="515"/>
      <c r="C103" s="364" t="s">
        <v>414</v>
      </c>
      <c r="D103" s="368" t="s">
        <v>355</v>
      </c>
      <c r="E103" s="77" t="s">
        <v>246</v>
      </c>
      <c r="F103" s="393" t="s">
        <v>27</v>
      </c>
      <c r="G103" s="394" t="s">
        <v>27</v>
      </c>
      <c r="H103" s="394" t="s">
        <v>27</v>
      </c>
    </row>
    <row r="104" spans="1:8" s="10" customFormat="1" ht="25" customHeight="1" x14ac:dyDescent="0.2">
      <c r="A104" s="516" t="s">
        <v>256</v>
      </c>
      <c r="B104" s="517"/>
      <c r="C104" s="517"/>
      <c r="D104" s="517"/>
      <c r="E104" s="517"/>
      <c r="F104" s="517"/>
      <c r="G104" s="517"/>
      <c r="H104" s="518"/>
    </row>
    <row r="105" spans="1:8" s="10" customFormat="1" ht="53.15" customHeight="1" x14ac:dyDescent="0.2">
      <c r="A105" s="373">
        <v>41</v>
      </c>
      <c r="B105" s="65" t="s">
        <v>257</v>
      </c>
      <c r="C105" s="66" t="s">
        <v>176</v>
      </c>
      <c r="D105" s="67" t="s">
        <v>258</v>
      </c>
      <c r="E105" s="66" t="s">
        <v>259</v>
      </c>
      <c r="F105" s="389" t="s">
        <v>27</v>
      </c>
      <c r="G105" s="390" t="s">
        <v>27</v>
      </c>
      <c r="H105" s="390" t="s">
        <v>27</v>
      </c>
    </row>
    <row r="106" spans="1:8" s="10" customFormat="1" ht="25.5" customHeight="1" x14ac:dyDescent="0.2">
      <c r="A106" s="516" t="s">
        <v>222</v>
      </c>
      <c r="B106" s="517"/>
      <c r="C106" s="517"/>
      <c r="D106" s="517"/>
      <c r="E106" s="517"/>
      <c r="F106" s="517"/>
      <c r="G106" s="517"/>
      <c r="H106" s="518"/>
    </row>
    <row r="107" spans="1:8" s="10" customFormat="1" ht="80.25" customHeight="1" x14ac:dyDescent="0.2">
      <c r="A107" s="373">
        <v>42</v>
      </c>
      <c r="B107" s="30" t="s">
        <v>223</v>
      </c>
      <c r="C107" s="30" t="s">
        <v>224</v>
      </c>
      <c r="D107" s="31" t="s">
        <v>322</v>
      </c>
      <c r="E107" s="78"/>
      <c r="F107" s="389" t="s">
        <v>27</v>
      </c>
      <c r="G107" s="390" t="s">
        <v>27</v>
      </c>
      <c r="H107" s="390" t="s">
        <v>27</v>
      </c>
    </row>
    <row r="108" spans="1:8" s="10" customFormat="1" ht="38.25" customHeight="1" x14ac:dyDescent="0.2">
      <c r="A108" s="498">
        <v>43</v>
      </c>
      <c r="B108" s="502" t="s">
        <v>225</v>
      </c>
      <c r="C108" s="361" t="s">
        <v>226</v>
      </c>
      <c r="D108" s="43" t="s">
        <v>227</v>
      </c>
      <c r="E108" s="25"/>
      <c r="F108" s="388" t="s">
        <v>27</v>
      </c>
      <c r="G108" s="387" t="s">
        <v>27</v>
      </c>
      <c r="H108" s="387" t="s">
        <v>27</v>
      </c>
    </row>
    <row r="109" spans="1:8" s="10" customFormat="1" ht="30" customHeight="1" x14ac:dyDescent="0.2">
      <c r="A109" s="501"/>
      <c r="B109" s="503"/>
      <c r="C109" s="33" t="s">
        <v>228</v>
      </c>
      <c r="D109" s="79"/>
      <c r="E109" s="80"/>
      <c r="F109" s="397" t="s">
        <v>27</v>
      </c>
      <c r="G109" s="398" t="s">
        <v>27</v>
      </c>
      <c r="H109" s="398" t="s">
        <v>27</v>
      </c>
    </row>
    <row r="110" spans="1:8" s="10" customFormat="1" ht="30" customHeight="1" x14ac:dyDescent="0.2">
      <c r="A110" s="501"/>
      <c r="B110" s="503"/>
      <c r="C110" s="81" t="s">
        <v>229</v>
      </c>
      <c r="D110" s="82"/>
      <c r="E110" s="83"/>
      <c r="F110" s="400" t="s">
        <v>27</v>
      </c>
      <c r="G110" s="401" t="s">
        <v>27</v>
      </c>
      <c r="H110" s="401" t="s">
        <v>27</v>
      </c>
    </row>
    <row r="111" spans="1:8" s="10" customFormat="1" ht="33" customHeight="1" x14ac:dyDescent="0.2">
      <c r="A111" s="501"/>
      <c r="B111" s="503"/>
      <c r="C111" s="359" t="s">
        <v>320</v>
      </c>
      <c r="D111" s="26"/>
      <c r="E111" s="25"/>
      <c r="F111" s="13"/>
      <c r="G111" s="13"/>
      <c r="H111" s="13"/>
    </row>
    <row r="112" spans="1:8" s="10" customFormat="1" ht="15" customHeight="1" x14ac:dyDescent="0.2">
      <c r="A112" s="501"/>
      <c r="B112" s="503"/>
      <c r="C112" s="359" t="s">
        <v>230</v>
      </c>
      <c r="D112" s="26"/>
      <c r="E112" s="25"/>
      <c r="F112" s="13"/>
      <c r="G112" s="13"/>
      <c r="H112" s="13"/>
    </row>
    <row r="113" spans="1:10" s="10" customFormat="1" ht="15" customHeight="1" x14ac:dyDescent="0.2">
      <c r="A113" s="501"/>
      <c r="B113" s="503"/>
      <c r="C113" s="359" t="s">
        <v>251</v>
      </c>
      <c r="D113" s="26"/>
      <c r="E113" s="25"/>
      <c r="F113" s="13"/>
      <c r="G113" s="13"/>
      <c r="H113" s="13"/>
    </row>
    <row r="114" spans="1:10" s="10" customFormat="1" ht="30" customHeight="1" x14ac:dyDescent="0.2">
      <c r="A114" s="501"/>
      <c r="B114" s="503"/>
      <c r="C114" s="359" t="s">
        <v>252</v>
      </c>
      <c r="D114" s="26"/>
      <c r="E114" s="25"/>
      <c r="F114" s="13"/>
      <c r="G114" s="13"/>
      <c r="H114" s="13"/>
    </row>
    <row r="115" spans="1:10" s="10" customFormat="1" ht="15" customHeight="1" x14ac:dyDescent="0.2">
      <c r="A115" s="501"/>
      <c r="B115" s="503"/>
      <c r="C115" s="359" t="s">
        <v>253</v>
      </c>
      <c r="D115" s="26"/>
      <c r="E115" s="25"/>
      <c r="F115" s="13"/>
      <c r="G115" s="13"/>
      <c r="H115" s="13"/>
    </row>
    <row r="116" spans="1:10" s="10" customFormat="1" ht="15" customHeight="1" x14ac:dyDescent="0.2">
      <c r="A116" s="501"/>
      <c r="B116" s="503"/>
      <c r="C116" s="359" t="s">
        <v>254</v>
      </c>
      <c r="D116" s="26"/>
      <c r="E116" s="25"/>
      <c r="F116" s="13"/>
      <c r="G116" s="13"/>
      <c r="H116" s="13"/>
    </row>
    <row r="117" spans="1:10" s="10" customFormat="1" ht="30" customHeight="1" x14ac:dyDescent="0.2">
      <c r="A117" s="505"/>
      <c r="B117" s="515"/>
      <c r="C117" s="20" t="s">
        <v>255</v>
      </c>
      <c r="D117" s="21"/>
      <c r="E117" s="84"/>
      <c r="F117" s="385" t="s">
        <v>27</v>
      </c>
      <c r="G117" s="386" t="s">
        <v>27</v>
      </c>
      <c r="H117" s="386" t="s">
        <v>27</v>
      </c>
    </row>
    <row r="118" spans="1:10" ht="15" customHeight="1" x14ac:dyDescent="0.2">
      <c r="A118" s="10" t="s">
        <v>240</v>
      </c>
      <c r="B118" s="68"/>
      <c r="C118" s="10"/>
      <c r="D118" s="69"/>
      <c r="E118" s="69"/>
    </row>
    <row r="119" spans="1:10" ht="15" customHeight="1" x14ac:dyDescent="0.2">
      <c r="A119" s="10" t="s">
        <v>241</v>
      </c>
      <c r="B119" s="72"/>
      <c r="C119" s="10"/>
      <c r="D119" s="69"/>
      <c r="E119" s="69"/>
    </row>
    <row r="120" spans="1:10" ht="15" customHeight="1" x14ac:dyDescent="0.2">
      <c r="A120" s="10"/>
      <c r="B120" s="72" t="s">
        <v>242</v>
      </c>
      <c r="C120" s="10"/>
      <c r="D120" s="69"/>
      <c r="E120" s="69"/>
    </row>
    <row r="121" spans="1:10" s="178" customFormat="1" ht="15" customHeight="1" x14ac:dyDescent="0.2">
      <c r="A121" s="10"/>
      <c r="B121" s="72" t="s">
        <v>312</v>
      </c>
      <c r="C121" s="10"/>
      <c r="D121" s="10"/>
      <c r="E121" s="10"/>
      <c r="F121" s="10"/>
      <c r="G121" s="10"/>
      <c r="H121" s="10"/>
    </row>
    <row r="122" spans="1:10" ht="15" customHeight="1" x14ac:dyDescent="0.2">
      <c r="A122" s="10"/>
      <c r="B122" s="72" t="s">
        <v>243</v>
      </c>
      <c r="C122" s="10"/>
      <c r="D122" s="69"/>
      <c r="E122" s="69"/>
    </row>
    <row r="123" spans="1:10" ht="15" customHeight="1" x14ac:dyDescent="0.2">
      <c r="A123" s="10" t="s">
        <v>244</v>
      </c>
      <c r="B123" s="68"/>
      <c r="C123" s="10"/>
      <c r="D123" s="69"/>
      <c r="E123" s="69"/>
    </row>
    <row r="124" spans="1:10" ht="15" customHeight="1" x14ac:dyDescent="0.2">
      <c r="A124" s="10"/>
      <c r="B124" s="72" t="s">
        <v>245</v>
      </c>
      <c r="C124" s="10"/>
      <c r="D124" s="69"/>
      <c r="E124" s="69"/>
    </row>
    <row r="125" spans="1:10" x14ac:dyDescent="0.2">
      <c r="A125" s="68"/>
      <c r="B125" s="72"/>
      <c r="C125" s="10"/>
      <c r="D125" s="69"/>
      <c r="E125" s="69"/>
    </row>
    <row r="126" spans="1:10" s="404" customFormat="1" ht="16.5" customHeight="1" x14ac:dyDescent="0.2">
      <c r="A126" s="402" t="s">
        <v>128</v>
      </c>
      <c r="B126" s="403"/>
    </row>
    <row r="127" spans="1:10" s="406" customFormat="1" ht="18" customHeight="1" x14ac:dyDescent="0.2">
      <c r="A127" s="174" t="s">
        <v>629</v>
      </c>
      <c r="B127" s="72"/>
      <c r="C127" s="405"/>
      <c r="D127" s="175"/>
      <c r="E127" s="175"/>
      <c r="F127" s="405"/>
      <c r="G127" s="405"/>
      <c r="H127" s="405"/>
      <c r="I127" s="405"/>
      <c r="J127" s="405"/>
    </row>
    <row r="128" spans="1:10" s="404" customFormat="1" ht="16.5" customHeight="1" x14ac:dyDescent="0.2">
      <c r="A128" s="407" t="s">
        <v>129</v>
      </c>
      <c r="B128" s="408"/>
      <c r="C128" s="409"/>
      <c r="D128" s="409"/>
      <c r="E128" s="409"/>
      <c r="F128" s="409"/>
      <c r="G128" s="409"/>
      <c r="H128" s="409"/>
    </row>
    <row r="129" spans="2:5" x14ac:dyDescent="0.2">
      <c r="B129" s="68"/>
      <c r="C129" s="10"/>
      <c r="D129" s="69"/>
      <c r="E129" s="69"/>
    </row>
    <row r="130" spans="2:5" x14ac:dyDescent="0.2">
      <c r="B130" s="68"/>
      <c r="C130" s="10"/>
      <c r="D130" s="69"/>
      <c r="E130" s="69"/>
    </row>
    <row r="131" spans="2:5" x14ac:dyDescent="0.2">
      <c r="B131" s="68"/>
      <c r="C131" s="10"/>
      <c r="D131" s="69"/>
      <c r="E131" s="69"/>
    </row>
    <row r="132" spans="2:5" x14ac:dyDescent="0.2">
      <c r="B132" s="68"/>
      <c r="C132" s="10"/>
      <c r="D132" s="69"/>
      <c r="E132" s="69"/>
    </row>
    <row r="133" spans="2:5" x14ac:dyDescent="0.2">
      <c r="B133" s="68"/>
      <c r="C133" s="10"/>
      <c r="D133" s="69"/>
      <c r="E133" s="69"/>
    </row>
    <row r="134" spans="2:5" x14ac:dyDescent="0.2">
      <c r="B134" s="68"/>
      <c r="C134" s="10"/>
      <c r="D134" s="69"/>
      <c r="E134" s="69"/>
    </row>
    <row r="135" spans="2:5" x14ac:dyDescent="0.2">
      <c r="B135" s="68"/>
      <c r="C135" s="10"/>
      <c r="D135" s="69"/>
      <c r="E135" s="69"/>
    </row>
    <row r="136" spans="2:5" x14ac:dyDescent="0.2">
      <c r="B136" s="68"/>
      <c r="C136" s="10"/>
      <c r="D136" s="69"/>
      <c r="E136" s="69"/>
    </row>
    <row r="137" spans="2:5" x14ac:dyDescent="0.2">
      <c r="B137" s="68"/>
      <c r="C137" s="10"/>
      <c r="D137" s="69"/>
      <c r="E137" s="69"/>
    </row>
    <row r="138" spans="2:5" x14ac:dyDescent="0.2">
      <c r="B138" s="68"/>
      <c r="C138" s="10"/>
      <c r="D138" s="69"/>
      <c r="E138" s="69"/>
    </row>
    <row r="139" spans="2:5" x14ac:dyDescent="0.2">
      <c r="B139" s="68"/>
      <c r="C139" s="10"/>
      <c r="D139" s="69"/>
      <c r="E139" s="69"/>
    </row>
    <row r="140" spans="2:5" x14ac:dyDescent="0.2">
      <c r="B140" s="68"/>
      <c r="C140" s="10"/>
      <c r="D140" s="69"/>
      <c r="E140" s="69"/>
    </row>
    <row r="141" spans="2:5" x14ac:dyDescent="0.2">
      <c r="B141" s="68"/>
      <c r="C141" s="10"/>
      <c r="D141" s="69"/>
      <c r="E141" s="69"/>
    </row>
    <row r="142" spans="2:5" x14ac:dyDescent="0.2">
      <c r="B142" s="68"/>
      <c r="C142" s="10"/>
      <c r="D142" s="69"/>
      <c r="E142" s="69"/>
    </row>
    <row r="143" spans="2:5" x14ac:dyDescent="0.2">
      <c r="B143" s="68"/>
      <c r="C143" s="10"/>
      <c r="D143" s="69"/>
      <c r="E143" s="69"/>
    </row>
    <row r="144" spans="2:5" x14ac:dyDescent="0.2">
      <c r="B144" s="68"/>
      <c r="C144" s="10"/>
      <c r="D144" s="69"/>
      <c r="E144" s="69"/>
    </row>
    <row r="145" spans="2:5" x14ac:dyDescent="0.2">
      <c r="B145" s="68"/>
      <c r="C145" s="10"/>
      <c r="D145" s="69"/>
      <c r="E145" s="69"/>
    </row>
    <row r="146" spans="2:5" x14ac:dyDescent="0.2">
      <c r="B146" s="68"/>
      <c r="C146" s="10"/>
      <c r="D146" s="69"/>
      <c r="E146" s="69"/>
    </row>
    <row r="147" spans="2:5" x14ac:dyDescent="0.2">
      <c r="B147" s="68"/>
      <c r="C147" s="10"/>
      <c r="D147" s="69"/>
      <c r="E147" s="69"/>
    </row>
    <row r="148" spans="2:5" x14ac:dyDescent="0.2">
      <c r="B148" s="68"/>
      <c r="C148" s="10"/>
      <c r="D148" s="69"/>
      <c r="E148" s="69"/>
    </row>
    <row r="149" spans="2:5" x14ac:dyDescent="0.2">
      <c r="B149" s="68"/>
      <c r="C149" s="10"/>
      <c r="D149" s="69"/>
      <c r="E149" s="69"/>
    </row>
    <row r="150" spans="2:5" x14ac:dyDescent="0.2">
      <c r="B150" s="68"/>
      <c r="C150" s="10"/>
      <c r="D150" s="69"/>
      <c r="E150" s="69"/>
    </row>
    <row r="151" spans="2:5" x14ac:dyDescent="0.2">
      <c r="B151" s="68"/>
      <c r="C151" s="10"/>
      <c r="D151" s="69"/>
      <c r="E151" s="69"/>
    </row>
    <row r="152" spans="2:5" x14ac:dyDescent="0.2">
      <c r="B152" s="68"/>
      <c r="C152" s="10"/>
      <c r="D152" s="69"/>
      <c r="E152" s="69"/>
    </row>
    <row r="153" spans="2:5" x14ac:dyDescent="0.2">
      <c r="B153" s="68"/>
      <c r="C153" s="10"/>
      <c r="D153" s="69"/>
      <c r="E153" s="69"/>
    </row>
    <row r="154" spans="2:5" x14ac:dyDescent="0.2">
      <c r="B154" s="68"/>
      <c r="C154" s="10"/>
      <c r="D154" s="69"/>
      <c r="E154" s="69"/>
    </row>
    <row r="155" spans="2:5" x14ac:dyDescent="0.2">
      <c r="B155" s="68"/>
      <c r="C155" s="10"/>
      <c r="D155" s="69"/>
      <c r="E155" s="69"/>
    </row>
    <row r="156" spans="2:5" x14ac:dyDescent="0.2">
      <c r="B156" s="68"/>
      <c r="C156" s="10"/>
      <c r="D156" s="69"/>
      <c r="E156" s="69"/>
    </row>
    <row r="157" spans="2:5" x14ac:dyDescent="0.2">
      <c r="B157" s="68"/>
      <c r="C157" s="10"/>
      <c r="D157" s="69"/>
      <c r="E157" s="69"/>
    </row>
    <row r="158" spans="2:5" x14ac:dyDescent="0.2">
      <c r="B158" s="68"/>
      <c r="C158" s="10"/>
      <c r="D158" s="69"/>
      <c r="E158" s="69"/>
    </row>
  </sheetData>
  <mergeCells count="90">
    <mergeCell ref="A106:H106"/>
    <mergeCell ref="A108:A117"/>
    <mergeCell ref="B108:B117"/>
    <mergeCell ref="A23:H23"/>
    <mergeCell ref="A25:H25"/>
    <mergeCell ref="A29:A30"/>
    <mergeCell ref="B29:B30"/>
    <mergeCell ref="E29:E30"/>
    <mergeCell ref="A34:A35"/>
    <mergeCell ref="D52:D60"/>
    <mergeCell ref="A39:A40"/>
    <mergeCell ref="B39:B40"/>
    <mergeCell ref="A47:A50"/>
    <mergeCell ref="B47:B50"/>
    <mergeCell ref="B73:B74"/>
    <mergeCell ref="A61:A66"/>
    <mergeCell ref="A1:H1"/>
    <mergeCell ref="A2:B2"/>
    <mergeCell ref="A3:B3"/>
    <mergeCell ref="A4:B4"/>
    <mergeCell ref="F5:H5"/>
    <mergeCell ref="C2:H2"/>
    <mergeCell ref="C3:H3"/>
    <mergeCell ref="C4:H4"/>
    <mergeCell ref="A7:H7"/>
    <mergeCell ref="A5:B6"/>
    <mergeCell ref="D5:D6"/>
    <mergeCell ref="E5:E6"/>
    <mergeCell ref="C5:C6"/>
    <mergeCell ref="A10:H10"/>
    <mergeCell ref="D11:D12"/>
    <mergeCell ref="E11:E15"/>
    <mergeCell ref="B34:B35"/>
    <mergeCell ref="A8:A9"/>
    <mergeCell ref="E8:E9"/>
    <mergeCell ref="A11:A18"/>
    <mergeCell ref="B11:B18"/>
    <mergeCell ref="A19:A22"/>
    <mergeCell ref="B19:B22"/>
    <mergeCell ref="A31:A32"/>
    <mergeCell ref="B31:B32"/>
    <mergeCell ref="E31:E32"/>
    <mergeCell ref="E16:E17"/>
    <mergeCell ref="F16:F17"/>
    <mergeCell ref="H16:H17"/>
    <mergeCell ref="B61:B66"/>
    <mergeCell ref="D39:D40"/>
    <mergeCell ref="E39:E40"/>
    <mergeCell ref="E47:E48"/>
    <mergeCell ref="A52:A60"/>
    <mergeCell ref="B52:B60"/>
    <mergeCell ref="E61:E66"/>
    <mergeCell ref="A41:A45"/>
    <mergeCell ref="B41:B45"/>
    <mergeCell ref="D47:D49"/>
    <mergeCell ref="B84:B86"/>
    <mergeCell ref="A87:A89"/>
    <mergeCell ref="B87:B89"/>
    <mergeCell ref="A92:A94"/>
    <mergeCell ref="B92:B94"/>
    <mergeCell ref="A84:A86"/>
    <mergeCell ref="A102:A103"/>
    <mergeCell ref="B102:B103"/>
    <mergeCell ref="A104:H104"/>
    <mergeCell ref="D92:D94"/>
    <mergeCell ref="E92:E94"/>
    <mergeCell ref="A97:A99"/>
    <mergeCell ref="B97:B99"/>
    <mergeCell ref="D97:D99"/>
    <mergeCell ref="B95:B96"/>
    <mergeCell ref="A95:A96"/>
    <mergeCell ref="H92:H93"/>
    <mergeCell ref="F92:F93"/>
    <mergeCell ref="G92:G93"/>
    <mergeCell ref="F11:F15"/>
    <mergeCell ref="H11:H15"/>
    <mergeCell ref="D19:D22"/>
    <mergeCell ref="E19:E22"/>
    <mergeCell ref="G11:G15"/>
    <mergeCell ref="G16:G17"/>
    <mergeCell ref="E78:E79"/>
    <mergeCell ref="A78:A79"/>
    <mergeCell ref="B70:B72"/>
    <mergeCell ref="A70:A72"/>
    <mergeCell ref="B81:B83"/>
    <mergeCell ref="A81:A83"/>
    <mergeCell ref="A73:A74"/>
    <mergeCell ref="A75:A77"/>
    <mergeCell ref="B75:B77"/>
    <mergeCell ref="B78:B79"/>
  </mergeCells>
  <phoneticPr fontId="2"/>
  <dataValidations count="1">
    <dataValidation type="list" allowBlank="1" showInputMessage="1" showErrorMessage="1" sqref="F8:H9 F11:H11 F16:H16 F20:H20 F24:H24 F26:H61 F63:H92 F94:H103 F105:H105 F107:H110 F117:H117">
      <formula1>"□,■"</formula1>
    </dataValidation>
  </dataValidations>
  <printOptions horizontalCentered="1"/>
  <pageMargins left="0.59055118110236227" right="0.59055118110236227" top="0.78740157480314965" bottom="0.78740157480314965" header="0.51181102362204722" footer="0.19685039370078741"/>
  <pageSetup paperSize="9" scale="90" fitToHeight="10" orientation="portrait" r:id="rId1"/>
  <headerFooter alignWithMargins="0"/>
  <rowBreaks count="1" manualBreakCount="1">
    <brk id="18"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A502"/>
  <sheetViews>
    <sheetView showGridLines="0" view="pageBreakPreview" zoomScaleNormal="100" zoomScaleSheetLayoutView="100" workbookViewId="0">
      <selection activeCell="F3" sqref="F3"/>
    </sheetView>
  </sheetViews>
  <sheetFormatPr defaultColWidth="9" defaultRowHeight="12" x14ac:dyDescent="0.2"/>
  <cols>
    <col min="1" max="16" width="3.36328125" style="92" customWidth="1"/>
    <col min="17" max="17" width="2.54296875" style="92" customWidth="1"/>
    <col min="18" max="18" width="3.36328125" style="92" customWidth="1"/>
    <col min="19" max="19" width="4" style="92" customWidth="1"/>
    <col min="20" max="26" width="3.36328125" style="92" customWidth="1"/>
    <col min="27" max="32" width="3.08984375" style="92" customWidth="1"/>
    <col min="33" max="33" width="2.6328125" style="92" customWidth="1"/>
    <col min="34" max="16384" width="9" style="92"/>
  </cols>
  <sheetData>
    <row r="1" spans="1:27" ht="20.25" customHeight="1" x14ac:dyDescent="0.2">
      <c r="A1" s="119" t="s">
        <v>357</v>
      </c>
    </row>
    <row r="2" spans="1:27" ht="20.25" customHeight="1" x14ac:dyDescent="0.2">
      <c r="B2" s="574" t="s">
        <v>66</v>
      </c>
      <c r="C2" s="575"/>
      <c r="D2" s="575"/>
      <c r="E2" s="576"/>
      <c r="F2" s="120" t="s">
        <v>67</v>
      </c>
      <c r="G2" s="121" t="s">
        <v>68</v>
      </c>
      <c r="H2" s="121" t="s">
        <v>69</v>
      </c>
      <c r="I2" s="121" t="s">
        <v>70</v>
      </c>
      <c r="J2" s="121" t="s">
        <v>71</v>
      </c>
      <c r="K2" s="121" t="s">
        <v>72</v>
      </c>
      <c r="L2" s="121" t="s">
        <v>73</v>
      </c>
      <c r="M2" s="122" t="s">
        <v>74</v>
      </c>
      <c r="N2" s="574" t="s">
        <v>75</v>
      </c>
      <c r="O2" s="575"/>
      <c r="P2" s="575"/>
      <c r="Q2" s="575"/>
      <c r="R2" s="576"/>
      <c r="S2" s="123"/>
      <c r="T2" s="123"/>
      <c r="U2" s="123"/>
      <c r="V2" s="123"/>
      <c r="W2" s="123"/>
      <c r="X2" s="123"/>
      <c r="Y2" s="123"/>
      <c r="Z2" s="123"/>
      <c r="AA2" s="124"/>
    </row>
    <row r="3" spans="1:27" ht="20.25" customHeight="1" x14ac:dyDescent="0.2">
      <c r="B3" s="577"/>
      <c r="C3" s="578"/>
      <c r="D3" s="578"/>
      <c r="E3" s="579"/>
      <c r="F3" s="125"/>
      <c r="G3" s="126"/>
      <c r="H3" s="126"/>
      <c r="I3" s="126"/>
      <c r="J3" s="126"/>
      <c r="K3" s="126"/>
      <c r="L3" s="126"/>
      <c r="M3" s="127"/>
      <c r="N3" s="577"/>
      <c r="O3" s="578"/>
      <c r="P3" s="578"/>
      <c r="Q3" s="578"/>
      <c r="R3" s="579"/>
      <c r="S3" s="128"/>
      <c r="T3" s="128"/>
      <c r="U3" s="128"/>
      <c r="V3" s="128"/>
      <c r="W3" s="128"/>
      <c r="X3" s="128"/>
      <c r="Y3" s="128"/>
      <c r="Z3" s="128"/>
      <c r="AA3" s="129"/>
    </row>
    <row r="4" spans="1:27" ht="20.25" customHeight="1" x14ac:dyDescent="0.2">
      <c r="B4" s="574" t="s">
        <v>76</v>
      </c>
      <c r="C4" s="575"/>
      <c r="D4" s="575"/>
      <c r="E4" s="576"/>
      <c r="F4" s="580" t="s">
        <v>77</v>
      </c>
      <c r="G4" s="581"/>
      <c r="H4" s="130"/>
      <c r="I4" s="131"/>
      <c r="J4" s="132" t="s">
        <v>78</v>
      </c>
      <c r="K4" s="131"/>
      <c r="L4" s="133"/>
      <c r="M4" s="580" t="s">
        <v>79</v>
      </c>
      <c r="N4" s="581"/>
      <c r="O4" s="130"/>
      <c r="P4" s="131"/>
      <c r="Q4" s="132" t="s">
        <v>80</v>
      </c>
      <c r="R4" s="131"/>
      <c r="S4" s="133"/>
      <c r="T4" s="580" t="s">
        <v>23</v>
      </c>
      <c r="U4" s="584"/>
      <c r="V4" s="600"/>
      <c r="W4" s="131"/>
      <c r="X4" s="134"/>
      <c r="Y4" s="132" t="s">
        <v>81</v>
      </c>
      <c r="Z4" s="131"/>
      <c r="AA4" s="133"/>
    </row>
    <row r="5" spans="1:27" ht="20.25" customHeight="1" x14ac:dyDescent="0.2">
      <c r="B5" s="577"/>
      <c r="C5" s="578"/>
      <c r="D5" s="578"/>
      <c r="E5" s="579"/>
      <c r="F5" s="580" t="s">
        <v>82</v>
      </c>
      <c r="G5" s="584"/>
      <c r="H5" s="584"/>
      <c r="I5" s="584"/>
      <c r="J5" s="584"/>
      <c r="K5" s="584"/>
      <c r="L5" s="584"/>
      <c r="M5" s="584"/>
      <c r="N5" s="581"/>
      <c r="O5" s="128"/>
      <c r="P5" s="128"/>
      <c r="Q5" s="128"/>
      <c r="R5" s="128"/>
      <c r="S5" s="128"/>
      <c r="T5" s="128"/>
      <c r="U5" s="128"/>
      <c r="V5" s="128"/>
      <c r="W5" s="128"/>
      <c r="X5" s="128"/>
      <c r="Y5" s="128"/>
      <c r="Z5" s="128"/>
      <c r="AA5" s="133"/>
    </row>
    <row r="6" spans="1:27" ht="21.75" customHeight="1" x14ac:dyDescent="0.2">
      <c r="B6" s="588" t="s">
        <v>33</v>
      </c>
      <c r="C6" s="589"/>
      <c r="D6" s="589"/>
      <c r="E6" s="590"/>
      <c r="F6" s="135" t="s">
        <v>17</v>
      </c>
      <c r="G6" s="136" t="s">
        <v>19</v>
      </c>
      <c r="H6" s="137"/>
      <c r="I6" s="137"/>
      <c r="J6" s="137"/>
      <c r="K6" s="137"/>
      <c r="L6" s="586"/>
      <c r="M6" s="587"/>
      <c r="N6" s="607" t="s">
        <v>57</v>
      </c>
      <c r="O6" s="608"/>
      <c r="P6" s="608"/>
      <c r="Q6" s="608"/>
      <c r="R6" s="609"/>
      <c r="S6" s="586"/>
      <c r="T6" s="587"/>
      <c r="U6" s="137" t="s">
        <v>20</v>
      </c>
      <c r="V6" s="137"/>
      <c r="W6" s="137"/>
      <c r="X6" s="137"/>
      <c r="Y6" s="137"/>
      <c r="Z6" s="138"/>
      <c r="AA6" s="133"/>
    </row>
    <row r="7" spans="1:27" ht="20.25" customHeight="1" x14ac:dyDescent="0.2">
      <c r="B7" s="591"/>
      <c r="C7" s="592"/>
      <c r="D7" s="592"/>
      <c r="E7" s="593"/>
      <c r="F7" s="139" t="s">
        <v>18</v>
      </c>
      <c r="G7" s="140" t="s">
        <v>21</v>
      </c>
      <c r="H7" s="141"/>
      <c r="I7" s="141"/>
      <c r="J7" s="141"/>
      <c r="K7" s="141"/>
      <c r="L7" s="586"/>
      <c r="M7" s="587"/>
      <c r="N7" s="142" t="s">
        <v>22</v>
      </c>
      <c r="O7" s="141"/>
      <c r="P7" s="141"/>
      <c r="Q7" s="141"/>
      <c r="R7" s="143"/>
      <c r="S7" s="586"/>
      <c r="T7" s="587"/>
      <c r="U7" s="188" t="s">
        <v>415</v>
      </c>
      <c r="V7" s="189"/>
      <c r="W7" s="189"/>
      <c r="X7" s="189"/>
      <c r="Y7" s="190"/>
      <c r="Z7" s="144"/>
      <c r="AA7" s="145"/>
    </row>
    <row r="8" spans="1:27" ht="20.25" customHeight="1" x14ac:dyDescent="0.2">
      <c r="B8" s="184"/>
      <c r="C8" s="185"/>
      <c r="D8" s="185"/>
      <c r="E8" s="186"/>
      <c r="F8" s="191"/>
      <c r="G8" s="140" t="s">
        <v>416</v>
      </c>
      <c r="H8" s="141"/>
      <c r="I8" s="141"/>
      <c r="J8" s="141"/>
      <c r="K8" s="143"/>
      <c r="L8" s="187"/>
      <c r="M8" s="187"/>
      <c r="N8" s="142" t="s">
        <v>417</v>
      </c>
      <c r="O8" s="141"/>
      <c r="P8" s="141"/>
      <c r="Q8" s="141"/>
      <c r="R8" s="143"/>
      <c r="S8" s="187"/>
      <c r="T8" s="187"/>
      <c r="U8" s="188" t="s">
        <v>418</v>
      </c>
      <c r="V8" s="189"/>
      <c r="W8" s="189"/>
      <c r="X8" s="189"/>
      <c r="Y8" s="190"/>
      <c r="Z8" s="144"/>
      <c r="AA8" s="145"/>
    </row>
    <row r="9" spans="1:27" ht="32.25" customHeight="1" x14ac:dyDescent="0.2">
      <c r="B9" s="585" t="s">
        <v>32</v>
      </c>
      <c r="C9" s="584"/>
      <c r="D9" s="584"/>
      <c r="E9" s="581"/>
      <c r="F9" s="604"/>
      <c r="G9" s="605"/>
      <c r="H9" s="605"/>
      <c r="I9" s="605"/>
      <c r="J9" s="605"/>
      <c r="K9" s="605"/>
      <c r="L9" s="605"/>
      <c r="M9" s="605"/>
      <c r="N9" s="605"/>
      <c r="O9" s="605"/>
      <c r="P9" s="605"/>
      <c r="Q9" s="605"/>
      <c r="R9" s="605"/>
      <c r="S9" s="605"/>
      <c r="T9" s="605"/>
      <c r="U9" s="605"/>
      <c r="V9" s="605"/>
      <c r="W9" s="605"/>
      <c r="X9" s="605"/>
      <c r="Y9" s="605"/>
      <c r="Z9" s="605"/>
      <c r="AA9" s="606"/>
    </row>
    <row r="10" spans="1:27" ht="18" customHeight="1" x14ac:dyDescent="0.2"/>
    <row r="11" spans="1:27" ht="18" customHeight="1" x14ac:dyDescent="0.2">
      <c r="A11" s="119" t="s">
        <v>358</v>
      </c>
    </row>
    <row r="12" spans="1:27" ht="18" customHeight="1" x14ac:dyDescent="0.2">
      <c r="A12" s="92" t="s">
        <v>83</v>
      </c>
    </row>
    <row r="13" spans="1:27" ht="18" customHeight="1" x14ac:dyDescent="0.2">
      <c r="B13" s="582" t="s">
        <v>84</v>
      </c>
      <c r="C13" s="601" t="s">
        <v>85</v>
      </c>
      <c r="D13" s="602"/>
      <c r="E13" s="603"/>
      <c r="F13" s="610"/>
      <c r="G13" s="611"/>
      <c r="H13" s="611"/>
      <c r="I13" s="611"/>
      <c r="J13" s="611"/>
      <c r="K13" s="611"/>
      <c r="L13" s="612"/>
      <c r="M13" s="613" t="s">
        <v>630</v>
      </c>
      <c r="N13" s="614"/>
      <c r="O13" s="410"/>
      <c r="P13" s="411"/>
      <c r="Q13" s="411"/>
      <c r="R13" s="412"/>
      <c r="S13" s="413"/>
      <c r="T13" s="594" t="s">
        <v>86</v>
      </c>
      <c r="U13" s="595"/>
      <c r="V13" s="595"/>
      <c r="W13" s="595"/>
      <c r="X13" s="595"/>
      <c r="Y13" s="595"/>
      <c r="Z13" s="595"/>
      <c r="AA13" s="414"/>
    </row>
    <row r="14" spans="1:27" ht="30" customHeight="1" x14ac:dyDescent="0.2">
      <c r="B14" s="583"/>
      <c r="C14" s="594" t="s">
        <v>87</v>
      </c>
      <c r="D14" s="595"/>
      <c r="E14" s="596"/>
      <c r="F14" s="610"/>
      <c r="G14" s="611"/>
      <c r="H14" s="611"/>
      <c r="I14" s="611"/>
      <c r="J14" s="611"/>
      <c r="K14" s="611"/>
      <c r="L14" s="612"/>
      <c r="M14" s="615"/>
      <c r="N14" s="616"/>
      <c r="O14" s="415" t="s">
        <v>7</v>
      </c>
      <c r="P14" s="416" t="s">
        <v>631</v>
      </c>
      <c r="Q14" s="417" t="s">
        <v>626</v>
      </c>
      <c r="R14" s="417" t="s">
        <v>7</v>
      </c>
      <c r="S14" s="418" t="s">
        <v>632</v>
      </c>
      <c r="T14" s="419"/>
      <c r="U14" s="419"/>
      <c r="V14" s="419"/>
      <c r="W14" s="419"/>
      <c r="X14" s="419"/>
      <c r="Y14" s="419"/>
      <c r="Z14" s="419"/>
      <c r="AA14" s="420"/>
    </row>
    <row r="15" spans="1:27" ht="15" customHeight="1" x14ac:dyDescent="0.2"/>
    <row r="16" spans="1:27" ht="18" customHeight="1" x14ac:dyDescent="0.2">
      <c r="A16" s="92" t="s">
        <v>34</v>
      </c>
    </row>
    <row r="17" spans="1:27" ht="23.25" customHeight="1" x14ac:dyDescent="0.2">
      <c r="B17" s="582" t="s">
        <v>35</v>
      </c>
      <c r="C17" s="594" t="s">
        <v>88</v>
      </c>
      <c r="D17" s="620"/>
      <c r="E17" s="620"/>
      <c r="F17" s="620"/>
      <c r="G17" s="620"/>
      <c r="H17" s="621"/>
      <c r="I17" s="622" t="s">
        <v>89</v>
      </c>
      <c r="J17" s="620"/>
      <c r="K17" s="620"/>
      <c r="L17" s="620"/>
      <c r="M17" s="620"/>
      <c r="N17" s="621"/>
      <c r="O17" s="594" t="s">
        <v>90</v>
      </c>
      <c r="P17" s="620"/>
      <c r="Q17" s="620"/>
      <c r="R17" s="620"/>
      <c r="S17" s="621"/>
      <c r="T17" s="617" t="s">
        <v>36</v>
      </c>
      <c r="U17" s="602"/>
      <c r="V17" s="603"/>
      <c r="W17" s="594" t="s">
        <v>37</v>
      </c>
      <c r="X17" s="595"/>
      <c r="Y17" s="595"/>
      <c r="Z17" s="595"/>
      <c r="AA17" s="596"/>
    </row>
    <row r="18" spans="1:27" ht="19.5" customHeight="1" x14ac:dyDescent="0.2">
      <c r="B18" s="618"/>
      <c r="C18" s="623"/>
      <c r="D18" s="624"/>
      <c r="E18" s="624"/>
      <c r="F18" s="624"/>
      <c r="G18" s="624"/>
      <c r="H18" s="625"/>
      <c r="I18" s="421" t="s">
        <v>7</v>
      </c>
      <c r="J18" s="422" t="s">
        <v>633</v>
      </c>
      <c r="K18" s="422"/>
      <c r="L18" s="423" t="s">
        <v>7</v>
      </c>
      <c r="M18" s="424" t="s">
        <v>634</v>
      </c>
      <c r="N18" s="425"/>
      <c r="O18" s="421" t="s">
        <v>7</v>
      </c>
      <c r="P18" s="424" t="s">
        <v>635</v>
      </c>
      <c r="Q18" s="426"/>
      <c r="R18" s="423" t="s">
        <v>7</v>
      </c>
      <c r="S18" s="427" t="s">
        <v>636</v>
      </c>
      <c r="T18" s="597"/>
      <c r="U18" s="598"/>
      <c r="V18" s="599"/>
      <c r="W18" s="597"/>
      <c r="X18" s="598"/>
      <c r="Y18" s="598"/>
      <c r="Z18" s="598"/>
      <c r="AA18" s="599"/>
    </row>
    <row r="19" spans="1:27" ht="19.5" customHeight="1" x14ac:dyDescent="0.2">
      <c r="B19" s="618"/>
      <c r="C19" s="626"/>
      <c r="D19" s="627"/>
      <c r="E19" s="627"/>
      <c r="F19" s="627"/>
      <c r="G19" s="627"/>
      <c r="H19" s="628"/>
      <c r="I19" s="428" t="s">
        <v>7</v>
      </c>
      <c r="J19" s="429" t="s">
        <v>633</v>
      </c>
      <c r="K19" s="429"/>
      <c r="L19" s="430" t="s">
        <v>7</v>
      </c>
      <c r="M19" s="431" t="s">
        <v>634</v>
      </c>
      <c r="N19" s="432"/>
      <c r="O19" s="428" t="s">
        <v>7</v>
      </c>
      <c r="P19" s="431" t="s">
        <v>635</v>
      </c>
      <c r="Q19" s="430"/>
      <c r="R19" s="430" t="s">
        <v>7</v>
      </c>
      <c r="S19" s="433" t="s">
        <v>636</v>
      </c>
      <c r="T19" s="626"/>
      <c r="U19" s="627"/>
      <c r="V19" s="628"/>
      <c r="W19" s="626"/>
      <c r="X19" s="627"/>
      <c r="Y19" s="627"/>
      <c r="Z19" s="627"/>
      <c r="AA19" s="628"/>
    </row>
    <row r="20" spans="1:27" ht="19.5" customHeight="1" x14ac:dyDescent="0.2">
      <c r="B20" s="618"/>
      <c r="C20" s="626"/>
      <c r="D20" s="627"/>
      <c r="E20" s="627"/>
      <c r="F20" s="627"/>
      <c r="G20" s="627"/>
      <c r="H20" s="628"/>
      <c r="I20" s="428" t="s">
        <v>7</v>
      </c>
      <c r="J20" s="429" t="s">
        <v>633</v>
      </c>
      <c r="K20" s="429"/>
      <c r="L20" s="430" t="s">
        <v>7</v>
      </c>
      <c r="M20" s="431" t="s">
        <v>634</v>
      </c>
      <c r="N20" s="432"/>
      <c r="O20" s="428" t="s">
        <v>7</v>
      </c>
      <c r="P20" s="431" t="s">
        <v>635</v>
      </c>
      <c r="Q20" s="430"/>
      <c r="R20" s="430" t="s">
        <v>7</v>
      </c>
      <c r="S20" s="433" t="s">
        <v>636</v>
      </c>
      <c r="T20" s="626"/>
      <c r="U20" s="627"/>
      <c r="V20" s="628"/>
      <c r="W20" s="626"/>
      <c r="X20" s="627"/>
      <c r="Y20" s="627"/>
      <c r="Z20" s="627"/>
      <c r="AA20" s="628"/>
    </row>
    <row r="21" spans="1:27" ht="19.5" customHeight="1" x14ac:dyDescent="0.2">
      <c r="B21" s="618"/>
      <c r="C21" s="626"/>
      <c r="D21" s="627"/>
      <c r="E21" s="627"/>
      <c r="F21" s="627"/>
      <c r="G21" s="627"/>
      <c r="H21" s="628"/>
      <c r="I21" s="428" t="s">
        <v>7</v>
      </c>
      <c r="J21" s="429" t="s">
        <v>633</v>
      </c>
      <c r="K21" s="429"/>
      <c r="L21" s="430" t="s">
        <v>7</v>
      </c>
      <c r="M21" s="431" t="s">
        <v>634</v>
      </c>
      <c r="N21" s="432"/>
      <c r="O21" s="428" t="s">
        <v>7</v>
      </c>
      <c r="P21" s="431" t="s">
        <v>635</v>
      </c>
      <c r="Q21" s="430"/>
      <c r="R21" s="430" t="s">
        <v>7</v>
      </c>
      <c r="S21" s="433" t="s">
        <v>636</v>
      </c>
      <c r="T21" s="626"/>
      <c r="U21" s="627"/>
      <c r="V21" s="628"/>
      <c r="W21" s="626"/>
      <c r="X21" s="627"/>
      <c r="Y21" s="627"/>
      <c r="Z21" s="627"/>
      <c r="AA21" s="628"/>
    </row>
    <row r="22" spans="1:27" ht="19.5" customHeight="1" thickBot="1" x14ac:dyDescent="0.25">
      <c r="B22" s="619"/>
      <c r="C22" s="629"/>
      <c r="D22" s="630"/>
      <c r="E22" s="630"/>
      <c r="F22" s="630"/>
      <c r="G22" s="630"/>
      <c r="H22" s="631"/>
      <c r="I22" s="434" t="s">
        <v>7</v>
      </c>
      <c r="J22" s="435" t="s">
        <v>633</v>
      </c>
      <c r="K22" s="435"/>
      <c r="L22" s="436" t="s">
        <v>7</v>
      </c>
      <c r="M22" s="437" t="s">
        <v>634</v>
      </c>
      <c r="N22" s="438"/>
      <c r="O22" s="434" t="s">
        <v>7</v>
      </c>
      <c r="P22" s="437" t="s">
        <v>635</v>
      </c>
      <c r="Q22" s="436"/>
      <c r="R22" s="436" t="s">
        <v>7</v>
      </c>
      <c r="S22" s="439" t="s">
        <v>636</v>
      </c>
      <c r="T22" s="626"/>
      <c r="U22" s="627"/>
      <c r="V22" s="628"/>
      <c r="W22" s="643"/>
      <c r="X22" s="644"/>
      <c r="Y22" s="644"/>
      <c r="Z22" s="644"/>
      <c r="AA22" s="645"/>
    </row>
    <row r="23" spans="1:27" ht="19.5" customHeight="1" thickTop="1" thickBot="1" x14ac:dyDescent="0.25">
      <c r="R23" s="467"/>
      <c r="S23" s="467"/>
      <c r="T23" s="147" t="s">
        <v>28</v>
      </c>
      <c r="U23" s="148"/>
      <c r="V23" s="149"/>
    </row>
    <row r="24" spans="1:27" ht="30" customHeight="1" thickTop="1" x14ac:dyDescent="0.2">
      <c r="B24" s="150"/>
      <c r="C24" s="632" t="s">
        <v>55</v>
      </c>
      <c r="D24" s="632"/>
      <c r="E24" s="632"/>
      <c r="F24" s="632"/>
      <c r="G24" s="632"/>
      <c r="H24" s="632"/>
      <c r="I24" s="632"/>
      <c r="J24" s="632"/>
      <c r="K24" s="632"/>
      <c r="L24" s="632"/>
      <c r="M24" s="632"/>
      <c r="N24" s="632"/>
      <c r="O24" s="632"/>
      <c r="P24" s="632"/>
      <c r="Q24" s="632"/>
      <c r="R24" s="632"/>
      <c r="S24" s="632"/>
      <c r="T24" s="632"/>
      <c r="U24" s="632"/>
      <c r="V24" s="632"/>
      <c r="W24" s="632"/>
      <c r="X24" s="632"/>
      <c r="Y24" s="632"/>
      <c r="Z24" s="632"/>
      <c r="AA24" s="632"/>
    </row>
    <row r="25" spans="1:27" ht="25.5" customHeight="1" x14ac:dyDescent="0.2">
      <c r="B25" s="151"/>
      <c r="C25" s="632" t="s">
        <v>323</v>
      </c>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row>
    <row r="26" spans="1:27" ht="9" customHeight="1" x14ac:dyDescent="0.2">
      <c r="R26" s="99"/>
      <c r="S26" s="99"/>
      <c r="T26" s="128"/>
      <c r="U26" s="128"/>
      <c r="V26" s="128"/>
    </row>
    <row r="27" spans="1:27" ht="19.5" customHeight="1" x14ac:dyDescent="0.2">
      <c r="A27" s="92" t="s">
        <v>221</v>
      </c>
    </row>
    <row r="28" spans="1:27" ht="19.5" customHeight="1" x14ac:dyDescent="0.2">
      <c r="B28" s="582" t="s">
        <v>91</v>
      </c>
      <c r="C28" s="594" t="s">
        <v>88</v>
      </c>
      <c r="D28" s="620"/>
      <c r="E28" s="620"/>
      <c r="F28" s="620"/>
      <c r="G28" s="620"/>
      <c r="H28" s="621"/>
      <c r="I28" s="622" t="s">
        <v>89</v>
      </c>
      <c r="J28" s="620"/>
      <c r="K28" s="620"/>
      <c r="L28" s="620"/>
      <c r="M28" s="620"/>
      <c r="N28" s="621"/>
      <c r="O28" s="594" t="s">
        <v>90</v>
      </c>
      <c r="P28" s="620"/>
      <c r="Q28" s="620"/>
      <c r="R28" s="620"/>
      <c r="S28" s="621"/>
      <c r="T28" s="594" t="s">
        <v>92</v>
      </c>
      <c r="U28" s="595"/>
      <c r="V28" s="595"/>
      <c r="W28" s="595"/>
      <c r="X28" s="595"/>
      <c r="Y28" s="595"/>
      <c r="Z28" s="595"/>
      <c r="AA28" s="596"/>
    </row>
    <row r="29" spans="1:27" ht="19.5" customHeight="1" x14ac:dyDescent="0.2">
      <c r="B29" s="618"/>
      <c r="C29" s="623"/>
      <c r="D29" s="624"/>
      <c r="E29" s="624"/>
      <c r="F29" s="624"/>
      <c r="G29" s="624"/>
      <c r="H29" s="625"/>
      <c r="I29" s="421" t="s">
        <v>7</v>
      </c>
      <c r="J29" s="422" t="s">
        <v>633</v>
      </c>
      <c r="K29" s="422"/>
      <c r="L29" s="423" t="s">
        <v>7</v>
      </c>
      <c r="M29" s="424" t="s">
        <v>634</v>
      </c>
      <c r="N29" s="425"/>
      <c r="O29" s="421" t="s">
        <v>7</v>
      </c>
      <c r="P29" s="424" t="s">
        <v>635</v>
      </c>
      <c r="Q29" s="426"/>
      <c r="R29" s="423" t="s">
        <v>7</v>
      </c>
      <c r="S29" s="427" t="s">
        <v>636</v>
      </c>
      <c r="T29" s="634"/>
      <c r="U29" s="635"/>
      <c r="V29" s="635"/>
      <c r="W29" s="635"/>
      <c r="X29" s="635"/>
      <c r="Y29" s="635"/>
      <c r="Z29" s="635"/>
      <c r="AA29" s="636"/>
    </row>
    <row r="30" spans="1:27" ht="19.5" customHeight="1" x14ac:dyDescent="0.2">
      <c r="B30" s="618"/>
      <c r="C30" s="626"/>
      <c r="D30" s="627"/>
      <c r="E30" s="627"/>
      <c r="F30" s="627"/>
      <c r="G30" s="627"/>
      <c r="H30" s="628"/>
      <c r="I30" s="428" t="s">
        <v>7</v>
      </c>
      <c r="J30" s="429" t="s">
        <v>633</v>
      </c>
      <c r="K30" s="429"/>
      <c r="L30" s="430" t="s">
        <v>7</v>
      </c>
      <c r="M30" s="431" t="s">
        <v>634</v>
      </c>
      <c r="N30" s="432"/>
      <c r="O30" s="428" t="s">
        <v>7</v>
      </c>
      <c r="P30" s="431" t="s">
        <v>635</v>
      </c>
      <c r="Q30" s="430"/>
      <c r="R30" s="430" t="s">
        <v>7</v>
      </c>
      <c r="S30" s="433" t="s">
        <v>636</v>
      </c>
      <c r="T30" s="637"/>
      <c r="U30" s="638"/>
      <c r="V30" s="638"/>
      <c r="W30" s="638"/>
      <c r="X30" s="638"/>
      <c r="Y30" s="638"/>
      <c r="Z30" s="638"/>
      <c r="AA30" s="639"/>
    </row>
    <row r="31" spans="1:27" ht="19.5" customHeight="1" x14ac:dyDescent="0.2">
      <c r="B31" s="618"/>
      <c r="C31" s="626"/>
      <c r="D31" s="627"/>
      <c r="E31" s="627"/>
      <c r="F31" s="627"/>
      <c r="G31" s="627"/>
      <c r="H31" s="628"/>
      <c r="I31" s="428" t="s">
        <v>7</v>
      </c>
      <c r="J31" s="429" t="s">
        <v>633</v>
      </c>
      <c r="K31" s="429"/>
      <c r="L31" s="430" t="s">
        <v>7</v>
      </c>
      <c r="M31" s="431" t="s">
        <v>634</v>
      </c>
      <c r="N31" s="432"/>
      <c r="O31" s="428" t="s">
        <v>7</v>
      </c>
      <c r="P31" s="431" t="s">
        <v>635</v>
      </c>
      <c r="Q31" s="430"/>
      <c r="R31" s="430" t="s">
        <v>7</v>
      </c>
      <c r="S31" s="433" t="s">
        <v>636</v>
      </c>
      <c r="T31" s="637"/>
      <c r="U31" s="638"/>
      <c r="V31" s="638"/>
      <c r="W31" s="638"/>
      <c r="X31" s="638"/>
      <c r="Y31" s="638"/>
      <c r="Z31" s="638"/>
      <c r="AA31" s="639"/>
    </row>
    <row r="32" spans="1:27" ht="19.5" customHeight="1" x14ac:dyDescent="0.2">
      <c r="B32" s="618"/>
      <c r="C32" s="626"/>
      <c r="D32" s="627"/>
      <c r="E32" s="627"/>
      <c r="F32" s="627"/>
      <c r="G32" s="627"/>
      <c r="H32" s="628"/>
      <c r="I32" s="428" t="s">
        <v>7</v>
      </c>
      <c r="J32" s="429" t="s">
        <v>633</v>
      </c>
      <c r="K32" s="429"/>
      <c r="L32" s="430" t="s">
        <v>7</v>
      </c>
      <c r="M32" s="431" t="s">
        <v>634</v>
      </c>
      <c r="N32" s="432"/>
      <c r="O32" s="428" t="s">
        <v>7</v>
      </c>
      <c r="P32" s="431" t="s">
        <v>635</v>
      </c>
      <c r="Q32" s="430"/>
      <c r="R32" s="430" t="s">
        <v>7</v>
      </c>
      <c r="S32" s="433" t="s">
        <v>636</v>
      </c>
      <c r="T32" s="637"/>
      <c r="U32" s="638"/>
      <c r="V32" s="638"/>
      <c r="W32" s="638"/>
      <c r="X32" s="638"/>
      <c r="Y32" s="638"/>
      <c r="Z32" s="638"/>
      <c r="AA32" s="639"/>
    </row>
    <row r="33" spans="1:27" ht="19.5" customHeight="1" x14ac:dyDescent="0.2">
      <c r="B33" s="619"/>
      <c r="C33" s="629"/>
      <c r="D33" s="630"/>
      <c r="E33" s="630"/>
      <c r="F33" s="630"/>
      <c r="G33" s="630"/>
      <c r="H33" s="631"/>
      <c r="I33" s="434" t="s">
        <v>7</v>
      </c>
      <c r="J33" s="435" t="s">
        <v>633</v>
      </c>
      <c r="K33" s="435"/>
      <c r="L33" s="436" t="s">
        <v>7</v>
      </c>
      <c r="M33" s="437" t="s">
        <v>634</v>
      </c>
      <c r="N33" s="438"/>
      <c r="O33" s="434" t="s">
        <v>7</v>
      </c>
      <c r="P33" s="437" t="s">
        <v>635</v>
      </c>
      <c r="Q33" s="436"/>
      <c r="R33" s="436" t="s">
        <v>7</v>
      </c>
      <c r="S33" s="439" t="s">
        <v>636</v>
      </c>
      <c r="T33" s="640"/>
      <c r="U33" s="641"/>
      <c r="V33" s="641"/>
      <c r="W33" s="641"/>
      <c r="X33" s="641"/>
      <c r="Y33" s="641"/>
      <c r="Z33" s="641"/>
      <c r="AA33" s="642"/>
    </row>
    <row r="34" spans="1:27" ht="8.25" customHeight="1" x14ac:dyDescent="0.2"/>
    <row r="35" spans="1:27" ht="27" customHeight="1" x14ac:dyDescent="0.2">
      <c r="A35" s="152"/>
      <c r="B35" s="150"/>
      <c r="C35" s="633"/>
      <c r="D35" s="633"/>
      <c r="E35" s="633"/>
      <c r="F35" s="633"/>
      <c r="G35" s="633"/>
      <c r="H35" s="633"/>
      <c r="I35" s="633"/>
      <c r="J35" s="633"/>
      <c r="K35" s="633"/>
      <c r="L35" s="633"/>
      <c r="M35" s="633"/>
      <c r="N35" s="633"/>
      <c r="O35" s="633"/>
      <c r="P35" s="633"/>
      <c r="Q35" s="633"/>
      <c r="R35" s="633"/>
      <c r="S35" s="633"/>
      <c r="T35" s="633"/>
      <c r="U35" s="633"/>
      <c r="V35" s="633"/>
      <c r="W35" s="633"/>
      <c r="X35" s="633"/>
      <c r="Y35" s="633"/>
      <c r="Z35" s="633"/>
      <c r="AA35" s="633"/>
    </row>
    <row r="36" spans="1:27" ht="27" customHeight="1" x14ac:dyDescent="0.2">
      <c r="B36" s="151"/>
      <c r="C36" s="633"/>
      <c r="D36" s="633"/>
      <c r="E36" s="633"/>
      <c r="F36" s="633"/>
      <c r="G36" s="633"/>
      <c r="H36" s="633"/>
      <c r="I36" s="633"/>
      <c r="J36" s="633"/>
      <c r="K36" s="633"/>
      <c r="L36" s="633"/>
      <c r="M36" s="633"/>
      <c r="N36" s="633"/>
      <c r="O36" s="633"/>
      <c r="P36" s="633"/>
      <c r="Q36" s="633"/>
      <c r="R36" s="633"/>
      <c r="S36" s="633"/>
      <c r="T36" s="633"/>
      <c r="U36" s="633"/>
      <c r="V36" s="633"/>
      <c r="W36" s="633"/>
      <c r="X36" s="633"/>
      <c r="Y36" s="633"/>
      <c r="Z36" s="633"/>
      <c r="AA36" s="633"/>
    </row>
    <row r="37" spans="1:27" ht="18" customHeight="1" x14ac:dyDescent="0.2"/>
    <row r="38" spans="1:27" ht="7.5" customHeight="1" x14ac:dyDescent="0.2"/>
    <row r="39" spans="1:27" ht="18" customHeight="1" x14ac:dyDescent="0.2"/>
    <row r="40" spans="1:27" ht="18" customHeight="1" x14ac:dyDescent="0.2"/>
    <row r="41" spans="1:27" ht="18" customHeight="1" x14ac:dyDescent="0.2"/>
    <row r="42" spans="1:27" ht="18" customHeight="1" x14ac:dyDescent="0.2"/>
    <row r="43" spans="1:27" ht="18" customHeight="1" x14ac:dyDescent="0.2"/>
    <row r="44" spans="1:27" ht="18" customHeight="1" x14ac:dyDescent="0.2"/>
    <row r="45" spans="1:27" ht="18" customHeight="1" x14ac:dyDescent="0.2"/>
    <row r="46" spans="1:27" ht="18" customHeight="1" x14ac:dyDescent="0.2"/>
    <row r="47" spans="1:27" ht="18" customHeight="1" x14ac:dyDescent="0.2"/>
    <row r="48" spans="1:2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sheetData>
  <mergeCells count="63">
    <mergeCell ref="T21:V21"/>
    <mergeCell ref="W21:AA21"/>
    <mergeCell ref="C22:H22"/>
    <mergeCell ref="T22:V22"/>
    <mergeCell ref="W22:AA22"/>
    <mergeCell ref="T19:V19"/>
    <mergeCell ref="W19:AA19"/>
    <mergeCell ref="C20:H20"/>
    <mergeCell ref="T20:V20"/>
    <mergeCell ref="W20:AA20"/>
    <mergeCell ref="C35:AA35"/>
    <mergeCell ref="C36:AA36"/>
    <mergeCell ref="T28:AA28"/>
    <mergeCell ref="T29:AA29"/>
    <mergeCell ref="T30:AA30"/>
    <mergeCell ref="T31:AA31"/>
    <mergeCell ref="T32:AA32"/>
    <mergeCell ref="T33:AA33"/>
    <mergeCell ref="C28:H28"/>
    <mergeCell ref="I28:N28"/>
    <mergeCell ref="O28:S28"/>
    <mergeCell ref="C29:H29"/>
    <mergeCell ref="C30:H30"/>
    <mergeCell ref="C31:H31"/>
    <mergeCell ref="B28:B33"/>
    <mergeCell ref="C32:H32"/>
    <mergeCell ref="C33:H33"/>
    <mergeCell ref="C24:AA24"/>
    <mergeCell ref="C25:AA25"/>
    <mergeCell ref="B17:B22"/>
    <mergeCell ref="R23:S23"/>
    <mergeCell ref="C17:H17"/>
    <mergeCell ref="I17:N17"/>
    <mergeCell ref="O17:S17"/>
    <mergeCell ref="C18:H18"/>
    <mergeCell ref="C19:H19"/>
    <mergeCell ref="C21:H21"/>
    <mergeCell ref="W17:AA17"/>
    <mergeCell ref="W18:AA18"/>
    <mergeCell ref="T4:V4"/>
    <mergeCell ref="C13:E13"/>
    <mergeCell ref="F9:AA9"/>
    <mergeCell ref="T13:Z13"/>
    <mergeCell ref="N6:R6"/>
    <mergeCell ref="S6:T6"/>
    <mergeCell ref="S7:T7"/>
    <mergeCell ref="L7:M7"/>
    <mergeCell ref="F13:L13"/>
    <mergeCell ref="M13:N14"/>
    <mergeCell ref="F14:L14"/>
    <mergeCell ref="T17:V17"/>
    <mergeCell ref="T18:V18"/>
    <mergeCell ref="B2:E3"/>
    <mergeCell ref="N2:R3"/>
    <mergeCell ref="B4:E5"/>
    <mergeCell ref="M4:N4"/>
    <mergeCell ref="B13:B14"/>
    <mergeCell ref="F5:N5"/>
    <mergeCell ref="F4:G4"/>
    <mergeCell ref="B9:E9"/>
    <mergeCell ref="L6:M6"/>
    <mergeCell ref="B6:E7"/>
    <mergeCell ref="C14:E14"/>
  </mergeCells>
  <phoneticPr fontId="2"/>
  <dataValidations count="1">
    <dataValidation type="list" allowBlank="1" showInputMessage="1" showErrorMessage="1" sqref="O14 R14 L18:L22 I18:I22 O18:O22 R18:R22 L29:L33 I29:I33 O29:O33 R29:R33">
      <formula1>"□,■"</formula1>
    </dataValidation>
  </dataValidations>
  <printOptions horizontalCentered="1"/>
  <pageMargins left="0.78740157480314965" right="0.59055118110236227" top="0.78740157480314965" bottom="0.78740157480314965" header="0.51181102362204722" footer="0.39370078740157483"/>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G248"/>
  <sheetViews>
    <sheetView showGridLines="0" view="pageBreakPreview" zoomScaleNormal="100" zoomScaleSheetLayoutView="100" workbookViewId="0">
      <selection activeCell="I5" sqref="I5:K5"/>
    </sheetView>
  </sheetViews>
  <sheetFormatPr defaultColWidth="9" defaultRowHeight="12" x14ac:dyDescent="0.2"/>
  <cols>
    <col min="1" max="45" width="3.36328125" style="92" customWidth="1"/>
    <col min="46" max="16384" width="9" style="92"/>
  </cols>
  <sheetData>
    <row r="1" spans="1:28" s="154" customFormat="1" ht="20.25" customHeight="1" x14ac:dyDescent="0.2">
      <c r="A1" s="153" t="s">
        <v>359</v>
      </c>
    </row>
    <row r="2" spans="1:28" ht="20.25" customHeight="1" x14ac:dyDescent="0.2">
      <c r="A2" s="92" t="s">
        <v>29</v>
      </c>
    </row>
    <row r="3" spans="1:28" ht="22.5" customHeight="1" x14ac:dyDescent="0.2">
      <c r="B3" s="574" t="s">
        <v>93</v>
      </c>
      <c r="C3" s="575"/>
      <c r="D3" s="575"/>
      <c r="E3" s="575"/>
      <c r="F3" s="575"/>
      <c r="G3" s="575"/>
      <c r="H3" s="146"/>
      <c r="I3" s="664" t="s">
        <v>217</v>
      </c>
      <c r="J3" s="647"/>
      <c r="K3" s="647"/>
      <c r="L3" s="647"/>
      <c r="M3" s="647"/>
      <c r="N3" s="647"/>
      <c r="O3" s="647"/>
      <c r="P3" s="647"/>
      <c r="Q3" s="647"/>
      <c r="R3" s="647"/>
      <c r="S3" s="647"/>
      <c r="T3" s="647"/>
      <c r="U3" s="647"/>
      <c r="V3" s="647"/>
      <c r="W3" s="647"/>
      <c r="X3" s="647"/>
      <c r="Y3" s="647"/>
    </row>
    <row r="4" spans="1:28" ht="23.25" customHeight="1" thickBot="1" x14ac:dyDescent="0.25">
      <c r="B4" s="577"/>
      <c r="C4" s="578"/>
      <c r="D4" s="578"/>
      <c r="E4" s="578"/>
      <c r="F4" s="578"/>
      <c r="G4" s="578"/>
      <c r="H4" s="155"/>
      <c r="I4" s="673" t="s">
        <v>24</v>
      </c>
      <c r="J4" s="659"/>
      <c r="K4" s="674"/>
      <c r="L4" s="658" t="s">
        <v>40</v>
      </c>
      <c r="M4" s="660"/>
      <c r="N4" s="658" t="s">
        <v>41</v>
      </c>
      <c r="O4" s="660"/>
      <c r="P4" s="658" t="s">
        <v>42</v>
      </c>
      <c r="Q4" s="660"/>
      <c r="R4" s="658" t="s">
        <v>43</v>
      </c>
      <c r="S4" s="660"/>
      <c r="T4" s="658" t="s">
        <v>44</v>
      </c>
      <c r="U4" s="660"/>
      <c r="V4" s="580" t="s">
        <v>45</v>
      </c>
      <c r="W4" s="581"/>
      <c r="X4" s="581" t="s">
        <v>28</v>
      </c>
      <c r="Y4" s="647"/>
    </row>
    <row r="5" spans="1:28" ht="19.5" customHeight="1" thickTop="1" x14ac:dyDescent="0.2">
      <c r="B5" s="680" t="s">
        <v>31</v>
      </c>
      <c r="C5" s="156" t="s">
        <v>19</v>
      </c>
      <c r="D5" s="157"/>
      <c r="E5" s="157"/>
      <c r="F5" s="157"/>
      <c r="G5" s="157"/>
      <c r="H5" s="158"/>
      <c r="I5" s="676"/>
      <c r="J5" s="677"/>
      <c r="K5" s="678"/>
      <c r="L5" s="679"/>
      <c r="M5" s="679"/>
      <c r="N5" s="675"/>
      <c r="O5" s="675"/>
      <c r="P5" s="675"/>
      <c r="Q5" s="675"/>
      <c r="R5" s="675"/>
      <c r="S5" s="675"/>
      <c r="T5" s="675"/>
      <c r="U5" s="675"/>
      <c r="V5" s="675"/>
      <c r="W5" s="675"/>
      <c r="X5" s="689"/>
      <c r="Y5" s="675"/>
    </row>
    <row r="6" spans="1:28" ht="24" customHeight="1" x14ac:dyDescent="0.2">
      <c r="B6" s="681"/>
      <c r="C6" s="607" t="s">
        <v>57</v>
      </c>
      <c r="D6" s="608"/>
      <c r="E6" s="608"/>
      <c r="F6" s="608"/>
      <c r="G6" s="608"/>
      <c r="H6" s="669"/>
      <c r="I6" s="670"/>
      <c r="J6" s="671"/>
      <c r="K6" s="672"/>
      <c r="L6" s="654"/>
      <c r="M6" s="654"/>
      <c r="N6" s="648"/>
      <c r="O6" s="648"/>
      <c r="P6" s="648"/>
      <c r="Q6" s="648"/>
      <c r="R6" s="648"/>
      <c r="S6" s="648"/>
      <c r="T6" s="648"/>
      <c r="U6" s="648"/>
      <c r="V6" s="648"/>
      <c r="W6" s="648"/>
      <c r="X6" s="587"/>
      <c r="Y6" s="648"/>
    </row>
    <row r="7" spans="1:28" ht="19.5" customHeight="1" x14ac:dyDescent="0.2">
      <c r="B7" s="681"/>
      <c r="C7" s="140" t="s">
        <v>20</v>
      </c>
      <c r="D7" s="141"/>
      <c r="E7" s="141"/>
      <c r="F7" s="141"/>
      <c r="G7" s="141"/>
      <c r="H7" s="159"/>
      <c r="I7" s="670"/>
      <c r="J7" s="671"/>
      <c r="K7" s="672"/>
      <c r="L7" s="654"/>
      <c r="M7" s="654"/>
      <c r="N7" s="648"/>
      <c r="O7" s="648"/>
      <c r="P7" s="648"/>
      <c r="Q7" s="648"/>
      <c r="R7" s="648"/>
      <c r="S7" s="648"/>
      <c r="T7" s="648"/>
      <c r="U7" s="648"/>
      <c r="V7" s="648"/>
      <c r="W7" s="648"/>
      <c r="X7" s="587"/>
      <c r="Y7" s="648"/>
    </row>
    <row r="8" spans="1:28" ht="19.5" customHeight="1" x14ac:dyDescent="0.2">
      <c r="B8" s="681"/>
      <c r="C8" s="140" t="s">
        <v>21</v>
      </c>
      <c r="D8" s="141"/>
      <c r="E8" s="141"/>
      <c r="F8" s="141"/>
      <c r="G8" s="141"/>
      <c r="H8" s="159"/>
      <c r="I8" s="670"/>
      <c r="J8" s="671"/>
      <c r="K8" s="672"/>
      <c r="L8" s="654"/>
      <c r="M8" s="654"/>
      <c r="N8" s="648"/>
      <c r="O8" s="648"/>
      <c r="P8" s="648"/>
      <c r="Q8" s="648"/>
      <c r="R8" s="648"/>
      <c r="S8" s="648"/>
      <c r="T8" s="648"/>
      <c r="U8" s="648"/>
      <c r="V8" s="648"/>
      <c r="W8" s="648"/>
      <c r="X8" s="587"/>
      <c r="Y8" s="648"/>
    </row>
    <row r="9" spans="1:28" ht="19.5" customHeight="1" x14ac:dyDescent="0.2">
      <c r="B9" s="681"/>
      <c r="C9" s="142" t="s">
        <v>25</v>
      </c>
      <c r="D9" s="141"/>
      <c r="E9" s="141"/>
      <c r="F9" s="141"/>
      <c r="G9" s="141"/>
      <c r="H9" s="159"/>
      <c r="I9" s="670"/>
      <c r="J9" s="671"/>
      <c r="K9" s="672"/>
      <c r="L9" s="654"/>
      <c r="M9" s="654"/>
      <c r="N9" s="648"/>
      <c r="O9" s="648"/>
      <c r="P9" s="648"/>
      <c r="Q9" s="648"/>
      <c r="R9" s="648"/>
      <c r="S9" s="648"/>
      <c r="T9" s="648"/>
      <c r="U9" s="648"/>
      <c r="V9" s="648"/>
      <c r="W9" s="648"/>
      <c r="X9" s="587"/>
      <c r="Y9" s="648"/>
    </row>
    <row r="10" spans="1:28" ht="19.5" customHeight="1" x14ac:dyDescent="0.2">
      <c r="B10" s="682"/>
      <c r="C10" s="684" t="s">
        <v>415</v>
      </c>
      <c r="D10" s="685"/>
      <c r="E10" s="685"/>
      <c r="F10" s="685"/>
      <c r="G10" s="685"/>
      <c r="H10" s="685"/>
      <c r="I10" s="655"/>
      <c r="J10" s="620"/>
      <c r="K10" s="621"/>
      <c r="L10" s="655"/>
      <c r="M10" s="621"/>
      <c r="N10" s="656"/>
      <c r="O10" s="587"/>
      <c r="P10" s="656"/>
      <c r="Q10" s="587"/>
      <c r="R10" s="656"/>
      <c r="S10" s="587"/>
      <c r="T10" s="656"/>
      <c r="U10" s="587"/>
      <c r="V10" s="656"/>
      <c r="W10" s="587"/>
      <c r="X10" s="656"/>
      <c r="Y10" s="587"/>
    </row>
    <row r="11" spans="1:28" ht="19.5" customHeight="1" x14ac:dyDescent="0.2">
      <c r="B11" s="682"/>
      <c r="C11" s="684" t="s">
        <v>416</v>
      </c>
      <c r="D11" s="685"/>
      <c r="E11" s="685"/>
      <c r="F11" s="685"/>
      <c r="G11" s="685"/>
      <c r="H11" s="685"/>
      <c r="I11" s="655"/>
      <c r="J11" s="620"/>
      <c r="K11" s="621"/>
      <c r="L11" s="655"/>
      <c r="M11" s="621"/>
      <c r="N11" s="656"/>
      <c r="O11" s="587"/>
      <c r="P11" s="656"/>
      <c r="Q11" s="587"/>
      <c r="R11" s="656"/>
      <c r="S11" s="587"/>
      <c r="T11" s="656"/>
      <c r="U11" s="587"/>
      <c r="V11" s="656"/>
      <c r="W11" s="587"/>
      <c r="X11" s="656"/>
      <c r="Y11" s="587"/>
    </row>
    <row r="12" spans="1:28" ht="19.5" customHeight="1" x14ac:dyDescent="0.2">
      <c r="B12" s="682"/>
      <c r="C12" s="684" t="s">
        <v>417</v>
      </c>
      <c r="D12" s="685"/>
      <c r="E12" s="685"/>
      <c r="F12" s="685"/>
      <c r="G12" s="685"/>
      <c r="H12" s="685"/>
      <c r="I12" s="655"/>
      <c r="J12" s="620"/>
      <c r="K12" s="621"/>
      <c r="L12" s="655"/>
      <c r="M12" s="621"/>
      <c r="N12" s="656"/>
      <c r="O12" s="587"/>
      <c r="P12" s="656"/>
      <c r="Q12" s="587"/>
      <c r="R12" s="656"/>
      <c r="S12" s="587"/>
      <c r="T12" s="656"/>
      <c r="U12" s="587"/>
      <c r="V12" s="656"/>
      <c r="W12" s="587"/>
      <c r="X12" s="656"/>
      <c r="Y12" s="587"/>
    </row>
    <row r="13" spans="1:28" ht="19.5" customHeight="1" x14ac:dyDescent="0.2">
      <c r="B13" s="683"/>
      <c r="C13" s="686" t="s">
        <v>418</v>
      </c>
      <c r="D13" s="687"/>
      <c r="E13" s="687"/>
      <c r="F13" s="687"/>
      <c r="G13" s="687"/>
      <c r="H13" s="688"/>
      <c r="I13" s="655"/>
      <c r="J13" s="620"/>
      <c r="K13" s="621"/>
      <c r="L13" s="655"/>
      <c r="M13" s="621"/>
      <c r="N13" s="656"/>
      <c r="O13" s="587"/>
      <c r="P13" s="656"/>
      <c r="Q13" s="587"/>
      <c r="R13" s="656"/>
      <c r="S13" s="587"/>
      <c r="T13" s="656"/>
      <c r="U13" s="587"/>
      <c r="V13" s="656"/>
      <c r="W13" s="587"/>
      <c r="X13" s="656"/>
      <c r="Y13" s="587"/>
    </row>
    <row r="14" spans="1:28" ht="3.75" customHeight="1" x14ac:dyDescent="0.2">
      <c r="B14" s="160"/>
      <c r="C14" s="97"/>
      <c r="D14" s="128"/>
      <c r="E14" s="128"/>
      <c r="F14" s="128"/>
      <c r="G14" s="128"/>
      <c r="H14" s="128"/>
      <c r="I14" s="127"/>
      <c r="J14" s="127"/>
      <c r="K14" s="127"/>
      <c r="L14" s="127"/>
      <c r="M14" s="127"/>
      <c r="N14" s="127"/>
      <c r="O14" s="127"/>
      <c r="P14" s="127"/>
      <c r="Q14" s="127"/>
      <c r="R14" s="127"/>
      <c r="S14" s="127"/>
      <c r="T14" s="127"/>
      <c r="U14" s="127"/>
      <c r="V14" s="127"/>
      <c r="W14" s="127"/>
      <c r="X14" s="127"/>
      <c r="Y14" s="127"/>
      <c r="Z14" s="127"/>
      <c r="AA14" s="127"/>
      <c r="AB14" s="127"/>
    </row>
    <row r="15" spans="1:28" ht="39" customHeight="1" x14ac:dyDescent="0.2">
      <c r="B15" s="162" t="s">
        <v>171</v>
      </c>
      <c r="C15" s="649" t="s">
        <v>218</v>
      </c>
      <c r="D15" s="649"/>
      <c r="E15" s="649"/>
      <c r="F15" s="649"/>
      <c r="G15" s="649"/>
      <c r="H15" s="649"/>
      <c r="I15" s="649"/>
      <c r="J15" s="649"/>
      <c r="K15" s="649"/>
      <c r="L15" s="649"/>
      <c r="M15" s="649"/>
      <c r="N15" s="649"/>
      <c r="O15" s="649"/>
      <c r="P15" s="649"/>
      <c r="Q15" s="649"/>
      <c r="R15" s="649"/>
      <c r="S15" s="649"/>
      <c r="T15" s="649"/>
      <c r="U15" s="649"/>
      <c r="V15" s="649"/>
      <c r="W15" s="649"/>
      <c r="X15" s="649"/>
      <c r="Y15" s="649"/>
      <c r="Z15" s="649"/>
      <c r="AA15" s="649"/>
      <c r="AB15" s="649"/>
    </row>
    <row r="16" spans="1:28" ht="24" customHeight="1" x14ac:dyDescent="0.2">
      <c r="B16" s="162"/>
      <c r="C16" s="646"/>
      <c r="D16" s="646"/>
      <c r="E16" s="646"/>
      <c r="F16" s="646"/>
      <c r="G16" s="646"/>
      <c r="H16" s="646"/>
      <c r="I16" s="646"/>
      <c r="J16" s="646"/>
      <c r="K16" s="646"/>
      <c r="L16" s="646"/>
      <c r="M16" s="646"/>
      <c r="N16" s="646"/>
      <c r="O16" s="646"/>
      <c r="P16" s="646"/>
      <c r="Q16" s="646"/>
      <c r="R16" s="646"/>
      <c r="S16" s="646"/>
      <c r="T16" s="646"/>
      <c r="U16" s="646"/>
      <c r="V16" s="646"/>
      <c r="W16" s="646"/>
      <c r="X16" s="646"/>
      <c r="Y16" s="646"/>
      <c r="Z16" s="646"/>
      <c r="AA16" s="646"/>
      <c r="AB16" s="646"/>
    </row>
    <row r="17" spans="1:33" ht="14.25" customHeight="1" x14ac:dyDescent="0.2">
      <c r="F17" s="128"/>
    </row>
    <row r="18" spans="1:33" ht="14.25" customHeight="1" x14ac:dyDescent="0.2">
      <c r="A18" s="92" t="s">
        <v>360</v>
      </c>
    </row>
    <row r="19" spans="1:33" ht="14.25" customHeight="1" x14ac:dyDescent="0.2">
      <c r="B19" s="666" t="s">
        <v>48</v>
      </c>
      <c r="C19" s="666"/>
      <c r="D19" s="666"/>
      <c r="E19" s="666"/>
      <c r="F19" s="652" t="s">
        <v>38</v>
      </c>
      <c r="G19" s="652"/>
      <c r="H19" s="652" t="s">
        <v>39</v>
      </c>
      <c r="I19" s="652"/>
      <c r="J19" s="652" t="s">
        <v>40</v>
      </c>
      <c r="K19" s="653"/>
      <c r="L19" s="652" t="s">
        <v>41</v>
      </c>
      <c r="M19" s="653"/>
      <c r="N19" s="652" t="s">
        <v>42</v>
      </c>
      <c r="O19" s="653"/>
      <c r="P19" s="652" t="s">
        <v>43</v>
      </c>
      <c r="Q19" s="652"/>
      <c r="R19" s="652" t="s">
        <v>44</v>
      </c>
      <c r="S19" s="652"/>
      <c r="T19" s="647" t="s">
        <v>45</v>
      </c>
      <c r="U19" s="580"/>
      <c r="V19" s="664" t="s">
        <v>46</v>
      </c>
      <c r="W19" s="647"/>
    </row>
    <row r="20" spans="1:33" ht="22.5" customHeight="1" x14ac:dyDescent="0.2">
      <c r="B20" s="666"/>
      <c r="C20" s="666"/>
      <c r="D20" s="666"/>
      <c r="E20" s="666"/>
      <c r="F20" s="648"/>
      <c r="G20" s="650"/>
      <c r="H20" s="648"/>
      <c r="I20" s="650"/>
      <c r="J20" s="648"/>
      <c r="K20" s="650"/>
      <c r="L20" s="648"/>
      <c r="M20" s="650"/>
      <c r="N20" s="648"/>
      <c r="O20" s="650"/>
      <c r="P20" s="648"/>
      <c r="Q20" s="648"/>
      <c r="R20" s="648"/>
      <c r="S20" s="648"/>
      <c r="T20" s="648"/>
      <c r="U20" s="651"/>
      <c r="V20" s="665"/>
      <c r="W20" s="648"/>
    </row>
    <row r="21" spans="1:33" ht="4.5" customHeight="1" x14ac:dyDescent="0.2">
      <c r="B21" s="163"/>
      <c r="C21" s="163"/>
      <c r="D21" s="163"/>
      <c r="E21" s="163"/>
      <c r="F21" s="127"/>
      <c r="G21" s="164"/>
      <c r="H21" s="127"/>
      <c r="I21" s="164"/>
      <c r="J21" s="127"/>
      <c r="K21" s="164"/>
      <c r="L21" s="127"/>
      <c r="M21" s="164"/>
      <c r="N21" s="127"/>
      <c r="O21" s="164"/>
      <c r="P21" s="127"/>
      <c r="Q21" s="127"/>
      <c r="R21" s="127"/>
      <c r="S21" s="127"/>
      <c r="T21" s="127"/>
      <c r="U21" s="164"/>
      <c r="V21" s="127"/>
      <c r="W21" s="127"/>
    </row>
    <row r="22" spans="1:33" ht="27.75" customHeight="1" x14ac:dyDescent="0.2">
      <c r="B22" s="667" t="s">
        <v>219</v>
      </c>
      <c r="C22" s="668"/>
      <c r="D22" s="668"/>
      <c r="E22" s="668"/>
      <c r="F22" s="668"/>
      <c r="G22" s="668"/>
      <c r="H22" s="668"/>
      <c r="I22" s="668"/>
      <c r="J22" s="668"/>
      <c r="K22" s="668"/>
      <c r="L22" s="668"/>
      <c r="M22" s="668"/>
      <c r="N22" s="668"/>
      <c r="O22" s="668"/>
      <c r="P22" s="668"/>
      <c r="Q22" s="668"/>
      <c r="R22" s="668"/>
      <c r="S22" s="668"/>
      <c r="T22" s="668"/>
      <c r="U22" s="668"/>
      <c r="V22" s="668"/>
      <c r="W22" s="668"/>
      <c r="X22" s="161"/>
      <c r="Y22" s="161"/>
      <c r="Z22" s="161"/>
      <c r="AA22" s="161"/>
      <c r="AB22" s="161"/>
    </row>
    <row r="23" spans="1:33" ht="9" customHeight="1" x14ac:dyDescent="0.2">
      <c r="B23" s="162"/>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row>
    <row r="24" spans="1:33" ht="21" customHeight="1" x14ac:dyDescent="0.2">
      <c r="A24" s="92" t="s">
        <v>47</v>
      </c>
      <c r="B24" s="128"/>
      <c r="C24" s="127"/>
      <c r="D24" s="127"/>
      <c r="E24" s="128"/>
      <c r="F24" s="128"/>
      <c r="G24" s="128"/>
      <c r="H24" s="128"/>
      <c r="I24" s="165"/>
      <c r="J24" s="166"/>
      <c r="K24" s="166"/>
      <c r="L24" s="166"/>
      <c r="M24" s="128"/>
      <c r="N24" s="128"/>
      <c r="O24" s="128"/>
      <c r="P24" s="128"/>
      <c r="Q24" s="128"/>
      <c r="R24" s="128"/>
      <c r="S24" s="128"/>
      <c r="T24" s="128"/>
      <c r="U24" s="128"/>
      <c r="V24" s="128"/>
      <c r="W24" s="128"/>
      <c r="X24" s="128"/>
      <c r="Y24" s="128"/>
      <c r="Z24" s="128"/>
    </row>
    <row r="25" spans="1:33" ht="21" customHeight="1" x14ac:dyDescent="0.2">
      <c r="B25" s="658" t="s">
        <v>26</v>
      </c>
      <c r="C25" s="659"/>
      <c r="D25" s="659"/>
      <c r="E25" s="659"/>
      <c r="F25" s="659"/>
      <c r="G25" s="659"/>
      <c r="H25" s="659"/>
      <c r="I25" s="659"/>
      <c r="J25" s="658" t="s">
        <v>315</v>
      </c>
      <c r="K25" s="660"/>
      <c r="L25" s="663"/>
      <c r="M25" s="663"/>
      <c r="N25" s="167" t="s">
        <v>12</v>
      </c>
      <c r="O25" s="661"/>
      <c r="P25" s="662"/>
      <c r="Q25" s="662"/>
      <c r="R25" s="662"/>
      <c r="S25" s="662"/>
      <c r="T25" s="662"/>
      <c r="U25" s="662"/>
      <c r="V25" s="128"/>
      <c r="W25" s="128"/>
      <c r="X25" s="128"/>
      <c r="Y25" s="128"/>
      <c r="Z25" s="128"/>
    </row>
    <row r="26" spans="1:33" ht="21" customHeight="1" x14ac:dyDescent="0.2">
      <c r="B26" s="166"/>
      <c r="C26" s="168"/>
      <c r="D26" s="168"/>
      <c r="E26" s="168"/>
      <c r="F26" s="168"/>
      <c r="G26" s="168"/>
      <c r="H26" s="168"/>
      <c r="I26" s="168"/>
      <c r="J26" s="166"/>
      <c r="K26" s="166"/>
      <c r="L26" s="127"/>
      <c r="M26" s="127"/>
      <c r="N26" s="165"/>
      <c r="O26" s="166"/>
      <c r="P26" s="166"/>
      <c r="Q26" s="166"/>
      <c r="R26" s="166"/>
      <c r="S26" s="166"/>
      <c r="T26" s="166"/>
      <c r="U26" s="166"/>
      <c r="V26" s="128"/>
      <c r="W26" s="128"/>
      <c r="X26" s="128"/>
      <c r="Y26" s="128"/>
      <c r="Z26" s="128"/>
    </row>
    <row r="27" spans="1:33" ht="18" customHeight="1" x14ac:dyDescent="0.2">
      <c r="B27" s="649"/>
      <c r="C27" s="649"/>
      <c r="D27" s="649"/>
      <c r="E27" s="649"/>
      <c r="F27" s="649"/>
      <c r="G27" s="649"/>
      <c r="H27" s="649"/>
      <c r="I27" s="649"/>
      <c r="J27" s="649"/>
      <c r="K27" s="649"/>
      <c r="L27" s="649"/>
      <c r="M27" s="649"/>
      <c r="N27" s="649"/>
      <c r="O27" s="649"/>
      <c r="P27" s="649"/>
      <c r="Q27" s="649"/>
      <c r="R27" s="649"/>
      <c r="S27" s="649"/>
      <c r="T27" s="649"/>
      <c r="U27" s="649"/>
      <c r="V27" s="649"/>
      <c r="W27" s="649"/>
      <c r="X27" s="649"/>
      <c r="Y27" s="649"/>
      <c r="Z27" s="649"/>
      <c r="AA27" s="649"/>
    </row>
    <row r="28" spans="1:33" ht="18" customHeight="1" x14ac:dyDescent="0.2">
      <c r="A28" s="128"/>
      <c r="B28" s="657"/>
      <c r="C28" s="657"/>
      <c r="D28" s="657"/>
      <c r="E28" s="657"/>
      <c r="F28" s="657"/>
      <c r="G28" s="657"/>
      <c r="H28" s="657"/>
      <c r="I28" s="657"/>
      <c r="J28" s="657"/>
      <c r="K28" s="657"/>
      <c r="L28" s="657"/>
      <c r="M28" s="657"/>
      <c r="N28" s="657"/>
      <c r="O28" s="657"/>
      <c r="P28" s="657"/>
      <c r="Q28" s="657"/>
      <c r="R28" s="657"/>
      <c r="S28" s="657"/>
      <c r="T28" s="128"/>
      <c r="U28" s="128"/>
      <c r="V28" s="128"/>
      <c r="W28" s="128"/>
      <c r="X28" s="128"/>
      <c r="Y28" s="128"/>
      <c r="Z28" s="128"/>
      <c r="AA28" s="128"/>
      <c r="AB28" s="128"/>
    </row>
    <row r="29" spans="1:33" ht="18" customHeight="1" x14ac:dyDescent="0.2">
      <c r="A29" s="128"/>
      <c r="B29" s="127"/>
      <c r="C29" s="127"/>
      <c r="D29" s="127"/>
      <c r="E29" s="127"/>
      <c r="F29" s="127"/>
      <c r="G29" s="164"/>
      <c r="H29" s="127"/>
      <c r="I29" s="164"/>
      <c r="J29" s="127"/>
      <c r="K29" s="164"/>
      <c r="L29" s="127"/>
      <c r="M29" s="127"/>
      <c r="N29" s="127"/>
      <c r="O29" s="127"/>
      <c r="P29" s="127"/>
      <c r="Q29" s="127"/>
      <c r="R29" s="127"/>
      <c r="S29" s="127"/>
      <c r="T29" s="127"/>
      <c r="U29" s="127"/>
      <c r="V29" s="128"/>
      <c r="W29" s="128"/>
      <c r="X29" s="128"/>
      <c r="Y29" s="128"/>
      <c r="Z29" s="128"/>
      <c r="AA29" s="128"/>
      <c r="AB29" s="128"/>
    </row>
    <row r="30" spans="1:33" ht="18" customHeight="1" x14ac:dyDescent="0.2">
      <c r="A30" s="128"/>
      <c r="B30" s="127"/>
      <c r="C30" s="164"/>
      <c r="D30" s="127"/>
      <c r="E30" s="164"/>
      <c r="F30" s="127"/>
      <c r="G30" s="164"/>
      <c r="H30" s="127"/>
      <c r="I30" s="164"/>
      <c r="J30" s="127"/>
      <c r="K30" s="164"/>
      <c r="L30" s="127"/>
      <c r="M30" s="127"/>
      <c r="N30" s="127"/>
      <c r="O30" s="127"/>
      <c r="P30" s="127"/>
      <c r="Q30" s="164"/>
      <c r="R30" s="127"/>
      <c r="S30" s="127"/>
      <c r="T30" s="128"/>
      <c r="U30" s="128"/>
      <c r="V30" s="128"/>
      <c r="W30" s="128"/>
      <c r="X30" s="128"/>
      <c r="Y30" s="128"/>
      <c r="Z30" s="128"/>
      <c r="AA30" s="128"/>
      <c r="AB30" s="128"/>
    </row>
    <row r="31" spans="1:33" ht="18" customHeight="1" x14ac:dyDescent="0.2">
      <c r="A31" s="128"/>
      <c r="B31" s="127"/>
      <c r="C31" s="164"/>
      <c r="D31" s="127"/>
      <c r="E31" s="164"/>
      <c r="F31" s="127"/>
      <c r="G31" s="164"/>
      <c r="H31" s="127"/>
      <c r="I31" s="164"/>
      <c r="J31" s="127"/>
      <c r="K31" s="164"/>
      <c r="L31" s="127"/>
      <c r="M31" s="127"/>
      <c r="N31" s="127"/>
      <c r="O31" s="127"/>
      <c r="P31" s="127"/>
      <c r="Q31" s="164"/>
      <c r="R31" s="127"/>
      <c r="S31" s="127"/>
      <c r="T31" s="169"/>
      <c r="U31" s="169"/>
      <c r="V31" s="128"/>
      <c r="W31" s="128"/>
      <c r="X31" s="128"/>
      <c r="Y31" s="128"/>
      <c r="Z31" s="128"/>
      <c r="AA31" s="128"/>
      <c r="AB31" s="128"/>
      <c r="AG31" s="170"/>
    </row>
    <row r="32" spans="1:33" ht="18" customHeight="1" x14ac:dyDescent="0.2">
      <c r="A32" s="128"/>
      <c r="B32" s="97"/>
      <c r="C32" s="171"/>
      <c r="D32" s="99"/>
      <c r="E32" s="99"/>
      <c r="F32" s="99"/>
      <c r="G32" s="127"/>
      <c r="H32" s="127"/>
      <c r="I32" s="127"/>
      <c r="J32" s="127"/>
      <c r="K32" s="127"/>
      <c r="L32" s="127"/>
      <c r="M32" s="127"/>
      <c r="N32" s="127"/>
      <c r="O32" s="127"/>
      <c r="P32" s="127"/>
      <c r="Q32" s="127"/>
      <c r="R32" s="128"/>
      <c r="S32" s="128"/>
      <c r="T32" s="128"/>
      <c r="U32" s="128"/>
      <c r="V32" s="128"/>
      <c r="W32" s="128"/>
      <c r="X32" s="128"/>
      <c r="Y32" s="128"/>
      <c r="Z32" s="128"/>
      <c r="AA32" s="128"/>
      <c r="AB32" s="128"/>
    </row>
    <row r="33" spans="1:28" ht="18" customHeight="1" x14ac:dyDescent="0.2">
      <c r="A33" s="128"/>
      <c r="B33" s="97"/>
      <c r="C33" s="97"/>
      <c r="D33" s="128"/>
      <c r="E33" s="128"/>
      <c r="F33" s="128"/>
      <c r="G33" s="128"/>
      <c r="H33" s="128"/>
      <c r="I33" s="128"/>
      <c r="J33" s="128"/>
      <c r="K33" s="128"/>
      <c r="L33" s="128"/>
      <c r="M33" s="128"/>
      <c r="N33" s="128"/>
      <c r="O33" s="128"/>
      <c r="P33" s="128"/>
      <c r="Q33" s="128"/>
      <c r="R33" s="128"/>
      <c r="S33" s="128"/>
      <c r="T33" s="128"/>
      <c r="U33" s="171"/>
      <c r="V33" s="128"/>
      <c r="W33" s="128"/>
      <c r="X33" s="128"/>
      <c r="Y33" s="128"/>
      <c r="Z33" s="128"/>
      <c r="AA33" s="128"/>
      <c r="AB33" s="128"/>
    </row>
    <row r="34" spans="1:28" ht="18" customHeight="1" x14ac:dyDescent="0.2">
      <c r="A34" s="128"/>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row>
    <row r="35" spans="1:28" ht="18" customHeight="1" x14ac:dyDescent="0.2">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row>
    <row r="36" spans="1:28" ht="18" customHeight="1" x14ac:dyDescent="0.2">
      <c r="A36" s="128"/>
      <c r="B36" s="128"/>
      <c r="C36" s="128"/>
      <c r="D36" s="128"/>
      <c r="E36" s="128"/>
      <c r="F36" s="127"/>
      <c r="G36" s="127"/>
      <c r="H36" s="127"/>
      <c r="I36" s="127"/>
      <c r="J36" s="127"/>
      <c r="K36" s="164"/>
      <c r="L36" s="127"/>
      <c r="M36" s="164"/>
      <c r="N36" s="127"/>
      <c r="O36" s="164"/>
      <c r="P36" s="127"/>
      <c r="Q36" s="127"/>
      <c r="R36" s="127"/>
      <c r="S36" s="127"/>
      <c r="T36" s="127"/>
      <c r="U36" s="127"/>
      <c r="V36" s="127"/>
      <c r="W36" s="127"/>
      <c r="X36" s="128"/>
      <c r="Y36" s="128"/>
      <c r="Z36" s="128"/>
      <c r="AA36" s="128"/>
      <c r="AB36" s="128"/>
    </row>
    <row r="37" spans="1:28" ht="18" customHeight="1" x14ac:dyDescent="0.2">
      <c r="A37" s="128"/>
      <c r="B37" s="128"/>
      <c r="C37" s="128"/>
      <c r="D37" s="128"/>
      <c r="E37" s="128"/>
      <c r="F37" s="127"/>
      <c r="G37" s="164"/>
      <c r="H37" s="127"/>
      <c r="I37" s="164"/>
      <c r="J37" s="127"/>
      <c r="K37" s="164"/>
      <c r="L37" s="127"/>
      <c r="M37" s="164"/>
      <c r="N37" s="127"/>
      <c r="O37" s="164"/>
      <c r="P37" s="127"/>
      <c r="Q37" s="127"/>
      <c r="R37" s="127"/>
      <c r="S37" s="127"/>
      <c r="T37" s="127"/>
      <c r="U37" s="164"/>
      <c r="V37" s="127"/>
      <c r="W37" s="127"/>
      <c r="X37" s="128"/>
      <c r="Y37" s="128"/>
      <c r="Z37" s="128"/>
      <c r="AA37" s="128"/>
      <c r="AB37" s="128"/>
    </row>
    <row r="38" spans="1:28" ht="18" customHeight="1" x14ac:dyDescent="0.2">
      <c r="A38" s="128"/>
      <c r="B38" s="128"/>
      <c r="C38" s="128"/>
      <c r="D38" s="128"/>
      <c r="E38" s="128"/>
      <c r="F38" s="127"/>
      <c r="G38" s="127"/>
      <c r="H38" s="127"/>
      <c r="I38" s="127"/>
      <c r="J38" s="127"/>
      <c r="K38" s="164"/>
      <c r="L38" s="127"/>
      <c r="M38" s="164"/>
      <c r="N38" s="127"/>
      <c r="O38" s="164"/>
      <c r="P38" s="127"/>
      <c r="Q38" s="127"/>
      <c r="R38" s="127"/>
      <c r="S38" s="127"/>
      <c r="T38" s="127"/>
      <c r="U38" s="127"/>
      <c r="V38" s="127"/>
      <c r="W38" s="127"/>
      <c r="X38" s="128"/>
      <c r="Y38" s="128"/>
      <c r="Z38" s="128"/>
      <c r="AA38" s="128"/>
      <c r="AB38" s="128"/>
    </row>
    <row r="39" spans="1:28" ht="18" customHeight="1" x14ac:dyDescent="0.2">
      <c r="A39" s="128"/>
      <c r="B39" s="128"/>
      <c r="C39" s="128"/>
      <c r="D39" s="128"/>
      <c r="E39" s="128"/>
      <c r="F39" s="127"/>
      <c r="G39" s="164"/>
      <c r="H39" s="127"/>
      <c r="I39" s="164"/>
      <c r="J39" s="127"/>
      <c r="K39" s="164"/>
      <c r="L39" s="127"/>
      <c r="M39" s="164"/>
      <c r="N39" s="127"/>
      <c r="O39" s="164"/>
      <c r="P39" s="127"/>
      <c r="Q39" s="127"/>
      <c r="R39" s="127"/>
      <c r="S39" s="127"/>
      <c r="T39" s="127"/>
      <c r="U39" s="164"/>
      <c r="V39" s="127"/>
      <c r="W39" s="127"/>
      <c r="X39" s="128"/>
      <c r="Y39" s="128"/>
      <c r="Z39" s="128"/>
      <c r="AA39" s="128"/>
      <c r="AB39" s="128"/>
    </row>
    <row r="40" spans="1:28" ht="18" customHeight="1" x14ac:dyDescent="0.2">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row>
    <row r="41" spans="1:28" ht="18" customHeight="1" x14ac:dyDescent="0.2"/>
    <row r="42" spans="1:28" ht="18" customHeight="1" x14ac:dyDescent="0.2"/>
    <row r="43" spans="1:28" ht="18" customHeight="1" x14ac:dyDescent="0.2"/>
    <row r="44" spans="1:28" ht="18" customHeight="1" x14ac:dyDescent="0.2"/>
    <row r="45" spans="1:28" ht="18" customHeight="1" x14ac:dyDescent="0.2"/>
    <row r="46" spans="1:28" ht="18" customHeight="1" x14ac:dyDescent="0.2"/>
    <row r="47" spans="1:28" ht="18" customHeight="1" x14ac:dyDescent="0.2"/>
    <row r="48" spans="1:2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sheetData>
  <mergeCells count="116">
    <mergeCell ref="X10:Y10"/>
    <mergeCell ref="X11:Y11"/>
    <mergeCell ref="X12:Y12"/>
    <mergeCell ref="X13:Y13"/>
    <mergeCell ref="R10:S10"/>
    <mergeCell ref="R11:S11"/>
    <mergeCell ref="R12:S12"/>
    <mergeCell ref="R13:S13"/>
    <mergeCell ref="T10:U10"/>
    <mergeCell ref="T11:U11"/>
    <mergeCell ref="T12:U12"/>
    <mergeCell ref="T13:U13"/>
    <mergeCell ref="B5:B13"/>
    <mergeCell ref="C10:H10"/>
    <mergeCell ref="C11:H11"/>
    <mergeCell ref="C12:H12"/>
    <mergeCell ref="C13:H13"/>
    <mergeCell ref="X5:Y5"/>
    <mergeCell ref="T5:U5"/>
    <mergeCell ref="P5:Q5"/>
    <mergeCell ref="N7:O7"/>
    <mergeCell ref="T8:U8"/>
    <mergeCell ref="N8:O8"/>
    <mergeCell ref="P8:Q8"/>
    <mergeCell ref="N10:O10"/>
    <mergeCell ref="N11:O11"/>
    <mergeCell ref="N12:O12"/>
    <mergeCell ref="N13:O13"/>
    <mergeCell ref="P10:Q10"/>
    <mergeCell ref="P11:Q11"/>
    <mergeCell ref="P12:Q12"/>
    <mergeCell ref="P13:Q13"/>
    <mergeCell ref="I10:K10"/>
    <mergeCell ref="I11:K11"/>
    <mergeCell ref="I12:K12"/>
    <mergeCell ref="I13:K13"/>
    <mergeCell ref="V5:W5"/>
    <mergeCell ref="I5:K5"/>
    <mergeCell ref="R6:S6"/>
    <mergeCell ref="T6:U6"/>
    <mergeCell ref="T7:U7"/>
    <mergeCell ref="R5:S5"/>
    <mergeCell ref="L5:M5"/>
    <mergeCell ref="N5:O5"/>
    <mergeCell ref="R7:S7"/>
    <mergeCell ref="N6:O6"/>
    <mergeCell ref="P6:Q6"/>
    <mergeCell ref="B3:G4"/>
    <mergeCell ref="C6:H6"/>
    <mergeCell ref="I6:K6"/>
    <mergeCell ref="L8:M8"/>
    <mergeCell ref="I9:K9"/>
    <mergeCell ref="I7:K7"/>
    <mergeCell ref="I8:K8"/>
    <mergeCell ref="L7:M7"/>
    <mergeCell ref="L6:M6"/>
    <mergeCell ref="I3:Y3"/>
    <mergeCell ref="V4:W4"/>
    <mergeCell ref="R4:S4"/>
    <mergeCell ref="T4:U4"/>
    <mergeCell ref="N4:O4"/>
    <mergeCell ref="L4:M4"/>
    <mergeCell ref="R8:S8"/>
    <mergeCell ref="P7:Q7"/>
    <mergeCell ref="X4:Y4"/>
    <mergeCell ref="V7:W7"/>
    <mergeCell ref="V6:W6"/>
    <mergeCell ref="P4:Q4"/>
    <mergeCell ref="X6:Y6"/>
    <mergeCell ref="X7:Y7"/>
    <mergeCell ref="I4:K4"/>
    <mergeCell ref="B28:S28"/>
    <mergeCell ref="B25:I25"/>
    <mergeCell ref="J25:K25"/>
    <mergeCell ref="F19:G19"/>
    <mergeCell ref="H19:I19"/>
    <mergeCell ref="J19:K19"/>
    <mergeCell ref="O25:U25"/>
    <mergeCell ref="L25:M25"/>
    <mergeCell ref="B27:AA27"/>
    <mergeCell ref="V19:W19"/>
    <mergeCell ref="V20:W20"/>
    <mergeCell ref="B19:E20"/>
    <mergeCell ref="P19:Q19"/>
    <mergeCell ref="R19:S19"/>
    <mergeCell ref="J20:K20"/>
    <mergeCell ref="B22:W22"/>
    <mergeCell ref="L20:M20"/>
    <mergeCell ref="N20:O20"/>
    <mergeCell ref="R20:S20"/>
    <mergeCell ref="L19:M19"/>
    <mergeCell ref="P20:Q20"/>
    <mergeCell ref="C16:AB16"/>
    <mergeCell ref="T19:U19"/>
    <mergeCell ref="V8:W8"/>
    <mergeCell ref="C15:AB15"/>
    <mergeCell ref="X8:Y8"/>
    <mergeCell ref="X9:Y9"/>
    <mergeCell ref="F20:G20"/>
    <mergeCell ref="T20:U20"/>
    <mergeCell ref="H20:I20"/>
    <mergeCell ref="N19:O19"/>
    <mergeCell ref="L9:M9"/>
    <mergeCell ref="T9:U9"/>
    <mergeCell ref="V9:W9"/>
    <mergeCell ref="N9:O9"/>
    <mergeCell ref="P9:Q9"/>
    <mergeCell ref="R9:S9"/>
    <mergeCell ref="L10:M10"/>
    <mergeCell ref="L11:M11"/>
    <mergeCell ref="L12:M12"/>
    <mergeCell ref="L13:M13"/>
    <mergeCell ref="V10:W10"/>
    <mergeCell ref="V11:W11"/>
    <mergeCell ref="V12:W12"/>
    <mergeCell ref="V13:W13"/>
  </mergeCells>
  <phoneticPr fontId="2"/>
  <printOptions horizontalCentered="1"/>
  <pageMargins left="0.78740157480314965" right="0.59055118110236227" top="0.78740157480314965" bottom="0.59055118110236227" header="0.51181102362204722" footer="0.39370078740157483"/>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B70"/>
  <sheetViews>
    <sheetView showGridLines="0" zoomScaleNormal="100" zoomScaleSheetLayoutView="100" workbookViewId="0">
      <selection activeCell="T5" sqref="T5:W5"/>
    </sheetView>
  </sheetViews>
  <sheetFormatPr defaultColWidth="9" defaultRowHeight="12" x14ac:dyDescent="0.2"/>
  <cols>
    <col min="1" max="1" width="1.26953125" style="192" customWidth="1"/>
    <col min="2" max="28" width="3.26953125" style="192" customWidth="1"/>
    <col min="29" max="16384" width="9" style="192"/>
  </cols>
  <sheetData>
    <row r="1" spans="1:28" ht="17" customHeight="1" x14ac:dyDescent="0.2">
      <c r="B1" s="192" t="s">
        <v>419</v>
      </c>
    </row>
    <row r="3" spans="1:28" s="196" customFormat="1" ht="21" customHeight="1" x14ac:dyDescent="0.2">
      <c r="A3" s="193" t="s">
        <v>472</v>
      </c>
      <c r="B3" s="194"/>
      <c r="C3" s="194"/>
      <c r="D3" s="194"/>
      <c r="E3" s="194"/>
      <c r="F3" s="194"/>
      <c r="G3" s="194"/>
      <c r="H3" s="194"/>
      <c r="I3" s="194"/>
      <c r="J3" s="195"/>
      <c r="K3" s="194"/>
      <c r="L3" s="194"/>
      <c r="M3" s="194"/>
      <c r="N3" s="194"/>
      <c r="O3" s="195"/>
      <c r="P3" s="194"/>
      <c r="Q3" s="194"/>
      <c r="R3" s="194"/>
      <c r="S3" s="194"/>
      <c r="T3" s="194"/>
      <c r="U3" s="195"/>
      <c r="V3" s="194"/>
      <c r="W3" s="194"/>
      <c r="X3" s="194"/>
      <c r="Y3" s="194"/>
      <c r="Z3" s="195"/>
      <c r="AA3" s="193"/>
    </row>
    <row r="4" spans="1:28" s="196" customFormat="1" ht="15.75" customHeight="1" x14ac:dyDescent="0.2">
      <c r="A4" s="193"/>
      <c r="B4" s="690" t="s">
        <v>94</v>
      </c>
      <c r="C4" s="691"/>
      <c r="D4" s="691"/>
      <c r="E4" s="691"/>
      <c r="F4" s="691"/>
      <c r="G4" s="691"/>
      <c r="H4" s="690" t="s">
        <v>95</v>
      </c>
      <c r="I4" s="691"/>
      <c r="J4" s="691"/>
      <c r="K4" s="691"/>
      <c r="L4" s="691"/>
      <c r="M4" s="691"/>
      <c r="N4" s="691"/>
      <c r="O4" s="691"/>
      <c r="P4" s="691"/>
      <c r="Q4" s="691"/>
      <c r="R4" s="691"/>
      <c r="S4" s="692"/>
      <c r="T4" s="693" t="s">
        <v>420</v>
      </c>
      <c r="U4" s="693"/>
      <c r="V4" s="693"/>
      <c r="W4" s="690"/>
      <c r="X4" s="690" t="s">
        <v>421</v>
      </c>
      <c r="Y4" s="691"/>
      <c r="Z4" s="691"/>
      <c r="AA4" s="691"/>
      <c r="AB4" s="692"/>
    </row>
    <row r="5" spans="1:28" s="196" customFormat="1" ht="18" customHeight="1" x14ac:dyDescent="0.2">
      <c r="A5" s="193"/>
      <c r="B5" s="716" t="s">
        <v>96</v>
      </c>
      <c r="C5" s="717"/>
      <c r="D5" s="717"/>
      <c r="E5" s="717"/>
      <c r="F5" s="717"/>
      <c r="G5" s="717"/>
      <c r="H5" s="718" t="s">
        <v>56</v>
      </c>
      <c r="I5" s="719"/>
      <c r="J5" s="719"/>
      <c r="K5" s="719"/>
      <c r="L5" s="719"/>
      <c r="M5" s="719"/>
      <c r="N5" s="719"/>
      <c r="O5" s="719"/>
      <c r="P5" s="719"/>
      <c r="Q5" s="719"/>
      <c r="R5" s="719"/>
      <c r="S5" s="720"/>
      <c r="T5" s="721">
        <v>0</v>
      </c>
      <c r="U5" s="722"/>
      <c r="V5" s="722"/>
      <c r="W5" s="723"/>
      <c r="X5" s="718"/>
      <c r="Y5" s="719"/>
      <c r="Z5" s="719"/>
      <c r="AA5" s="719"/>
      <c r="AB5" s="720"/>
    </row>
    <row r="6" spans="1:28" s="196" customFormat="1" ht="18" customHeight="1" x14ac:dyDescent="0.2">
      <c r="A6" s="193"/>
      <c r="B6" s="724" t="s">
        <v>422</v>
      </c>
      <c r="C6" s="725"/>
      <c r="D6" s="725"/>
      <c r="E6" s="725"/>
      <c r="F6" s="725"/>
      <c r="G6" s="725"/>
      <c r="H6" s="726"/>
      <c r="I6" s="727"/>
      <c r="J6" s="727"/>
      <c r="K6" s="727"/>
      <c r="L6" s="727"/>
      <c r="M6" s="727"/>
      <c r="N6" s="727"/>
      <c r="O6" s="727"/>
      <c r="P6" s="728"/>
      <c r="Q6" s="728"/>
      <c r="R6" s="728"/>
      <c r="S6" s="729"/>
      <c r="T6" s="730">
        <v>0</v>
      </c>
      <c r="U6" s="731"/>
      <c r="V6" s="731"/>
      <c r="W6" s="732"/>
      <c r="X6" s="733"/>
      <c r="Y6" s="734"/>
      <c r="Z6" s="734"/>
      <c r="AA6" s="734"/>
      <c r="AB6" s="735"/>
    </row>
    <row r="7" spans="1:28" s="196" customFormat="1" ht="18" customHeight="1" x14ac:dyDescent="0.2">
      <c r="A7" s="193"/>
      <c r="B7" s="694" t="s">
        <v>49</v>
      </c>
      <c r="C7" s="695"/>
      <c r="D7" s="695"/>
      <c r="E7" s="695"/>
      <c r="F7" s="695"/>
      <c r="G7" s="696"/>
      <c r="H7" s="697"/>
      <c r="I7" s="698"/>
      <c r="J7" s="698"/>
      <c r="K7" s="698"/>
      <c r="L7" s="698"/>
      <c r="M7" s="698"/>
      <c r="N7" s="698"/>
      <c r="O7" s="698"/>
      <c r="P7" s="699"/>
      <c r="Q7" s="699"/>
      <c r="R7" s="699"/>
      <c r="S7" s="700"/>
      <c r="T7" s="701">
        <v>0</v>
      </c>
      <c r="U7" s="702"/>
      <c r="V7" s="702"/>
      <c r="W7" s="703"/>
      <c r="X7" s="704"/>
      <c r="Y7" s="705"/>
      <c r="Z7" s="705"/>
      <c r="AA7" s="705"/>
      <c r="AB7" s="706"/>
    </row>
    <row r="8" spans="1:28" ht="10" customHeight="1" x14ac:dyDescent="0.2">
      <c r="A8" s="197"/>
      <c r="B8" s="707"/>
      <c r="C8" s="708"/>
      <c r="D8" s="708"/>
      <c r="E8" s="708"/>
      <c r="F8" s="708"/>
      <c r="G8" s="708"/>
      <c r="H8" s="708"/>
      <c r="I8" s="708"/>
      <c r="J8" s="708"/>
      <c r="K8" s="708"/>
      <c r="L8" s="708"/>
      <c r="M8" s="708"/>
      <c r="N8" s="708"/>
      <c r="O8" s="708"/>
      <c r="P8" s="708"/>
      <c r="Q8" s="708"/>
      <c r="R8" s="708"/>
      <c r="S8" s="708"/>
      <c r="T8" s="708"/>
      <c r="U8" s="708"/>
      <c r="V8" s="708"/>
      <c r="W8" s="708"/>
      <c r="X8" s="708"/>
      <c r="Y8" s="708"/>
      <c r="Z8" s="708"/>
      <c r="AA8" s="708"/>
    </row>
    <row r="9" spans="1:28" s="200" customFormat="1" ht="20.149999999999999" hidden="1" customHeight="1" x14ac:dyDescent="0.2">
      <c r="A9" s="197" t="s">
        <v>423</v>
      </c>
      <c r="B9" s="197"/>
      <c r="C9" s="198"/>
      <c r="D9" s="198"/>
      <c r="E9" s="198"/>
      <c r="F9" s="198"/>
      <c r="G9" s="198"/>
      <c r="H9" s="198"/>
      <c r="I9" s="198"/>
      <c r="J9" s="198"/>
      <c r="K9" s="198"/>
      <c r="L9" s="198"/>
      <c r="M9" s="198"/>
      <c r="N9" s="198"/>
      <c r="O9" s="198"/>
      <c r="P9" s="199"/>
      <c r="Q9" s="199"/>
      <c r="R9" s="199"/>
      <c r="S9" s="199"/>
      <c r="T9" s="199"/>
      <c r="U9" s="199"/>
    </row>
    <row r="10" spans="1:28" s="200" customFormat="1" ht="15" hidden="1" customHeight="1" x14ac:dyDescent="0.2">
      <c r="A10" s="201"/>
      <c r="B10" s="201" t="s">
        <v>424</v>
      </c>
      <c r="C10" s="198"/>
      <c r="D10" s="198"/>
      <c r="E10" s="198"/>
      <c r="F10" s="198"/>
      <c r="G10" s="198"/>
      <c r="H10" s="198"/>
      <c r="I10" s="198"/>
      <c r="J10" s="198"/>
      <c r="K10" s="198"/>
      <c r="L10" s="198"/>
      <c r="M10" s="198"/>
      <c r="N10" s="198"/>
      <c r="O10" s="198"/>
      <c r="P10" s="199"/>
      <c r="Q10" s="199"/>
      <c r="R10" s="199"/>
      <c r="S10" s="199"/>
      <c r="T10" s="199"/>
      <c r="U10" s="199"/>
    </row>
    <row r="11" spans="1:28" s="200" customFormat="1" ht="18" hidden="1" customHeight="1" x14ac:dyDescent="0.2">
      <c r="B11" s="709" t="s">
        <v>425</v>
      </c>
      <c r="C11" s="710"/>
      <c r="D11" s="711"/>
      <c r="E11" s="712" t="s">
        <v>30</v>
      </c>
      <c r="F11" s="712"/>
      <c r="G11" s="713"/>
      <c r="H11" s="714" t="s">
        <v>426</v>
      </c>
      <c r="I11" s="715"/>
      <c r="J11" s="715"/>
      <c r="K11" s="715"/>
      <c r="L11" s="715"/>
      <c r="M11" s="715"/>
      <c r="N11" s="715"/>
      <c r="O11" s="715"/>
      <c r="P11" s="199"/>
      <c r="Q11" s="199"/>
      <c r="R11" s="199"/>
      <c r="S11" s="199"/>
      <c r="T11" s="199"/>
      <c r="U11" s="199"/>
    </row>
    <row r="12" spans="1:28" s="200" customFormat="1" ht="13.5" hidden="1" customHeight="1" x14ac:dyDescent="0.2">
      <c r="B12" s="708" t="s">
        <v>427</v>
      </c>
      <c r="C12" s="715"/>
      <c r="D12" s="715"/>
      <c r="E12" s="715"/>
      <c r="F12" s="715"/>
      <c r="G12" s="715"/>
      <c r="H12" s="715"/>
      <c r="I12" s="715"/>
      <c r="J12" s="715"/>
      <c r="K12" s="715"/>
      <c r="L12" s="715"/>
      <c r="M12" s="715"/>
      <c r="N12" s="715"/>
      <c r="O12" s="715"/>
      <c r="P12" s="715"/>
      <c r="Q12" s="715"/>
      <c r="R12" s="715"/>
      <c r="S12" s="715"/>
      <c r="T12" s="715"/>
      <c r="U12" s="715"/>
    </row>
    <row r="13" spans="1:28" s="200" customFormat="1" ht="6.75" hidden="1" customHeight="1" x14ac:dyDescent="0.2">
      <c r="B13" s="202"/>
      <c r="C13" s="201"/>
      <c r="D13" s="201"/>
      <c r="E13" s="201"/>
      <c r="F13" s="201"/>
      <c r="G13" s="201"/>
      <c r="H13" s="201"/>
      <c r="I13" s="201"/>
      <c r="J13" s="201"/>
      <c r="K13" s="201"/>
      <c r="L13" s="201"/>
      <c r="M13" s="201"/>
      <c r="N13" s="201"/>
      <c r="O13" s="201"/>
      <c r="P13" s="201"/>
      <c r="Q13" s="201"/>
      <c r="R13" s="201"/>
      <c r="S13" s="201"/>
      <c r="T13" s="201"/>
      <c r="U13" s="201"/>
    </row>
    <row r="14" spans="1:28" s="200" customFormat="1" ht="15" hidden="1" customHeight="1" x14ac:dyDescent="0.2">
      <c r="B14" s="203" t="s">
        <v>428</v>
      </c>
      <c r="F14" s="204"/>
      <c r="G14" s="198"/>
      <c r="N14" s="204"/>
      <c r="O14" s="204"/>
      <c r="P14" s="204"/>
      <c r="Q14" s="204"/>
      <c r="R14" s="204"/>
      <c r="S14" s="204"/>
      <c r="T14" s="204"/>
      <c r="U14" s="204"/>
      <c r="V14" s="204"/>
    </row>
    <row r="15" spans="1:28" s="200" customFormat="1" ht="16" hidden="1" customHeight="1" x14ac:dyDescent="0.2">
      <c r="B15" s="736" t="s">
        <v>429</v>
      </c>
      <c r="C15" s="737"/>
      <c r="D15" s="737"/>
      <c r="E15" s="737"/>
      <c r="F15" s="737"/>
      <c r="G15" s="737"/>
      <c r="H15" s="737"/>
      <c r="I15" s="737"/>
      <c r="J15" s="738"/>
      <c r="K15" s="736" t="s">
        <v>430</v>
      </c>
      <c r="L15" s="737"/>
      <c r="M15" s="737"/>
      <c r="N15" s="737"/>
      <c r="O15" s="737"/>
      <c r="P15" s="737"/>
      <c r="Q15" s="737"/>
      <c r="R15" s="737"/>
      <c r="S15" s="738"/>
      <c r="T15" s="739" t="s">
        <v>431</v>
      </c>
      <c r="U15" s="740"/>
      <c r="V15" s="740"/>
      <c r="W15" s="740"/>
      <c r="X15" s="740"/>
      <c r="Y15" s="740"/>
      <c r="Z15" s="740"/>
      <c r="AA15" s="740"/>
      <c r="AB15" s="741"/>
    </row>
    <row r="16" spans="1:28" s="200" customFormat="1" ht="16" hidden="1" customHeight="1" x14ac:dyDescent="0.2">
      <c r="B16" s="742" t="s">
        <v>432</v>
      </c>
      <c r="C16" s="742"/>
      <c r="D16" s="742"/>
      <c r="E16" s="742" t="s">
        <v>433</v>
      </c>
      <c r="F16" s="742"/>
      <c r="G16" s="742"/>
      <c r="H16" s="742" t="s">
        <v>434</v>
      </c>
      <c r="I16" s="742"/>
      <c r="J16" s="742"/>
      <c r="K16" s="742" t="s">
        <v>432</v>
      </c>
      <c r="L16" s="742"/>
      <c r="M16" s="742"/>
      <c r="N16" s="742" t="s">
        <v>433</v>
      </c>
      <c r="O16" s="742"/>
      <c r="P16" s="742"/>
      <c r="Q16" s="742" t="s">
        <v>434</v>
      </c>
      <c r="R16" s="742"/>
      <c r="S16" s="742"/>
      <c r="T16" s="742" t="s">
        <v>432</v>
      </c>
      <c r="U16" s="742"/>
      <c r="V16" s="742"/>
      <c r="W16" s="742" t="s">
        <v>433</v>
      </c>
      <c r="X16" s="742"/>
      <c r="Y16" s="742"/>
      <c r="Z16" s="742" t="s">
        <v>434</v>
      </c>
      <c r="AA16" s="742"/>
      <c r="AB16" s="742"/>
    </row>
    <row r="17" spans="1:28" s="200" customFormat="1" ht="20.149999999999999" hidden="1" customHeight="1" x14ac:dyDescent="0.2">
      <c r="B17" s="743" t="s">
        <v>435</v>
      </c>
      <c r="C17" s="743"/>
      <c r="D17" s="743"/>
      <c r="E17" s="743" t="s">
        <v>436</v>
      </c>
      <c r="F17" s="743"/>
      <c r="G17" s="743"/>
      <c r="H17" s="743" t="s">
        <v>30</v>
      </c>
      <c r="I17" s="743"/>
      <c r="J17" s="743"/>
      <c r="K17" s="743" t="s">
        <v>435</v>
      </c>
      <c r="L17" s="743"/>
      <c r="M17" s="743"/>
      <c r="N17" s="743" t="s">
        <v>436</v>
      </c>
      <c r="O17" s="743"/>
      <c r="P17" s="743"/>
      <c r="Q17" s="743" t="s">
        <v>30</v>
      </c>
      <c r="R17" s="743"/>
      <c r="S17" s="743"/>
      <c r="T17" s="743" t="s">
        <v>435</v>
      </c>
      <c r="U17" s="743"/>
      <c r="V17" s="743"/>
      <c r="W17" s="743" t="s">
        <v>436</v>
      </c>
      <c r="X17" s="743"/>
      <c r="Y17" s="743"/>
      <c r="Z17" s="743" t="s">
        <v>30</v>
      </c>
      <c r="AA17" s="743"/>
      <c r="AB17" s="743"/>
    </row>
    <row r="18" spans="1:28" s="200" customFormat="1" ht="13.5" hidden="1" customHeight="1" x14ac:dyDescent="0.2">
      <c r="B18" s="744" t="s">
        <v>437</v>
      </c>
      <c r="C18" s="744"/>
      <c r="D18" s="744"/>
      <c r="E18" s="744"/>
      <c r="F18" s="744"/>
      <c r="G18" s="744"/>
      <c r="H18" s="744"/>
      <c r="I18" s="744"/>
      <c r="J18" s="744"/>
      <c r="K18" s="744"/>
      <c r="L18" s="744"/>
      <c r="M18" s="744"/>
      <c r="N18" s="744"/>
      <c r="O18" s="744"/>
      <c r="P18" s="744"/>
      <c r="Q18" s="744"/>
      <c r="R18" s="744"/>
      <c r="S18" s="744"/>
      <c r="T18" s="744"/>
      <c r="U18" s="744"/>
      <c r="V18" s="745"/>
      <c r="W18" s="745"/>
      <c r="X18" s="745"/>
      <c r="Y18" s="745"/>
      <c r="Z18" s="745"/>
      <c r="AA18" s="745"/>
      <c r="AB18" s="745"/>
    </row>
    <row r="19" spans="1:28" ht="21" customHeight="1" x14ac:dyDescent="0.2">
      <c r="A19" s="197" t="s">
        <v>97</v>
      </c>
      <c r="B19" s="205"/>
      <c r="C19" s="205"/>
      <c r="D19" s="205"/>
      <c r="E19" s="205"/>
      <c r="F19" s="205"/>
      <c r="G19" s="205"/>
      <c r="H19" s="205"/>
      <c r="I19" s="205"/>
      <c r="J19" s="206"/>
      <c r="K19" s="205"/>
      <c r="L19" s="205"/>
      <c r="M19" s="205"/>
      <c r="N19" s="205"/>
      <c r="O19" s="206"/>
      <c r="P19" s="205"/>
      <c r="Q19" s="205"/>
      <c r="R19" s="205"/>
      <c r="S19" s="205"/>
      <c r="T19" s="205"/>
      <c r="U19" s="206"/>
      <c r="V19" s="205"/>
      <c r="W19" s="205"/>
      <c r="X19" s="205"/>
      <c r="Y19" s="205"/>
      <c r="Z19" s="206"/>
      <c r="AA19" s="197"/>
    </row>
    <row r="20" spans="1:28" s="196" customFormat="1" ht="16.5" customHeight="1" x14ac:dyDescent="0.2">
      <c r="A20" s="207"/>
      <c r="B20" s="746" t="s">
        <v>438</v>
      </c>
      <c r="C20" s="747"/>
      <c r="D20" s="747"/>
      <c r="E20" s="747"/>
      <c r="F20" s="747"/>
      <c r="G20" s="747"/>
      <c r="H20" s="748"/>
      <c r="I20" s="752" t="s">
        <v>439</v>
      </c>
      <c r="J20" s="753"/>
      <c r="K20" s="753"/>
      <c r="L20" s="754"/>
      <c r="M20" s="755" t="s">
        <v>50</v>
      </c>
      <c r="N20" s="753"/>
      <c r="O20" s="753"/>
      <c r="P20" s="753"/>
      <c r="Q20" s="753"/>
      <c r="R20" s="753"/>
      <c r="S20" s="753"/>
      <c r="T20" s="754"/>
      <c r="U20" s="208"/>
      <c r="V20" s="209"/>
      <c r="W20" s="209"/>
      <c r="X20" s="209"/>
      <c r="Y20" s="209"/>
      <c r="Z20" s="208"/>
      <c r="AA20" s="207"/>
    </row>
    <row r="21" spans="1:28" s="196" customFormat="1" ht="22.5" customHeight="1" x14ac:dyDescent="0.2">
      <c r="A21" s="207"/>
      <c r="B21" s="749"/>
      <c r="C21" s="750"/>
      <c r="D21" s="750"/>
      <c r="E21" s="750"/>
      <c r="F21" s="750"/>
      <c r="G21" s="750"/>
      <c r="H21" s="751"/>
      <c r="I21" s="756"/>
      <c r="J21" s="757"/>
      <c r="K21" s="757"/>
      <c r="L21" s="758"/>
      <c r="M21" s="759"/>
      <c r="N21" s="757"/>
      <c r="O21" s="757"/>
      <c r="P21" s="757"/>
      <c r="Q21" s="757"/>
      <c r="R21" s="757"/>
      <c r="S21" s="757"/>
      <c r="T21" s="758"/>
      <c r="U21" s="208"/>
      <c r="V21" s="209"/>
      <c r="W21" s="209"/>
      <c r="X21" s="209"/>
      <c r="Y21" s="209"/>
      <c r="Z21" s="208"/>
      <c r="AA21" s="207"/>
    </row>
    <row r="22" spans="1:28" s="196" customFormat="1" ht="30" customHeight="1" x14ac:dyDescent="0.2">
      <c r="A22" s="207"/>
      <c r="B22" s="768" t="s">
        <v>440</v>
      </c>
      <c r="C22" s="771"/>
      <c r="D22" s="771"/>
      <c r="E22" s="771"/>
      <c r="F22" s="771"/>
      <c r="G22" s="771"/>
      <c r="H22" s="772"/>
      <c r="I22" s="763" t="s">
        <v>441</v>
      </c>
      <c r="J22" s="763"/>
      <c r="K22" s="763"/>
      <c r="L22" s="763"/>
      <c r="M22" s="763"/>
      <c r="N22" s="763"/>
      <c r="O22" s="763"/>
      <c r="P22" s="763"/>
      <c r="Q22" s="763"/>
      <c r="R22" s="763"/>
      <c r="S22" s="763"/>
      <c r="T22" s="764"/>
      <c r="U22" s="208"/>
      <c r="V22" s="209"/>
      <c r="W22" s="209"/>
      <c r="X22" s="209"/>
      <c r="Y22" s="209"/>
      <c r="Z22" s="208"/>
      <c r="AA22" s="207"/>
    </row>
    <row r="23" spans="1:28" s="196" customFormat="1" ht="22.5" customHeight="1" x14ac:dyDescent="0.2">
      <c r="A23" s="207"/>
      <c r="B23" s="765" t="s">
        <v>13</v>
      </c>
      <c r="C23" s="761"/>
      <c r="D23" s="761"/>
      <c r="E23" s="761"/>
      <c r="F23" s="761"/>
      <c r="G23" s="761"/>
      <c r="H23" s="762"/>
      <c r="I23" s="440"/>
      <c r="J23" s="441"/>
      <c r="K23" s="442" t="s">
        <v>27</v>
      </c>
      <c r="L23" s="441" t="s">
        <v>631</v>
      </c>
      <c r="M23" s="441"/>
      <c r="N23" s="441"/>
      <c r="O23" s="441" t="s">
        <v>626</v>
      </c>
      <c r="P23" s="441"/>
      <c r="Q23" s="442" t="s">
        <v>27</v>
      </c>
      <c r="R23" s="441" t="s">
        <v>637</v>
      </c>
      <c r="S23" s="441"/>
      <c r="T23" s="443"/>
      <c r="U23" s="208"/>
      <c r="V23" s="209"/>
      <c r="W23" s="209"/>
      <c r="X23" s="209"/>
      <c r="Y23" s="209"/>
      <c r="Z23" s="208"/>
      <c r="AA23" s="207"/>
    </row>
    <row r="24" spans="1:28" ht="10" customHeight="1" x14ac:dyDescent="0.2">
      <c r="A24" s="197"/>
      <c r="B24" s="205"/>
      <c r="C24" s="205"/>
      <c r="D24" s="205"/>
      <c r="E24" s="205"/>
      <c r="F24" s="205"/>
      <c r="G24" s="205"/>
      <c r="H24" s="205"/>
      <c r="I24" s="205"/>
      <c r="J24" s="206"/>
      <c r="K24" s="205"/>
      <c r="L24" s="205"/>
      <c r="M24" s="205"/>
      <c r="N24" s="205"/>
      <c r="O24" s="205"/>
      <c r="P24" s="205"/>
      <c r="Q24" s="205"/>
      <c r="R24" s="205"/>
      <c r="S24" s="205"/>
      <c r="T24" s="205"/>
      <c r="U24" s="206"/>
      <c r="V24" s="205"/>
      <c r="W24" s="205"/>
      <c r="X24" s="205"/>
      <c r="Y24" s="205"/>
      <c r="Z24" s="206"/>
      <c r="AA24" s="197"/>
    </row>
    <row r="25" spans="1:28" ht="21" customHeight="1" x14ac:dyDescent="0.2">
      <c r="A25" s="197" t="s">
        <v>14</v>
      </c>
      <c r="B25" s="205"/>
      <c r="C25" s="205"/>
      <c r="D25" s="205"/>
      <c r="E25" s="205"/>
      <c r="F25" s="205"/>
      <c r="G25" s="205"/>
      <c r="H25" s="205"/>
      <c r="I25" s="205"/>
      <c r="J25" s="206"/>
      <c r="K25" s="205"/>
      <c r="L25" s="205"/>
      <c r="M25" s="205"/>
      <c r="N25" s="205"/>
      <c r="O25" s="206"/>
      <c r="P25" s="205"/>
      <c r="Q25" s="205"/>
      <c r="R25" s="205"/>
      <c r="S25" s="205"/>
      <c r="T25" s="205"/>
    </row>
    <row r="26" spans="1:28" s="210" customFormat="1" ht="30" customHeight="1" x14ac:dyDescent="0.2">
      <c r="A26" s="207"/>
      <c r="B26" s="768" t="s">
        <v>442</v>
      </c>
      <c r="C26" s="747"/>
      <c r="D26" s="747"/>
      <c r="E26" s="747"/>
      <c r="F26" s="747"/>
      <c r="G26" s="747"/>
      <c r="H26" s="748"/>
      <c r="I26" s="769" t="s">
        <v>441</v>
      </c>
      <c r="J26" s="769"/>
      <c r="K26" s="769"/>
      <c r="L26" s="769"/>
      <c r="M26" s="769"/>
      <c r="N26" s="769"/>
      <c r="O26" s="769"/>
      <c r="P26" s="769"/>
      <c r="Q26" s="769"/>
      <c r="R26" s="769"/>
      <c r="S26" s="769"/>
      <c r="T26" s="770"/>
    </row>
    <row r="27" spans="1:28" s="210" customFormat="1" ht="30" customHeight="1" x14ac:dyDescent="0.2">
      <c r="A27" s="207"/>
      <c r="B27" s="760" t="s">
        <v>443</v>
      </c>
      <c r="C27" s="761"/>
      <c r="D27" s="761"/>
      <c r="E27" s="761"/>
      <c r="F27" s="761"/>
      <c r="G27" s="761"/>
      <c r="H27" s="762"/>
      <c r="I27" s="763" t="s">
        <v>441</v>
      </c>
      <c r="J27" s="763"/>
      <c r="K27" s="763"/>
      <c r="L27" s="763"/>
      <c r="M27" s="763"/>
      <c r="N27" s="763"/>
      <c r="O27" s="763"/>
      <c r="P27" s="763"/>
      <c r="Q27" s="763"/>
      <c r="R27" s="763"/>
      <c r="S27" s="763"/>
      <c r="T27" s="764"/>
    </row>
    <row r="28" spans="1:28" s="210" customFormat="1" ht="22.5" customHeight="1" x14ac:dyDescent="0.2">
      <c r="A28" s="207"/>
      <c r="B28" s="765" t="s">
        <v>13</v>
      </c>
      <c r="C28" s="761"/>
      <c r="D28" s="761"/>
      <c r="E28" s="761"/>
      <c r="F28" s="761"/>
      <c r="G28" s="761"/>
      <c r="H28" s="762"/>
      <c r="I28" s="440"/>
      <c r="J28" s="441"/>
      <c r="K28" s="442" t="s">
        <v>27</v>
      </c>
      <c r="L28" s="441" t="s">
        <v>631</v>
      </c>
      <c r="M28" s="441"/>
      <c r="N28" s="441"/>
      <c r="O28" s="441" t="s">
        <v>626</v>
      </c>
      <c r="P28" s="441"/>
      <c r="Q28" s="442" t="s">
        <v>27</v>
      </c>
      <c r="R28" s="441" t="s">
        <v>637</v>
      </c>
      <c r="S28" s="441"/>
      <c r="T28" s="443"/>
    </row>
    <row r="29" spans="1:28" s="210" customFormat="1" ht="22.5" customHeight="1" x14ac:dyDescent="0.2">
      <c r="A29" s="207"/>
      <c r="B29" s="766" t="s">
        <v>11</v>
      </c>
      <c r="C29" s="766"/>
      <c r="D29" s="766"/>
      <c r="E29" s="766"/>
      <c r="F29" s="766"/>
      <c r="G29" s="766"/>
      <c r="H29" s="766"/>
      <c r="I29" s="764"/>
      <c r="J29" s="767"/>
      <c r="K29" s="767"/>
      <c r="L29" s="767"/>
      <c r="M29" s="767"/>
      <c r="N29" s="767"/>
      <c r="O29" s="767"/>
      <c r="P29" s="767"/>
      <c r="Q29" s="767"/>
      <c r="R29" s="767"/>
      <c r="S29" s="767"/>
      <c r="T29" s="767"/>
      <c r="W29" s="211"/>
    </row>
    <row r="30" spans="1:28" s="210" customFormat="1" ht="12" customHeight="1" x14ac:dyDescent="0.2">
      <c r="A30" s="207"/>
      <c r="B30" s="212"/>
      <c r="C30" s="207"/>
      <c r="D30" s="207"/>
      <c r="E30" s="207"/>
      <c r="F30" s="207"/>
      <c r="G30" s="207"/>
      <c r="H30" s="207"/>
      <c r="I30" s="207"/>
      <c r="J30" s="207"/>
      <c r="K30" s="207"/>
      <c r="L30" s="207"/>
      <c r="M30" s="207"/>
      <c r="N30" s="207"/>
      <c r="O30" s="207"/>
      <c r="P30" s="207"/>
      <c r="Q30" s="207"/>
      <c r="R30" s="207"/>
      <c r="S30" s="207"/>
      <c r="T30" s="207"/>
      <c r="U30" s="207"/>
      <c r="V30" s="207"/>
      <c r="W30" s="207"/>
    </row>
    <row r="31" spans="1:28" ht="20.149999999999999" customHeight="1" x14ac:dyDescent="0.2">
      <c r="A31" s="785" t="s">
        <v>473</v>
      </c>
      <c r="B31" s="785"/>
      <c r="C31" s="785"/>
      <c r="D31" s="785"/>
      <c r="E31" s="785"/>
      <c r="F31" s="786"/>
      <c r="G31" s="786"/>
      <c r="H31" s="787"/>
      <c r="I31" s="787"/>
      <c r="J31" s="213"/>
      <c r="K31" s="213"/>
      <c r="L31" s="213"/>
      <c r="M31" s="213"/>
      <c r="N31" s="213"/>
      <c r="O31" s="213"/>
      <c r="P31" s="213"/>
      <c r="Q31" s="213"/>
      <c r="R31" s="213"/>
      <c r="S31" s="213"/>
      <c r="T31" s="213"/>
      <c r="U31" s="213"/>
    </row>
    <row r="32" spans="1:28" s="196" customFormat="1" ht="24.75" customHeight="1" x14ac:dyDescent="0.2">
      <c r="A32" s="210"/>
      <c r="B32" s="760" t="s">
        <v>444</v>
      </c>
      <c r="C32" s="788"/>
      <c r="D32" s="788"/>
      <c r="E32" s="788"/>
      <c r="F32" s="788"/>
      <c r="G32" s="788"/>
      <c r="H32" s="788"/>
      <c r="I32" s="788"/>
      <c r="J32" s="788"/>
      <c r="K32" s="788"/>
      <c r="L32" s="788"/>
      <c r="M32" s="788"/>
      <c r="N32" s="788"/>
      <c r="O32" s="788"/>
      <c r="P32" s="788"/>
      <c r="Q32" s="788"/>
      <c r="R32" s="788"/>
      <c r="S32" s="788"/>
      <c r="T32" s="788"/>
      <c r="U32" s="788"/>
      <c r="V32" s="789"/>
      <c r="W32" s="442" t="s">
        <v>27</v>
      </c>
      <c r="X32" s="441" t="s">
        <v>631</v>
      </c>
      <c r="Y32" s="441" t="s">
        <v>626</v>
      </c>
      <c r="Z32" s="442" t="s">
        <v>27</v>
      </c>
      <c r="AA32" s="441" t="s">
        <v>637</v>
      </c>
      <c r="AB32" s="444"/>
    </row>
    <row r="33" spans="1:28" s="196" customFormat="1" ht="24" customHeight="1" x14ac:dyDescent="0.2">
      <c r="A33" s="210"/>
      <c r="B33" s="765" t="s">
        <v>445</v>
      </c>
      <c r="C33" s="761"/>
      <c r="D33" s="761"/>
      <c r="E33" s="761"/>
      <c r="F33" s="761"/>
      <c r="G33" s="761"/>
      <c r="H33" s="761"/>
      <c r="I33" s="761"/>
      <c r="J33" s="761"/>
      <c r="K33" s="761"/>
      <c r="L33" s="761"/>
      <c r="M33" s="761"/>
      <c r="N33" s="761"/>
      <c r="O33" s="761"/>
      <c r="P33" s="761"/>
      <c r="Q33" s="761"/>
      <c r="R33" s="761"/>
      <c r="S33" s="761"/>
      <c r="T33" s="761"/>
      <c r="U33" s="761"/>
      <c r="V33" s="762"/>
      <c r="W33" s="790" t="s">
        <v>446</v>
      </c>
      <c r="X33" s="763"/>
      <c r="Y33" s="763"/>
      <c r="Z33" s="763"/>
      <c r="AA33" s="763"/>
      <c r="AB33" s="764"/>
    </row>
    <row r="34" spans="1:28" s="196" customFormat="1" ht="24" customHeight="1" x14ac:dyDescent="0.2">
      <c r="A34" s="210"/>
      <c r="B34" s="765" t="s">
        <v>447</v>
      </c>
      <c r="C34" s="791"/>
      <c r="D34" s="791"/>
      <c r="E34" s="791"/>
      <c r="F34" s="791"/>
      <c r="G34" s="791"/>
      <c r="H34" s="791"/>
      <c r="I34" s="791"/>
      <c r="J34" s="791"/>
      <c r="K34" s="791"/>
      <c r="L34" s="791"/>
      <c r="M34" s="791"/>
      <c r="N34" s="791"/>
      <c r="O34" s="791"/>
      <c r="P34" s="791"/>
      <c r="Q34" s="791"/>
      <c r="R34" s="791"/>
      <c r="S34" s="791"/>
      <c r="T34" s="791"/>
      <c r="U34" s="791"/>
      <c r="V34" s="791"/>
      <c r="W34" s="442" t="s">
        <v>27</v>
      </c>
      <c r="X34" s="441" t="s">
        <v>631</v>
      </c>
      <c r="Y34" s="441" t="s">
        <v>626</v>
      </c>
      <c r="Z34" s="442" t="s">
        <v>27</v>
      </c>
      <c r="AA34" s="441" t="s">
        <v>637</v>
      </c>
      <c r="AB34" s="444"/>
    </row>
    <row r="35" spans="1:28" s="196" customFormat="1" ht="18" customHeight="1" x14ac:dyDescent="0.2">
      <c r="A35" s="210"/>
      <c r="B35" s="773" t="s">
        <v>448</v>
      </c>
      <c r="C35" s="774"/>
      <c r="D35" s="774"/>
      <c r="E35" s="774"/>
      <c r="F35" s="774"/>
      <c r="G35" s="774"/>
      <c r="H35" s="775"/>
      <c r="I35" s="776" t="s">
        <v>449</v>
      </c>
      <c r="J35" s="777"/>
      <c r="K35" s="777"/>
      <c r="L35" s="777"/>
      <c r="M35" s="777"/>
      <c r="N35" s="777"/>
      <c r="O35" s="777"/>
      <c r="P35" s="777"/>
      <c r="Q35" s="777"/>
      <c r="R35" s="777"/>
      <c r="S35" s="777"/>
      <c r="T35" s="777"/>
      <c r="U35" s="777"/>
      <c r="V35" s="777"/>
      <c r="W35" s="777"/>
      <c r="X35" s="777"/>
      <c r="Y35" s="777"/>
      <c r="Z35" s="777"/>
      <c r="AA35" s="777"/>
      <c r="AB35" s="778"/>
    </row>
    <row r="36" spans="1:28" s="196" customFormat="1" ht="18" customHeight="1" x14ac:dyDescent="0.2">
      <c r="A36" s="210"/>
      <c r="B36" s="779" t="s">
        <v>450</v>
      </c>
      <c r="C36" s="780"/>
      <c r="D36" s="780"/>
      <c r="E36" s="780"/>
      <c r="F36" s="780"/>
      <c r="G36" s="780"/>
      <c r="H36" s="781"/>
      <c r="I36" s="782" t="s">
        <v>451</v>
      </c>
      <c r="J36" s="783"/>
      <c r="K36" s="783"/>
      <c r="L36" s="783"/>
      <c r="M36" s="783"/>
      <c r="N36" s="783"/>
      <c r="O36" s="783"/>
      <c r="P36" s="783"/>
      <c r="Q36" s="783"/>
      <c r="R36" s="783"/>
      <c r="S36" s="783"/>
      <c r="T36" s="783"/>
      <c r="U36" s="783"/>
      <c r="V36" s="783"/>
      <c r="W36" s="783"/>
      <c r="X36" s="783"/>
      <c r="Y36" s="783"/>
      <c r="Z36" s="783"/>
      <c r="AA36" s="783"/>
      <c r="AB36" s="784"/>
    </row>
    <row r="37" spans="1:28" s="196" customFormat="1" ht="24.5" customHeight="1" x14ac:dyDescent="0.2">
      <c r="A37" s="210"/>
      <c r="B37" s="765" t="s">
        <v>389</v>
      </c>
      <c r="C37" s="761"/>
      <c r="D37" s="761"/>
      <c r="E37" s="761"/>
      <c r="F37" s="761"/>
      <c r="G37" s="761"/>
      <c r="H37" s="761"/>
      <c r="I37" s="761"/>
      <c r="J37" s="761"/>
      <c r="K37" s="761"/>
      <c r="L37" s="761"/>
      <c r="M37" s="761"/>
      <c r="N37" s="761"/>
      <c r="O37" s="761"/>
      <c r="P37" s="761"/>
      <c r="Q37" s="761"/>
      <c r="R37" s="761"/>
      <c r="S37" s="761"/>
      <c r="T37" s="761"/>
      <c r="U37" s="761"/>
      <c r="V37" s="762"/>
      <c r="W37" s="442" t="s">
        <v>27</v>
      </c>
      <c r="X37" s="441" t="s">
        <v>631</v>
      </c>
      <c r="Y37" s="441" t="s">
        <v>626</v>
      </c>
      <c r="Z37" s="442" t="s">
        <v>27</v>
      </c>
      <c r="AA37" s="441" t="s">
        <v>637</v>
      </c>
      <c r="AB37" s="444"/>
    </row>
    <row r="38" spans="1:28" s="196" customFormat="1" ht="24.5" customHeight="1" x14ac:dyDescent="0.2">
      <c r="A38" s="210"/>
      <c r="B38" s="760" t="s">
        <v>390</v>
      </c>
      <c r="C38" s="788"/>
      <c r="D38" s="788"/>
      <c r="E38" s="788"/>
      <c r="F38" s="788"/>
      <c r="G38" s="788"/>
      <c r="H38" s="788"/>
      <c r="I38" s="788"/>
      <c r="J38" s="788"/>
      <c r="K38" s="788"/>
      <c r="L38" s="788"/>
      <c r="M38" s="788"/>
      <c r="N38" s="788"/>
      <c r="O38" s="788"/>
      <c r="P38" s="788"/>
      <c r="Q38" s="788"/>
      <c r="R38" s="788"/>
      <c r="S38" s="788"/>
      <c r="T38" s="788"/>
      <c r="U38" s="788"/>
      <c r="V38" s="789"/>
      <c r="W38" s="442" t="s">
        <v>27</v>
      </c>
      <c r="X38" s="441" t="s">
        <v>631</v>
      </c>
      <c r="Y38" s="441" t="s">
        <v>626</v>
      </c>
      <c r="Z38" s="442" t="s">
        <v>27</v>
      </c>
      <c r="AA38" s="441" t="s">
        <v>637</v>
      </c>
      <c r="AB38" s="444"/>
    </row>
    <row r="39" spans="1:28" s="196" customFormat="1" ht="24.5" customHeight="1" x14ac:dyDescent="0.2">
      <c r="A39" s="210"/>
      <c r="B39" s="760" t="s">
        <v>388</v>
      </c>
      <c r="C39" s="788"/>
      <c r="D39" s="788"/>
      <c r="E39" s="788"/>
      <c r="F39" s="788"/>
      <c r="G39" s="788"/>
      <c r="H39" s="788"/>
      <c r="I39" s="788"/>
      <c r="J39" s="788"/>
      <c r="K39" s="788"/>
      <c r="L39" s="788"/>
      <c r="M39" s="788"/>
      <c r="N39" s="788"/>
      <c r="O39" s="788"/>
      <c r="P39" s="788"/>
      <c r="Q39" s="788"/>
      <c r="R39" s="788"/>
      <c r="S39" s="788"/>
      <c r="T39" s="788"/>
      <c r="U39" s="788"/>
      <c r="V39" s="789"/>
      <c r="W39" s="442" t="s">
        <v>27</v>
      </c>
      <c r="X39" s="441" t="s">
        <v>631</v>
      </c>
      <c r="Y39" s="441" t="s">
        <v>626</v>
      </c>
      <c r="Z39" s="442" t="s">
        <v>27</v>
      </c>
      <c r="AA39" s="441" t="s">
        <v>637</v>
      </c>
      <c r="AB39" s="444"/>
    </row>
    <row r="40" spans="1:28" ht="12" customHeight="1" x14ac:dyDescent="0.2"/>
    <row r="41" spans="1:28" s="201" customFormat="1" ht="19.5" customHeight="1" x14ac:dyDescent="0.2">
      <c r="A41" s="197" t="s">
        <v>393</v>
      </c>
      <c r="B41" s="202"/>
      <c r="C41" s="202"/>
    </row>
    <row r="42" spans="1:28" s="201" customFormat="1" ht="24.75" customHeight="1" x14ac:dyDescent="0.2">
      <c r="A42" s="197"/>
      <c r="B42" s="760" t="s">
        <v>391</v>
      </c>
      <c r="C42" s="788"/>
      <c r="D42" s="788"/>
      <c r="E42" s="788"/>
      <c r="F42" s="788"/>
      <c r="G42" s="788"/>
      <c r="H42" s="788"/>
      <c r="I42" s="788"/>
      <c r="J42" s="788"/>
      <c r="K42" s="788"/>
      <c r="L42" s="788"/>
      <c r="M42" s="788"/>
      <c r="N42" s="788"/>
      <c r="O42" s="788"/>
      <c r="P42" s="788"/>
      <c r="Q42" s="789"/>
      <c r="R42" s="442" t="s">
        <v>27</v>
      </c>
      <c r="S42" s="441" t="s">
        <v>631</v>
      </c>
      <c r="T42" s="441" t="s">
        <v>626</v>
      </c>
      <c r="U42" s="442" t="s">
        <v>27</v>
      </c>
      <c r="V42" s="441" t="s">
        <v>637</v>
      </c>
      <c r="W42" s="444"/>
    </row>
    <row r="43" spans="1:28" s="201" customFormat="1" ht="24.75" customHeight="1" x14ac:dyDescent="0.2">
      <c r="A43" s="197"/>
      <c r="B43" s="765" t="s">
        <v>452</v>
      </c>
      <c r="C43" s="761"/>
      <c r="D43" s="761"/>
      <c r="E43" s="761"/>
      <c r="F43" s="761"/>
      <c r="G43" s="761"/>
      <c r="H43" s="761"/>
      <c r="I43" s="761"/>
      <c r="J43" s="761"/>
      <c r="K43" s="761"/>
      <c r="L43" s="761"/>
      <c r="M43" s="761"/>
      <c r="N43" s="761"/>
      <c r="O43" s="761"/>
      <c r="P43" s="761"/>
      <c r="Q43" s="762"/>
      <c r="R43" s="442" t="s">
        <v>27</v>
      </c>
      <c r="S43" s="441" t="s">
        <v>631</v>
      </c>
      <c r="T43" s="441" t="s">
        <v>626</v>
      </c>
      <c r="U43" s="442" t="s">
        <v>27</v>
      </c>
      <c r="V43" s="441" t="s">
        <v>637</v>
      </c>
      <c r="W43" s="444"/>
    </row>
    <row r="44" spans="1:28" s="201" customFormat="1" ht="24.75" customHeight="1" x14ac:dyDescent="0.2">
      <c r="A44" s="197"/>
      <c r="B44" s="760" t="s">
        <v>389</v>
      </c>
      <c r="C44" s="788"/>
      <c r="D44" s="788"/>
      <c r="E44" s="788"/>
      <c r="F44" s="788"/>
      <c r="G44" s="788"/>
      <c r="H44" s="788"/>
      <c r="I44" s="788"/>
      <c r="J44" s="788"/>
      <c r="K44" s="788"/>
      <c r="L44" s="788"/>
      <c r="M44" s="788"/>
      <c r="N44" s="788"/>
      <c r="O44" s="788"/>
      <c r="P44" s="788"/>
      <c r="Q44" s="789"/>
      <c r="R44" s="442" t="s">
        <v>27</v>
      </c>
      <c r="S44" s="441" t="s">
        <v>631</v>
      </c>
      <c r="T44" s="441" t="s">
        <v>626</v>
      </c>
      <c r="U44" s="442" t="s">
        <v>27</v>
      </c>
      <c r="V44" s="441" t="s">
        <v>637</v>
      </c>
      <c r="W44" s="444"/>
    </row>
    <row r="45" spans="1:28" s="201" customFormat="1" ht="24.75" customHeight="1" x14ac:dyDescent="0.2">
      <c r="A45" s="197"/>
      <c r="B45" s="796" t="s">
        <v>453</v>
      </c>
      <c r="C45" s="797"/>
      <c r="D45" s="797"/>
      <c r="E45" s="797"/>
      <c r="F45" s="797"/>
      <c r="G45" s="797"/>
      <c r="H45" s="798"/>
      <c r="I45" s="799" t="s">
        <v>392</v>
      </c>
      <c r="J45" s="799"/>
      <c r="K45" s="799"/>
      <c r="L45" s="799"/>
      <c r="M45" s="800"/>
      <c r="N45" s="801"/>
      <c r="O45" s="801"/>
      <c r="P45" s="801"/>
      <c r="Q45" s="801"/>
      <c r="R45" s="801"/>
      <c r="S45" s="801"/>
      <c r="T45" s="801"/>
      <c r="U45" s="801"/>
      <c r="V45" s="801"/>
      <c r="W45" s="802"/>
    </row>
    <row r="46" spans="1:28" ht="19.5" customHeight="1" x14ac:dyDescent="0.2">
      <c r="A46" s="197"/>
    </row>
    <row r="47" spans="1:28" ht="19.5" customHeight="1" x14ac:dyDescent="0.2">
      <c r="A47" s="197" t="s">
        <v>394</v>
      </c>
    </row>
    <row r="48" spans="1:28" ht="24.75" customHeight="1" x14ac:dyDescent="0.2">
      <c r="B48" s="792" t="s">
        <v>452</v>
      </c>
      <c r="C48" s="793"/>
      <c r="D48" s="793"/>
      <c r="E48" s="793"/>
      <c r="F48" s="793"/>
      <c r="G48" s="793"/>
      <c r="H48" s="793"/>
      <c r="I48" s="793"/>
      <c r="J48" s="793"/>
      <c r="K48" s="793"/>
      <c r="L48" s="793"/>
      <c r="M48" s="793"/>
      <c r="N48" s="793"/>
      <c r="O48" s="793"/>
      <c r="P48" s="793"/>
      <c r="Q48" s="793"/>
      <c r="R48" s="793"/>
      <c r="S48" s="793"/>
      <c r="T48" s="793"/>
      <c r="U48" s="793"/>
      <c r="V48" s="794"/>
      <c r="W48" s="442" t="s">
        <v>27</v>
      </c>
      <c r="X48" s="441" t="s">
        <v>631</v>
      </c>
      <c r="Y48" s="441" t="s">
        <v>626</v>
      </c>
      <c r="Z48" s="442" t="s">
        <v>27</v>
      </c>
      <c r="AA48" s="441" t="s">
        <v>637</v>
      </c>
      <c r="AB48" s="444"/>
    </row>
    <row r="49" spans="1:28" ht="24.75" customHeight="1" x14ac:dyDescent="0.2">
      <c r="B49" s="561" t="s">
        <v>454</v>
      </c>
      <c r="C49" s="791"/>
      <c r="D49" s="791"/>
      <c r="E49" s="791"/>
      <c r="F49" s="791"/>
      <c r="G49" s="791"/>
      <c r="H49" s="791"/>
      <c r="I49" s="791"/>
      <c r="J49" s="791"/>
      <c r="K49" s="791"/>
      <c r="L49" s="791"/>
      <c r="M49" s="791"/>
      <c r="N49" s="791"/>
      <c r="O49" s="791"/>
      <c r="P49" s="791"/>
      <c r="Q49" s="791"/>
      <c r="R49" s="791"/>
      <c r="S49" s="791"/>
      <c r="T49" s="791"/>
      <c r="U49" s="791"/>
      <c r="V49" s="795"/>
      <c r="W49" s="442" t="s">
        <v>27</v>
      </c>
      <c r="X49" s="441" t="s">
        <v>631</v>
      </c>
      <c r="Y49" s="441" t="s">
        <v>626</v>
      </c>
      <c r="Z49" s="442" t="s">
        <v>27</v>
      </c>
      <c r="AA49" s="441" t="s">
        <v>637</v>
      </c>
      <c r="AB49" s="444"/>
    </row>
    <row r="50" spans="1:28" ht="24.75" customHeight="1" x14ac:dyDescent="0.2">
      <c r="B50" s="792" t="s">
        <v>455</v>
      </c>
      <c r="C50" s="793"/>
      <c r="D50" s="793"/>
      <c r="E50" s="793"/>
      <c r="F50" s="793"/>
      <c r="G50" s="793"/>
      <c r="H50" s="793"/>
      <c r="I50" s="793"/>
      <c r="J50" s="793"/>
      <c r="K50" s="793"/>
      <c r="L50" s="793"/>
      <c r="M50" s="793"/>
      <c r="N50" s="793"/>
      <c r="O50" s="793"/>
      <c r="P50" s="793"/>
      <c r="Q50" s="793"/>
      <c r="R50" s="793"/>
      <c r="S50" s="793"/>
      <c r="T50" s="793"/>
      <c r="U50" s="793"/>
      <c r="V50" s="794"/>
      <c r="W50" s="442" t="s">
        <v>27</v>
      </c>
      <c r="X50" s="441" t="s">
        <v>631</v>
      </c>
      <c r="Y50" s="441" t="s">
        <v>626</v>
      </c>
      <c r="Z50" s="442" t="s">
        <v>27</v>
      </c>
      <c r="AA50" s="441" t="s">
        <v>637</v>
      </c>
      <c r="AB50" s="444"/>
    </row>
    <row r="51" spans="1:28" ht="24.75" customHeight="1" x14ac:dyDescent="0.2">
      <c r="B51" s="792" t="s">
        <v>456</v>
      </c>
      <c r="C51" s="793"/>
      <c r="D51" s="793"/>
      <c r="E51" s="793"/>
      <c r="F51" s="793"/>
      <c r="G51" s="793"/>
      <c r="H51" s="793"/>
      <c r="I51" s="793"/>
      <c r="J51" s="793"/>
      <c r="K51" s="803" t="s">
        <v>392</v>
      </c>
      <c r="L51" s="803"/>
      <c r="M51" s="803"/>
      <c r="N51" s="803"/>
      <c r="O51" s="803"/>
      <c r="P51" s="803"/>
      <c r="Q51" s="803"/>
      <c r="R51" s="803"/>
      <c r="S51" s="803"/>
      <c r="T51" s="803"/>
      <c r="U51" s="803"/>
      <c r="V51" s="803"/>
      <c r="W51" s="803"/>
      <c r="X51" s="803"/>
      <c r="Y51" s="803"/>
      <c r="Z51" s="803"/>
      <c r="AA51" s="803"/>
      <c r="AB51" s="803"/>
    </row>
    <row r="52" spans="1:28" ht="19.5" customHeight="1" x14ac:dyDescent="0.2">
      <c r="A52" s="197"/>
    </row>
    <row r="53" spans="1:28" ht="19.5" customHeight="1" x14ac:dyDescent="0.2">
      <c r="A53" s="197" t="s">
        <v>474</v>
      </c>
    </row>
    <row r="54" spans="1:28" ht="19.5" customHeight="1" thickBot="1" x14ac:dyDescent="0.25">
      <c r="C54" s="804" t="s">
        <v>457</v>
      </c>
      <c r="D54" s="805"/>
      <c r="E54" s="805"/>
      <c r="F54" s="805"/>
      <c r="G54" s="805"/>
      <c r="H54" s="805"/>
      <c r="I54" s="805"/>
      <c r="J54" s="805"/>
      <c r="K54" s="805"/>
      <c r="L54" s="805"/>
      <c r="M54" s="805"/>
      <c r="N54" s="805"/>
      <c r="O54" s="805"/>
      <c r="P54" s="805"/>
      <c r="Q54" s="805"/>
      <c r="R54" s="805"/>
      <c r="S54" s="805"/>
      <c r="T54" s="805"/>
      <c r="U54" s="805"/>
      <c r="V54" s="805"/>
      <c r="W54" s="805"/>
      <c r="X54" s="805"/>
      <c r="Y54" s="805"/>
      <c r="Z54" s="806"/>
    </row>
    <row r="55" spans="1:28" ht="19.5" customHeight="1" thickTop="1" x14ac:dyDescent="0.2">
      <c r="C55" s="807" t="s">
        <v>458</v>
      </c>
      <c r="D55" s="808"/>
      <c r="E55" s="808"/>
      <c r="F55" s="808"/>
      <c r="G55" s="808"/>
      <c r="H55" s="808"/>
      <c r="I55" s="808"/>
      <c r="J55" s="808"/>
      <c r="K55" s="808"/>
      <c r="L55" s="808"/>
      <c r="M55" s="808"/>
      <c r="N55" s="808"/>
      <c r="O55" s="808"/>
      <c r="P55" s="808"/>
      <c r="Q55" s="808"/>
      <c r="R55" s="808"/>
      <c r="S55" s="808"/>
      <c r="T55" s="808"/>
      <c r="U55" s="808"/>
      <c r="V55" s="808"/>
      <c r="W55" s="808"/>
      <c r="X55" s="808"/>
      <c r="Y55" s="808"/>
      <c r="Z55" s="809"/>
    </row>
    <row r="56" spans="1:28" ht="21.75" customHeight="1" x14ac:dyDescent="0.2">
      <c r="C56" s="796" t="s">
        <v>459</v>
      </c>
      <c r="D56" s="798"/>
      <c r="E56" s="796" t="s">
        <v>460</v>
      </c>
      <c r="F56" s="797"/>
      <c r="G56" s="797"/>
      <c r="H56" s="797"/>
      <c r="I56" s="798"/>
      <c r="J56" s="796" t="s">
        <v>461</v>
      </c>
      <c r="K56" s="797"/>
      <c r="L56" s="797"/>
      <c r="M56" s="798"/>
      <c r="N56" s="796" t="s">
        <v>462</v>
      </c>
      <c r="O56" s="797"/>
      <c r="P56" s="797"/>
      <c r="Q56" s="797"/>
      <c r="R56" s="798"/>
      <c r="S56" s="796" t="s">
        <v>463</v>
      </c>
      <c r="T56" s="797"/>
      <c r="U56" s="797"/>
      <c r="V56" s="797"/>
      <c r="W56" s="797"/>
      <c r="X56" s="797"/>
      <c r="Y56" s="797"/>
      <c r="Z56" s="798"/>
    </row>
    <row r="57" spans="1:28" ht="30" customHeight="1" x14ac:dyDescent="0.2">
      <c r="C57" s="813"/>
      <c r="D57" s="814"/>
      <c r="E57" s="813"/>
      <c r="F57" s="815"/>
      <c r="G57" s="815"/>
      <c r="H57" s="815"/>
      <c r="I57" s="814"/>
      <c r="J57" s="813"/>
      <c r="K57" s="815"/>
      <c r="L57" s="815"/>
      <c r="M57" s="814"/>
      <c r="N57" s="813"/>
      <c r="O57" s="815"/>
      <c r="P57" s="815"/>
      <c r="Q57" s="815"/>
      <c r="R57" s="814"/>
      <c r="S57" s="813"/>
      <c r="T57" s="815"/>
      <c r="U57" s="815"/>
      <c r="V57" s="815"/>
      <c r="W57" s="815"/>
      <c r="X57" s="815"/>
      <c r="Y57" s="815"/>
      <c r="Z57" s="814"/>
    </row>
    <row r="58" spans="1:28" ht="30" customHeight="1" x14ac:dyDescent="0.2">
      <c r="C58" s="214"/>
      <c r="D58" s="215"/>
      <c r="E58" s="214"/>
      <c r="F58" s="216"/>
      <c r="G58" s="216"/>
      <c r="H58" s="216"/>
      <c r="I58" s="215"/>
      <c r="J58" s="214"/>
      <c r="K58" s="216"/>
      <c r="L58" s="216"/>
      <c r="M58" s="215"/>
      <c r="N58" s="214"/>
      <c r="O58" s="216"/>
      <c r="P58" s="216"/>
      <c r="Q58" s="216"/>
      <c r="R58" s="215"/>
      <c r="S58" s="214"/>
      <c r="T58" s="216"/>
      <c r="U58" s="216"/>
      <c r="V58" s="216"/>
      <c r="W58" s="216"/>
      <c r="X58" s="216"/>
      <c r="Y58" s="216"/>
      <c r="Z58" s="215"/>
    </row>
    <row r="59" spans="1:28" ht="30" customHeight="1" x14ac:dyDescent="0.2">
      <c r="C59" s="813"/>
      <c r="D59" s="814"/>
      <c r="E59" s="813"/>
      <c r="F59" s="815"/>
      <c r="G59" s="815"/>
      <c r="H59" s="815"/>
      <c r="I59" s="814"/>
      <c r="J59" s="813"/>
      <c r="K59" s="815"/>
      <c r="L59" s="815"/>
      <c r="M59" s="814"/>
      <c r="N59" s="813"/>
      <c r="O59" s="815"/>
      <c r="P59" s="815"/>
      <c r="Q59" s="815"/>
      <c r="R59" s="814"/>
      <c r="S59" s="813"/>
      <c r="T59" s="815"/>
      <c r="U59" s="815"/>
      <c r="V59" s="815"/>
      <c r="W59" s="815"/>
      <c r="X59" s="815"/>
      <c r="Y59" s="815"/>
      <c r="Z59" s="814"/>
    </row>
    <row r="60" spans="1:28" ht="30" customHeight="1" thickBot="1" x14ac:dyDescent="0.25">
      <c r="C60" s="810"/>
      <c r="D60" s="811"/>
      <c r="E60" s="810"/>
      <c r="F60" s="812"/>
      <c r="G60" s="812"/>
      <c r="H60" s="812"/>
      <c r="I60" s="811"/>
      <c r="J60" s="810"/>
      <c r="K60" s="812"/>
      <c r="L60" s="812"/>
      <c r="M60" s="811"/>
      <c r="N60" s="810"/>
      <c r="O60" s="812"/>
      <c r="P60" s="812"/>
      <c r="Q60" s="812"/>
      <c r="R60" s="811"/>
      <c r="S60" s="810"/>
      <c r="T60" s="812"/>
      <c r="U60" s="812"/>
      <c r="V60" s="812"/>
      <c r="W60" s="812"/>
      <c r="X60" s="812"/>
      <c r="Y60" s="812"/>
      <c r="Z60" s="811"/>
    </row>
    <row r="61" spans="1:28" ht="19.5" customHeight="1" thickTop="1" x14ac:dyDescent="0.2">
      <c r="C61" s="807" t="s">
        <v>464</v>
      </c>
      <c r="D61" s="808"/>
      <c r="E61" s="808"/>
      <c r="F61" s="808"/>
      <c r="G61" s="808"/>
      <c r="H61" s="808"/>
      <c r="I61" s="808"/>
      <c r="J61" s="808"/>
      <c r="K61" s="808"/>
      <c r="L61" s="808"/>
      <c r="M61" s="808"/>
      <c r="N61" s="808"/>
      <c r="O61" s="808"/>
      <c r="P61" s="808"/>
      <c r="Q61" s="808"/>
      <c r="R61" s="808"/>
      <c r="S61" s="808"/>
      <c r="T61" s="808"/>
      <c r="U61" s="808"/>
      <c r="V61" s="808"/>
      <c r="W61" s="808"/>
      <c r="X61" s="808"/>
      <c r="Y61" s="808"/>
      <c r="Z61" s="809"/>
    </row>
    <row r="62" spans="1:28" ht="34" customHeight="1" x14ac:dyDescent="0.2">
      <c r="C62" s="796" t="s">
        <v>465</v>
      </c>
      <c r="D62" s="797"/>
      <c r="E62" s="797"/>
      <c r="F62" s="797"/>
      <c r="G62" s="797"/>
      <c r="H62" s="797"/>
      <c r="I62" s="798"/>
      <c r="J62" s="800"/>
      <c r="K62" s="801"/>
      <c r="L62" s="801"/>
      <c r="M62" s="801"/>
      <c r="N62" s="801"/>
      <c r="O62" s="801"/>
      <c r="P62" s="801"/>
      <c r="Q62" s="801"/>
      <c r="R62" s="801"/>
      <c r="S62" s="801"/>
      <c r="T62" s="801"/>
      <c r="U62" s="801"/>
      <c r="V62" s="801"/>
      <c r="W62" s="801"/>
      <c r="X62" s="801"/>
      <c r="Y62" s="801"/>
      <c r="Z62" s="802"/>
    </row>
    <row r="63" spans="1:28" ht="105.5" customHeight="1" x14ac:dyDescent="0.2">
      <c r="C63" s="796" t="s">
        <v>466</v>
      </c>
      <c r="D63" s="797"/>
      <c r="E63" s="797"/>
      <c r="F63" s="797"/>
      <c r="G63" s="797"/>
      <c r="H63" s="797"/>
      <c r="I63" s="798"/>
      <c r="J63" s="800"/>
      <c r="K63" s="801"/>
      <c r="L63" s="801"/>
      <c r="M63" s="801"/>
      <c r="N63" s="801"/>
      <c r="O63" s="801"/>
      <c r="P63" s="801"/>
      <c r="Q63" s="801"/>
      <c r="R63" s="801"/>
      <c r="S63" s="801"/>
      <c r="T63" s="801"/>
      <c r="U63" s="801"/>
      <c r="V63" s="801"/>
      <c r="W63" s="801"/>
      <c r="X63" s="801"/>
      <c r="Y63" s="801"/>
      <c r="Z63" s="802"/>
    </row>
    <row r="64" spans="1:28" ht="19.5" customHeight="1" x14ac:dyDescent="0.2">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row>
    <row r="65" spans="2:26" ht="25" customHeight="1" x14ac:dyDescent="0.2">
      <c r="B65" s="192" t="s">
        <v>475</v>
      </c>
    </row>
    <row r="66" spans="2:26" ht="32" customHeight="1" x14ac:dyDescent="0.2">
      <c r="C66" s="796" t="s">
        <v>467</v>
      </c>
      <c r="D66" s="816"/>
      <c r="E66" s="816"/>
      <c r="F66" s="816"/>
      <c r="G66" s="816"/>
      <c r="H66" s="816"/>
      <c r="I66" s="816"/>
      <c r="J66" s="816"/>
      <c r="K66" s="816"/>
      <c r="L66" s="816"/>
      <c r="M66" s="816"/>
      <c r="N66" s="817"/>
      <c r="O66" s="440"/>
      <c r="P66" s="441"/>
      <c r="Q66" s="442" t="s">
        <v>27</v>
      </c>
      <c r="R66" s="441" t="s">
        <v>631</v>
      </c>
      <c r="S66" s="441"/>
      <c r="T66" s="441"/>
      <c r="U66" s="441" t="s">
        <v>626</v>
      </c>
      <c r="V66" s="441"/>
      <c r="W66" s="442" t="s">
        <v>27</v>
      </c>
      <c r="X66" s="441" t="s">
        <v>637</v>
      </c>
      <c r="Y66" s="441"/>
      <c r="Z66" s="443"/>
    </row>
    <row r="67" spans="2:26" ht="28.5" customHeight="1" x14ac:dyDescent="0.2">
      <c r="C67" s="796" t="s">
        <v>468</v>
      </c>
      <c r="D67" s="816"/>
      <c r="E67" s="816"/>
      <c r="F67" s="816"/>
      <c r="G67" s="816"/>
      <c r="H67" s="816"/>
      <c r="I67" s="816"/>
      <c r="J67" s="816"/>
      <c r="K67" s="816"/>
      <c r="L67" s="816"/>
      <c r="M67" s="816"/>
      <c r="N67" s="817"/>
      <c r="O67" s="440"/>
      <c r="P67" s="441"/>
      <c r="Q67" s="442" t="s">
        <v>27</v>
      </c>
      <c r="R67" s="441" t="s">
        <v>631</v>
      </c>
      <c r="S67" s="441"/>
      <c r="T67" s="441"/>
      <c r="U67" s="441" t="s">
        <v>626</v>
      </c>
      <c r="V67" s="441"/>
      <c r="W67" s="442" t="s">
        <v>27</v>
      </c>
      <c r="X67" s="441" t="s">
        <v>637</v>
      </c>
      <c r="Y67" s="441"/>
      <c r="Z67" s="443"/>
    </row>
    <row r="68" spans="2:26" ht="20" customHeight="1" x14ac:dyDescent="0.2">
      <c r="C68" s="796" t="s">
        <v>469</v>
      </c>
      <c r="D68" s="797"/>
      <c r="E68" s="797"/>
      <c r="F68" s="797"/>
      <c r="G68" s="797"/>
      <c r="H68" s="797"/>
      <c r="I68" s="797"/>
      <c r="J68" s="797"/>
      <c r="K68" s="797"/>
      <c r="L68" s="797"/>
      <c r="M68" s="797"/>
      <c r="N68" s="798"/>
      <c r="O68" s="440"/>
      <c r="P68" s="441"/>
      <c r="Q68" s="442" t="s">
        <v>27</v>
      </c>
      <c r="R68" s="441" t="s">
        <v>631</v>
      </c>
      <c r="S68" s="441"/>
      <c r="T68" s="441"/>
      <c r="U68" s="441" t="s">
        <v>626</v>
      </c>
      <c r="V68" s="441"/>
      <c r="W68" s="442" t="s">
        <v>27</v>
      </c>
      <c r="X68" s="441" t="s">
        <v>637</v>
      </c>
      <c r="Y68" s="441"/>
      <c r="Z68" s="443"/>
    </row>
    <row r="69" spans="2:26" ht="29" customHeight="1" x14ac:dyDescent="0.2">
      <c r="C69" s="818" t="s">
        <v>470</v>
      </c>
      <c r="D69" s="819"/>
      <c r="E69" s="819"/>
      <c r="F69" s="819"/>
      <c r="G69" s="819"/>
      <c r="H69" s="819"/>
      <c r="I69" s="819"/>
      <c r="J69" s="819"/>
      <c r="K69" s="819"/>
      <c r="L69" s="819"/>
      <c r="M69" s="819"/>
      <c r="N69" s="819"/>
      <c r="O69" s="819"/>
      <c r="P69" s="819"/>
      <c r="Q69" s="819"/>
      <c r="R69" s="819"/>
      <c r="S69" s="819"/>
      <c r="T69" s="819"/>
      <c r="U69" s="819"/>
      <c r="V69" s="819"/>
      <c r="W69" s="819"/>
      <c r="X69" s="819"/>
      <c r="Y69" s="819"/>
      <c r="Z69" s="820"/>
    </row>
    <row r="70" spans="2:26" ht="31.5" customHeight="1" x14ac:dyDescent="0.2">
      <c r="C70" s="796" t="s">
        <v>471</v>
      </c>
      <c r="D70" s="797"/>
      <c r="E70" s="797"/>
      <c r="F70" s="797"/>
      <c r="G70" s="797"/>
      <c r="H70" s="797"/>
      <c r="I70" s="797"/>
      <c r="J70" s="797"/>
      <c r="K70" s="797"/>
      <c r="L70" s="797"/>
      <c r="M70" s="797"/>
      <c r="N70" s="798"/>
      <c r="O70" s="440"/>
      <c r="P70" s="441"/>
      <c r="Q70" s="442" t="s">
        <v>27</v>
      </c>
      <c r="R70" s="441" t="s">
        <v>631</v>
      </c>
      <c r="S70" s="441"/>
      <c r="T70" s="441"/>
      <c r="U70" s="441" t="s">
        <v>626</v>
      </c>
      <c r="V70" s="441"/>
      <c r="W70" s="442" t="s">
        <v>27</v>
      </c>
      <c r="X70" s="441" t="s">
        <v>637</v>
      </c>
      <c r="Y70" s="441"/>
      <c r="Z70" s="443"/>
    </row>
  </sheetData>
  <mergeCells count="114">
    <mergeCell ref="C67:N67"/>
    <mergeCell ref="C68:N68"/>
    <mergeCell ref="C69:Z69"/>
    <mergeCell ref="C70:N70"/>
    <mergeCell ref="C62:I62"/>
    <mergeCell ref="J62:Z62"/>
    <mergeCell ref="C63:I63"/>
    <mergeCell ref="J63:Z63"/>
    <mergeCell ref="C66:N66"/>
    <mergeCell ref="C60:D60"/>
    <mergeCell ref="E60:I60"/>
    <mergeCell ref="J60:M60"/>
    <mergeCell ref="N60:R60"/>
    <mergeCell ref="S60:Z60"/>
    <mergeCell ref="C61:Z61"/>
    <mergeCell ref="C57:D57"/>
    <mergeCell ref="E57:I57"/>
    <mergeCell ref="J57:M57"/>
    <mergeCell ref="N57:R57"/>
    <mergeCell ref="S57:Z57"/>
    <mergeCell ref="C59:D59"/>
    <mergeCell ref="E59:I59"/>
    <mergeCell ref="J59:M59"/>
    <mergeCell ref="N59:R59"/>
    <mergeCell ref="S59:Z59"/>
    <mergeCell ref="B51:J51"/>
    <mergeCell ref="K51:O51"/>
    <mergeCell ref="P51:AB51"/>
    <mergeCell ref="C54:Z54"/>
    <mergeCell ref="C55:Z55"/>
    <mergeCell ref="C56:D56"/>
    <mergeCell ref="E56:I56"/>
    <mergeCell ref="J56:M56"/>
    <mergeCell ref="N56:R56"/>
    <mergeCell ref="S56:Z56"/>
    <mergeCell ref="B48:V48"/>
    <mergeCell ref="B49:V49"/>
    <mergeCell ref="B50:V50"/>
    <mergeCell ref="B43:Q43"/>
    <mergeCell ref="B44:Q44"/>
    <mergeCell ref="B45:H45"/>
    <mergeCell ref="I45:L45"/>
    <mergeCell ref="M45:W45"/>
    <mergeCell ref="B38:V38"/>
    <mergeCell ref="B39:V39"/>
    <mergeCell ref="B42:Q42"/>
    <mergeCell ref="B35:H35"/>
    <mergeCell ref="I35:AB35"/>
    <mergeCell ref="B36:H36"/>
    <mergeCell ref="I36:AB36"/>
    <mergeCell ref="B37:V37"/>
    <mergeCell ref="A31:I31"/>
    <mergeCell ref="B32:V32"/>
    <mergeCell ref="B33:V33"/>
    <mergeCell ref="W33:AB33"/>
    <mergeCell ref="B34:V34"/>
    <mergeCell ref="B27:H27"/>
    <mergeCell ref="I27:T27"/>
    <mergeCell ref="B28:H28"/>
    <mergeCell ref="B29:H29"/>
    <mergeCell ref="I29:T29"/>
    <mergeCell ref="B23:H23"/>
    <mergeCell ref="B26:H26"/>
    <mergeCell ref="I26:T26"/>
    <mergeCell ref="W17:Y17"/>
    <mergeCell ref="B22:H22"/>
    <mergeCell ref="I22:T22"/>
    <mergeCell ref="Z17:AB17"/>
    <mergeCell ref="B18:AB18"/>
    <mergeCell ref="B20:H21"/>
    <mergeCell ref="I20:L20"/>
    <mergeCell ref="M20:T20"/>
    <mergeCell ref="I21:L21"/>
    <mergeCell ref="M21:T21"/>
    <mergeCell ref="B17:D17"/>
    <mergeCell ref="E17:G17"/>
    <mergeCell ref="H17:J17"/>
    <mergeCell ref="K17:M17"/>
    <mergeCell ref="N17:P17"/>
    <mergeCell ref="Q17:S17"/>
    <mergeCell ref="T17:V17"/>
    <mergeCell ref="B12:U12"/>
    <mergeCell ref="B15:J15"/>
    <mergeCell ref="K15:S15"/>
    <mergeCell ref="T15:AB15"/>
    <mergeCell ref="B16:D16"/>
    <mergeCell ref="E16:G16"/>
    <mergeCell ref="H16:J16"/>
    <mergeCell ref="K16:M16"/>
    <mergeCell ref="N16:P16"/>
    <mergeCell ref="Q16:S16"/>
    <mergeCell ref="T16:V16"/>
    <mergeCell ref="W16:Y16"/>
    <mergeCell ref="Z16:AB16"/>
    <mergeCell ref="B11:D11"/>
    <mergeCell ref="E11:G11"/>
    <mergeCell ref="H11:O11"/>
    <mergeCell ref="B5:G5"/>
    <mergeCell ref="H5:S5"/>
    <mergeCell ref="T5:W5"/>
    <mergeCell ref="X5:AB5"/>
    <mergeCell ref="B6:G6"/>
    <mergeCell ref="H6:S6"/>
    <mergeCell ref="T6:W6"/>
    <mergeCell ref="X6:AB6"/>
    <mergeCell ref="B4:G4"/>
    <mergeCell ref="H4:S4"/>
    <mergeCell ref="T4:W4"/>
    <mergeCell ref="X4:AB4"/>
    <mergeCell ref="B7:G7"/>
    <mergeCell ref="H7:S7"/>
    <mergeCell ref="T7:W7"/>
    <mergeCell ref="X7:AB7"/>
    <mergeCell ref="B8:AA8"/>
  </mergeCells>
  <phoneticPr fontId="2"/>
  <dataValidations count="1">
    <dataValidation type="list" allowBlank="1" showInputMessage="1" showErrorMessage="1" sqref="K23 Q23 K28 Q28 W32 Z32 W34 Z34 W37:W39 Z37:Z39 R42:R44 U42:U44 W48:W50 Z48:Z50 Q66:Q68 W66:W68 Q70 W70">
      <formula1>"□,■"</formula1>
    </dataValidation>
  </dataValidations>
  <pageMargins left="0.78740157480314965" right="0.59055118110236227" top="0.78740157480314965" bottom="0.59055118110236227" header="0.51181102362204722" footer="0.39370078740157483"/>
  <pageSetup paperSize="9" scale="99" fitToHeight="0" orientation="portrait" r:id="rId1"/>
  <headerFooter alignWithMargins="0"/>
  <rowBreaks count="1" manualBreakCount="1">
    <brk id="45"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0" zoomScaleNormal="55" zoomScaleSheetLayoutView="70" workbookViewId="0">
      <selection activeCell="T43" sqref="T43"/>
    </sheetView>
  </sheetViews>
  <sheetFormatPr defaultColWidth="4.90625" defaultRowHeight="20.25" customHeight="1" x14ac:dyDescent="0.2"/>
  <cols>
    <col min="1" max="1" width="1.54296875" style="217" customWidth="1"/>
    <col min="2" max="56" width="6.08984375" style="217" customWidth="1"/>
    <col min="57" max="16384" width="4.90625" style="217"/>
  </cols>
  <sheetData>
    <row r="1" spans="1:57" s="304" customFormat="1" ht="20.25" customHeight="1" x14ac:dyDescent="0.2">
      <c r="A1" s="277"/>
      <c r="B1" s="277"/>
      <c r="C1" s="305" t="s">
        <v>542</v>
      </c>
      <c r="D1" s="305"/>
      <c r="E1" s="277"/>
      <c r="F1" s="277"/>
      <c r="G1" s="303" t="s">
        <v>541</v>
      </c>
      <c r="H1" s="277"/>
      <c r="I1" s="277"/>
      <c r="J1" s="305"/>
      <c r="K1" s="305"/>
      <c r="L1" s="305"/>
      <c r="M1" s="305"/>
      <c r="N1" s="277"/>
      <c r="O1" s="277"/>
      <c r="P1" s="277"/>
      <c r="Q1" s="277"/>
      <c r="R1" s="277"/>
      <c r="S1" s="277"/>
      <c r="T1" s="277"/>
      <c r="U1" s="277"/>
      <c r="V1" s="277"/>
      <c r="W1" s="277"/>
      <c r="X1" s="277"/>
      <c r="Y1" s="277"/>
      <c r="Z1" s="277"/>
      <c r="AA1" s="277"/>
      <c r="AB1" s="277"/>
      <c r="AC1" s="277"/>
      <c r="AD1" s="277"/>
      <c r="AE1" s="277"/>
      <c r="AF1" s="277"/>
      <c r="AG1" s="277"/>
      <c r="AH1" s="277"/>
      <c r="AI1" s="277"/>
      <c r="AJ1" s="277"/>
      <c r="AK1" s="292" t="s">
        <v>540</v>
      </c>
      <c r="AL1" s="292" t="s">
        <v>533</v>
      </c>
      <c r="AM1" s="898" t="s">
        <v>539</v>
      </c>
      <c r="AN1" s="898"/>
      <c r="AO1" s="898"/>
      <c r="AP1" s="898"/>
      <c r="AQ1" s="898"/>
      <c r="AR1" s="898"/>
      <c r="AS1" s="898"/>
      <c r="AT1" s="898"/>
      <c r="AU1" s="898"/>
      <c r="AV1" s="898"/>
      <c r="AW1" s="898"/>
      <c r="AX1" s="898"/>
      <c r="AY1" s="898"/>
      <c r="AZ1" s="898"/>
      <c r="BA1" s="898"/>
      <c r="BB1" s="295" t="s">
        <v>532</v>
      </c>
      <c r="BC1" s="277"/>
      <c r="BD1" s="277"/>
    </row>
    <row r="2" spans="1:57" s="269" customFormat="1" ht="20.25" customHeight="1" x14ac:dyDescent="0.2">
      <c r="A2" s="271"/>
      <c r="B2" s="271"/>
      <c r="C2" s="271"/>
      <c r="D2" s="303"/>
      <c r="E2" s="271"/>
      <c r="F2" s="271"/>
      <c r="G2" s="271"/>
      <c r="H2" s="303"/>
      <c r="I2" s="292"/>
      <c r="J2" s="292"/>
      <c r="K2" s="292"/>
      <c r="L2" s="292"/>
      <c r="M2" s="292"/>
      <c r="N2" s="271"/>
      <c r="O2" s="271"/>
      <c r="P2" s="271"/>
      <c r="Q2" s="271"/>
      <c r="R2" s="271"/>
      <c r="S2" s="271"/>
      <c r="T2" s="292" t="s">
        <v>538</v>
      </c>
      <c r="U2" s="896">
        <v>6</v>
      </c>
      <c r="V2" s="896"/>
      <c r="W2" s="292" t="s">
        <v>533</v>
      </c>
      <c r="X2" s="899">
        <f>IF(U2=0,"",YEAR(DATE(2018+U2,1,1)))</f>
        <v>2024</v>
      </c>
      <c r="Y2" s="899"/>
      <c r="Z2" s="271" t="s">
        <v>537</v>
      </c>
      <c r="AA2" s="271" t="s">
        <v>536</v>
      </c>
      <c r="AB2" s="896">
        <v>4</v>
      </c>
      <c r="AC2" s="896"/>
      <c r="AD2" s="271" t="s">
        <v>535</v>
      </c>
      <c r="AE2" s="271"/>
      <c r="AF2" s="271"/>
      <c r="AG2" s="271"/>
      <c r="AH2" s="271"/>
      <c r="AI2" s="271"/>
      <c r="AJ2" s="295"/>
      <c r="AK2" s="292" t="s">
        <v>534</v>
      </c>
      <c r="AL2" s="292" t="s">
        <v>533</v>
      </c>
      <c r="AM2" s="896"/>
      <c r="AN2" s="896"/>
      <c r="AO2" s="896"/>
      <c r="AP2" s="896"/>
      <c r="AQ2" s="896"/>
      <c r="AR2" s="896"/>
      <c r="AS2" s="896"/>
      <c r="AT2" s="896"/>
      <c r="AU2" s="896"/>
      <c r="AV2" s="896"/>
      <c r="AW2" s="896"/>
      <c r="AX2" s="896"/>
      <c r="AY2" s="896"/>
      <c r="AZ2" s="896"/>
      <c r="BA2" s="896"/>
      <c r="BB2" s="295" t="s">
        <v>532</v>
      </c>
      <c r="BC2" s="292"/>
      <c r="BD2" s="292"/>
      <c r="BE2" s="270"/>
    </row>
    <row r="3" spans="1:57" s="269" customFormat="1" ht="20.25" customHeight="1" x14ac:dyDescent="0.2">
      <c r="A3" s="271"/>
      <c r="B3" s="271"/>
      <c r="C3" s="271"/>
      <c r="D3" s="303"/>
      <c r="E3" s="271"/>
      <c r="F3" s="271"/>
      <c r="G3" s="271"/>
      <c r="H3" s="303"/>
      <c r="I3" s="292"/>
      <c r="J3" s="292"/>
      <c r="K3" s="292"/>
      <c r="L3" s="292"/>
      <c r="M3" s="292"/>
      <c r="N3" s="271"/>
      <c r="O3" s="271"/>
      <c r="P3" s="271"/>
      <c r="Q3" s="271"/>
      <c r="R3" s="271"/>
      <c r="S3" s="271"/>
      <c r="T3" s="302"/>
      <c r="U3" s="278"/>
      <c r="V3" s="278"/>
      <c r="W3" s="301"/>
      <c r="X3" s="278"/>
      <c r="Y3" s="278"/>
      <c r="Z3" s="279"/>
      <c r="AA3" s="279"/>
      <c r="AB3" s="278"/>
      <c r="AC3" s="278"/>
      <c r="AD3" s="296"/>
      <c r="AE3" s="271"/>
      <c r="AF3" s="271"/>
      <c r="AG3" s="271"/>
      <c r="AH3" s="271"/>
      <c r="AI3" s="271"/>
      <c r="AJ3" s="295"/>
      <c r="AK3" s="292"/>
      <c r="AL3" s="292"/>
      <c r="AM3" s="294"/>
      <c r="AN3" s="294"/>
      <c r="AO3" s="294"/>
      <c r="AP3" s="294"/>
      <c r="AQ3" s="294"/>
      <c r="AR3" s="294"/>
      <c r="AS3" s="294"/>
      <c r="AT3" s="294"/>
      <c r="AU3" s="294"/>
      <c r="AV3" s="294"/>
      <c r="AW3" s="294"/>
      <c r="AX3" s="294"/>
      <c r="AY3" s="293" t="s">
        <v>531</v>
      </c>
      <c r="AZ3" s="897" t="s">
        <v>530</v>
      </c>
      <c r="BA3" s="897"/>
      <c r="BB3" s="897"/>
      <c r="BC3" s="897"/>
      <c r="BD3" s="292"/>
      <c r="BE3" s="270"/>
    </row>
    <row r="4" spans="1:57" s="269" customFormat="1" ht="20.25" customHeight="1" x14ac:dyDescent="0.2">
      <c r="A4" s="271"/>
      <c r="B4" s="286"/>
      <c r="C4" s="286"/>
      <c r="D4" s="286"/>
      <c r="E4" s="286"/>
      <c r="F4" s="286"/>
      <c r="G4" s="286"/>
      <c r="H4" s="286"/>
      <c r="I4" s="286"/>
      <c r="J4" s="300"/>
      <c r="K4" s="298"/>
      <c r="L4" s="298"/>
      <c r="M4" s="298"/>
      <c r="N4" s="298"/>
      <c r="O4" s="298"/>
      <c r="P4" s="299"/>
      <c r="Q4" s="298"/>
      <c r="R4" s="298"/>
      <c r="S4" s="297"/>
      <c r="T4" s="271"/>
      <c r="U4" s="271"/>
      <c r="V4" s="271"/>
      <c r="W4" s="271"/>
      <c r="X4" s="271"/>
      <c r="Y4" s="271"/>
      <c r="Z4" s="279"/>
      <c r="AA4" s="279"/>
      <c r="AB4" s="278"/>
      <c r="AC4" s="278"/>
      <c r="AD4" s="296"/>
      <c r="AE4" s="271"/>
      <c r="AF4" s="271"/>
      <c r="AG4" s="271"/>
      <c r="AH4" s="271"/>
      <c r="AI4" s="271"/>
      <c r="AJ4" s="295"/>
      <c r="AK4" s="292"/>
      <c r="AL4" s="292"/>
      <c r="AM4" s="294"/>
      <c r="AN4" s="294"/>
      <c r="AO4" s="294"/>
      <c r="AP4" s="294"/>
      <c r="AQ4" s="294"/>
      <c r="AR4" s="294"/>
      <c r="AS4" s="294"/>
      <c r="AT4" s="294"/>
      <c r="AU4" s="294"/>
      <c r="AV4" s="294"/>
      <c r="AW4" s="294"/>
      <c r="AX4" s="294"/>
      <c r="AY4" s="293" t="s">
        <v>529</v>
      </c>
      <c r="AZ4" s="897" t="s">
        <v>528</v>
      </c>
      <c r="BA4" s="897"/>
      <c r="BB4" s="897"/>
      <c r="BC4" s="897"/>
      <c r="BD4" s="292"/>
      <c r="BE4" s="270"/>
    </row>
    <row r="5" spans="1:57" s="269" customFormat="1" ht="20.25" customHeight="1" x14ac:dyDescent="0.2">
      <c r="A5" s="271"/>
      <c r="B5" s="284"/>
      <c r="C5" s="284"/>
      <c r="D5" s="284"/>
      <c r="E5" s="284"/>
      <c r="F5" s="284"/>
      <c r="G5" s="284"/>
      <c r="H5" s="284"/>
      <c r="I5" s="284"/>
      <c r="J5" s="291"/>
      <c r="K5" s="290"/>
      <c r="L5" s="289"/>
      <c r="M5" s="289"/>
      <c r="N5" s="289"/>
      <c r="O5" s="289"/>
      <c r="P5" s="284"/>
      <c r="Q5" s="288"/>
      <c r="R5" s="288"/>
      <c r="S5" s="287"/>
      <c r="T5" s="271"/>
      <c r="U5" s="271"/>
      <c r="V5" s="271"/>
      <c r="W5" s="271"/>
      <c r="X5" s="271"/>
      <c r="Y5" s="271"/>
      <c r="Z5" s="279"/>
      <c r="AA5" s="279"/>
      <c r="AB5" s="278"/>
      <c r="AC5" s="278"/>
      <c r="AD5" s="273"/>
      <c r="AE5" s="273"/>
      <c r="AF5" s="273"/>
      <c r="AG5" s="273"/>
      <c r="AH5" s="271"/>
      <c r="AI5" s="271"/>
      <c r="AJ5" s="273" t="s">
        <v>527</v>
      </c>
      <c r="AK5" s="273"/>
      <c r="AL5" s="273"/>
      <c r="AM5" s="273"/>
      <c r="AN5" s="273"/>
      <c r="AO5" s="273"/>
      <c r="AP5" s="273"/>
      <c r="AQ5" s="273"/>
      <c r="AR5" s="286"/>
      <c r="AS5" s="286"/>
      <c r="AT5" s="272"/>
      <c r="AU5" s="273"/>
      <c r="AV5" s="887">
        <v>40</v>
      </c>
      <c r="AW5" s="888"/>
      <c r="AX5" s="272" t="s">
        <v>526</v>
      </c>
      <c r="AY5" s="273"/>
      <c r="AZ5" s="887">
        <v>160</v>
      </c>
      <c r="BA5" s="888"/>
      <c r="BB5" s="272" t="s">
        <v>525</v>
      </c>
      <c r="BC5" s="273"/>
      <c r="BD5" s="271"/>
      <c r="BE5" s="270"/>
    </row>
    <row r="6" spans="1:57" s="269" customFormat="1" ht="20.25" customHeight="1" x14ac:dyDescent="0.2">
      <c r="A6" s="271"/>
      <c r="B6" s="284"/>
      <c r="C6" s="284"/>
      <c r="D6" s="284"/>
      <c r="E6" s="284"/>
      <c r="F6" s="284"/>
      <c r="G6" s="284"/>
      <c r="H6" s="284"/>
      <c r="I6" s="284"/>
      <c r="J6" s="284"/>
      <c r="K6" s="285"/>
      <c r="L6" s="285"/>
      <c r="M6" s="285"/>
      <c r="N6" s="284"/>
      <c r="O6" s="283"/>
      <c r="P6" s="282"/>
      <c r="Q6" s="282"/>
      <c r="R6" s="281"/>
      <c r="S6" s="280"/>
      <c r="T6" s="271"/>
      <c r="U6" s="271"/>
      <c r="V6" s="271"/>
      <c r="W6" s="271"/>
      <c r="X6" s="271"/>
      <c r="Y6" s="271"/>
      <c r="Z6" s="279"/>
      <c r="AA6" s="279"/>
      <c r="AB6" s="278"/>
      <c r="AC6" s="278"/>
      <c r="AD6" s="229"/>
      <c r="AE6" s="277"/>
      <c r="AF6" s="277"/>
      <c r="AG6" s="277"/>
      <c r="AH6" s="271"/>
      <c r="AI6" s="271"/>
      <c r="AJ6" s="271"/>
      <c r="AK6" s="271"/>
      <c r="AL6" s="277"/>
      <c r="AM6" s="277"/>
      <c r="AN6" s="276"/>
      <c r="AO6" s="275"/>
      <c r="AP6" s="275"/>
      <c r="AQ6" s="274"/>
      <c r="AR6" s="274"/>
      <c r="AS6" s="274"/>
      <c r="AT6" s="274"/>
      <c r="AU6" s="274"/>
      <c r="AV6" s="274"/>
      <c r="AW6" s="273" t="s">
        <v>524</v>
      </c>
      <c r="AX6" s="273"/>
      <c r="AY6" s="273"/>
      <c r="AZ6" s="894">
        <f>DAY(EOMONTH(DATE(X2,AB2,1),0))</f>
        <v>30</v>
      </c>
      <c r="BA6" s="895"/>
      <c r="BB6" s="272" t="s">
        <v>523</v>
      </c>
      <c r="BC6" s="271"/>
      <c r="BD6" s="271"/>
      <c r="BE6" s="270"/>
    </row>
    <row r="7" spans="1:57" ht="20.25" customHeight="1" thickBot="1" x14ac:dyDescent="0.25">
      <c r="A7" s="227"/>
      <c r="B7" s="227"/>
      <c r="C7" s="268"/>
      <c r="D7" s="268"/>
      <c r="E7" s="227"/>
      <c r="F7" s="227"/>
      <c r="G7" s="222"/>
      <c r="H7" s="227"/>
      <c r="I7" s="227"/>
      <c r="J7" s="227"/>
      <c r="K7" s="227"/>
      <c r="L7" s="227"/>
      <c r="M7" s="227"/>
      <c r="N7" s="227"/>
      <c r="O7" s="227"/>
      <c r="P7" s="227"/>
      <c r="Q7" s="227"/>
      <c r="R7" s="227"/>
      <c r="S7" s="268"/>
      <c r="T7" s="227"/>
      <c r="U7" s="227"/>
      <c r="V7" s="227"/>
      <c r="W7" s="227"/>
      <c r="X7" s="227"/>
      <c r="Y7" s="227"/>
      <c r="Z7" s="227"/>
      <c r="AA7" s="227"/>
      <c r="AB7" s="227"/>
      <c r="AC7" s="227"/>
      <c r="AD7" s="227"/>
      <c r="AE7" s="227"/>
      <c r="AF7" s="227"/>
      <c r="AG7" s="227"/>
      <c r="AH7" s="227"/>
      <c r="AI7" s="227"/>
      <c r="AJ7" s="268"/>
      <c r="AK7" s="227"/>
      <c r="AL7" s="227"/>
      <c r="AM7" s="227"/>
      <c r="AN7" s="227"/>
      <c r="AO7" s="227"/>
      <c r="AP7" s="227"/>
      <c r="AQ7" s="227"/>
      <c r="AR7" s="227"/>
      <c r="AS7" s="227"/>
      <c r="AT7" s="227"/>
      <c r="AU7" s="227"/>
      <c r="AV7" s="227"/>
      <c r="AW7" s="227"/>
      <c r="AX7" s="227"/>
      <c r="AY7" s="227"/>
      <c r="AZ7" s="227"/>
      <c r="BA7" s="227"/>
      <c r="BB7" s="227"/>
      <c r="BC7" s="267"/>
      <c r="BD7" s="267"/>
      <c r="BE7" s="266"/>
    </row>
    <row r="8" spans="1:57" ht="20.25" customHeight="1" thickBot="1" x14ac:dyDescent="0.25">
      <c r="A8" s="227"/>
      <c r="B8" s="870" t="s">
        <v>522</v>
      </c>
      <c r="C8" s="874" t="s">
        <v>521</v>
      </c>
      <c r="D8" s="882"/>
      <c r="E8" s="873" t="s">
        <v>520</v>
      </c>
      <c r="F8" s="882"/>
      <c r="G8" s="873" t="s">
        <v>519</v>
      </c>
      <c r="H8" s="874"/>
      <c r="I8" s="874"/>
      <c r="J8" s="874"/>
      <c r="K8" s="882"/>
      <c r="L8" s="873" t="s">
        <v>518</v>
      </c>
      <c r="M8" s="874"/>
      <c r="N8" s="874"/>
      <c r="O8" s="875"/>
      <c r="P8" s="892" t="s">
        <v>517</v>
      </c>
      <c r="Q8" s="893"/>
      <c r="R8" s="893"/>
      <c r="S8" s="893"/>
      <c r="T8" s="893"/>
      <c r="U8" s="893"/>
      <c r="V8" s="893"/>
      <c r="W8" s="893"/>
      <c r="X8" s="893"/>
      <c r="Y8" s="893"/>
      <c r="Z8" s="893"/>
      <c r="AA8" s="893"/>
      <c r="AB8" s="893"/>
      <c r="AC8" s="893"/>
      <c r="AD8" s="893"/>
      <c r="AE8" s="893"/>
      <c r="AF8" s="893"/>
      <c r="AG8" s="893"/>
      <c r="AH8" s="893"/>
      <c r="AI8" s="893"/>
      <c r="AJ8" s="893"/>
      <c r="AK8" s="893"/>
      <c r="AL8" s="893"/>
      <c r="AM8" s="893"/>
      <c r="AN8" s="893"/>
      <c r="AO8" s="893"/>
      <c r="AP8" s="893"/>
      <c r="AQ8" s="893"/>
      <c r="AR8" s="893"/>
      <c r="AS8" s="893"/>
      <c r="AT8" s="893"/>
      <c r="AU8" s="902" t="str">
        <f>IF(AZ3="４週","(9)1～4週目の勤務時間数合計","(9)1か月の勤務時間数合計")</f>
        <v>(9)1～4週目の勤務時間数合計</v>
      </c>
      <c r="AV8" s="903"/>
      <c r="AW8" s="902" t="s">
        <v>516</v>
      </c>
      <c r="AX8" s="903"/>
      <c r="AY8" s="900" t="s">
        <v>515</v>
      </c>
      <c r="AZ8" s="900"/>
      <c r="BA8" s="900"/>
      <c r="BB8" s="900"/>
      <c r="BC8" s="900"/>
      <c r="BD8" s="900"/>
    </row>
    <row r="9" spans="1:57" ht="20.25" customHeight="1" thickBot="1" x14ac:dyDescent="0.25">
      <c r="A9" s="227"/>
      <c r="B9" s="871"/>
      <c r="C9" s="877"/>
      <c r="D9" s="883"/>
      <c r="E9" s="876"/>
      <c r="F9" s="883"/>
      <c r="G9" s="876"/>
      <c r="H9" s="877"/>
      <c r="I9" s="877"/>
      <c r="J9" s="877"/>
      <c r="K9" s="883"/>
      <c r="L9" s="876"/>
      <c r="M9" s="877"/>
      <c r="N9" s="877"/>
      <c r="O9" s="878"/>
      <c r="P9" s="889" t="s">
        <v>514</v>
      </c>
      <c r="Q9" s="890"/>
      <c r="R9" s="890"/>
      <c r="S9" s="890"/>
      <c r="T9" s="890"/>
      <c r="U9" s="890"/>
      <c r="V9" s="891"/>
      <c r="W9" s="889" t="s">
        <v>513</v>
      </c>
      <c r="X9" s="890"/>
      <c r="Y9" s="890"/>
      <c r="Z9" s="890"/>
      <c r="AA9" s="890"/>
      <c r="AB9" s="890"/>
      <c r="AC9" s="891"/>
      <c r="AD9" s="889" t="s">
        <v>512</v>
      </c>
      <c r="AE9" s="890"/>
      <c r="AF9" s="890"/>
      <c r="AG9" s="890"/>
      <c r="AH9" s="890"/>
      <c r="AI9" s="890"/>
      <c r="AJ9" s="891"/>
      <c r="AK9" s="889" t="s">
        <v>511</v>
      </c>
      <c r="AL9" s="890"/>
      <c r="AM9" s="890"/>
      <c r="AN9" s="890"/>
      <c r="AO9" s="890"/>
      <c r="AP9" s="890"/>
      <c r="AQ9" s="891"/>
      <c r="AR9" s="889" t="s">
        <v>510</v>
      </c>
      <c r="AS9" s="890"/>
      <c r="AT9" s="891"/>
      <c r="AU9" s="904"/>
      <c r="AV9" s="905"/>
      <c r="AW9" s="904"/>
      <c r="AX9" s="905"/>
      <c r="AY9" s="900"/>
      <c r="AZ9" s="900"/>
      <c r="BA9" s="900"/>
      <c r="BB9" s="900"/>
      <c r="BC9" s="900"/>
      <c r="BD9" s="900"/>
    </row>
    <row r="10" spans="1:57" ht="20.25" customHeight="1" thickBot="1" x14ac:dyDescent="0.25">
      <c r="A10" s="227"/>
      <c r="B10" s="871"/>
      <c r="C10" s="877"/>
      <c r="D10" s="883"/>
      <c r="E10" s="876"/>
      <c r="F10" s="883"/>
      <c r="G10" s="876"/>
      <c r="H10" s="877"/>
      <c r="I10" s="877"/>
      <c r="J10" s="877"/>
      <c r="K10" s="883"/>
      <c r="L10" s="876"/>
      <c r="M10" s="877"/>
      <c r="N10" s="877"/>
      <c r="O10" s="878"/>
      <c r="P10" s="264">
        <f>DAY(DATE($X$2,$AB$2,1))</f>
        <v>1</v>
      </c>
      <c r="Q10" s="263">
        <f>DAY(DATE($X$2,$AB$2,2))</f>
        <v>2</v>
      </c>
      <c r="R10" s="263">
        <f>DAY(DATE($X$2,$AB$2,3))</f>
        <v>3</v>
      </c>
      <c r="S10" s="263">
        <f>DAY(DATE($X$2,$AB$2,4))</f>
        <v>4</v>
      </c>
      <c r="T10" s="263">
        <f>DAY(DATE($X$2,$AB$2,5))</f>
        <v>5</v>
      </c>
      <c r="U10" s="263">
        <f>DAY(DATE($X$2,$AB$2,6))</f>
        <v>6</v>
      </c>
      <c r="V10" s="265">
        <f>DAY(DATE($X$2,$AB$2,7))</f>
        <v>7</v>
      </c>
      <c r="W10" s="264">
        <f>DAY(DATE($X$2,$AB$2,8))</f>
        <v>8</v>
      </c>
      <c r="X10" s="263">
        <f>DAY(DATE($X$2,$AB$2,9))</f>
        <v>9</v>
      </c>
      <c r="Y10" s="263">
        <f>DAY(DATE($X$2,$AB$2,10))</f>
        <v>10</v>
      </c>
      <c r="Z10" s="263">
        <f>DAY(DATE($X$2,$AB$2,11))</f>
        <v>11</v>
      </c>
      <c r="AA10" s="263">
        <f>DAY(DATE($X$2,$AB$2,12))</f>
        <v>12</v>
      </c>
      <c r="AB10" s="263">
        <f>DAY(DATE($X$2,$AB$2,13))</f>
        <v>13</v>
      </c>
      <c r="AC10" s="265">
        <f>DAY(DATE($X$2,$AB$2,14))</f>
        <v>14</v>
      </c>
      <c r="AD10" s="264">
        <f>DAY(DATE($X$2,$AB$2,15))</f>
        <v>15</v>
      </c>
      <c r="AE10" s="263">
        <f>DAY(DATE($X$2,$AB$2,16))</f>
        <v>16</v>
      </c>
      <c r="AF10" s="263">
        <f>DAY(DATE($X$2,$AB$2,17))</f>
        <v>17</v>
      </c>
      <c r="AG10" s="263">
        <f>DAY(DATE($X$2,$AB$2,18))</f>
        <v>18</v>
      </c>
      <c r="AH10" s="263">
        <f>DAY(DATE($X$2,$AB$2,19))</f>
        <v>19</v>
      </c>
      <c r="AI10" s="263">
        <f>DAY(DATE($X$2,$AB$2,20))</f>
        <v>20</v>
      </c>
      <c r="AJ10" s="265">
        <f>DAY(DATE($X$2,$AB$2,21))</f>
        <v>21</v>
      </c>
      <c r="AK10" s="264">
        <f>DAY(DATE($X$2,$AB$2,22))</f>
        <v>22</v>
      </c>
      <c r="AL10" s="263">
        <f>DAY(DATE($X$2,$AB$2,23))</f>
        <v>23</v>
      </c>
      <c r="AM10" s="263">
        <f>DAY(DATE($X$2,$AB$2,24))</f>
        <v>24</v>
      </c>
      <c r="AN10" s="263">
        <f>DAY(DATE($X$2,$AB$2,25))</f>
        <v>25</v>
      </c>
      <c r="AO10" s="263">
        <f>DAY(DATE($X$2,$AB$2,26))</f>
        <v>26</v>
      </c>
      <c r="AP10" s="263">
        <f>DAY(DATE($X$2,$AB$2,27))</f>
        <v>27</v>
      </c>
      <c r="AQ10" s="265">
        <f>DAY(DATE($X$2,$AB$2,28))</f>
        <v>28</v>
      </c>
      <c r="AR10" s="264" t="str">
        <f>IF(AZ3="暦月",IF(DAY(DATE($X$2,$AB$2,29))=29,29,""),"")</f>
        <v/>
      </c>
      <c r="AS10" s="263" t="str">
        <f>IF(AZ3="暦月",IF(DAY(DATE($X$2,$AB$2,30))=30,30,""),"")</f>
        <v/>
      </c>
      <c r="AT10" s="262" t="str">
        <f>IF(AZ3="暦月",IF(DAY(DATE($X$2,$AB$2,31))=31,31,""),"")</f>
        <v/>
      </c>
      <c r="AU10" s="904"/>
      <c r="AV10" s="905"/>
      <c r="AW10" s="904"/>
      <c r="AX10" s="905"/>
      <c r="AY10" s="900"/>
      <c r="AZ10" s="900"/>
      <c r="BA10" s="900"/>
      <c r="BB10" s="900"/>
      <c r="BC10" s="900"/>
      <c r="BD10" s="900"/>
    </row>
    <row r="11" spans="1:57" ht="20.25" hidden="1" customHeight="1" thickBot="1" x14ac:dyDescent="0.25">
      <c r="A11" s="227"/>
      <c r="B11" s="871"/>
      <c r="C11" s="877"/>
      <c r="D11" s="883"/>
      <c r="E11" s="876"/>
      <c r="F11" s="883"/>
      <c r="G11" s="876"/>
      <c r="H11" s="877"/>
      <c r="I11" s="877"/>
      <c r="J11" s="877"/>
      <c r="K11" s="883"/>
      <c r="L11" s="876"/>
      <c r="M11" s="877"/>
      <c r="N11" s="877"/>
      <c r="O11" s="878"/>
      <c r="P11" s="264">
        <f>WEEKDAY(DATE($X$2,$AB$2,1))</f>
        <v>2</v>
      </c>
      <c r="Q11" s="263">
        <f>WEEKDAY(DATE($X$2,$AB$2,2))</f>
        <v>3</v>
      </c>
      <c r="R11" s="263">
        <f>WEEKDAY(DATE($X$2,$AB$2,3))</f>
        <v>4</v>
      </c>
      <c r="S11" s="263">
        <f>WEEKDAY(DATE($X$2,$AB$2,4))</f>
        <v>5</v>
      </c>
      <c r="T11" s="263">
        <f>WEEKDAY(DATE($X$2,$AB$2,5))</f>
        <v>6</v>
      </c>
      <c r="U11" s="263">
        <f>WEEKDAY(DATE($X$2,$AB$2,6))</f>
        <v>7</v>
      </c>
      <c r="V11" s="265">
        <f>WEEKDAY(DATE($X$2,$AB$2,7))</f>
        <v>1</v>
      </c>
      <c r="W11" s="264">
        <f>WEEKDAY(DATE($X$2,$AB$2,8))</f>
        <v>2</v>
      </c>
      <c r="X11" s="263">
        <f>WEEKDAY(DATE($X$2,$AB$2,9))</f>
        <v>3</v>
      </c>
      <c r="Y11" s="263">
        <f>WEEKDAY(DATE($X$2,$AB$2,10))</f>
        <v>4</v>
      </c>
      <c r="Z11" s="263">
        <f>WEEKDAY(DATE($X$2,$AB$2,11))</f>
        <v>5</v>
      </c>
      <c r="AA11" s="263">
        <f>WEEKDAY(DATE($X$2,$AB$2,12))</f>
        <v>6</v>
      </c>
      <c r="AB11" s="263">
        <f>WEEKDAY(DATE($X$2,$AB$2,13))</f>
        <v>7</v>
      </c>
      <c r="AC11" s="265">
        <f>WEEKDAY(DATE($X$2,$AB$2,14))</f>
        <v>1</v>
      </c>
      <c r="AD11" s="264">
        <f>WEEKDAY(DATE($X$2,$AB$2,15))</f>
        <v>2</v>
      </c>
      <c r="AE11" s="263">
        <f>WEEKDAY(DATE($X$2,$AB$2,16))</f>
        <v>3</v>
      </c>
      <c r="AF11" s="263">
        <f>WEEKDAY(DATE($X$2,$AB$2,17))</f>
        <v>4</v>
      </c>
      <c r="AG11" s="263">
        <f>WEEKDAY(DATE($X$2,$AB$2,18))</f>
        <v>5</v>
      </c>
      <c r="AH11" s="263">
        <f>WEEKDAY(DATE($X$2,$AB$2,19))</f>
        <v>6</v>
      </c>
      <c r="AI11" s="263">
        <f>WEEKDAY(DATE($X$2,$AB$2,20))</f>
        <v>7</v>
      </c>
      <c r="AJ11" s="265">
        <f>WEEKDAY(DATE($X$2,$AB$2,21))</f>
        <v>1</v>
      </c>
      <c r="AK11" s="264">
        <f>WEEKDAY(DATE($X$2,$AB$2,22))</f>
        <v>2</v>
      </c>
      <c r="AL11" s="263">
        <f>WEEKDAY(DATE($X$2,$AB$2,23))</f>
        <v>3</v>
      </c>
      <c r="AM11" s="263">
        <f>WEEKDAY(DATE($X$2,$AB$2,24))</f>
        <v>4</v>
      </c>
      <c r="AN11" s="263">
        <f>WEEKDAY(DATE($X$2,$AB$2,25))</f>
        <v>5</v>
      </c>
      <c r="AO11" s="263">
        <f>WEEKDAY(DATE($X$2,$AB$2,26))</f>
        <v>6</v>
      </c>
      <c r="AP11" s="263">
        <f>WEEKDAY(DATE($X$2,$AB$2,27))</f>
        <v>7</v>
      </c>
      <c r="AQ11" s="265">
        <f>WEEKDAY(DATE($X$2,$AB$2,28))</f>
        <v>1</v>
      </c>
      <c r="AR11" s="264">
        <f>IF(AR10=29,WEEKDAY(DATE($X$2,$AB$2,29)),0)</f>
        <v>0</v>
      </c>
      <c r="AS11" s="263">
        <f>IF(AS10=30,WEEKDAY(DATE($X$2,$AB$2,30)),0)</f>
        <v>0</v>
      </c>
      <c r="AT11" s="262">
        <f>IF(AT10=31,WEEKDAY(DATE($X$2,$AB$2,31)),0)</f>
        <v>0</v>
      </c>
      <c r="AU11" s="906"/>
      <c r="AV11" s="907"/>
      <c r="AW11" s="906"/>
      <c r="AX11" s="907"/>
      <c r="AY11" s="901"/>
      <c r="AZ11" s="901"/>
      <c r="BA11" s="901"/>
      <c r="BB11" s="901"/>
      <c r="BC11" s="901"/>
      <c r="BD11" s="901"/>
    </row>
    <row r="12" spans="1:57" ht="20.25" customHeight="1" thickBot="1" x14ac:dyDescent="0.25">
      <c r="A12" s="227"/>
      <c r="B12" s="872"/>
      <c r="C12" s="880"/>
      <c r="D12" s="884"/>
      <c r="E12" s="879"/>
      <c r="F12" s="884"/>
      <c r="G12" s="879"/>
      <c r="H12" s="880"/>
      <c r="I12" s="880"/>
      <c r="J12" s="880"/>
      <c r="K12" s="884"/>
      <c r="L12" s="879"/>
      <c r="M12" s="880"/>
      <c r="N12" s="880"/>
      <c r="O12" s="881"/>
      <c r="P12" s="261" t="str">
        <f t="shared" ref="P12:AQ12" si="0">IF(P11=1,"日",IF(P11=2,"月",IF(P11=3,"火",IF(P11=4,"水",IF(P11=5,"木",IF(P11=6,"金","土"))))))</f>
        <v>月</v>
      </c>
      <c r="Q12" s="259" t="str">
        <f t="shared" si="0"/>
        <v>火</v>
      </c>
      <c r="R12" s="259" t="str">
        <f t="shared" si="0"/>
        <v>水</v>
      </c>
      <c r="S12" s="259" t="str">
        <f t="shared" si="0"/>
        <v>木</v>
      </c>
      <c r="T12" s="259" t="str">
        <f t="shared" si="0"/>
        <v>金</v>
      </c>
      <c r="U12" s="259" t="str">
        <f t="shared" si="0"/>
        <v>土</v>
      </c>
      <c r="V12" s="260" t="str">
        <f t="shared" si="0"/>
        <v>日</v>
      </c>
      <c r="W12" s="261" t="str">
        <f t="shared" si="0"/>
        <v>月</v>
      </c>
      <c r="X12" s="259" t="str">
        <f t="shared" si="0"/>
        <v>火</v>
      </c>
      <c r="Y12" s="259" t="str">
        <f t="shared" si="0"/>
        <v>水</v>
      </c>
      <c r="Z12" s="259" t="str">
        <f t="shared" si="0"/>
        <v>木</v>
      </c>
      <c r="AA12" s="259" t="str">
        <f t="shared" si="0"/>
        <v>金</v>
      </c>
      <c r="AB12" s="259" t="str">
        <f t="shared" si="0"/>
        <v>土</v>
      </c>
      <c r="AC12" s="260" t="str">
        <f t="shared" si="0"/>
        <v>日</v>
      </c>
      <c r="AD12" s="261" t="str">
        <f t="shared" si="0"/>
        <v>月</v>
      </c>
      <c r="AE12" s="259" t="str">
        <f t="shared" si="0"/>
        <v>火</v>
      </c>
      <c r="AF12" s="259" t="str">
        <f t="shared" si="0"/>
        <v>水</v>
      </c>
      <c r="AG12" s="259" t="str">
        <f t="shared" si="0"/>
        <v>木</v>
      </c>
      <c r="AH12" s="259" t="str">
        <f t="shared" si="0"/>
        <v>金</v>
      </c>
      <c r="AI12" s="259" t="str">
        <f t="shared" si="0"/>
        <v>土</v>
      </c>
      <c r="AJ12" s="260" t="str">
        <f t="shared" si="0"/>
        <v>日</v>
      </c>
      <c r="AK12" s="261" t="str">
        <f t="shared" si="0"/>
        <v>月</v>
      </c>
      <c r="AL12" s="259" t="str">
        <f t="shared" si="0"/>
        <v>火</v>
      </c>
      <c r="AM12" s="259" t="str">
        <f t="shared" si="0"/>
        <v>水</v>
      </c>
      <c r="AN12" s="259" t="str">
        <f t="shared" si="0"/>
        <v>木</v>
      </c>
      <c r="AO12" s="259" t="str">
        <f t="shared" si="0"/>
        <v>金</v>
      </c>
      <c r="AP12" s="259" t="str">
        <f t="shared" si="0"/>
        <v>土</v>
      </c>
      <c r="AQ12" s="260" t="str">
        <f t="shared" si="0"/>
        <v>日</v>
      </c>
      <c r="AR12" s="259" t="str">
        <f>IF(AR11=1,"日",IF(AR11=2,"月",IF(AR11=3,"火",IF(AR11=4,"水",IF(AR11=5,"木",IF(AR11=6,"金",IF(AR11=0,"","土")))))))</f>
        <v/>
      </c>
      <c r="AS12" s="259" t="str">
        <f>IF(AS11=1,"日",IF(AS11=2,"月",IF(AS11=3,"火",IF(AS11=4,"水",IF(AS11=5,"木",IF(AS11=6,"金",IF(AS11=0,"","土")))))))</f>
        <v/>
      </c>
      <c r="AT12" s="258" t="str">
        <f>IF(AT11=1,"日",IF(AT11=2,"月",IF(AT11=3,"火",IF(AT11=4,"水",IF(AT11=5,"木",IF(AT11=6,"金",IF(AT11=0,"","土")))))))</f>
        <v/>
      </c>
      <c r="AU12" s="908"/>
      <c r="AV12" s="909"/>
      <c r="AW12" s="908"/>
      <c r="AX12" s="909"/>
      <c r="AY12" s="901"/>
      <c r="AZ12" s="901"/>
      <c r="BA12" s="901"/>
      <c r="BB12" s="901"/>
      <c r="BC12" s="901"/>
      <c r="BD12" s="901"/>
    </row>
    <row r="13" spans="1:57" ht="39.9" customHeight="1" x14ac:dyDescent="0.2">
      <c r="A13" s="227"/>
      <c r="B13" s="257">
        <v>1</v>
      </c>
      <c r="C13" s="885"/>
      <c r="D13" s="886"/>
      <c r="E13" s="853"/>
      <c r="F13" s="855"/>
      <c r="G13" s="853"/>
      <c r="H13" s="854"/>
      <c r="I13" s="854"/>
      <c r="J13" s="854"/>
      <c r="K13" s="855"/>
      <c r="L13" s="856"/>
      <c r="M13" s="857"/>
      <c r="N13" s="857"/>
      <c r="O13" s="858"/>
      <c r="P13" s="256"/>
      <c r="Q13" s="255"/>
      <c r="R13" s="255"/>
      <c r="S13" s="255"/>
      <c r="T13" s="255"/>
      <c r="U13" s="255"/>
      <c r="V13" s="254"/>
      <c r="W13" s="256"/>
      <c r="X13" s="255"/>
      <c r="Y13" s="255"/>
      <c r="Z13" s="255"/>
      <c r="AA13" s="255"/>
      <c r="AB13" s="255"/>
      <c r="AC13" s="254"/>
      <c r="AD13" s="256"/>
      <c r="AE13" s="255"/>
      <c r="AF13" s="255"/>
      <c r="AG13" s="255"/>
      <c r="AH13" s="255"/>
      <c r="AI13" s="255"/>
      <c r="AJ13" s="254"/>
      <c r="AK13" s="256"/>
      <c r="AL13" s="255"/>
      <c r="AM13" s="255"/>
      <c r="AN13" s="255"/>
      <c r="AO13" s="255"/>
      <c r="AP13" s="255"/>
      <c r="AQ13" s="254"/>
      <c r="AR13" s="256"/>
      <c r="AS13" s="255"/>
      <c r="AT13" s="254"/>
      <c r="AU13" s="849">
        <f t="shared" ref="AU13:AU30" si="1">IF($AZ$3="４週",SUM(P13:AQ13),IF($AZ$3="暦月",SUM(P13:AT13),""))</f>
        <v>0</v>
      </c>
      <c r="AV13" s="850"/>
      <c r="AW13" s="851">
        <f t="shared" ref="AW13:AW30" si="2">IF($AZ$3="４週",AU13/4,IF($AZ$3="暦月",AU13/($AZ$6/7),""))</f>
        <v>0</v>
      </c>
      <c r="AX13" s="852"/>
      <c r="AY13" s="821"/>
      <c r="AZ13" s="822"/>
      <c r="BA13" s="822"/>
      <c r="BB13" s="822"/>
      <c r="BC13" s="822"/>
      <c r="BD13" s="823"/>
    </row>
    <row r="14" spans="1:57" ht="39.9" customHeight="1" x14ac:dyDescent="0.2">
      <c r="A14" s="227"/>
      <c r="B14" s="253">
        <f t="shared" ref="B14:B30" si="3">B13+1</f>
        <v>2</v>
      </c>
      <c r="C14" s="843"/>
      <c r="D14" s="844"/>
      <c r="E14" s="841"/>
      <c r="F14" s="842"/>
      <c r="G14" s="841"/>
      <c r="H14" s="845"/>
      <c r="I14" s="845"/>
      <c r="J14" s="845"/>
      <c r="K14" s="842"/>
      <c r="L14" s="846"/>
      <c r="M14" s="847"/>
      <c r="N14" s="847"/>
      <c r="O14" s="848"/>
      <c r="P14" s="252"/>
      <c r="Q14" s="251"/>
      <c r="R14" s="251"/>
      <c r="S14" s="251"/>
      <c r="T14" s="251"/>
      <c r="U14" s="251"/>
      <c r="V14" s="250"/>
      <c r="W14" s="252"/>
      <c r="X14" s="251"/>
      <c r="Y14" s="251"/>
      <c r="Z14" s="251"/>
      <c r="AA14" s="251"/>
      <c r="AB14" s="251"/>
      <c r="AC14" s="250"/>
      <c r="AD14" s="252"/>
      <c r="AE14" s="251"/>
      <c r="AF14" s="251"/>
      <c r="AG14" s="251"/>
      <c r="AH14" s="251"/>
      <c r="AI14" s="251"/>
      <c r="AJ14" s="250"/>
      <c r="AK14" s="252"/>
      <c r="AL14" s="251"/>
      <c r="AM14" s="251"/>
      <c r="AN14" s="251"/>
      <c r="AO14" s="251"/>
      <c r="AP14" s="251"/>
      <c r="AQ14" s="250"/>
      <c r="AR14" s="252"/>
      <c r="AS14" s="251"/>
      <c r="AT14" s="250"/>
      <c r="AU14" s="839">
        <f t="shared" si="1"/>
        <v>0</v>
      </c>
      <c r="AV14" s="840"/>
      <c r="AW14" s="837">
        <f t="shared" si="2"/>
        <v>0</v>
      </c>
      <c r="AX14" s="838"/>
      <c r="AY14" s="824"/>
      <c r="AZ14" s="825"/>
      <c r="BA14" s="825"/>
      <c r="BB14" s="825"/>
      <c r="BC14" s="825"/>
      <c r="BD14" s="826"/>
    </row>
    <row r="15" spans="1:57" ht="39.9" customHeight="1" x14ac:dyDescent="0.2">
      <c r="A15" s="227"/>
      <c r="B15" s="253">
        <f t="shared" si="3"/>
        <v>3</v>
      </c>
      <c r="C15" s="843"/>
      <c r="D15" s="844"/>
      <c r="E15" s="841"/>
      <c r="F15" s="842"/>
      <c r="G15" s="841"/>
      <c r="H15" s="845"/>
      <c r="I15" s="845"/>
      <c r="J15" s="845"/>
      <c r="K15" s="842"/>
      <c r="L15" s="846"/>
      <c r="M15" s="847"/>
      <c r="N15" s="847"/>
      <c r="O15" s="848"/>
      <c r="P15" s="252"/>
      <c r="Q15" s="251"/>
      <c r="R15" s="251"/>
      <c r="S15" s="251"/>
      <c r="T15" s="251"/>
      <c r="U15" s="251"/>
      <c r="V15" s="250"/>
      <c r="W15" s="252"/>
      <c r="X15" s="251"/>
      <c r="Y15" s="251"/>
      <c r="Z15" s="251"/>
      <c r="AA15" s="251"/>
      <c r="AB15" s="251"/>
      <c r="AC15" s="250"/>
      <c r="AD15" s="252"/>
      <c r="AE15" s="251"/>
      <c r="AF15" s="251"/>
      <c r="AG15" s="251"/>
      <c r="AH15" s="251"/>
      <c r="AI15" s="251"/>
      <c r="AJ15" s="250"/>
      <c r="AK15" s="252"/>
      <c r="AL15" s="251"/>
      <c r="AM15" s="251"/>
      <c r="AN15" s="251"/>
      <c r="AO15" s="251"/>
      <c r="AP15" s="251"/>
      <c r="AQ15" s="250"/>
      <c r="AR15" s="252"/>
      <c r="AS15" s="251"/>
      <c r="AT15" s="250"/>
      <c r="AU15" s="839">
        <f t="shared" si="1"/>
        <v>0</v>
      </c>
      <c r="AV15" s="840"/>
      <c r="AW15" s="837">
        <f t="shared" si="2"/>
        <v>0</v>
      </c>
      <c r="AX15" s="838"/>
      <c r="AY15" s="824"/>
      <c r="AZ15" s="825"/>
      <c r="BA15" s="825"/>
      <c r="BB15" s="825"/>
      <c r="BC15" s="825"/>
      <c r="BD15" s="826"/>
    </row>
    <row r="16" spans="1:57" ht="39.9" customHeight="1" x14ac:dyDescent="0.2">
      <c r="A16" s="227"/>
      <c r="B16" s="253">
        <f t="shared" si="3"/>
        <v>4</v>
      </c>
      <c r="C16" s="843"/>
      <c r="D16" s="844"/>
      <c r="E16" s="841"/>
      <c r="F16" s="842"/>
      <c r="G16" s="841"/>
      <c r="H16" s="845"/>
      <c r="I16" s="845"/>
      <c r="J16" s="845"/>
      <c r="K16" s="842"/>
      <c r="L16" s="846"/>
      <c r="M16" s="847"/>
      <c r="N16" s="847"/>
      <c r="O16" s="848"/>
      <c r="P16" s="252"/>
      <c r="Q16" s="251"/>
      <c r="R16" s="251"/>
      <c r="S16" s="251"/>
      <c r="T16" s="251"/>
      <c r="U16" s="251"/>
      <c r="V16" s="250"/>
      <c r="W16" s="252"/>
      <c r="X16" s="251"/>
      <c r="Y16" s="251"/>
      <c r="Z16" s="251"/>
      <c r="AA16" s="251"/>
      <c r="AB16" s="251"/>
      <c r="AC16" s="250"/>
      <c r="AD16" s="252"/>
      <c r="AE16" s="251"/>
      <c r="AF16" s="251"/>
      <c r="AG16" s="251"/>
      <c r="AH16" s="251"/>
      <c r="AI16" s="251"/>
      <c r="AJ16" s="250"/>
      <c r="AK16" s="252"/>
      <c r="AL16" s="251"/>
      <c r="AM16" s="251"/>
      <c r="AN16" s="251"/>
      <c r="AO16" s="251"/>
      <c r="AP16" s="251"/>
      <c r="AQ16" s="250"/>
      <c r="AR16" s="252"/>
      <c r="AS16" s="251"/>
      <c r="AT16" s="250"/>
      <c r="AU16" s="839">
        <f t="shared" si="1"/>
        <v>0</v>
      </c>
      <c r="AV16" s="840"/>
      <c r="AW16" s="837">
        <f t="shared" si="2"/>
        <v>0</v>
      </c>
      <c r="AX16" s="838"/>
      <c r="AY16" s="824"/>
      <c r="AZ16" s="825"/>
      <c r="BA16" s="825"/>
      <c r="BB16" s="825"/>
      <c r="BC16" s="825"/>
      <c r="BD16" s="826"/>
    </row>
    <row r="17" spans="1:56" ht="39.9" customHeight="1" x14ac:dyDescent="0.2">
      <c r="A17" s="227"/>
      <c r="B17" s="253">
        <f t="shared" si="3"/>
        <v>5</v>
      </c>
      <c r="C17" s="843"/>
      <c r="D17" s="844"/>
      <c r="E17" s="841"/>
      <c r="F17" s="842"/>
      <c r="G17" s="841"/>
      <c r="H17" s="845"/>
      <c r="I17" s="845"/>
      <c r="J17" s="845"/>
      <c r="K17" s="842"/>
      <c r="L17" s="846"/>
      <c r="M17" s="847"/>
      <c r="N17" s="847"/>
      <c r="O17" s="848"/>
      <c r="P17" s="252"/>
      <c r="Q17" s="251"/>
      <c r="R17" s="251"/>
      <c r="S17" s="251"/>
      <c r="T17" s="251"/>
      <c r="U17" s="251"/>
      <c r="V17" s="250"/>
      <c r="W17" s="252"/>
      <c r="X17" s="251"/>
      <c r="Y17" s="251"/>
      <c r="Z17" s="251"/>
      <c r="AA17" s="251"/>
      <c r="AB17" s="251"/>
      <c r="AC17" s="250"/>
      <c r="AD17" s="252"/>
      <c r="AE17" s="251"/>
      <c r="AF17" s="251"/>
      <c r="AG17" s="251"/>
      <c r="AH17" s="251"/>
      <c r="AI17" s="251"/>
      <c r="AJ17" s="250"/>
      <c r="AK17" s="252"/>
      <c r="AL17" s="251"/>
      <c r="AM17" s="251"/>
      <c r="AN17" s="251"/>
      <c r="AO17" s="251"/>
      <c r="AP17" s="251"/>
      <c r="AQ17" s="250"/>
      <c r="AR17" s="252"/>
      <c r="AS17" s="251"/>
      <c r="AT17" s="250"/>
      <c r="AU17" s="839">
        <f t="shared" si="1"/>
        <v>0</v>
      </c>
      <c r="AV17" s="840"/>
      <c r="AW17" s="837">
        <f t="shared" si="2"/>
        <v>0</v>
      </c>
      <c r="AX17" s="838"/>
      <c r="AY17" s="824"/>
      <c r="AZ17" s="825"/>
      <c r="BA17" s="825"/>
      <c r="BB17" s="825"/>
      <c r="BC17" s="825"/>
      <c r="BD17" s="826"/>
    </row>
    <row r="18" spans="1:56" ht="39.9" customHeight="1" x14ac:dyDescent="0.2">
      <c r="A18" s="227"/>
      <c r="B18" s="253">
        <f t="shared" si="3"/>
        <v>6</v>
      </c>
      <c r="C18" s="843"/>
      <c r="D18" s="844"/>
      <c r="E18" s="841"/>
      <c r="F18" s="842"/>
      <c r="G18" s="841"/>
      <c r="H18" s="845"/>
      <c r="I18" s="845"/>
      <c r="J18" s="845"/>
      <c r="K18" s="842"/>
      <c r="L18" s="846"/>
      <c r="M18" s="847"/>
      <c r="N18" s="847"/>
      <c r="O18" s="848"/>
      <c r="P18" s="252"/>
      <c r="Q18" s="251"/>
      <c r="R18" s="251"/>
      <c r="S18" s="251"/>
      <c r="T18" s="251"/>
      <c r="U18" s="251"/>
      <c r="V18" s="250"/>
      <c r="W18" s="252"/>
      <c r="X18" s="251"/>
      <c r="Y18" s="251"/>
      <c r="Z18" s="251"/>
      <c r="AA18" s="251"/>
      <c r="AB18" s="251"/>
      <c r="AC18" s="250"/>
      <c r="AD18" s="252"/>
      <c r="AE18" s="251"/>
      <c r="AF18" s="251"/>
      <c r="AG18" s="251"/>
      <c r="AH18" s="251"/>
      <c r="AI18" s="251"/>
      <c r="AJ18" s="250"/>
      <c r="AK18" s="252"/>
      <c r="AL18" s="251"/>
      <c r="AM18" s="251"/>
      <c r="AN18" s="251"/>
      <c r="AO18" s="251"/>
      <c r="AP18" s="251"/>
      <c r="AQ18" s="250"/>
      <c r="AR18" s="252"/>
      <c r="AS18" s="251"/>
      <c r="AT18" s="250"/>
      <c r="AU18" s="839">
        <f t="shared" si="1"/>
        <v>0</v>
      </c>
      <c r="AV18" s="840"/>
      <c r="AW18" s="837">
        <f t="shared" si="2"/>
        <v>0</v>
      </c>
      <c r="AX18" s="838"/>
      <c r="AY18" s="824"/>
      <c r="AZ18" s="825"/>
      <c r="BA18" s="825"/>
      <c r="BB18" s="825"/>
      <c r="BC18" s="825"/>
      <c r="BD18" s="826"/>
    </row>
    <row r="19" spans="1:56" ht="39.9" customHeight="1" x14ac:dyDescent="0.2">
      <c r="A19" s="227"/>
      <c r="B19" s="253">
        <f t="shared" si="3"/>
        <v>7</v>
      </c>
      <c r="C19" s="843"/>
      <c r="D19" s="844"/>
      <c r="E19" s="841"/>
      <c r="F19" s="842"/>
      <c r="G19" s="841"/>
      <c r="H19" s="845"/>
      <c r="I19" s="845"/>
      <c r="J19" s="845"/>
      <c r="K19" s="842"/>
      <c r="L19" s="846"/>
      <c r="M19" s="847"/>
      <c r="N19" s="847"/>
      <c r="O19" s="848"/>
      <c r="P19" s="252"/>
      <c r="Q19" s="251"/>
      <c r="R19" s="251"/>
      <c r="S19" s="251"/>
      <c r="T19" s="251"/>
      <c r="U19" s="251"/>
      <c r="V19" s="250"/>
      <c r="W19" s="252"/>
      <c r="X19" s="251"/>
      <c r="Y19" s="251"/>
      <c r="Z19" s="251"/>
      <c r="AA19" s="251"/>
      <c r="AB19" s="251"/>
      <c r="AC19" s="250"/>
      <c r="AD19" s="252"/>
      <c r="AE19" s="251"/>
      <c r="AF19" s="251"/>
      <c r="AG19" s="251"/>
      <c r="AH19" s="251"/>
      <c r="AI19" s="251"/>
      <c r="AJ19" s="250"/>
      <c r="AK19" s="252"/>
      <c r="AL19" s="251"/>
      <c r="AM19" s="251"/>
      <c r="AN19" s="251"/>
      <c r="AO19" s="251"/>
      <c r="AP19" s="251"/>
      <c r="AQ19" s="250"/>
      <c r="AR19" s="252"/>
      <c r="AS19" s="251"/>
      <c r="AT19" s="250"/>
      <c r="AU19" s="839">
        <f t="shared" si="1"/>
        <v>0</v>
      </c>
      <c r="AV19" s="840"/>
      <c r="AW19" s="837">
        <f t="shared" si="2"/>
        <v>0</v>
      </c>
      <c r="AX19" s="838"/>
      <c r="AY19" s="824"/>
      <c r="AZ19" s="825"/>
      <c r="BA19" s="825"/>
      <c r="BB19" s="825"/>
      <c r="BC19" s="825"/>
      <c r="BD19" s="826"/>
    </row>
    <row r="20" spans="1:56" ht="39.9" customHeight="1" x14ac:dyDescent="0.2">
      <c r="A20" s="227"/>
      <c r="B20" s="253">
        <f t="shared" si="3"/>
        <v>8</v>
      </c>
      <c r="C20" s="843"/>
      <c r="D20" s="844"/>
      <c r="E20" s="841"/>
      <c r="F20" s="842"/>
      <c r="G20" s="841"/>
      <c r="H20" s="845"/>
      <c r="I20" s="845"/>
      <c r="J20" s="845"/>
      <c r="K20" s="842"/>
      <c r="L20" s="846"/>
      <c r="M20" s="847"/>
      <c r="N20" s="847"/>
      <c r="O20" s="848"/>
      <c r="P20" s="252"/>
      <c r="Q20" s="251"/>
      <c r="R20" s="251"/>
      <c r="S20" s="251"/>
      <c r="T20" s="251"/>
      <c r="U20" s="251"/>
      <c r="V20" s="250"/>
      <c r="W20" s="252"/>
      <c r="X20" s="251"/>
      <c r="Y20" s="251"/>
      <c r="Z20" s="251"/>
      <c r="AA20" s="251"/>
      <c r="AB20" s="251"/>
      <c r="AC20" s="250"/>
      <c r="AD20" s="252"/>
      <c r="AE20" s="251"/>
      <c r="AF20" s="251"/>
      <c r="AG20" s="251"/>
      <c r="AH20" s="251"/>
      <c r="AI20" s="251"/>
      <c r="AJ20" s="250"/>
      <c r="AK20" s="252"/>
      <c r="AL20" s="251"/>
      <c r="AM20" s="251"/>
      <c r="AN20" s="251"/>
      <c r="AO20" s="251"/>
      <c r="AP20" s="251"/>
      <c r="AQ20" s="250"/>
      <c r="AR20" s="252"/>
      <c r="AS20" s="251"/>
      <c r="AT20" s="250"/>
      <c r="AU20" s="839">
        <f t="shared" si="1"/>
        <v>0</v>
      </c>
      <c r="AV20" s="840"/>
      <c r="AW20" s="837">
        <f t="shared" si="2"/>
        <v>0</v>
      </c>
      <c r="AX20" s="838"/>
      <c r="AY20" s="824"/>
      <c r="AZ20" s="825"/>
      <c r="BA20" s="825"/>
      <c r="BB20" s="825"/>
      <c r="BC20" s="825"/>
      <c r="BD20" s="826"/>
    </row>
    <row r="21" spans="1:56" ht="39.9" customHeight="1" x14ac:dyDescent="0.2">
      <c r="A21" s="227"/>
      <c r="B21" s="253">
        <f t="shared" si="3"/>
        <v>9</v>
      </c>
      <c r="C21" s="843"/>
      <c r="D21" s="844"/>
      <c r="E21" s="841"/>
      <c r="F21" s="842"/>
      <c r="G21" s="841"/>
      <c r="H21" s="845"/>
      <c r="I21" s="845"/>
      <c r="J21" s="845"/>
      <c r="K21" s="842"/>
      <c r="L21" s="846"/>
      <c r="M21" s="847"/>
      <c r="N21" s="847"/>
      <c r="O21" s="848"/>
      <c r="P21" s="252"/>
      <c r="Q21" s="251"/>
      <c r="R21" s="251"/>
      <c r="S21" s="251"/>
      <c r="T21" s="251"/>
      <c r="U21" s="251"/>
      <c r="V21" s="250"/>
      <c r="W21" s="252"/>
      <c r="X21" s="251"/>
      <c r="Y21" s="251"/>
      <c r="Z21" s="251"/>
      <c r="AA21" s="251"/>
      <c r="AB21" s="251"/>
      <c r="AC21" s="250"/>
      <c r="AD21" s="252"/>
      <c r="AE21" s="251"/>
      <c r="AF21" s="251"/>
      <c r="AG21" s="251"/>
      <c r="AH21" s="251"/>
      <c r="AI21" s="251"/>
      <c r="AJ21" s="250"/>
      <c r="AK21" s="252"/>
      <c r="AL21" s="251"/>
      <c r="AM21" s="251"/>
      <c r="AN21" s="251"/>
      <c r="AO21" s="251"/>
      <c r="AP21" s="251"/>
      <c r="AQ21" s="250"/>
      <c r="AR21" s="252"/>
      <c r="AS21" s="251"/>
      <c r="AT21" s="250"/>
      <c r="AU21" s="839">
        <f t="shared" si="1"/>
        <v>0</v>
      </c>
      <c r="AV21" s="840"/>
      <c r="AW21" s="837">
        <f t="shared" si="2"/>
        <v>0</v>
      </c>
      <c r="AX21" s="838"/>
      <c r="AY21" s="824"/>
      <c r="AZ21" s="825"/>
      <c r="BA21" s="825"/>
      <c r="BB21" s="825"/>
      <c r="BC21" s="825"/>
      <c r="BD21" s="826"/>
    </row>
    <row r="22" spans="1:56" ht="39.9" customHeight="1" x14ac:dyDescent="0.2">
      <c r="A22" s="227"/>
      <c r="B22" s="253">
        <f t="shared" si="3"/>
        <v>10</v>
      </c>
      <c r="C22" s="843"/>
      <c r="D22" s="844"/>
      <c r="E22" s="841"/>
      <c r="F22" s="842"/>
      <c r="G22" s="841"/>
      <c r="H22" s="845"/>
      <c r="I22" s="845"/>
      <c r="J22" s="845"/>
      <c r="K22" s="842"/>
      <c r="L22" s="846"/>
      <c r="M22" s="847"/>
      <c r="N22" s="847"/>
      <c r="O22" s="848"/>
      <c r="P22" s="252"/>
      <c r="Q22" s="251"/>
      <c r="R22" s="251"/>
      <c r="S22" s="251"/>
      <c r="T22" s="251"/>
      <c r="U22" s="251"/>
      <c r="V22" s="250"/>
      <c r="W22" s="252"/>
      <c r="X22" s="251"/>
      <c r="Y22" s="251"/>
      <c r="Z22" s="251"/>
      <c r="AA22" s="251"/>
      <c r="AB22" s="251"/>
      <c r="AC22" s="250"/>
      <c r="AD22" s="252"/>
      <c r="AE22" s="251"/>
      <c r="AF22" s="251"/>
      <c r="AG22" s="251"/>
      <c r="AH22" s="251"/>
      <c r="AI22" s="251"/>
      <c r="AJ22" s="250"/>
      <c r="AK22" s="252"/>
      <c r="AL22" s="251"/>
      <c r="AM22" s="251"/>
      <c r="AN22" s="251"/>
      <c r="AO22" s="251"/>
      <c r="AP22" s="251"/>
      <c r="AQ22" s="250"/>
      <c r="AR22" s="252"/>
      <c r="AS22" s="251"/>
      <c r="AT22" s="250"/>
      <c r="AU22" s="839">
        <f t="shared" si="1"/>
        <v>0</v>
      </c>
      <c r="AV22" s="840"/>
      <c r="AW22" s="837">
        <f t="shared" si="2"/>
        <v>0</v>
      </c>
      <c r="AX22" s="838"/>
      <c r="AY22" s="824"/>
      <c r="AZ22" s="825"/>
      <c r="BA22" s="825"/>
      <c r="BB22" s="825"/>
      <c r="BC22" s="825"/>
      <c r="BD22" s="826"/>
    </row>
    <row r="23" spans="1:56" ht="39.9" customHeight="1" x14ac:dyDescent="0.2">
      <c r="A23" s="227"/>
      <c r="B23" s="253">
        <f t="shared" si="3"/>
        <v>11</v>
      </c>
      <c r="C23" s="843"/>
      <c r="D23" s="844"/>
      <c r="E23" s="841"/>
      <c r="F23" s="842"/>
      <c r="G23" s="841"/>
      <c r="H23" s="845"/>
      <c r="I23" s="845"/>
      <c r="J23" s="845"/>
      <c r="K23" s="842"/>
      <c r="L23" s="846"/>
      <c r="M23" s="847"/>
      <c r="N23" s="847"/>
      <c r="O23" s="848"/>
      <c r="P23" s="252"/>
      <c r="Q23" s="251"/>
      <c r="R23" s="251"/>
      <c r="S23" s="251"/>
      <c r="T23" s="251"/>
      <c r="U23" s="251"/>
      <c r="V23" s="250"/>
      <c r="W23" s="252"/>
      <c r="X23" s="251"/>
      <c r="Y23" s="251"/>
      <c r="Z23" s="251"/>
      <c r="AA23" s="251"/>
      <c r="AB23" s="251"/>
      <c r="AC23" s="250"/>
      <c r="AD23" s="252"/>
      <c r="AE23" s="251"/>
      <c r="AF23" s="251"/>
      <c r="AG23" s="251"/>
      <c r="AH23" s="251"/>
      <c r="AI23" s="251"/>
      <c r="AJ23" s="250"/>
      <c r="AK23" s="252"/>
      <c r="AL23" s="251"/>
      <c r="AM23" s="251"/>
      <c r="AN23" s="251"/>
      <c r="AO23" s="251"/>
      <c r="AP23" s="251"/>
      <c r="AQ23" s="250"/>
      <c r="AR23" s="252"/>
      <c r="AS23" s="251"/>
      <c r="AT23" s="250"/>
      <c r="AU23" s="839">
        <f t="shared" si="1"/>
        <v>0</v>
      </c>
      <c r="AV23" s="840"/>
      <c r="AW23" s="837">
        <f t="shared" si="2"/>
        <v>0</v>
      </c>
      <c r="AX23" s="838"/>
      <c r="AY23" s="824"/>
      <c r="AZ23" s="825"/>
      <c r="BA23" s="825"/>
      <c r="BB23" s="825"/>
      <c r="BC23" s="825"/>
      <c r="BD23" s="826"/>
    </row>
    <row r="24" spans="1:56" ht="39.9" customHeight="1" x14ac:dyDescent="0.2">
      <c r="A24" s="227"/>
      <c r="B24" s="253">
        <f t="shared" si="3"/>
        <v>12</v>
      </c>
      <c r="C24" s="843"/>
      <c r="D24" s="844"/>
      <c r="E24" s="841"/>
      <c r="F24" s="842"/>
      <c r="G24" s="841"/>
      <c r="H24" s="845"/>
      <c r="I24" s="845"/>
      <c r="J24" s="845"/>
      <c r="K24" s="842"/>
      <c r="L24" s="846"/>
      <c r="M24" s="847"/>
      <c r="N24" s="847"/>
      <c r="O24" s="848"/>
      <c r="P24" s="252"/>
      <c r="Q24" s="251"/>
      <c r="R24" s="251"/>
      <c r="S24" s="251"/>
      <c r="T24" s="251"/>
      <c r="U24" s="251"/>
      <c r="V24" s="250"/>
      <c r="W24" s="252"/>
      <c r="X24" s="251"/>
      <c r="Y24" s="251"/>
      <c r="Z24" s="251"/>
      <c r="AA24" s="251"/>
      <c r="AB24" s="251"/>
      <c r="AC24" s="250"/>
      <c r="AD24" s="252"/>
      <c r="AE24" s="251"/>
      <c r="AF24" s="251"/>
      <c r="AG24" s="251"/>
      <c r="AH24" s="251"/>
      <c r="AI24" s="251"/>
      <c r="AJ24" s="250"/>
      <c r="AK24" s="252"/>
      <c r="AL24" s="251"/>
      <c r="AM24" s="251"/>
      <c r="AN24" s="251"/>
      <c r="AO24" s="251"/>
      <c r="AP24" s="251"/>
      <c r="AQ24" s="250"/>
      <c r="AR24" s="252"/>
      <c r="AS24" s="251"/>
      <c r="AT24" s="250"/>
      <c r="AU24" s="839">
        <f t="shared" si="1"/>
        <v>0</v>
      </c>
      <c r="AV24" s="840"/>
      <c r="AW24" s="837">
        <f t="shared" si="2"/>
        <v>0</v>
      </c>
      <c r="AX24" s="838"/>
      <c r="AY24" s="824"/>
      <c r="AZ24" s="825"/>
      <c r="BA24" s="825"/>
      <c r="BB24" s="825"/>
      <c r="BC24" s="825"/>
      <c r="BD24" s="826"/>
    </row>
    <row r="25" spans="1:56" ht="39.9" customHeight="1" x14ac:dyDescent="0.2">
      <c r="A25" s="227"/>
      <c r="B25" s="253">
        <f t="shared" si="3"/>
        <v>13</v>
      </c>
      <c r="C25" s="843"/>
      <c r="D25" s="844"/>
      <c r="E25" s="841"/>
      <c r="F25" s="842"/>
      <c r="G25" s="841"/>
      <c r="H25" s="845"/>
      <c r="I25" s="845"/>
      <c r="J25" s="845"/>
      <c r="K25" s="842"/>
      <c r="L25" s="846"/>
      <c r="M25" s="847"/>
      <c r="N25" s="847"/>
      <c r="O25" s="848"/>
      <c r="P25" s="252"/>
      <c r="Q25" s="251"/>
      <c r="R25" s="251"/>
      <c r="S25" s="251"/>
      <c r="T25" s="251"/>
      <c r="U25" s="251"/>
      <c r="V25" s="250"/>
      <c r="W25" s="252"/>
      <c r="X25" s="251"/>
      <c r="Y25" s="251"/>
      <c r="Z25" s="251"/>
      <c r="AA25" s="251"/>
      <c r="AB25" s="251"/>
      <c r="AC25" s="250"/>
      <c r="AD25" s="252"/>
      <c r="AE25" s="251"/>
      <c r="AF25" s="251"/>
      <c r="AG25" s="251"/>
      <c r="AH25" s="251"/>
      <c r="AI25" s="251"/>
      <c r="AJ25" s="250"/>
      <c r="AK25" s="252"/>
      <c r="AL25" s="251"/>
      <c r="AM25" s="251"/>
      <c r="AN25" s="251"/>
      <c r="AO25" s="251"/>
      <c r="AP25" s="251"/>
      <c r="AQ25" s="250"/>
      <c r="AR25" s="252"/>
      <c r="AS25" s="251"/>
      <c r="AT25" s="250"/>
      <c r="AU25" s="839">
        <f t="shared" si="1"/>
        <v>0</v>
      </c>
      <c r="AV25" s="840"/>
      <c r="AW25" s="837">
        <f t="shared" si="2"/>
        <v>0</v>
      </c>
      <c r="AX25" s="838"/>
      <c r="AY25" s="824"/>
      <c r="AZ25" s="825"/>
      <c r="BA25" s="825"/>
      <c r="BB25" s="825"/>
      <c r="BC25" s="825"/>
      <c r="BD25" s="826"/>
    </row>
    <row r="26" spans="1:56" ht="39.9" customHeight="1" x14ac:dyDescent="0.2">
      <c r="A26" s="227"/>
      <c r="B26" s="253">
        <f t="shared" si="3"/>
        <v>14</v>
      </c>
      <c r="C26" s="843"/>
      <c r="D26" s="844"/>
      <c r="E26" s="841"/>
      <c r="F26" s="842"/>
      <c r="G26" s="841"/>
      <c r="H26" s="845"/>
      <c r="I26" s="845"/>
      <c r="J26" s="845"/>
      <c r="K26" s="842"/>
      <c r="L26" s="846"/>
      <c r="M26" s="847"/>
      <c r="N26" s="847"/>
      <c r="O26" s="848"/>
      <c r="P26" s="252"/>
      <c r="Q26" s="251"/>
      <c r="R26" s="251"/>
      <c r="S26" s="251"/>
      <c r="T26" s="251"/>
      <c r="U26" s="251"/>
      <c r="V26" s="250"/>
      <c r="W26" s="252"/>
      <c r="X26" s="251"/>
      <c r="Y26" s="251"/>
      <c r="Z26" s="251"/>
      <c r="AA26" s="251"/>
      <c r="AB26" s="251"/>
      <c r="AC26" s="250"/>
      <c r="AD26" s="252"/>
      <c r="AE26" s="251"/>
      <c r="AF26" s="251"/>
      <c r="AG26" s="251"/>
      <c r="AH26" s="251"/>
      <c r="AI26" s="251"/>
      <c r="AJ26" s="250"/>
      <c r="AK26" s="252"/>
      <c r="AL26" s="251"/>
      <c r="AM26" s="251"/>
      <c r="AN26" s="251"/>
      <c r="AO26" s="251"/>
      <c r="AP26" s="251"/>
      <c r="AQ26" s="250"/>
      <c r="AR26" s="252"/>
      <c r="AS26" s="251"/>
      <c r="AT26" s="250"/>
      <c r="AU26" s="839">
        <f t="shared" si="1"/>
        <v>0</v>
      </c>
      <c r="AV26" s="840"/>
      <c r="AW26" s="837">
        <f t="shared" si="2"/>
        <v>0</v>
      </c>
      <c r="AX26" s="838"/>
      <c r="AY26" s="824"/>
      <c r="AZ26" s="825"/>
      <c r="BA26" s="825"/>
      <c r="BB26" s="825"/>
      <c r="BC26" s="825"/>
      <c r="BD26" s="826"/>
    </row>
    <row r="27" spans="1:56" ht="39.9" customHeight="1" x14ac:dyDescent="0.2">
      <c r="A27" s="227"/>
      <c r="B27" s="253">
        <f t="shared" si="3"/>
        <v>15</v>
      </c>
      <c r="C27" s="843"/>
      <c r="D27" s="844"/>
      <c r="E27" s="841"/>
      <c r="F27" s="842"/>
      <c r="G27" s="841"/>
      <c r="H27" s="845"/>
      <c r="I27" s="845"/>
      <c r="J27" s="845"/>
      <c r="K27" s="842"/>
      <c r="L27" s="846"/>
      <c r="M27" s="847"/>
      <c r="N27" s="847"/>
      <c r="O27" s="848"/>
      <c r="P27" s="252"/>
      <c r="Q27" s="251"/>
      <c r="R27" s="251"/>
      <c r="S27" s="251"/>
      <c r="T27" s="251"/>
      <c r="U27" s="251"/>
      <c r="V27" s="250"/>
      <c r="W27" s="252"/>
      <c r="X27" s="251"/>
      <c r="Y27" s="251"/>
      <c r="Z27" s="251"/>
      <c r="AA27" s="251"/>
      <c r="AB27" s="251"/>
      <c r="AC27" s="250"/>
      <c r="AD27" s="252"/>
      <c r="AE27" s="251"/>
      <c r="AF27" s="251"/>
      <c r="AG27" s="251"/>
      <c r="AH27" s="251"/>
      <c r="AI27" s="251"/>
      <c r="AJ27" s="250"/>
      <c r="AK27" s="252"/>
      <c r="AL27" s="251"/>
      <c r="AM27" s="251"/>
      <c r="AN27" s="251"/>
      <c r="AO27" s="251"/>
      <c r="AP27" s="251"/>
      <c r="AQ27" s="250"/>
      <c r="AR27" s="252"/>
      <c r="AS27" s="251"/>
      <c r="AT27" s="250"/>
      <c r="AU27" s="839">
        <f t="shared" si="1"/>
        <v>0</v>
      </c>
      <c r="AV27" s="840"/>
      <c r="AW27" s="837">
        <f t="shared" si="2"/>
        <v>0</v>
      </c>
      <c r="AX27" s="838"/>
      <c r="AY27" s="824"/>
      <c r="AZ27" s="825"/>
      <c r="BA27" s="825"/>
      <c r="BB27" s="825"/>
      <c r="BC27" s="825"/>
      <c r="BD27" s="826"/>
    </row>
    <row r="28" spans="1:56" ht="39.9" customHeight="1" x14ac:dyDescent="0.2">
      <c r="A28" s="227"/>
      <c r="B28" s="253">
        <f t="shared" si="3"/>
        <v>16</v>
      </c>
      <c r="C28" s="843"/>
      <c r="D28" s="844"/>
      <c r="E28" s="841"/>
      <c r="F28" s="842"/>
      <c r="G28" s="841"/>
      <c r="H28" s="845"/>
      <c r="I28" s="845"/>
      <c r="J28" s="845"/>
      <c r="K28" s="842"/>
      <c r="L28" s="846"/>
      <c r="M28" s="847"/>
      <c r="N28" s="847"/>
      <c r="O28" s="848"/>
      <c r="P28" s="252"/>
      <c r="Q28" s="251"/>
      <c r="R28" s="251"/>
      <c r="S28" s="251"/>
      <c r="T28" s="251"/>
      <c r="U28" s="251"/>
      <c r="V28" s="250"/>
      <c r="W28" s="252"/>
      <c r="X28" s="251"/>
      <c r="Y28" s="251"/>
      <c r="Z28" s="251"/>
      <c r="AA28" s="251"/>
      <c r="AB28" s="251"/>
      <c r="AC28" s="250"/>
      <c r="AD28" s="252"/>
      <c r="AE28" s="251"/>
      <c r="AF28" s="251"/>
      <c r="AG28" s="251"/>
      <c r="AH28" s="251"/>
      <c r="AI28" s="251"/>
      <c r="AJ28" s="250"/>
      <c r="AK28" s="252"/>
      <c r="AL28" s="251"/>
      <c r="AM28" s="251"/>
      <c r="AN28" s="251"/>
      <c r="AO28" s="251"/>
      <c r="AP28" s="251"/>
      <c r="AQ28" s="250"/>
      <c r="AR28" s="252"/>
      <c r="AS28" s="251"/>
      <c r="AT28" s="250"/>
      <c r="AU28" s="839">
        <f t="shared" si="1"/>
        <v>0</v>
      </c>
      <c r="AV28" s="840"/>
      <c r="AW28" s="837">
        <f t="shared" si="2"/>
        <v>0</v>
      </c>
      <c r="AX28" s="838"/>
      <c r="AY28" s="824"/>
      <c r="AZ28" s="825"/>
      <c r="BA28" s="825"/>
      <c r="BB28" s="825"/>
      <c r="BC28" s="825"/>
      <c r="BD28" s="826"/>
    </row>
    <row r="29" spans="1:56" ht="39.9" customHeight="1" x14ac:dyDescent="0.2">
      <c r="A29" s="227"/>
      <c r="B29" s="253">
        <f t="shared" si="3"/>
        <v>17</v>
      </c>
      <c r="C29" s="843"/>
      <c r="D29" s="844"/>
      <c r="E29" s="841"/>
      <c r="F29" s="842"/>
      <c r="G29" s="841"/>
      <c r="H29" s="845"/>
      <c r="I29" s="845"/>
      <c r="J29" s="845"/>
      <c r="K29" s="842"/>
      <c r="L29" s="846"/>
      <c r="M29" s="847"/>
      <c r="N29" s="847"/>
      <c r="O29" s="848"/>
      <c r="P29" s="252"/>
      <c r="Q29" s="251"/>
      <c r="R29" s="251"/>
      <c r="S29" s="251"/>
      <c r="T29" s="251"/>
      <c r="U29" s="251"/>
      <c r="V29" s="250"/>
      <c r="W29" s="252"/>
      <c r="X29" s="251"/>
      <c r="Y29" s="251"/>
      <c r="Z29" s="251"/>
      <c r="AA29" s="251"/>
      <c r="AB29" s="251"/>
      <c r="AC29" s="250"/>
      <c r="AD29" s="252"/>
      <c r="AE29" s="251"/>
      <c r="AF29" s="251"/>
      <c r="AG29" s="251"/>
      <c r="AH29" s="251"/>
      <c r="AI29" s="251"/>
      <c r="AJ29" s="250"/>
      <c r="AK29" s="252"/>
      <c r="AL29" s="251"/>
      <c r="AM29" s="251"/>
      <c r="AN29" s="251"/>
      <c r="AO29" s="251"/>
      <c r="AP29" s="251"/>
      <c r="AQ29" s="250"/>
      <c r="AR29" s="252"/>
      <c r="AS29" s="251"/>
      <c r="AT29" s="250"/>
      <c r="AU29" s="839">
        <f t="shared" si="1"/>
        <v>0</v>
      </c>
      <c r="AV29" s="840"/>
      <c r="AW29" s="837">
        <f t="shared" si="2"/>
        <v>0</v>
      </c>
      <c r="AX29" s="838"/>
      <c r="AY29" s="824"/>
      <c r="AZ29" s="825"/>
      <c r="BA29" s="825"/>
      <c r="BB29" s="825"/>
      <c r="BC29" s="825"/>
      <c r="BD29" s="826"/>
    </row>
    <row r="30" spans="1:56" ht="39.9" customHeight="1" thickBot="1" x14ac:dyDescent="0.25">
      <c r="A30" s="227"/>
      <c r="B30" s="249">
        <f t="shared" si="3"/>
        <v>18</v>
      </c>
      <c r="C30" s="859"/>
      <c r="D30" s="860"/>
      <c r="E30" s="861"/>
      <c r="F30" s="862"/>
      <c r="G30" s="861"/>
      <c r="H30" s="863"/>
      <c r="I30" s="863"/>
      <c r="J30" s="863"/>
      <c r="K30" s="862"/>
      <c r="L30" s="830"/>
      <c r="M30" s="831"/>
      <c r="N30" s="831"/>
      <c r="O30" s="832"/>
      <c r="P30" s="248"/>
      <c r="Q30" s="247"/>
      <c r="R30" s="247"/>
      <c r="S30" s="247"/>
      <c r="T30" s="247"/>
      <c r="U30" s="247"/>
      <c r="V30" s="246"/>
      <c r="W30" s="248"/>
      <c r="X30" s="247"/>
      <c r="Y30" s="247"/>
      <c r="Z30" s="247"/>
      <c r="AA30" s="247"/>
      <c r="AB30" s="247"/>
      <c r="AC30" s="246"/>
      <c r="AD30" s="248"/>
      <c r="AE30" s="247"/>
      <c r="AF30" s="247"/>
      <c r="AG30" s="247"/>
      <c r="AH30" s="247"/>
      <c r="AI30" s="247"/>
      <c r="AJ30" s="246"/>
      <c r="AK30" s="248"/>
      <c r="AL30" s="247"/>
      <c r="AM30" s="247"/>
      <c r="AN30" s="247"/>
      <c r="AO30" s="247"/>
      <c r="AP30" s="247"/>
      <c r="AQ30" s="246"/>
      <c r="AR30" s="248"/>
      <c r="AS30" s="247"/>
      <c r="AT30" s="246"/>
      <c r="AU30" s="833">
        <f t="shared" si="1"/>
        <v>0</v>
      </c>
      <c r="AV30" s="834"/>
      <c r="AW30" s="835">
        <f t="shared" si="2"/>
        <v>0</v>
      </c>
      <c r="AX30" s="836"/>
      <c r="AY30" s="827"/>
      <c r="AZ30" s="828"/>
      <c r="BA30" s="828"/>
      <c r="BB30" s="828"/>
      <c r="BC30" s="828"/>
      <c r="BD30" s="829"/>
    </row>
    <row r="31" spans="1:56" ht="20.25" customHeight="1" x14ac:dyDescent="0.2">
      <c r="A31" s="227"/>
      <c r="B31" s="227"/>
      <c r="C31" s="245"/>
      <c r="D31" s="244"/>
      <c r="E31" s="243"/>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42"/>
      <c r="AD31" s="222"/>
      <c r="AE31" s="222"/>
      <c r="AF31" s="222"/>
      <c r="AG31" s="222"/>
      <c r="AH31" s="222"/>
      <c r="AI31" s="222"/>
      <c r="AJ31" s="222"/>
      <c r="AK31" s="222"/>
      <c r="AL31" s="222"/>
      <c r="AM31" s="222"/>
      <c r="AN31" s="222"/>
      <c r="AO31" s="222"/>
      <c r="AP31" s="222"/>
      <c r="AQ31" s="222"/>
      <c r="AR31" s="222"/>
      <c r="AS31" s="222"/>
      <c r="AT31" s="222"/>
      <c r="AU31" s="222"/>
      <c r="AV31" s="227"/>
      <c r="AW31" s="227"/>
      <c r="AX31" s="227"/>
      <c r="AY31" s="227"/>
      <c r="AZ31" s="227"/>
      <c r="BA31" s="227"/>
      <c r="BB31" s="227"/>
      <c r="BC31" s="227"/>
      <c r="BD31" s="227"/>
    </row>
    <row r="32" spans="1:56" ht="20.25" customHeight="1" x14ac:dyDescent="0.2">
      <c r="A32" s="227"/>
      <c r="B32" s="223" t="s">
        <v>509</v>
      </c>
      <c r="C32" s="223"/>
      <c r="D32" s="223"/>
      <c r="E32" s="223"/>
      <c r="F32" s="223"/>
      <c r="G32" s="223"/>
      <c r="H32" s="223"/>
      <c r="I32" s="223"/>
      <c r="J32" s="223"/>
      <c r="K32" s="223"/>
      <c r="L32" s="226"/>
      <c r="M32" s="223"/>
      <c r="N32" s="223"/>
      <c r="O32" s="223"/>
      <c r="P32" s="223"/>
      <c r="Q32" s="223"/>
      <c r="R32" s="223"/>
      <c r="S32" s="223"/>
      <c r="T32" s="223" t="s">
        <v>508</v>
      </c>
      <c r="U32" s="223"/>
      <c r="V32" s="223"/>
      <c r="W32" s="223"/>
      <c r="X32" s="223"/>
      <c r="Y32" s="223"/>
      <c r="Z32" s="230"/>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row>
    <row r="33" spans="1:56" ht="20.25" customHeight="1" x14ac:dyDescent="0.2">
      <c r="A33" s="227"/>
      <c r="B33" s="223"/>
      <c r="C33" s="915" t="s">
        <v>507</v>
      </c>
      <c r="D33" s="915"/>
      <c r="E33" s="915" t="s">
        <v>506</v>
      </c>
      <c r="F33" s="915"/>
      <c r="G33" s="915"/>
      <c r="H33" s="915"/>
      <c r="I33" s="223"/>
      <c r="J33" s="917" t="s">
        <v>505</v>
      </c>
      <c r="K33" s="917"/>
      <c r="L33" s="917"/>
      <c r="M33" s="917"/>
      <c r="N33" s="229"/>
      <c r="O33" s="229"/>
      <c r="P33" s="241" t="s">
        <v>481</v>
      </c>
      <c r="Q33" s="241"/>
      <c r="R33" s="223"/>
      <c r="S33" s="223"/>
      <c r="T33" s="864" t="s">
        <v>504</v>
      </c>
      <c r="U33" s="865"/>
      <c r="V33" s="864" t="s">
        <v>503</v>
      </c>
      <c r="W33" s="914"/>
      <c r="X33" s="914"/>
      <c r="Y33" s="865"/>
      <c r="Z33" s="230"/>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row>
    <row r="34" spans="1:56" ht="20.25" customHeight="1" x14ac:dyDescent="0.2">
      <c r="A34" s="227"/>
      <c r="B34" s="223"/>
      <c r="C34" s="916"/>
      <c r="D34" s="916"/>
      <c r="E34" s="916" t="s">
        <v>502</v>
      </c>
      <c r="F34" s="916"/>
      <c r="G34" s="916" t="s">
        <v>501</v>
      </c>
      <c r="H34" s="916"/>
      <c r="I34" s="223"/>
      <c r="J34" s="916" t="s">
        <v>502</v>
      </c>
      <c r="K34" s="916"/>
      <c r="L34" s="916" t="s">
        <v>501</v>
      </c>
      <c r="M34" s="916"/>
      <c r="N34" s="229"/>
      <c r="O34" s="229"/>
      <c r="P34" s="241" t="s">
        <v>500</v>
      </c>
      <c r="Q34" s="241"/>
      <c r="R34" s="223"/>
      <c r="S34" s="223"/>
      <c r="T34" s="864" t="s">
        <v>498</v>
      </c>
      <c r="U34" s="865"/>
      <c r="V34" s="864" t="s">
        <v>499</v>
      </c>
      <c r="W34" s="914"/>
      <c r="X34" s="914"/>
      <c r="Y34" s="865"/>
      <c r="Z34" s="240"/>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row>
    <row r="35" spans="1:56" ht="20.25" customHeight="1" x14ac:dyDescent="0.2">
      <c r="A35" s="227"/>
      <c r="B35" s="223"/>
      <c r="C35" s="864" t="s">
        <v>498</v>
      </c>
      <c r="D35" s="865"/>
      <c r="E35" s="910">
        <f>SUMIFS($AU$13:$AV$30,$C$13:$D$30,"福祉用具専門相談員",$E$13:$F$30,"A")</f>
        <v>0</v>
      </c>
      <c r="F35" s="911"/>
      <c r="G35" s="912">
        <f>SUMIFS($AW$13:$AX$30,$C$13:$D$30,"福祉用具専門相談員",$E$13:$F$30,"A")</f>
        <v>0</v>
      </c>
      <c r="H35" s="913"/>
      <c r="I35" s="237"/>
      <c r="J35" s="866">
        <v>0</v>
      </c>
      <c r="K35" s="867"/>
      <c r="L35" s="866">
        <v>0</v>
      </c>
      <c r="M35" s="867"/>
      <c r="N35" s="236"/>
      <c r="O35" s="236"/>
      <c r="P35" s="866">
        <v>0</v>
      </c>
      <c r="Q35" s="867"/>
      <c r="R35" s="223"/>
      <c r="S35" s="223"/>
      <c r="T35" s="864" t="s">
        <v>496</v>
      </c>
      <c r="U35" s="865"/>
      <c r="V35" s="864" t="s">
        <v>497</v>
      </c>
      <c r="W35" s="914"/>
      <c r="X35" s="914"/>
      <c r="Y35" s="865"/>
      <c r="Z35" s="231"/>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row>
    <row r="36" spans="1:56" ht="20.25" customHeight="1" x14ac:dyDescent="0.2">
      <c r="A36" s="227"/>
      <c r="B36" s="223"/>
      <c r="C36" s="864" t="s">
        <v>496</v>
      </c>
      <c r="D36" s="865"/>
      <c r="E36" s="910">
        <f>SUMIFS($AU$13:$AV$30,$C$13:$D$30,"福祉用具専門相談員",$E$13:$F$30,"B")</f>
        <v>0</v>
      </c>
      <c r="F36" s="911"/>
      <c r="G36" s="912">
        <f>SUMIFS($AW$13:$AX$30,$C$13:$D$30,"福祉用具専門相談員",$E$13:$F$30,"B")</f>
        <v>0</v>
      </c>
      <c r="H36" s="913"/>
      <c r="I36" s="237"/>
      <c r="J36" s="866">
        <v>0</v>
      </c>
      <c r="K36" s="867"/>
      <c r="L36" s="866">
        <v>0</v>
      </c>
      <c r="M36" s="867"/>
      <c r="N36" s="236"/>
      <c r="O36" s="236"/>
      <c r="P36" s="866">
        <v>0</v>
      </c>
      <c r="Q36" s="867"/>
      <c r="R36" s="223"/>
      <c r="S36" s="223"/>
      <c r="T36" s="864" t="s">
        <v>494</v>
      </c>
      <c r="U36" s="865"/>
      <c r="V36" s="864" t="s">
        <v>495</v>
      </c>
      <c r="W36" s="914"/>
      <c r="X36" s="914"/>
      <c r="Y36" s="865"/>
      <c r="Z36" s="231"/>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row>
    <row r="37" spans="1:56" ht="20.25" customHeight="1" x14ac:dyDescent="0.2">
      <c r="A37" s="227"/>
      <c r="B37" s="223"/>
      <c r="C37" s="864" t="s">
        <v>494</v>
      </c>
      <c r="D37" s="865"/>
      <c r="E37" s="910">
        <f>SUMIFS($AU$13:$AV$30,$C$13:$D$30,"福祉用具専門相談員",$E$13:$F$30,"C")</f>
        <v>0</v>
      </c>
      <c r="F37" s="911"/>
      <c r="G37" s="912">
        <f>SUMIFS($AW$13:$AX$30,$C$13:$D$30,"福祉用具専門相談員",$E$13:$F$30,"C")</f>
        <v>0</v>
      </c>
      <c r="H37" s="913"/>
      <c r="I37" s="237"/>
      <c r="J37" s="866">
        <v>0</v>
      </c>
      <c r="K37" s="867"/>
      <c r="L37" s="868">
        <v>0</v>
      </c>
      <c r="M37" s="869"/>
      <c r="N37" s="236"/>
      <c r="O37" s="236"/>
      <c r="P37" s="910" t="s">
        <v>491</v>
      </c>
      <c r="Q37" s="911"/>
      <c r="R37" s="223"/>
      <c r="S37" s="223"/>
      <c r="T37" s="864" t="s">
        <v>492</v>
      </c>
      <c r="U37" s="865"/>
      <c r="V37" s="864" t="s">
        <v>493</v>
      </c>
      <c r="W37" s="914"/>
      <c r="X37" s="914"/>
      <c r="Y37" s="865"/>
      <c r="Z37" s="239"/>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row>
    <row r="38" spans="1:56" ht="20.25" customHeight="1" x14ac:dyDescent="0.2">
      <c r="A38" s="227"/>
      <c r="B38" s="223"/>
      <c r="C38" s="864" t="s">
        <v>492</v>
      </c>
      <c r="D38" s="865"/>
      <c r="E38" s="910">
        <f>SUMIFS($AU$13:$AV$30,$C$13:$D$30,"福祉用具専門相談員",$E$13:$F$30,"D")</f>
        <v>0</v>
      </c>
      <c r="F38" s="911"/>
      <c r="G38" s="912">
        <f>SUMIFS($AW$13:$AX$30,$C$13:$D$30,"福祉用具専門相談員",$E$13:$F$30,"D")</f>
        <v>0</v>
      </c>
      <c r="H38" s="913"/>
      <c r="I38" s="237"/>
      <c r="J38" s="866">
        <v>0</v>
      </c>
      <c r="K38" s="867"/>
      <c r="L38" s="868">
        <v>0</v>
      </c>
      <c r="M38" s="869"/>
      <c r="N38" s="236"/>
      <c r="O38" s="236"/>
      <c r="P38" s="910" t="s">
        <v>491</v>
      </c>
      <c r="Q38" s="911"/>
      <c r="R38" s="223"/>
      <c r="S38" s="223"/>
      <c r="T38" s="223"/>
      <c r="U38" s="928"/>
      <c r="V38" s="928"/>
      <c r="W38" s="927"/>
      <c r="X38" s="927"/>
      <c r="Y38" s="238"/>
      <c r="Z38" s="238"/>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row>
    <row r="39" spans="1:56" ht="20.25" customHeight="1" x14ac:dyDescent="0.2">
      <c r="A39" s="227"/>
      <c r="B39" s="223"/>
      <c r="C39" s="864" t="s">
        <v>478</v>
      </c>
      <c r="D39" s="865"/>
      <c r="E39" s="910">
        <f>SUM(E35:F38)</f>
        <v>0</v>
      </c>
      <c r="F39" s="911"/>
      <c r="G39" s="912">
        <f>SUM(G35:H38)</f>
        <v>0</v>
      </c>
      <c r="H39" s="913"/>
      <c r="I39" s="237"/>
      <c r="J39" s="910">
        <f>SUM(J35:K38)</f>
        <v>0</v>
      </c>
      <c r="K39" s="911"/>
      <c r="L39" s="910">
        <f>SUM(L35:M38)</f>
        <v>0</v>
      </c>
      <c r="M39" s="911"/>
      <c r="N39" s="236"/>
      <c r="O39" s="236"/>
      <c r="P39" s="910">
        <f>SUM(P35:Q36)</f>
        <v>0</v>
      </c>
      <c r="Q39" s="911"/>
      <c r="R39" s="223"/>
      <c r="S39" s="223"/>
      <c r="T39" s="223"/>
      <c r="U39" s="928"/>
      <c r="V39" s="928"/>
      <c r="W39" s="927"/>
      <c r="X39" s="927"/>
      <c r="Y39" s="235"/>
      <c r="Z39" s="235"/>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row>
    <row r="40" spans="1:56" ht="20.25" customHeight="1" x14ac:dyDescent="0.2">
      <c r="A40" s="227"/>
      <c r="B40" s="223"/>
      <c r="C40" s="223"/>
      <c r="D40" s="223"/>
      <c r="E40" s="223"/>
      <c r="F40" s="223"/>
      <c r="G40" s="223"/>
      <c r="H40" s="223"/>
      <c r="I40" s="223"/>
      <c r="J40" s="223"/>
      <c r="K40" s="223"/>
      <c r="L40" s="226"/>
      <c r="M40" s="223"/>
      <c r="N40" s="223"/>
      <c r="O40" s="223"/>
      <c r="P40" s="223"/>
      <c r="Q40" s="223"/>
      <c r="R40" s="223"/>
      <c r="S40" s="223"/>
      <c r="T40" s="223"/>
      <c r="U40" s="230"/>
      <c r="V40" s="230"/>
      <c r="W40" s="230"/>
      <c r="X40" s="230"/>
      <c r="Y40" s="230"/>
      <c r="Z40" s="230"/>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row>
    <row r="41" spans="1:56" ht="20.25" customHeight="1" x14ac:dyDescent="0.2">
      <c r="A41" s="227"/>
      <c r="B41" s="223"/>
      <c r="C41" s="226" t="s">
        <v>490</v>
      </c>
      <c r="D41" s="223"/>
      <c r="E41" s="223"/>
      <c r="F41" s="223"/>
      <c r="G41" s="223"/>
      <c r="H41" s="223"/>
      <c r="I41" s="233" t="s">
        <v>489</v>
      </c>
      <c r="J41" s="930" t="s">
        <v>488</v>
      </c>
      <c r="K41" s="931"/>
      <c r="L41" s="234"/>
      <c r="M41" s="233"/>
      <c r="N41" s="223"/>
      <c r="O41" s="223"/>
      <c r="P41" s="223"/>
      <c r="Q41" s="223"/>
      <c r="R41" s="223"/>
      <c r="S41" s="223"/>
      <c r="T41" s="223"/>
      <c r="U41" s="232"/>
      <c r="V41" s="230"/>
      <c r="W41" s="230"/>
      <c r="X41" s="230"/>
      <c r="Y41" s="230"/>
      <c r="Z41" s="230"/>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row>
    <row r="42" spans="1:56" ht="20.25" customHeight="1" x14ac:dyDescent="0.2">
      <c r="A42" s="227"/>
      <c r="B42" s="223"/>
      <c r="C42" s="223" t="s">
        <v>487</v>
      </c>
      <c r="D42" s="223"/>
      <c r="E42" s="223"/>
      <c r="F42" s="223"/>
      <c r="G42" s="223"/>
      <c r="H42" s="223" t="s">
        <v>486</v>
      </c>
      <c r="I42" s="223"/>
      <c r="J42" s="223"/>
      <c r="K42" s="223"/>
      <c r="L42" s="226"/>
      <c r="M42" s="223"/>
      <c r="N42" s="223"/>
      <c r="O42" s="223"/>
      <c r="P42" s="223"/>
      <c r="Q42" s="223"/>
      <c r="R42" s="223"/>
      <c r="S42" s="223"/>
      <c r="T42" s="223"/>
      <c r="U42" s="230"/>
      <c r="V42" s="230"/>
      <c r="W42" s="230"/>
      <c r="X42" s="230"/>
      <c r="Y42" s="230"/>
      <c r="Z42" s="230"/>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row>
    <row r="43" spans="1:56" ht="20.25" customHeight="1" x14ac:dyDescent="0.2">
      <c r="A43" s="227"/>
      <c r="B43" s="223"/>
      <c r="C43" s="223" t="str">
        <f>IF($J$41="週","対象時間数（週平均）","対象時間数（当月合計）")</f>
        <v>対象時間数（週平均）</v>
      </c>
      <c r="D43" s="223"/>
      <c r="E43" s="223"/>
      <c r="F43" s="223"/>
      <c r="G43" s="223"/>
      <c r="H43" s="223" t="str">
        <f>IF($J$41="週","週に勤務すべき時間数","当月に勤務すべき時間数")</f>
        <v>週に勤務すべき時間数</v>
      </c>
      <c r="I43" s="223"/>
      <c r="J43" s="223"/>
      <c r="K43" s="223"/>
      <c r="L43" s="226"/>
      <c r="M43" s="916" t="s">
        <v>485</v>
      </c>
      <c r="N43" s="916"/>
      <c r="O43" s="916"/>
      <c r="P43" s="916"/>
      <c r="Q43" s="223"/>
      <c r="R43" s="223"/>
      <c r="S43" s="223"/>
      <c r="T43" s="223"/>
      <c r="U43" s="230"/>
      <c r="V43" s="230"/>
      <c r="W43" s="230"/>
      <c r="X43" s="230"/>
      <c r="Y43" s="230"/>
      <c r="Z43" s="230"/>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row>
    <row r="44" spans="1:56" ht="20.25" customHeight="1" x14ac:dyDescent="0.2">
      <c r="A44" s="227"/>
      <c r="B44" s="223"/>
      <c r="C44" s="924">
        <f>IF($J$41="週",L39,J39)</f>
        <v>0</v>
      </c>
      <c r="D44" s="925"/>
      <c r="E44" s="925"/>
      <c r="F44" s="926"/>
      <c r="G44" s="228" t="s">
        <v>484</v>
      </c>
      <c r="H44" s="864">
        <f>IF($J$41="週",$AV$5,$AZ$5)</f>
        <v>40</v>
      </c>
      <c r="I44" s="914"/>
      <c r="J44" s="914"/>
      <c r="K44" s="865"/>
      <c r="L44" s="228" t="s">
        <v>476</v>
      </c>
      <c r="M44" s="918">
        <f>ROUNDDOWN(C44/H44,1)</f>
        <v>0</v>
      </c>
      <c r="N44" s="919"/>
      <c r="O44" s="919"/>
      <c r="P44" s="920"/>
      <c r="Q44" s="223"/>
      <c r="R44" s="223"/>
      <c r="S44" s="223"/>
      <c r="T44" s="223"/>
      <c r="U44" s="929"/>
      <c r="V44" s="929"/>
      <c r="W44" s="929"/>
      <c r="X44" s="929"/>
      <c r="Y44" s="231"/>
      <c r="Z44" s="230"/>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row>
    <row r="45" spans="1:56" ht="20.25" customHeight="1" x14ac:dyDescent="0.2">
      <c r="A45" s="227"/>
      <c r="B45" s="223"/>
      <c r="C45" s="223"/>
      <c r="D45" s="223"/>
      <c r="E45" s="223"/>
      <c r="F45" s="223"/>
      <c r="G45" s="223"/>
      <c r="H45" s="223"/>
      <c r="I45" s="223"/>
      <c r="J45" s="223"/>
      <c r="K45" s="223"/>
      <c r="L45" s="226"/>
      <c r="M45" s="223" t="s">
        <v>483</v>
      </c>
      <c r="N45" s="223"/>
      <c r="O45" s="223"/>
      <c r="P45" s="223"/>
      <c r="Q45" s="223"/>
      <c r="R45" s="223"/>
      <c r="S45" s="223"/>
      <c r="T45" s="223"/>
      <c r="U45" s="230"/>
      <c r="V45" s="230"/>
      <c r="W45" s="230"/>
      <c r="X45" s="230"/>
      <c r="Y45" s="230"/>
      <c r="Z45" s="230"/>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row>
    <row r="46" spans="1:56" ht="20.25" customHeight="1" x14ac:dyDescent="0.2">
      <c r="A46" s="227"/>
      <c r="B46" s="223"/>
      <c r="C46" s="223" t="s">
        <v>482</v>
      </c>
      <c r="D46" s="223"/>
      <c r="E46" s="223"/>
      <c r="F46" s="223"/>
      <c r="G46" s="223"/>
      <c r="H46" s="223"/>
      <c r="I46" s="223"/>
      <c r="J46" s="223"/>
      <c r="K46" s="223"/>
      <c r="L46" s="226"/>
      <c r="M46" s="223"/>
      <c r="N46" s="223"/>
      <c r="O46" s="223"/>
      <c r="P46" s="223"/>
      <c r="Q46" s="223"/>
      <c r="R46" s="223"/>
      <c r="S46" s="223"/>
      <c r="T46" s="223"/>
      <c r="U46" s="223"/>
      <c r="V46" s="225"/>
      <c r="W46" s="224"/>
      <c r="X46" s="224"/>
      <c r="Y46" s="223"/>
      <c r="Z46" s="223"/>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row>
    <row r="47" spans="1:56" ht="20.25" customHeight="1" x14ac:dyDescent="0.2">
      <c r="A47" s="227"/>
      <c r="B47" s="223"/>
      <c r="C47" s="223" t="s">
        <v>481</v>
      </c>
      <c r="D47" s="223"/>
      <c r="E47" s="223"/>
      <c r="F47" s="223"/>
      <c r="G47" s="223"/>
      <c r="H47" s="223"/>
      <c r="I47" s="223"/>
      <c r="J47" s="223"/>
      <c r="K47" s="223"/>
      <c r="L47" s="226"/>
      <c r="M47" s="228"/>
      <c r="N47" s="228"/>
      <c r="O47" s="228"/>
      <c r="P47" s="228"/>
      <c r="Q47" s="223"/>
      <c r="R47" s="223"/>
      <c r="S47" s="223"/>
      <c r="T47" s="223"/>
      <c r="U47" s="223"/>
      <c r="V47" s="225"/>
      <c r="W47" s="224"/>
      <c r="X47" s="224"/>
      <c r="Y47" s="223"/>
      <c r="Z47" s="223"/>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row>
    <row r="48" spans="1:56" ht="20.25" customHeight="1" x14ac:dyDescent="0.2">
      <c r="A48" s="227"/>
      <c r="B48" s="223"/>
      <c r="C48" s="229" t="s">
        <v>480</v>
      </c>
      <c r="D48" s="229"/>
      <c r="E48" s="229"/>
      <c r="F48" s="229"/>
      <c r="G48" s="229"/>
      <c r="H48" s="223" t="s">
        <v>479</v>
      </c>
      <c r="I48" s="229"/>
      <c r="J48" s="229"/>
      <c r="K48" s="229"/>
      <c r="L48" s="229"/>
      <c r="M48" s="916" t="s">
        <v>478</v>
      </c>
      <c r="N48" s="916"/>
      <c r="O48" s="916"/>
      <c r="P48" s="916"/>
      <c r="Q48" s="223"/>
      <c r="R48" s="223"/>
      <c r="S48" s="223"/>
      <c r="T48" s="223"/>
      <c r="U48" s="223"/>
      <c r="V48" s="225"/>
      <c r="W48" s="224"/>
      <c r="X48" s="224"/>
      <c r="Y48" s="223"/>
      <c r="Z48" s="223"/>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row>
    <row r="49" spans="1:58" ht="20.25" customHeight="1" x14ac:dyDescent="0.2">
      <c r="A49" s="227"/>
      <c r="B49" s="223"/>
      <c r="C49" s="864">
        <f>P39</f>
        <v>0</v>
      </c>
      <c r="D49" s="914"/>
      <c r="E49" s="914"/>
      <c r="F49" s="865"/>
      <c r="G49" s="228" t="s">
        <v>477</v>
      </c>
      <c r="H49" s="918">
        <f>M44</f>
        <v>0</v>
      </c>
      <c r="I49" s="919"/>
      <c r="J49" s="919"/>
      <c r="K49" s="920"/>
      <c r="L49" s="228" t="s">
        <v>476</v>
      </c>
      <c r="M49" s="921">
        <f>ROUNDDOWN(C49+H49,1)</f>
        <v>0</v>
      </c>
      <c r="N49" s="922"/>
      <c r="O49" s="922"/>
      <c r="P49" s="923"/>
      <c r="Q49" s="223"/>
      <c r="R49" s="223"/>
      <c r="S49" s="223"/>
      <c r="T49" s="223"/>
      <c r="U49" s="223"/>
      <c r="V49" s="225"/>
      <c r="W49" s="224"/>
      <c r="X49" s="224"/>
      <c r="Y49" s="223"/>
      <c r="Z49" s="223"/>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row>
    <row r="50" spans="1:58" ht="20.25" customHeight="1" x14ac:dyDescent="0.2">
      <c r="A50" s="227"/>
      <c r="B50" s="223"/>
      <c r="C50" s="223"/>
      <c r="D50" s="223"/>
      <c r="E50" s="223"/>
      <c r="F50" s="223"/>
      <c r="G50" s="223"/>
      <c r="H50" s="223"/>
      <c r="I50" s="223"/>
      <c r="J50" s="223"/>
      <c r="K50" s="223"/>
      <c r="L50" s="223"/>
      <c r="M50" s="223"/>
      <c r="N50" s="226"/>
      <c r="O50" s="223"/>
      <c r="P50" s="223"/>
      <c r="Q50" s="223"/>
      <c r="R50" s="223"/>
      <c r="S50" s="223"/>
      <c r="T50" s="223"/>
      <c r="U50" s="223"/>
      <c r="V50" s="225"/>
      <c r="W50" s="224"/>
      <c r="X50" s="224"/>
      <c r="Y50" s="223"/>
      <c r="Z50" s="223"/>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row>
    <row r="51" spans="1:58" ht="20.25" customHeight="1" x14ac:dyDescent="0.2">
      <c r="C51" s="221"/>
      <c r="D51" s="221"/>
      <c r="E51" s="219"/>
      <c r="F51" s="219"/>
      <c r="G51" s="219"/>
      <c r="H51" s="219"/>
      <c r="I51" s="219"/>
      <c r="J51" s="219"/>
      <c r="K51" s="219"/>
      <c r="L51" s="219"/>
      <c r="M51" s="219"/>
      <c r="N51" s="219"/>
      <c r="O51" s="219"/>
      <c r="P51" s="219"/>
      <c r="Q51" s="219"/>
      <c r="R51" s="219"/>
      <c r="S51" s="219"/>
      <c r="T51" s="221"/>
      <c r="U51" s="219"/>
      <c r="V51" s="219"/>
      <c r="W51" s="219"/>
      <c r="X51" s="219"/>
      <c r="Y51" s="219"/>
      <c r="Z51" s="219"/>
      <c r="AA51" s="219"/>
      <c r="AB51" s="219"/>
      <c r="AC51" s="219"/>
      <c r="AD51" s="219"/>
      <c r="AE51" s="219"/>
      <c r="AF51" s="219"/>
      <c r="AJ51" s="220"/>
      <c r="AK51" s="218"/>
      <c r="AL51" s="218"/>
      <c r="AM51" s="219"/>
      <c r="AN51" s="219"/>
      <c r="AO51" s="219"/>
      <c r="AP51" s="219"/>
      <c r="AQ51" s="219"/>
      <c r="AR51" s="219"/>
      <c r="AS51" s="219"/>
      <c r="AT51" s="219"/>
      <c r="AU51" s="219"/>
      <c r="AV51" s="219"/>
      <c r="AW51" s="219"/>
      <c r="AX51" s="219"/>
      <c r="AY51" s="219"/>
      <c r="AZ51" s="219"/>
      <c r="BA51" s="219"/>
      <c r="BB51" s="219"/>
      <c r="BC51" s="219"/>
      <c r="BD51" s="219"/>
      <c r="BE51" s="218"/>
    </row>
    <row r="52" spans="1:58" ht="20.25" customHeight="1" x14ac:dyDescent="0.2">
      <c r="A52" s="219"/>
      <c r="B52" s="219"/>
      <c r="C52" s="221"/>
      <c r="D52" s="221"/>
      <c r="E52" s="219"/>
      <c r="F52" s="219"/>
      <c r="G52" s="219"/>
      <c r="H52" s="219"/>
      <c r="I52" s="219"/>
      <c r="J52" s="219"/>
      <c r="K52" s="219"/>
      <c r="L52" s="219"/>
      <c r="M52" s="219"/>
      <c r="N52" s="219"/>
      <c r="O52" s="219"/>
      <c r="P52" s="219"/>
      <c r="Q52" s="219"/>
      <c r="R52" s="219"/>
      <c r="S52" s="219"/>
      <c r="T52" s="219"/>
      <c r="U52" s="221"/>
      <c r="V52" s="219"/>
      <c r="W52" s="219"/>
      <c r="X52" s="219"/>
      <c r="Y52" s="219"/>
      <c r="Z52" s="219"/>
      <c r="AA52" s="219"/>
      <c r="AB52" s="219"/>
      <c r="AC52" s="219"/>
      <c r="AD52" s="219"/>
      <c r="AE52" s="219"/>
      <c r="AF52" s="219"/>
      <c r="AG52" s="219"/>
      <c r="AK52" s="220"/>
      <c r="AL52" s="218"/>
      <c r="AM52" s="218"/>
      <c r="AN52" s="219"/>
      <c r="AO52" s="219"/>
      <c r="AP52" s="219"/>
      <c r="AQ52" s="219"/>
      <c r="AR52" s="219"/>
      <c r="AS52" s="219"/>
      <c r="AT52" s="219"/>
      <c r="AU52" s="219"/>
      <c r="AV52" s="219"/>
      <c r="AW52" s="219"/>
      <c r="AX52" s="219"/>
      <c r="AY52" s="219"/>
      <c r="AZ52" s="219"/>
      <c r="BA52" s="219"/>
      <c r="BB52" s="219"/>
      <c r="BC52" s="219"/>
      <c r="BD52" s="219"/>
      <c r="BE52" s="219"/>
      <c r="BF52" s="218"/>
    </row>
    <row r="53" spans="1:58" ht="20.25" customHeight="1" x14ac:dyDescent="0.2">
      <c r="A53" s="219"/>
      <c r="B53" s="219"/>
      <c r="C53" s="219"/>
      <c r="D53" s="221"/>
      <c r="E53" s="219"/>
      <c r="F53" s="219"/>
      <c r="G53" s="219"/>
      <c r="H53" s="219"/>
      <c r="I53" s="219"/>
      <c r="J53" s="219"/>
      <c r="K53" s="219"/>
      <c r="L53" s="219"/>
      <c r="M53" s="219"/>
      <c r="N53" s="219"/>
      <c r="O53" s="219"/>
      <c r="P53" s="219"/>
      <c r="Q53" s="219"/>
      <c r="R53" s="219"/>
      <c r="S53" s="219"/>
      <c r="T53" s="219"/>
      <c r="U53" s="221"/>
      <c r="V53" s="219"/>
      <c r="W53" s="219"/>
      <c r="X53" s="219"/>
      <c r="Y53" s="219"/>
      <c r="Z53" s="219"/>
      <c r="AA53" s="219"/>
      <c r="AB53" s="219"/>
      <c r="AC53" s="219"/>
      <c r="AD53" s="219"/>
      <c r="AE53" s="219"/>
      <c r="AF53" s="219"/>
      <c r="AG53" s="219"/>
      <c r="AK53" s="220"/>
      <c r="AL53" s="218"/>
      <c r="AM53" s="218"/>
      <c r="AN53" s="219"/>
      <c r="AO53" s="219"/>
      <c r="AP53" s="219"/>
      <c r="AQ53" s="219"/>
      <c r="AR53" s="219"/>
      <c r="AS53" s="219"/>
      <c r="AT53" s="219"/>
      <c r="AU53" s="219"/>
      <c r="AV53" s="219"/>
      <c r="AW53" s="219"/>
      <c r="AX53" s="219"/>
      <c r="AY53" s="219"/>
      <c r="AZ53" s="219"/>
      <c r="BA53" s="219"/>
      <c r="BB53" s="219"/>
      <c r="BC53" s="219"/>
      <c r="BD53" s="219"/>
      <c r="BE53" s="219"/>
      <c r="BF53" s="218"/>
    </row>
    <row r="54" spans="1:58" ht="20.25" customHeight="1" x14ac:dyDescent="0.2">
      <c r="A54" s="219"/>
      <c r="B54" s="219"/>
      <c r="C54" s="221"/>
      <c r="D54" s="221"/>
      <c r="E54" s="219"/>
      <c r="F54" s="219"/>
      <c r="G54" s="219"/>
      <c r="H54" s="219"/>
      <c r="I54" s="219"/>
      <c r="J54" s="219"/>
      <c r="K54" s="219"/>
      <c r="L54" s="219"/>
      <c r="M54" s="219"/>
      <c r="N54" s="219"/>
      <c r="O54" s="219"/>
      <c r="P54" s="219"/>
      <c r="Q54" s="219"/>
      <c r="R54" s="219"/>
      <c r="S54" s="219"/>
      <c r="T54" s="219"/>
      <c r="U54" s="221"/>
      <c r="V54" s="219"/>
      <c r="W54" s="219"/>
      <c r="X54" s="219"/>
      <c r="Y54" s="219"/>
      <c r="Z54" s="219"/>
      <c r="AA54" s="219"/>
      <c r="AB54" s="219"/>
      <c r="AC54" s="219"/>
      <c r="AD54" s="219"/>
      <c r="AE54" s="219"/>
      <c r="AF54" s="219"/>
      <c r="AG54" s="219"/>
      <c r="AK54" s="220"/>
      <c r="AL54" s="218"/>
      <c r="AM54" s="218"/>
      <c r="AN54" s="219"/>
      <c r="AO54" s="219"/>
      <c r="AP54" s="219"/>
      <c r="AQ54" s="219"/>
      <c r="AR54" s="219"/>
      <c r="AS54" s="219"/>
      <c r="AT54" s="219"/>
      <c r="AU54" s="219"/>
      <c r="AV54" s="219"/>
      <c r="AW54" s="219"/>
      <c r="AX54" s="219"/>
      <c r="AY54" s="219"/>
      <c r="AZ54" s="219"/>
      <c r="BA54" s="219"/>
      <c r="BB54" s="219"/>
      <c r="BC54" s="219"/>
      <c r="BD54" s="219"/>
      <c r="BE54" s="219"/>
      <c r="BF54" s="218"/>
    </row>
    <row r="55" spans="1:58" ht="20.25" customHeight="1" x14ac:dyDescent="0.2">
      <c r="C55" s="220"/>
      <c r="D55" s="220"/>
      <c r="E55" s="220"/>
      <c r="F55" s="220"/>
      <c r="G55" s="220"/>
      <c r="H55" s="220"/>
      <c r="I55" s="220"/>
      <c r="J55" s="220"/>
      <c r="K55" s="220"/>
      <c r="L55" s="220"/>
      <c r="M55" s="220"/>
      <c r="N55" s="220"/>
      <c r="O55" s="220"/>
      <c r="P55" s="220"/>
      <c r="Q55" s="220"/>
      <c r="R55" s="220"/>
      <c r="S55" s="220"/>
      <c r="T55" s="220"/>
      <c r="U55" s="218"/>
      <c r="V55" s="218"/>
      <c r="W55" s="220"/>
      <c r="X55" s="220"/>
      <c r="Y55" s="220"/>
      <c r="Z55" s="220"/>
      <c r="AA55" s="220"/>
      <c r="AB55" s="220"/>
      <c r="AC55" s="220"/>
      <c r="AD55" s="220"/>
      <c r="AE55" s="220"/>
      <c r="AF55" s="220"/>
      <c r="AG55" s="220"/>
      <c r="AH55" s="220"/>
      <c r="AI55" s="220"/>
      <c r="AJ55" s="220"/>
      <c r="AK55" s="220"/>
      <c r="AL55" s="218"/>
      <c r="AM55" s="218"/>
      <c r="AN55" s="219"/>
      <c r="AO55" s="219"/>
      <c r="AP55" s="219"/>
      <c r="AQ55" s="219"/>
      <c r="AR55" s="219"/>
      <c r="AS55" s="219"/>
      <c r="AT55" s="219"/>
      <c r="AU55" s="219"/>
      <c r="AV55" s="219"/>
      <c r="AW55" s="219"/>
      <c r="AX55" s="219"/>
      <c r="AY55" s="219"/>
      <c r="AZ55" s="219"/>
      <c r="BA55" s="219"/>
      <c r="BB55" s="219"/>
      <c r="BC55" s="219"/>
      <c r="BD55" s="219"/>
      <c r="BE55" s="219"/>
      <c r="BF55" s="218"/>
    </row>
    <row r="56" spans="1:58" ht="20.25" customHeight="1" x14ac:dyDescent="0.2">
      <c r="C56" s="220"/>
      <c r="D56" s="220"/>
      <c r="E56" s="220"/>
      <c r="F56" s="220"/>
      <c r="G56" s="220"/>
      <c r="H56" s="220"/>
      <c r="I56" s="220"/>
      <c r="J56" s="220"/>
      <c r="K56" s="220"/>
      <c r="L56" s="220"/>
      <c r="M56" s="220"/>
      <c r="N56" s="220"/>
      <c r="O56" s="220"/>
      <c r="P56" s="220"/>
      <c r="Q56" s="220"/>
      <c r="R56" s="220"/>
      <c r="S56" s="220"/>
      <c r="T56" s="220"/>
      <c r="U56" s="218"/>
      <c r="V56" s="218"/>
      <c r="W56" s="220"/>
      <c r="X56" s="220"/>
      <c r="Y56" s="220"/>
      <c r="Z56" s="220"/>
      <c r="AA56" s="220"/>
      <c r="AB56" s="220"/>
      <c r="AC56" s="220"/>
      <c r="AD56" s="220"/>
      <c r="AE56" s="220"/>
      <c r="AF56" s="220"/>
      <c r="AG56" s="220"/>
      <c r="AH56" s="220"/>
      <c r="AI56" s="220"/>
      <c r="AJ56" s="220"/>
      <c r="AK56" s="220"/>
      <c r="AL56" s="218"/>
      <c r="AM56" s="218"/>
      <c r="AN56" s="219"/>
      <c r="AO56" s="219"/>
      <c r="AP56" s="219"/>
      <c r="AQ56" s="219"/>
      <c r="AR56" s="219"/>
      <c r="AS56" s="219"/>
      <c r="AT56" s="219"/>
      <c r="AU56" s="219"/>
      <c r="AV56" s="219"/>
      <c r="AW56" s="219"/>
      <c r="AX56" s="219"/>
      <c r="AY56" s="219"/>
      <c r="AZ56" s="219"/>
      <c r="BA56" s="219"/>
      <c r="BB56" s="219"/>
      <c r="BC56" s="219"/>
      <c r="BD56" s="219"/>
      <c r="BE56" s="219"/>
      <c r="BF56" s="218"/>
    </row>
  </sheetData>
  <sheetProtection insertRows="0"/>
  <mergeCells count="211">
    <mergeCell ref="W38:X38"/>
    <mergeCell ref="C39:D39"/>
    <mergeCell ref="E39:F39"/>
    <mergeCell ref="T37:U37"/>
    <mergeCell ref="J36:K36"/>
    <mergeCell ref="M48:P48"/>
    <mergeCell ref="V36:Y36"/>
    <mergeCell ref="V37:Y37"/>
    <mergeCell ref="G39:H39"/>
    <mergeCell ref="J39:K39"/>
    <mergeCell ref="L39:M39"/>
    <mergeCell ref="P39:Q39"/>
    <mergeCell ref="U39:V39"/>
    <mergeCell ref="W39:X39"/>
    <mergeCell ref="U38:V38"/>
    <mergeCell ref="U44:X44"/>
    <mergeCell ref="J41:K41"/>
    <mergeCell ref="M43:P43"/>
    <mergeCell ref="C49:F49"/>
    <mergeCell ref="H49:K49"/>
    <mergeCell ref="M49:P49"/>
    <mergeCell ref="C38:D38"/>
    <mergeCell ref="E38:F38"/>
    <mergeCell ref="G38:H38"/>
    <mergeCell ref="P38:Q38"/>
    <mergeCell ref="C36:D36"/>
    <mergeCell ref="E36:F36"/>
    <mergeCell ref="G36:H36"/>
    <mergeCell ref="P36:Q36"/>
    <mergeCell ref="C37:D37"/>
    <mergeCell ref="E37:F37"/>
    <mergeCell ref="G37:H37"/>
    <mergeCell ref="P37:Q37"/>
    <mergeCell ref="J38:K38"/>
    <mergeCell ref="L38:M38"/>
    <mergeCell ref="C44:F44"/>
    <mergeCell ref="H44:K44"/>
    <mergeCell ref="M44:P44"/>
    <mergeCell ref="C35:D35"/>
    <mergeCell ref="E35:F35"/>
    <mergeCell ref="G35:H35"/>
    <mergeCell ref="P35:Q35"/>
    <mergeCell ref="V35:Y35"/>
    <mergeCell ref="L35:M35"/>
    <mergeCell ref="J35:K35"/>
    <mergeCell ref="T35:U35"/>
    <mergeCell ref="C33:D34"/>
    <mergeCell ref="E33:H33"/>
    <mergeCell ref="J33:M33"/>
    <mergeCell ref="T33:U33"/>
    <mergeCell ref="V33:Y33"/>
    <mergeCell ref="E34:F34"/>
    <mergeCell ref="G34:H34"/>
    <mergeCell ref="V34:Y34"/>
    <mergeCell ref="J34:K34"/>
    <mergeCell ref="L34:M34"/>
    <mergeCell ref="AZ5:BA5"/>
    <mergeCell ref="W9:AC9"/>
    <mergeCell ref="AD9:AJ9"/>
    <mergeCell ref="P8:AT8"/>
    <mergeCell ref="AZ6:BA6"/>
    <mergeCell ref="U2:V2"/>
    <mergeCell ref="AZ3:BC3"/>
    <mergeCell ref="AZ4:BC4"/>
    <mergeCell ref="AM1:BA1"/>
    <mergeCell ref="X2:Y2"/>
    <mergeCell ref="AB2:AC2"/>
    <mergeCell ref="AY8:BD12"/>
    <mergeCell ref="AM2:BA2"/>
    <mergeCell ref="AK9:AQ9"/>
    <mergeCell ref="AR9:AT9"/>
    <mergeCell ref="AU8:AV12"/>
    <mergeCell ref="AW8:AX12"/>
    <mergeCell ref="AV5:AW5"/>
    <mergeCell ref="P9:V9"/>
    <mergeCell ref="B8:B12"/>
    <mergeCell ref="L8:O12"/>
    <mergeCell ref="C8:D12"/>
    <mergeCell ref="E8:F12"/>
    <mergeCell ref="C13:D13"/>
    <mergeCell ref="E13:F13"/>
    <mergeCell ref="C19:D19"/>
    <mergeCell ref="E19:F19"/>
    <mergeCell ref="G19:K19"/>
    <mergeCell ref="G18:K18"/>
    <mergeCell ref="G8:K12"/>
    <mergeCell ref="C18:D18"/>
    <mergeCell ref="L18:O18"/>
    <mergeCell ref="E14:F14"/>
    <mergeCell ref="E15:F15"/>
    <mergeCell ref="E16:F16"/>
    <mergeCell ref="T34:U34"/>
    <mergeCell ref="J37:K37"/>
    <mergeCell ref="L19:O19"/>
    <mergeCell ref="L36:M36"/>
    <mergeCell ref="L37:M37"/>
    <mergeCell ref="T36:U36"/>
    <mergeCell ref="AU20:AV20"/>
    <mergeCell ref="AU28:AV28"/>
    <mergeCell ref="G20:K20"/>
    <mergeCell ref="L20:O20"/>
    <mergeCell ref="G21:K21"/>
    <mergeCell ref="L21:O21"/>
    <mergeCell ref="G29:K29"/>
    <mergeCell ref="L29:O29"/>
    <mergeCell ref="C30:D30"/>
    <mergeCell ref="E30:F30"/>
    <mergeCell ref="G30:K30"/>
    <mergeCell ref="L25:O25"/>
    <mergeCell ref="C28:D28"/>
    <mergeCell ref="E28:F28"/>
    <mergeCell ref="G28:K28"/>
    <mergeCell ref="L28:O28"/>
    <mergeCell ref="G27:K27"/>
    <mergeCell ref="L27:O27"/>
    <mergeCell ref="C27:D27"/>
    <mergeCell ref="E27:F27"/>
    <mergeCell ref="AW20:AX20"/>
    <mergeCell ref="AU21:AV21"/>
    <mergeCell ref="AW21:AX21"/>
    <mergeCell ref="AU22:AV22"/>
    <mergeCell ref="AW22:AX22"/>
    <mergeCell ref="AU17:AV17"/>
    <mergeCell ref="AW17:AX17"/>
    <mergeCell ref="AU18:AV18"/>
    <mergeCell ref="AW18:AX18"/>
    <mergeCell ref="AU19:AV19"/>
    <mergeCell ref="AW19:AX19"/>
    <mergeCell ref="C14:D14"/>
    <mergeCell ref="L14:O14"/>
    <mergeCell ref="AU13:AV13"/>
    <mergeCell ref="AW13:AX13"/>
    <mergeCell ref="AU14:AV14"/>
    <mergeCell ref="AW14:AX14"/>
    <mergeCell ref="AU15:AV15"/>
    <mergeCell ref="AW15:AX15"/>
    <mergeCell ref="AU16:AV16"/>
    <mergeCell ref="AW16:AX16"/>
    <mergeCell ref="G13:K13"/>
    <mergeCell ref="L13:O13"/>
    <mergeCell ref="G14:K14"/>
    <mergeCell ref="G15:K15"/>
    <mergeCell ref="G16:K16"/>
    <mergeCell ref="E23:F23"/>
    <mergeCell ref="G23:K23"/>
    <mergeCell ref="L23:O23"/>
    <mergeCell ref="C25:D25"/>
    <mergeCell ref="E25:F25"/>
    <mergeCell ref="G25:K25"/>
    <mergeCell ref="E17:F17"/>
    <mergeCell ref="G17:K17"/>
    <mergeCell ref="C15:D15"/>
    <mergeCell ref="L15:O15"/>
    <mergeCell ref="C16:D16"/>
    <mergeCell ref="L16:O16"/>
    <mergeCell ref="C17:D17"/>
    <mergeCell ref="L17:O17"/>
    <mergeCell ref="C24:D24"/>
    <mergeCell ref="E24:F24"/>
    <mergeCell ref="G24:K24"/>
    <mergeCell ref="L24:O24"/>
    <mergeCell ref="C21:D21"/>
    <mergeCell ref="E21:F21"/>
    <mergeCell ref="C20:D20"/>
    <mergeCell ref="E20:F20"/>
    <mergeCell ref="AY22:BD22"/>
    <mergeCell ref="AY23:BD23"/>
    <mergeCell ref="AY24:BD24"/>
    <mergeCell ref="AY25:BD25"/>
    <mergeCell ref="AY28:BD28"/>
    <mergeCell ref="AY29:BD29"/>
    <mergeCell ref="E18:F18"/>
    <mergeCell ref="C26:D26"/>
    <mergeCell ref="E26:F26"/>
    <mergeCell ref="G26:K26"/>
    <mergeCell ref="L26:O26"/>
    <mergeCell ref="C29:D29"/>
    <mergeCell ref="E29:F29"/>
    <mergeCell ref="AW28:AX28"/>
    <mergeCell ref="AU24:AV24"/>
    <mergeCell ref="AW24:AX24"/>
    <mergeCell ref="AU25:AV25"/>
    <mergeCell ref="AW25:AX25"/>
    <mergeCell ref="AU26:AV26"/>
    <mergeCell ref="C22:D22"/>
    <mergeCell ref="E22:F22"/>
    <mergeCell ref="G22:K22"/>
    <mergeCell ref="L22:O22"/>
    <mergeCell ref="C23:D23"/>
    <mergeCell ref="AY30:BD30"/>
    <mergeCell ref="L30:O30"/>
    <mergeCell ref="AY26:BD26"/>
    <mergeCell ref="AY27:BD27"/>
    <mergeCell ref="AU30:AV30"/>
    <mergeCell ref="AW30:AX30"/>
    <mergeCell ref="AW26:AX26"/>
    <mergeCell ref="AW23:AX23"/>
    <mergeCell ref="AU23:AV23"/>
    <mergeCell ref="AW29:AX29"/>
    <mergeCell ref="AU27:AV27"/>
    <mergeCell ref="AW27:AX27"/>
    <mergeCell ref="AU29:AV29"/>
    <mergeCell ref="AY13:BD13"/>
    <mergeCell ref="AY14:BD14"/>
    <mergeCell ref="AY15:BD15"/>
    <mergeCell ref="AY16:BD16"/>
    <mergeCell ref="AY17:BD17"/>
    <mergeCell ref="AY18:BD18"/>
    <mergeCell ref="AY19:BD19"/>
    <mergeCell ref="AY20:BD20"/>
    <mergeCell ref="AY21:BD21"/>
  </mergeCells>
  <phoneticPr fontId="2"/>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'I:\Desktop\[コピーh1-7hukushiyougu.xlsx]プルダウン・リスト'!#REF!</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8"/>
  <sheetViews>
    <sheetView workbookViewId="0"/>
  </sheetViews>
  <sheetFormatPr defaultColWidth="9.81640625" defaultRowHeight="13" x14ac:dyDescent="0.2"/>
  <cols>
    <col min="1" max="2" width="9.81640625" style="306"/>
    <col min="3" max="3" width="48.1796875" style="306" customWidth="1"/>
    <col min="4" max="16384" width="9.81640625" style="306"/>
  </cols>
  <sheetData>
    <row r="1" spans="1:10" x14ac:dyDescent="0.2">
      <c r="A1" s="306" t="s">
        <v>582</v>
      </c>
    </row>
    <row r="2" spans="1:10" s="307" customFormat="1" ht="20.25" customHeight="1" x14ac:dyDescent="0.2">
      <c r="A2" s="326" t="s">
        <v>581</v>
      </c>
      <c r="B2" s="326"/>
      <c r="C2" s="308"/>
    </row>
    <row r="3" spans="1:10" s="307" customFormat="1" ht="20.25" customHeight="1" x14ac:dyDescent="0.2">
      <c r="A3" s="308"/>
      <c r="B3" s="308"/>
      <c r="C3" s="308"/>
    </row>
    <row r="4" spans="1:10" s="307" customFormat="1" ht="20.25" customHeight="1" x14ac:dyDescent="0.2">
      <c r="A4" s="325"/>
      <c r="B4" s="308" t="s">
        <v>580</v>
      </c>
      <c r="C4" s="308"/>
      <c r="E4" s="932" t="s">
        <v>579</v>
      </c>
      <c r="F4" s="932"/>
      <c r="G4" s="932"/>
      <c r="H4" s="932"/>
      <c r="I4" s="932"/>
      <c r="J4" s="932"/>
    </row>
    <row r="5" spans="1:10" s="307" customFormat="1" ht="20.25" customHeight="1" x14ac:dyDescent="0.2">
      <c r="A5" s="324"/>
      <c r="B5" s="308" t="s">
        <v>578</v>
      </c>
      <c r="C5" s="308"/>
      <c r="E5" s="932"/>
      <c r="F5" s="932"/>
      <c r="G5" s="932"/>
      <c r="H5" s="932"/>
      <c r="I5" s="932"/>
      <c r="J5" s="932"/>
    </row>
    <row r="6" spans="1:10" s="307" customFormat="1" ht="20.25" customHeight="1" x14ac:dyDescent="0.2">
      <c r="A6" s="323" t="s">
        <v>577</v>
      </c>
      <c r="B6" s="308"/>
      <c r="C6" s="308"/>
    </row>
    <row r="7" spans="1:10" s="307" customFormat="1" ht="20.25" customHeight="1" x14ac:dyDescent="0.2">
      <c r="A7" s="323"/>
      <c r="B7" s="308"/>
      <c r="C7" s="308"/>
    </row>
    <row r="8" spans="1:10" s="307" customFormat="1" ht="20.25" customHeight="1" x14ac:dyDescent="0.2">
      <c r="A8" s="308" t="s">
        <v>576</v>
      </c>
      <c r="B8" s="308"/>
      <c r="C8" s="308"/>
    </row>
    <row r="9" spans="1:10" s="307" customFormat="1" ht="20.25" customHeight="1" x14ac:dyDescent="0.2">
      <c r="A9" s="323"/>
      <c r="B9" s="308"/>
      <c r="C9" s="308"/>
    </row>
    <row r="10" spans="1:10" s="307" customFormat="1" ht="20.25" customHeight="1" x14ac:dyDescent="0.2">
      <c r="A10" s="308" t="s">
        <v>575</v>
      </c>
      <c r="B10" s="308"/>
      <c r="C10" s="308"/>
    </row>
    <row r="11" spans="1:10" s="307" customFormat="1" ht="20.25" customHeight="1" x14ac:dyDescent="0.2">
      <c r="A11" s="308"/>
      <c r="B11" s="308"/>
      <c r="C11" s="308"/>
    </row>
    <row r="12" spans="1:10" s="307" customFormat="1" ht="20.25" customHeight="1" x14ac:dyDescent="0.2">
      <c r="A12" s="308" t="s">
        <v>574</v>
      </c>
      <c r="B12" s="308"/>
      <c r="C12" s="308"/>
    </row>
    <row r="13" spans="1:10" s="307" customFormat="1" ht="20.25" customHeight="1" x14ac:dyDescent="0.2">
      <c r="A13" s="308"/>
      <c r="B13" s="308"/>
      <c r="C13" s="308"/>
    </row>
    <row r="14" spans="1:10" s="307" customFormat="1" ht="20.25" customHeight="1" x14ac:dyDescent="0.2">
      <c r="A14" s="308" t="s">
        <v>573</v>
      </c>
      <c r="B14" s="308"/>
      <c r="C14" s="308"/>
    </row>
    <row r="15" spans="1:10" s="307" customFormat="1" ht="20.25" customHeight="1" x14ac:dyDescent="0.2">
      <c r="A15" s="308"/>
      <c r="B15" s="308"/>
      <c r="C15" s="308"/>
    </row>
    <row r="16" spans="1:10" s="307" customFormat="1" ht="20.25" customHeight="1" x14ac:dyDescent="0.2">
      <c r="A16" s="308" t="s">
        <v>572</v>
      </c>
      <c r="B16" s="308"/>
      <c r="C16" s="308"/>
    </row>
    <row r="17" spans="1:3" s="307" customFormat="1" ht="20.25" customHeight="1" x14ac:dyDescent="0.2">
      <c r="A17" s="308" t="s">
        <v>571</v>
      </c>
      <c r="B17" s="308"/>
      <c r="C17" s="308"/>
    </row>
    <row r="18" spans="1:3" s="307" customFormat="1" ht="20.25" customHeight="1" x14ac:dyDescent="0.2">
      <c r="A18" s="308"/>
      <c r="B18" s="308"/>
      <c r="C18" s="308"/>
    </row>
    <row r="19" spans="1:3" s="307" customFormat="1" ht="20.25" customHeight="1" x14ac:dyDescent="0.2">
      <c r="A19" s="308"/>
      <c r="B19" s="322" t="s">
        <v>522</v>
      </c>
      <c r="C19" s="322" t="s">
        <v>570</v>
      </c>
    </row>
    <row r="20" spans="1:3" s="307" customFormat="1" ht="20.25" customHeight="1" x14ac:dyDescent="0.2">
      <c r="A20" s="308"/>
      <c r="B20" s="322">
        <v>1</v>
      </c>
      <c r="C20" s="321" t="s">
        <v>569</v>
      </c>
    </row>
    <row r="21" spans="1:3" s="307" customFormat="1" ht="20.25" customHeight="1" x14ac:dyDescent="0.2">
      <c r="A21" s="308"/>
      <c r="B21" s="322">
        <v>2</v>
      </c>
      <c r="C21" s="321" t="s">
        <v>568</v>
      </c>
    </row>
    <row r="22" spans="1:3" s="307" customFormat="1" ht="20.25" customHeight="1" x14ac:dyDescent="0.2">
      <c r="A22" s="308"/>
      <c r="B22" s="308"/>
      <c r="C22" s="308"/>
    </row>
    <row r="23" spans="1:3" s="307" customFormat="1" ht="20.25" customHeight="1" x14ac:dyDescent="0.2">
      <c r="A23" s="308" t="s">
        <v>567</v>
      </c>
      <c r="B23" s="308"/>
      <c r="C23" s="308"/>
    </row>
    <row r="24" spans="1:3" s="307" customFormat="1" ht="20.25" customHeight="1" x14ac:dyDescent="0.2">
      <c r="A24" s="308" t="s">
        <v>566</v>
      </c>
      <c r="B24" s="308"/>
      <c r="C24" s="308"/>
    </row>
    <row r="25" spans="1:3" s="307" customFormat="1" ht="20.25" customHeight="1" x14ac:dyDescent="0.2">
      <c r="A25" s="308"/>
      <c r="B25" s="308"/>
      <c r="C25" s="308"/>
    </row>
    <row r="26" spans="1:3" s="307" customFormat="1" ht="20.25" customHeight="1" x14ac:dyDescent="0.2">
      <c r="A26" s="308"/>
      <c r="B26" s="322" t="s">
        <v>504</v>
      </c>
      <c r="C26" s="322" t="s">
        <v>503</v>
      </c>
    </row>
    <row r="27" spans="1:3" s="307" customFormat="1" ht="20.25" customHeight="1" x14ac:dyDescent="0.2">
      <c r="A27" s="308"/>
      <c r="B27" s="322" t="s">
        <v>498</v>
      </c>
      <c r="C27" s="321" t="s">
        <v>499</v>
      </c>
    </row>
    <row r="28" spans="1:3" s="307" customFormat="1" ht="20.25" customHeight="1" x14ac:dyDescent="0.2">
      <c r="A28" s="308"/>
      <c r="B28" s="322" t="s">
        <v>496</v>
      </c>
      <c r="C28" s="321" t="s">
        <v>497</v>
      </c>
    </row>
    <row r="29" spans="1:3" s="307" customFormat="1" ht="20.25" customHeight="1" x14ac:dyDescent="0.2">
      <c r="A29" s="308"/>
      <c r="B29" s="322" t="s">
        <v>494</v>
      </c>
      <c r="C29" s="321" t="s">
        <v>495</v>
      </c>
    </row>
    <row r="30" spans="1:3" s="307" customFormat="1" ht="20.25" customHeight="1" x14ac:dyDescent="0.2">
      <c r="A30" s="308"/>
      <c r="B30" s="322" t="s">
        <v>492</v>
      </c>
      <c r="C30" s="321" t="s">
        <v>493</v>
      </c>
    </row>
    <row r="31" spans="1:3" s="307" customFormat="1" ht="20.25" customHeight="1" x14ac:dyDescent="0.2">
      <c r="A31" s="308"/>
      <c r="B31" s="308"/>
      <c r="C31" s="308"/>
    </row>
    <row r="32" spans="1:3" s="307" customFormat="1" ht="20.25" customHeight="1" x14ac:dyDescent="0.2">
      <c r="A32" s="308"/>
      <c r="B32" s="312" t="s">
        <v>565</v>
      </c>
      <c r="C32" s="308"/>
    </row>
    <row r="33" spans="1:55" s="307" customFormat="1" ht="20.25" customHeight="1" x14ac:dyDescent="0.2">
      <c r="B33" s="308" t="s">
        <v>564</v>
      </c>
      <c r="E33" s="312"/>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row>
    <row r="34" spans="1:55" s="307" customFormat="1" ht="20.25" customHeight="1" x14ac:dyDescent="0.2">
      <c r="B34" s="308" t="s">
        <v>563</v>
      </c>
      <c r="E34" s="308"/>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row>
    <row r="35" spans="1:55" s="307" customFormat="1" ht="20.25" customHeight="1" x14ac:dyDescent="0.2">
      <c r="E35" s="308"/>
    </row>
    <row r="36" spans="1:55" s="307" customFormat="1" ht="20.25" customHeight="1" x14ac:dyDescent="0.2">
      <c r="A36" s="308"/>
      <c r="B36" s="308"/>
      <c r="C36" s="308"/>
      <c r="D36" s="317"/>
      <c r="E36" s="316"/>
      <c r="F36" s="316"/>
      <c r="G36" s="316"/>
      <c r="H36" s="315"/>
      <c r="I36" s="315"/>
      <c r="J36" s="316"/>
      <c r="K36" s="316"/>
      <c r="L36" s="316"/>
      <c r="M36" s="315"/>
      <c r="N36" s="315"/>
      <c r="O36" s="315"/>
      <c r="P36" s="315"/>
      <c r="Q36" s="315"/>
      <c r="R36" s="316"/>
      <c r="S36" s="316"/>
      <c r="T36" s="316"/>
      <c r="U36" s="315"/>
      <c r="V36" s="315"/>
      <c r="W36" s="316"/>
      <c r="X36" s="316"/>
      <c r="Y36" s="316"/>
      <c r="Z36" s="315"/>
      <c r="AA36" s="315"/>
    </row>
    <row r="37" spans="1:55" s="307" customFormat="1" ht="20.25" customHeight="1" x14ac:dyDescent="0.2">
      <c r="A37" s="308" t="s">
        <v>562</v>
      </c>
      <c r="B37" s="308"/>
      <c r="C37" s="308"/>
    </row>
    <row r="38" spans="1:55" s="307" customFormat="1" ht="20.25" customHeight="1" x14ac:dyDescent="0.2">
      <c r="A38" s="308" t="s">
        <v>561</v>
      </c>
      <c r="B38" s="308"/>
      <c r="C38" s="308"/>
    </row>
    <row r="39" spans="1:55" s="307" customFormat="1" ht="20.25" customHeight="1" x14ac:dyDescent="0.2">
      <c r="A39" s="320" t="s">
        <v>560</v>
      </c>
      <c r="D39" s="319"/>
      <c r="E39" s="318"/>
      <c r="F39" s="316"/>
      <c r="G39" s="316"/>
      <c r="H39" s="316"/>
      <c r="I39" s="316"/>
      <c r="J39" s="315"/>
      <c r="K39" s="316"/>
      <c r="L39" s="315"/>
      <c r="M39" s="316"/>
      <c r="N39" s="316"/>
      <c r="O39" s="316"/>
      <c r="P39" s="316"/>
      <c r="Q39" s="316"/>
      <c r="R39" s="315"/>
      <c r="S39" s="316"/>
      <c r="T39" s="315"/>
      <c r="U39" s="316"/>
      <c r="V39" s="316"/>
      <c r="W39" s="315"/>
      <c r="X39" s="316"/>
      <c r="Y39" s="315"/>
      <c r="Z39" s="316"/>
      <c r="AA39" s="316"/>
      <c r="AB39" s="316"/>
      <c r="AC39" s="316"/>
      <c r="AD39" s="316"/>
      <c r="AE39" s="315"/>
      <c r="AF39" s="317"/>
      <c r="AG39" s="315"/>
      <c r="AH39" s="316"/>
      <c r="AI39" s="315"/>
      <c r="AJ39" s="315"/>
      <c r="AK39" s="315"/>
      <c r="AL39" s="315"/>
      <c r="AM39" s="316"/>
      <c r="AN39" s="315"/>
      <c r="AO39" s="315"/>
    </row>
    <row r="40" spans="1:55" s="307" customFormat="1" ht="20.25" customHeight="1" x14ac:dyDescent="0.2">
      <c r="C40" s="320"/>
      <c r="D40" s="319"/>
      <c r="E40" s="318"/>
      <c r="F40" s="316"/>
      <c r="G40" s="316"/>
      <c r="H40" s="316"/>
      <c r="I40" s="316"/>
      <c r="J40" s="315"/>
      <c r="K40" s="316"/>
      <c r="L40" s="315"/>
      <c r="M40" s="316"/>
      <c r="N40" s="316"/>
      <c r="O40" s="316"/>
      <c r="P40" s="316"/>
      <c r="Q40" s="316"/>
      <c r="R40" s="315"/>
      <c r="S40" s="316"/>
      <c r="T40" s="315"/>
      <c r="U40" s="316"/>
      <c r="V40" s="316"/>
      <c r="W40" s="315"/>
      <c r="X40" s="316"/>
      <c r="Y40" s="315"/>
      <c r="Z40" s="316"/>
      <c r="AA40" s="316"/>
      <c r="AB40" s="316"/>
      <c r="AC40" s="316"/>
      <c r="AD40" s="316"/>
      <c r="AE40" s="315"/>
      <c r="AF40" s="317"/>
      <c r="AG40" s="315"/>
      <c r="AH40" s="316"/>
      <c r="AI40" s="315"/>
      <c r="AJ40" s="315"/>
      <c r="AK40" s="315"/>
      <c r="AL40" s="315"/>
      <c r="AM40" s="316"/>
      <c r="AN40" s="315"/>
      <c r="AO40" s="315"/>
    </row>
    <row r="41" spans="1:55" s="307" customFormat="1" ht="20.25" customHeight="1" x14ac:dyDescent="0.2">
      <c r="A41" s="308" t="s">
        <v>559</v>
      </c>
      <c r="B41" s="308"/>
    </row>
    <row r="42" spans="1:55" s="307" customFormat="1" ht="20.25" customHeight="1" x14ac:dyDescent="0.2"/>
    <row r="43" spans="1:55" s="307" customFormat="1" ht="20.25" customHeight="1" x14ac:dyDescent="0.2">
      <c r="A43" s="308" t="s">
        <v>558</v>
      </c>
      <c r="B43" s="308"/>
      <c r="C43" s="308"/>
    </row>
    <row r="44" spans="1:55" s="307" customFormat="1" ht="20.25" customHeight="1" x14ac:dyDescent="0.2">
      <c r="A44" s="308" t="s">
        <v>557</v>
      </c>
      <c r="B44" s="308"/>
      <c r="C44" s="308"/>
    </row>
    <row r="45" spans="1:55" s="307" customFormat="1" ht="20.25" customHeight="1" x14ac:dyDescent="0.2"/>
    <row r="46" spans="1:55" s="307" customFormat="1" ht="20.25" customHeight="1" x14ac:dyDescent="0.2">
      <c r="A46" s="308" t="s">
        <v>556</v>
      </c>
      <c r="B46" s="308"/>
      <c r="C46" s="308"/>
    </row>
    <row r="47" spans="1:55" s="307" customFormat="1" ht="20.25" customHeight="1" x14ac:dyDescent="0.2">
      <c r="A47" s="308" t="s">
        <v>555</v>
      </c>
      <c r="B47" s="308"/>
      <c r="C47" s="308"/>
    </row>
    <row r="48" spans="1:55" s="307" customFormat="1" ht="20.25" customHeight="1" x14ac:dyDescent="0.2">
      <c r="A48" s="308"/>
      <c r="B48" s="308"/>
      <c r="C48" s="308"/>
    </row>
    <row r="49" spans="1:55" s="307" customFormat="1" ht="20.25" customHeight="1" x14ac:dyDescent="0.2">
      <c r="A49" s="308" t="s">
        <v>554</v>
      </c>
      <c r="B49" s="308"/>
      <c r="C49" s="308"/>
    </row>
    <row r="50" spans="1:55" s="307" customFormat="1" ht="20.25" customHeight="1" x14ac:dyDescent="0.2">
      <c r="A50" s="308"/>
      <c r="B50" s="308"/>
      <c r="C50" s="308"/>
    </row>
    <row r="51" spans="1:55" s="307" customFormat="1" ht="20.25" customHeight="1" x14ac:dyDescent="0.2">
      <c r="A51" s="307" t="s">
        <v>553</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c r="AQ51" s="314"/>
      <c r="AR51" s="314"/>
      <c r="AS51" s="314"/>
      <c r="AT51" s="314"/>
      <c r="AU51" s="314"/>
      <c r="AV51" s="314"/>
      <c r="AW51" s="314"/>
      <c r="AX51" s="314"/>
      <c r="AY51" s="314"/>
      <c r="AZ51" s="314"/>
      <c r="BA51" s="314"/>
      <c r="BB51" s="314"/>
      <c r="BC51" s="314"/>
    </row>
    <row r="52" spans="1:55" s="307" customFormat="1" ht="20.25" customHeight="1" x14ac:dyDescent="0.2">
      <c r="A52" s="307" t="s">
        <v>552</v>
      </c>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4"/>
      <c r="AR52" s="314"/>
      <c r="AS52" s="314"/>
      <c r="AT52" s="314"/>
      <c r="AU52" s="314"/>
      <c r="AV52" s="314"/>
      <c r="AW52" s="314"/>
      <c r="AX52" s="314"/>
      <c r="AY52" s="314"/>
      <c r="AZ52" s="314"/>
      <c r="BA52" s="314"/>
      <c r="BB52" s="314"/>
      <c r="BC52" s="314"/>
    </row>
    <row r="53" spans="1:55" s="307" customFormat="1" ht="20.25" customHeight="1" x14ac:dyDescent="0.2">
      <c r="A53" s="307" t="s">
        <v>551</v>
      </c>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c r="AY53" s="314"/>
      <c r="AZ53" s="314"/>
      <c r="BA53" s="314"/>
      <c r="BB53" s="314"/>
      <c r="BC53" s="314"/>
    </row>
    <row r="54" spans="1:55" s="307" customFormat="1" ht="20.25" customHeight="1" x14ac:dyDescent="0.2">
      <c r="A54" s="308"/>
      <c r="B54" s="308"/>
      <c r="C54" s="308"/>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3"/>
      <c r="AU54" s="313"/>
      <c r="AV54" s="313"/>
      <c r="AW54" s="313"/>
      <c r="AX54" s="313"/>
      <c r="AY54" s="313"/>
      <c r="AZ54" s="313"/>
      <c r="BA54" s="313"/>
      <c r="BB54" s="313"/>
      <c r="BC54" s="313"/>
    </row>
    <row r="55" spans="1:55" s="307" customFormat="1" ht="20.25" customHeight="1" x14ac:dyDescent="0.2">
      <c r="A55" s="307" t="s">
        <v>550</v>
      </c>
      <c r="C55" s="309"/>
      <c r="D55" s="312"/>
      <c r="E55" s="312"/>
    </row>
    <row r="56" spans="1:55" s="307" customFormat="1" ht="20.25" customHeight="1" x14ac:dyDescent="0.2">
      <c r="A56" s="310" t="s">
        <v>549</v>
      </c>
      <c r="B56" s="309"/>
      <c r="C56" s="309"/>
      <c r="D56" s="308"/>
      <c r="E56" s="308"/>
    </row>
    <row r="57" spans="1:55" s="307" customFormat="1" ht="20.25" customHeight="1" x14ac:dyDescent="0.2">
      <c r="A57" s="311" t="s">
        <v>548</v>
      </c>
      <c r="B57" s="309"/>
      <c r="C57" s="309"/>
      <c r="D57" s="308"/>
      <c r="E57" s="308"/>
    </row>
    <row r="58" spans="1:55" s="307" customFormat="1" ht="20.25" customHeight="1" x14ac:dyDescent="0.2">
      <c r="A58" s="310" t="s">
        <v>547</v>
      </c>
      <c r="B58" s="309"/>
      <c r="C58" s="309"/>
      <c r="D58" s="308"/>
      <c r="E58" s="308"/>
    </row>
    <row r="59" spans="1:55" s="307" customFormat="1" ht="20.25" customHeight="1" x14ac:dyDescent="0.2">
      <c r="A59" s="311" t="s">
        <v>546</v>
      </c>
      <c r="B59" s="309"/>
      <c r="C59" s="309"/>
      <c r="D59" s="308"/>
      <c r="E59" s="308"/>
    </row>
    <row r="60" spans="1:55" s="307" customFormat="1" ht="20.25" customHeight="1" x14ac:dyDescent="0.2">
      <c r="A60" s="310" t="s">
        <v>545</v>
      </c>
      <c r="B60" s="309"/>
      <c r="C60" s="309"/>
      <c r="D60" s="308"/>
      <c r="E60" s="308"/>
    </row>
    <row r="61" spans="1:55" s="307" customFormat="1" ht="20.25" customHeight="1" x14ac:dyDescent="0.2">
      <c r="A61" s="310" t="s">
        <v>544</v>
      </c>
      <c r="B61" s="309"/>
      <c r="C61" s="309"/>
      <c r="D61" s="308"/>
      <c r="E61" s="308"/>
    </row>
    <row r="62" spans="1:55" s="307" customFormat="1" ht="20.25" customHeight="1" x14ac:dyDescent="0.2">
      <c r="A62" s="310" t="s">
        <v>543</v>
      </c>
      <c r="B62" s="309"/>
      <c r="C62" s="309"/>
      <c r="D62" s="308"/>
      <c r="E62" s="308"/>
    </row>
    <row r="63" spans="1:55" s="307" customFormat="1" ht="20.25" customHeight="1" x14ac:dyDescent="0.2">
      <c r="A63" s="309"/>
      <c r="B63" s="309"/>
      <c r="C63" s="309"/>
      <c r="D63" s="308"/>
      <c r="E63" s="308"/>
    </row>
    <row r="64" spans="1:55" s="307" customFormat="1" ht="20.25" customHeight="1" x14ac:dyDescent="0.2">
      <c r="A64" s="309"/>
      <c r="B64" s="309"/>
      <c r="C64" s="309"/>
      <c r="D64" s="308"/>
      <c r="E64" s="308"/>
    </row>
    <row r="65" spans="1:5" s="307" customFormat="1" ht="20.25" customHeight="1" x14ac:dyDescent="0.2">
      <c r="A65" s="309"/>
      <c r="B65" s="309"/>
      <c r="C65" s="309"/>
      <c r="D65" s="308"/>
      <c r="E65" s="308"/>
    </row>
    <row r="66" spans="1:5" s="307" customFormat="1" ht="20.25" customHeight="1" x14ac:dyDescent="0.2">
      <c r="A66" s="309"/>
      <c r="B66" s="309"/>
      <c r="C66" s="309"/>
      <c r="D66" s="308"/>
      <c r="E66" s="308"/>
    </row>
    <row r="67" spans="1:5" ht="20.25" customHeight="1" x14ac:dyDescent="0.2"/>
    <row r="68" spans="1:5" ht="20.25" customHeight="1" x14ac:dyDescent="0.2"/>
  </sheetData>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heetViews>
  <sheetFormatPr defaultColWidth="4.90625" defaultRowHeight="20.25" customHeight="1" x14ac:dyDescent="0.2"/>
  <cols>
    <col min="1" max="1" width="1.54296875" style="350" customWidth="1"/>
    <col min="2" max="56" width="6.08984375" style="350" customWidth="1"/>
    <col min="57" max="16384" width="4.90625" style="350"/>
  </cols>
  <sheetData>
    <row r="1" spans="1:57" s="346" customFormat="1" ht="20.25" customHeight="1" x14ac:dyDescent="0.2">
      <c r="A1" s="277"/>
      <c r="B1" s="277"/>
      <c r="C1" s="305" t="s">
        <v>542</v>
      </c>
      <c r="D1" s="305"/>
      <c r="E1" s="277"/>
      <c r="F1" s="277"/>
      <c r="G1" s="303" t="s">
        <v>541</v>
      </c>
      <c r="H1" s="277"/>
      <c r="I1" s="277"/>
      <c r="J1" s="305"/>
      <c r="K1" s="305"/>
      <c r="L1" s="305"/>
      <c r="M1" s="305"/>
      <c r="N1" s="277"/>
      <c r="O1" s="277"/>
      <c r="P1" s="277"/>
      <c r="Q1" s="277"/>
      <c r="R1" s="277"/>
      <c r="S1" s="277"/>
      <c r="T1" s="277"/>
      <c r="U1" s="277"/>
      <c r="V1" s="277"/>
      <c r="W1" s="277"/>
      <c r="X1" s="277"/>
      <c r="Y1" s="277"/>
      <c r="Z1" s="277"/>
      <c r="AA1" s="277"/>
      <c r="AB1" s="277"/>
      <c r="AC1" s="277"/>
      <c r="AD1" s="277"/>
      <c r="AE1" s="277"/>
      <c r="AF1" s="277"/>
      <c r="AG1" s="277"/>
      <c r="AH1" s="277"/>
      <c r="AI1" s="277"/>
      <c r="AJ1" s="277"/>
      <c r="AK1" s="292" t="s">
        <v>540</v>
      </c>
      <c r="AL1" s="292" t="s">
        <v>533</v>
      </c>
      <c r="AM1" s="898" t="s">
        <v>539</v>
      </c>
      <c r="AN1" s="898"/>
      <c r="AO1" s="898"/>
      <c r="AP1" s="898"/>
      <c r="AQ1" s="898"/>
      <c r="AR1" s="898"/>
      <c r="AS1" s="898"/>
      <c r="AT1" s="898"/>
      <c r="AU1" s="898"/>
      <c r="AV1" s="898"/>
      <c r="AW1" s="898"/>
      <c r="AX1" s="898"/>
      <c r="AY1" s="898"/>
      <c r="AZ1" s="898"/>
      <c r="BA1" s="898"/>
      <c r="BB1" s="295" t="s">
        <v>532</v>
      </c>
      <c r="BC1" s="277"/>
      <c r="BD1" s="277"/>
    </row>
    <row r="2" spans="1:57" s="348" customFormat="1" ht="20.25" customHeight="1" x14ac:dyDescent="0.2">
      <c r="A2" s="271"/>
      <c r="B2" s="271"/>
      <c r="C2" s="271"/>
      <c r="D2" s="303"/>
      <c r="E2" s="271"/>
      <c r="F2" s="271"/>
      <c r="G2" s="271"/>
      <c r="H2" s="303"/>
      <c r="I2" s="292"/>
      <c r="J2" s="292"/>
      <c r="K2" s="292"/>
      <c r="L2" s="292"/>
      <c r="M2" s="292"/>
      <c r="N2" s="271"/>
      <c r="O2" s="271"/>
      <c r="P2" s="271"/>
      <c r="Q2" s="271"/>
      <c r="R2" s="271"/>
      <c r="S2" s="271"/>
      <c r="T2" s="292" t="s">
        <v>538</v>
      </c>
      <c r="U2" s="896">
        <v>6</v>
      </c>
      <c r="V2" s="896"/>
      <c r="W2" s="292" t="s">
        <v>533</v>
      </c>
      <c r="X2" s="899">
        <f>IF(U2=0,"",YEAR(DATE(2018+U2,1,1)))</f>
        <v>2024</v>
      </c>
      <c r="Y2" s="899"/>
      <c r="Z2" s="271" t="s">
        <v>537</v>
      </c>
      <c r="AA2" s="271" t="s">
        <v>536</v>
      </c>
      <c r="AB2" s="896">
        <v>4</v>
      </c>
      <c r="AC2" s="896"/>
      <c r="AD2" s="271" t="s">
        <v>535</v>
      </c>
      <c r="AE2" s="271"/>
      <c r="AF2" s="271"/>
      <c r="AG2" s="271"/>
      <c r="AH2" s="271"/>
      <c r="AI2" s="271"/>
      <c r="AJ2" s="295"/>
      <c r="AK2" s="292" t="s">
        <v>534</v>
      </c>
      <c r="AL2" s="292" t="s">
        <v>533</v>
      </c>
      <c r="AM2" s="896" t="s">
        <v>617</v>
      </c>
      <c r="AN2" s="896"/>
      <c r="AO2" s="896"/>
      <c r="AP2" s="896"/>
      <c r="AQ2" s="896"/>
      <c r="AR2" s="896"/>
      <c r="AS2" s="896"/>
      <c r="AT2" s="896"/>
      <c r="AU2" s="896"/>
      <c r="AV2" s="896"/>
      <c r="AW2" s="896"/>
      <c r="AX2" s="896"/>
      <c r="AY2" s="896"/>
      <c r="AZ2" s="896"/>
      <c r="BA2" s="896"/>
      <c r="BB2" s="295" t="s">
        <v>532</v>
      </c>
      <c r="BC2" s="292"/>
      <c r="BD2" s="292"/>
      <c r="BE2" s="347"/>
    </row>
    <row r="3" spans="1:57" s="348" customFormat="1" ht="20.25" customHeight="1" x14ac:dyDescent="0.2">
      <c r="A3" s="271"/>
      <c r="B3" s="271"/>
      <c r="C3" s="271"/>
      <c r="D3" s="303"/>
      <c r="E3" s="271"/>
      <c r="F3" s="271"/>
      <c r="G3" s="271"/>
      <c r="H3" s="303"/>
      <c r="I3" s="292"/>
      <c r="J3" s="292"/>
      <c r="K3" s="292"/>
      <c r="L3" s="292"/>
      <c r="M3" s="292"/>
      <c r="N3" s="271"/>
      <c r="O3" s="271"/>
      <c r="P3" s="271"/>
      <c r="Q3" s="271"/>
      <c r="R3" s="271"/>
      <c r="S3" s="271"/>
      <c r="T3" s="302"/>
      <c r="U3" s="278"/>
      <c r="V3" s="278"/>
      <c r="W3" s="301"/>
      <c r="X3" s="278"/>
      <c r="Y3" s="278"/>
      <c r="Z3" s="279"/>
      <c r="AA3" s="279"/>
      <c r="AB3" s="278"/>
      <c r="AC3" s="278"/>
      <c r="AD3" s="296"/>
      <c r="AE3" s="271"/>
      <c r="AF3" s="271"/>
      <c r="AG3" s="271"/>
      <c r="AH3" s="271"/>
      <c r="AI3" s="271"/>
      <c r="AJ3" s="295"/>
      <c r="AK3" s="292"/>
      <c r="AL3" s="292"/>
      <c r="AM3" s="294"/>
      <c r="AN3" s="294"/>
      <c r="AO3" s="294"/>
      <c r="AP3" s="294"/>
      <c r="AQ3" s="294"/>
      <c r="AR3" s="294"/>
      <c r="AS3" s="294"/>
      <c r="AT3" s="294"/>
      <c r="AU3" s="294"/>
      <c r="AV3" s="294"/>
      <c r="AW3" s="294"/>
      <c r="AX3" s="294"/>
      <c r="AY3" s="293" t="s">
        <v>531</v>
      </c>
      <c r="AZ3" s="897" t="s">
        <v>530</v>
      </c>
      <c r="BA3" s="897"/>
      <c r="BB3" s="897"/>
      <c r="BC3" s="897"/>
      <c r="BD3" s="292"/>
      <c r="BE3" s="347"/>
    </row>
    <row r="4" spans="1:57" s="348" customFormat="1" ht="20.25" customHeight="1" x14ac:dyDescent="0.2">
      <c r="A4" s="271"/>
      <c r="B4" s="286"/>
      <c r="C4" s="286"/>
      <c r="D4" s="286"/>
      <c r="E4" s="286"/>
      <c r="F4" s="286"/>
      <c r="G4" s="286"/>
      <c r="H4" s="286"/>
      <c r="I4" s="286"/>
      <c r="J4" s="300"/>
      <c r="K4" s="298"/>
      <c r="L4" s="298"/>
      <c r="M4" s="298"/>
      <c r="N4" s="298"/>
      <c r="O4" s="298"/>
      <c r="P4" s="299"/>
      <c r="Q4" s="298"/>
      <c r="R4" s="298"/>
      <c r="S4" s="297"/>
      <c r="T4" s="271"/>
      <c r="U4" s="271"/>
      <c r="V4" s="271"/>
      <c r="W4" s="271"/>
      <c r="X4" s="271"/>
      <c r="Y4" s="271"/>
      <c r="Z4" s="279"/>
      <c r="AA4" s="279"/>
      <c r="AB4" s="278"/>
      <c r="AC4" s="278"/>
      <c r="AD4" s="296"/>
      <c r="AE4" s="271"/>
      <c r="AF4" s="271"/>
      <c r="AG4" s="271"/>
      <c r="AH4" s="271"/>
      <c r="AI4" s="271"/>
      <c r="AJ4" s="295"/>
      <c r="AK4" s="292"/>
      <c r="AL4" s="292"/>
      <c r="AM4" s="294"/>
      <c r="AN4" s="294"/>
      <c r="AO4" s="294"/>
      <c r="AP4" s="294"/>
      <c r="AQ4" s="294"/>
      <c r="AR4" s="294"/>
      <c r="AS4" s="294"/>
      <c r="AT4" s="294"/>
      <c r="AU4" s="294"/>
      <c r="AV4" s="294"/>
      <c r="AW4" s="294"/>
      <c r="AX4" s="294"/>
      <c r="AY4" s="293" t="s">
        <v>529</v>
      </c>
      <c r="AZ4" s="897" t="s">
        <v>528</v>
      </c>
      <c r="BA4" s="897"/>
      <c r="BB4" s="897"/>
      <c r="BC4" s="897"/>
      <c r="BD4" s="292"/>
      <c r="BE4" s="347"/>
    </row>
    <row r="5" spans="1:57" s="348" customFormat="1" ht="20.25" customHeight="1" x14ac:dyDescent="0.2">
      <c r="A5" s="271"/>
      <c r="B5" s="284"/>
      <c r="C5" s="284"/>
      <c r="D5" s="284"/>
      <c r="E5" s="284"/>
      <c r="F5" s="284"/>
      <c r="G5" s="284"/>
      <c r="H5" s="284"/>
      <c r="I5" s="284"/>
      <c r="J5" s="291"/>
      <c r="K5" s="290"/>
      <c r="L5" s="289"/>
      <c r="M5" s="289"/>
      <c r="N5" s="289"/>
      <c r="O5" s="289"/>
      <c r="P5" s="284"/>
      <c r="Q5" s="288"/>
      <c r="R5" s="288"/>
      <c r="S5" s="287"/>
      <c r="T5" s="271"/>
      <c r="U5" s="271"/>
      <c r="V5" s="271"/>
      <c r="W5" s="271"/>
      <c r="X5" s="271"/>
      <c r="Y5" s="271"/>
      <c r="Z5" s="279"/>
      <c r="AA5" s="279"/>
      <c r="AB5" s="278"/>
      <c r="AC5" s="278"/>
      <c r="AD5" s="273"/>
      <c r="AE5" s="273"/>
      <c r="AF5" s="273"/>
      <c r="AG5" s="273"/>
      <c r="AH5" s="271"/>
      <c r="AI5" s="271"/>
      <c r="AJ5" s="273" t="s">
        <v>527</v>
      </c>
      <c r="AK5" s="273"/>
      <c r="AL5" s="273"/>
      <c r="AM5" s="273"/>
      <c r="AN5" s="273"/>
      <c r="AO5" s="273"/>
      <c r="AP5" s="273"/>
      <c r="AQ5" s="273"/>
      <c r="AR5" s="286"/>
      <c r="AS5" s="286"/>
      <c r="AT5" s="272"/>
      <c r="AU5" s="273"/>
      <c r="AV5" s="887">
        <v>40</v>
      </c>
      <c r="AW5" s="888"/>
      <c r="AX5" s="272" t="s">
        <v>526</v>
      </c>
      <c r="AY5" s="273"/>
      <c r="AZ5" s="933">
        <v>160</v>
      </c>
      <c r="BA5" s="934"/>
      <c r="BB5" s="272" t="s">
        <v>525</v>
      </c>
      <c r="BC5" s="273"/>
      <c r="BD5" s="271"/>
      <c r="BE5" s="347"/>
    </row>
    <row r="6" spans="1:57" s="348" customFormat="1" ht="20.25" customHeight="1" x14ac:dyDescent="0.2">
      <c r="A6" s="271"/>
      <c r="B6" s="284"/>
      <c r="C6" s="284"/>
      <c r="D6" s="284"/>
      <c r="E6" s="284"/>
      <c r="F6" s="284"/>
      <c r="G6" s="284"/>
      <c r="H6" s="284"/>
      <c r="I6" s="284"/>
      <c r="J6" s="284"/>
      <c r="K6" s="285"/>
      <c r="L6" s="285"/>
      <c r="M6" s="285"/>
      <c r="N6" s="284"/>
      <c r="O6" s="283"/>
      <c r="P6" s="282"/>
      <c r="Q6" s="282"/>
      <c r="R6" s="281"/>
      <c r="S6" s="280"/>
      <c r="T6" s="271"/>
      <c r="U6" s="271"/>
      <c r="V6" s="271"/>
      <c r="W6" s="271"/>
      <c r="X6" s="271"/>
      <c r="Y6" s="271"/>
      <c r="Z6" s="279"/>
      <c r="AA6" s="279"/>
      <c r="AB6" s="278"/>
      <c r="AC6" s="278"/>
      <c r="AD6" s="229"/>
      <c r="AE6" s="277"/>
      <c r="AF6" s="277"/>
      <c r="AG6" s="277"/>
      <c r="AH6" s="271"/>
      <c r="AI6" s="271"/>
      <c r="AJ6" s="271"/>
      <c r="AK6" s="271"/>
      <c r="AL6" s="277"/>
      <c r="AM6" s="277"/>
      <c r="AN6" s="276"/>
      <c r="AO6" s="275"/>
      <c r="AP6" s="275"/>
      <c r="AQ6" s="274"/>
      <c r="AR6" s="274"/>
      <c r="AS6" s="274"/>
      <c r="AT6" s="274"/>
      <c r="AU6" s="274"/>
      <c r="AV6" s="274"/>
      <c r="AW6" s="273" t="s">
        <v>524</v>
      </c>
      <c r="AX6" s="273"/>
      <c r="AY6" s="273"/>
      <c r="AZ6" s="894">
        <f>DAY(EOMONTH(DATE(X2,AB2,1),0))</f>
        <v>30</v>
      </c>
      <c r="BA6" s="895"/>
      <c r="BB6" s="272" t="s">
        <v>523</v>
      </c>
      <c r="BC6" s="271"/>
      <c r="BD6" s="271"/>
      <c r="BE6" s="347"/>
    </row>
    <row r="7" spans="1:57" ht="20.25" customHeight="1" thickBot="1" x14ac:dyDescent="0.25">
      <c r="A7" s="227"/>
      <c r="B7" s="227"/>
      <c r="C7" s="268"/>
      <c r="D7" s="268"/>
      <c r="E7" s="227"/>
      <c r="F7" s="227"/>
      <c r="G7" s="222"/>
      <c r="H7" s="227"/>
      <c r="I7" s="227"/>
      <c r="J7" s="227"/>
      <c r="K7" s="227"/>
      <c r="L7" s="227"/>
      <c r="M7" s="227"/>
      <c r="N7" s="227"/>
      <c r="O7" s="227"/>
      <c r="P7" s="227"/>
      <c r="Q7" s="227"/>
      <c r="R7" s="227"/>
      <c r="S7" s="268"/>
      <c r="T7" s="227"/>
      <c r="U7" s="227"/>
      <c r="V7" s="227"/>
      <c r="W7" s="227"/>
      <c r="X7" s="227"/>
      <c r="Y7" s="227"/>
      <c r="Z7" s="227"/>
      <c r="AA7" s="227"/>
      <c r="AB7" s="227"/>
      <c r="AC7" s="227"/>
      <c r="AD7" s="227"/>
      <c r="AE7" s="227"/>
      <c r="AF7" s="227"/>
      <c r="AG7" s="227"/>
      <c r="AH7" s="227"/>
      <c r="AI7" s="227"/>
      <c r="AJ7" s="268"/>
      <c r="AK7" s="227"/>
      <c r="AL7" s="227"/>
      <c r="AM7" s="227"/>
      <c r="AN7" s="227"/>
      <c r="AO7" s="227"/>
      <c r="AP7" s="227"/>
      <c r="AQ7" s="227"/>
      <c r="AR7" s="227"/>
      <c r="AS7" s="227"/>
      <c r="AT7" s="227"/>
      <c r="AU7" s="227"/>
      <c r="AV7" s="227"/>
      <c r="AW7" s="227"/>
      <c r="AX7" s="227"/>
      <c r="AY7" s="227"/>
      <c r="AZ7" s="227"/>
      <c r="BA7" s="227"/>
      <c r="BB7" s="227"/>
      <c r="BC7" s="267"/>
      <c r="BD7" s="267"/>
      <c r="BE7" s="349"/>
    </row>
    <row r="8" spans="1:57" ht="20.25" customHeight="1" thickBot="1" x14ac:dyDescent="0.25">
      <c r="A8" s="227"/>
      <c r="B8" s="870" t="s">
        <v>522</v>
      </c>
      <c r="C8" s="874" t="s">
        <v>521</v>
      </c>
      <c r="D8" s="882"/>
      <c r="E8" s="873" t="s">
        <v>520</v>
      </c>
      <c r="F8" s="882"/>
      <c r="G8" s="873" t="s">
        <v>519</v>
      </c>
      <c r="H8" s="874"/>
      <c r="I8" s="874"/>
      <c r="J8" s="874"/>
      <c r="K8" s="882"/>
      <c r="L8" s="873" t="s">
        <v>518</v>
      </c>
      <c r="M8" s="874"/>
      <c r="N8" s="874"/>
      <c r="O8" s="875"/>
      <c r="P8" s="892" t="s">
        <v>517</v>
      </c>
      <c r="Q8" s="893"/>
      <c r="R8" s="893"/>
      <c r="S8" s="893"/>
      <c r="T8" s="893"/>
      <c r="U8" s="893"/>
      <c r="V8" s="893"/>
      <c r="W8" s="893"/>
      <c r="X8" s="893"/>
      <c r="Y8" s="893"/>
      <c r="Z8" s="893"/>
      <c r="AA8" s="893"/>
      <c r="AB8" s="893"/>
      <c r="AC8" s="893"/>
      <c r="AD8" s="893"/>
      <c r="AE8" s="893"/>
      <c r="AF8" s="893"/>
      <c r="AG8" s="893"/>
      <c r="AH8" s="893"/>
      <c r="AI8" s="893"/>
      <c r="AJ8" s="893"/>
      <c r="AK8" s="893"/>
      <c r="AL8" s="893"/>
      <c r="AM8" s="893"/>
      <c r="AN8" s="893"/>
      <c r="AO8" s="893"/>
      <c r="AP8" s="893"/>
      <c r="AQ8" s="893"/>
      <c r="AR8" s="893"/>
      <c r="AS8" s="893"/>
      <c r="AT8" s="893"/>
      <c r="AU8" s="902" t="str">
        <f>IF(AZ3="４週","(9)1～4週目の勤務時間数合計","(9)1か月の勤務時間数合計")</f>
        <v>(9)1～4週目の勤務時間数合計</v>
      </c>
      <c r="AV8" s="903"/>
      <c r="AW8" s="902" t="s">
        <v>516</v>
      </c>
      <c r="AX8" s="903"/>
      <c r="AY8" s="900" t="s">
        <v>515</v>
      </c>
      <c r="AZ8" s="900"/>
      <c r="BA8" s="900"/>
      <c r="BB8" s="900"/>
      <c r="BC8" s="900"/>
      <c r="BD8" s="900"/>
    </row>
    <row r="9" spans="1:57" ht="20.25" customHeight="1" thickBot="1" x14ac:dyDescent="0.25">
      <c r="A9" s="227"/>
      <c r="B9" s="871"/>
      <c r="C9" s="877"/>
      <c r="D9" s="883"/>
      <c r="E9" s="876"/>
      <c r="F9" s="883"/>
      <c r="G9" s="876"/>
      <c r="H9" s="877"/>
      <c r="I9" s="877"/>
      <c r="J9" s="877"/>
      <c r="K9" s="883"/>
      <c r="L9" s="876"/>
      <c r="M9" s="877"/>
      <c r="N9" s="877"/>
      <c r="O9" s="878"/>
      <c r="P9" s="889" t="s">
        <v>514</v>
      </c>
      <c r="Q9" s="890"/>
      <c r="R9" s="890"/>
      <c r="S9" s="890"/>
      <c r="T9" s="890"/>
      <c r="U9" s="890"/>
      <c r="V9" s="891"/>
      <c r="W9" s="889" t="s">
        <v>513</v>
      </c>
      <c r="X9" s="890"/>
      <c r="Y9" s="890"/>
      <c r="Z9" s="890"/>
      <c r="AA9" s="890"/>
      <c r="AB9" s="890"/>
      <c r="AC9" s="891"/>
      <c r="AD9" s="889" t="s">
        <v>512</v>
      </c>
      <c r="AE9" s="890"/>
      <c r="AF9" s="890"/>
      <c r="AG9" s="890"/>
      <c r="AH9" s="890"/>
      <c r="AI9" s="890"/>
      <c r="AJ9" s="891"/>
      <c r="AK9" s="889" t="s">
        <v>511</v>
      </c>
      <c r="AL9" s="890"/>
      <c r="AM9" s="890"/>
      <c r="AN9" s="890"/>
      <c r="AO9" s="890"/>
      <c r="AP9" s="890"/>
      <c r="AQ9" s="891"/>
      <c r="AR9" s="889" t="s">
        <v>510</v>
      </c>
      <c r="AS9" s="890"/>
      <c r="AT9" s="891"/>
      <c r="AU9" s="904"/>
      <c r="AV9" s="905"/>
      <c r="AW9" s="904"/>
      <c r="AX9" s="905"/>
      <c r="AY9" s="900"/>
      <c r="AZ9" s="900"/>
      <c r="BA9" s="900"/>
      <c r="BB9" s="900"/>
      <c r="BC9" s="900"/>
      <c r="BD9" s="900"/>
    </row>
    <row r="10" spans="1:57" ht="20.25" customHeight="1" thickBot="1" x14ac:dyDescent="0.25">
      <c r="A10" s="227"/>
      <c r="B10" s="871"/>
      <c r="C10" s="877"/>
      <c r="D10" s="883"/>
      <c r="E10" s="876"/>
      <c r="F10" s="883"/>
      <c r="G10" s="876"/>
      <c r="H10" s="877"/>
      <c r="I10" s="877"/>
      <c r="J10" s="877"/>
      <c r="K10" s="883"/>
      <c r="L10" s="876"/>
      <c r="M10" s="877"/>
      <c r="N10" s="877"/>
      <c r="O10" s="878"/>
      <c r="P10" s="264">
        <f>DAY(DATE($X$2,$AB$2,1))</f>
        <v>1</v>
      </c>
      <c r="Q10" s="263">
        <f>DAY(DATE($X$2,$AB$2,2))</f>
        <v>2</v>
      </c>
      <c r="R10" s="263">
        <f>DAY(DATE($X$2,$AB$2,3))</f>
        <v>3</v>
      </c>
      <c r="S10" s="263">
        <f>DAY(DATE($X$2,$AB$2,4))</f>
        <v>4</v>
      </c>
      <c r="T10" s="263">
        <f>DAY(DATE($X$2,$AB$2,5))</f>
        <v>5</v>
      </c>
      <c r="U10" s="263">
        <f>DAY(DATE($X$2,$AB$2,6))</f>
        <v>6</v>
      </c>
      <c r="V10" s="265">
        <f>DAY(DATE($X$2,$AB$2,7))</f>
        <v>7</v>
      </c>
      <c r="W10" s="264">
        <f>DAY(DATE($X$2,$AB$2,8))</f>
        <v>8</v>
      </c>
      <c r="X10" s="263">
        <f>DAY(DATE($X$2,$AB$2,9))</f>
        <v>9</v>
      </c>
      <c r="Y10" s="263">
        <f>DAY(DATE($X$2,$AB$2,10))</f>
        <v>10</v>
      </c>
      <c r="Z10" s="263">
        <f>DAY(DATE($X$2,$AB$2,11))</f>
        <v>11</v>
      </c>
      <c r="AA10" s="263">
        <f>DAY(DATE($X$2,$AB$2,12))</f>
        <v>12</v>
      </c>
      <c r="AB10" s="263">
        <f>DAY(DATE($X$2,$AB$2,13))</f>
        <v>13</v>
      </c>
      <c r="AC10" s="265">
        <f>DAY(DATE($X$2,$AB$2,14))</f>
        <v>14</v>
      </c>
      <c r="AD10" s="264">
        <f>DAY(DATE($X$2,$AB$2,15))</f>
        <v>15</v>
      </c>
      <c r="AE10" s="263">
        <f>DAY(DATE($X$2,$AB$2,16))</f>
        <v>16</v>
      </c>
      <c r="AF10" s="263">
        <f>DAY(DATE($X$2,$AB$2,17))</f>
        <v>17</v>
      </c>
      <c r="AG10" s="263">
        <f>DAY(DATE($X$2,$AB$2,18))</f>
        <v>18</v>
      </c>
      <c r="AH10" s="263">
        <f>DAY(DATE($X$2,$AB$2,19))</f>
        <v>19</v>
      </c>
      <c r="AI10" s="263">
        <f>DAY(DATE($X$2,$AB$2,20))</f>
        <v>20</v>
      </c>
      <c r="AJ10" s="265">
        <f>DAY(DATE($X$2,$AB$2,21))</f>
        <v>21</v>
      </c>
      <c r="AK10" s="264">
        <f>DAY(DATE($X$2,$AB$2,22))</f>
        <v>22</v>
      </c>
      <c r="AL10" s="263">
        <f>DAY(DATE($X$2,$AB$2,23))</f>
        <v>23</v>
      </c>
      <c r="AM10" s="263">
        <f>DAY(DATE($X$2,$AB$2,24))</f>
        <v>24</v>
      </c>
      <c r="AN10" s="263">
        <f>DAY(DATE($X$2,$AB$2,25))</f>
        <v>25</v>
      </c>
      <c r="AO10" s="263">
        <f>DAY(DATE($X$2,$AB$2,26))</f>
        <v>26</v>
      </c>
      <c r="AP10" s="263">
        <f>DAY(DATE($X$2,$AB$2,27))</f>
        <v>27</v>
      </c>
      <c r="AQ10" s="265">
        <f>DAY(DATE($X$2,$AB$2,28))</f>
        <v>28</v>
      </c>
      <c r="AR10" s="264" t="str">
        <f>IF(AZ3="暦月",IF(DAY(DATE($X$2,$AB$2,29))=29,29,""),"")</f>
        <v/>
      </c>
      <c r="AS10" s="263" t="str">
        <f>IF(AZ3="暦月",IF(DAY(DATE($X$2,$AB$2,30))=30,30,""),"")</f>
        <v/>
      </c>
      <c r="AT10" s="265" t="str">
        <f>IF(AZ3="暦月",IF(DAY(DATE($X$2,$AB$2,31))=31,31,""),"")</f>
        <v/>
      </c>
      <c r="AU10" s="904"/>
      <c r="AV10" s="905"/>
      <c r="AW10" s="904"/>
      <c r="AX10" s="905"/>
      <c r="AY10" s="900"/>
      <c r="AZ10" s="900"/>
      <c r="BA10" s="900"/>
      <c r="BB10" s="900"/>
      <c r="BC10" s="900"/>
      <c r="BD10" s="900"/>
    </row>
    <row r="11" spans="1:57" ht="20.25" hidden="1" customHeight="1" thickBot="1" x14ac:dyDescent="0.25">
      <c r="A11" s="227"/>
      <c r="B11" s="871"/>
      <c r="C11" s="877"/>
      <c r="D11" s="883"/>
      <c r="E11" s="876"/>
      <c r="F11" s="883"/>
      <c r="G11" s="876"/>
      <c r="H11" s="877"/>
      <c r="I11" s="877"/>
      <c r="J11" s="877"/>
      <c r="K11" s="883"/>
      <c r="L11" s="876"/>
      <c r="M11" s="877"/>
      <c r="N11" s="877"/>
      <c r="O11" s="878"/>
      <c r="P11" s="264">
        <f>WEEKDAY(DATE($X$2,$AB$2,1))</f>
        <v>2</v>
      </c>
      <c r="Q11" s="263">
        <f>WEEKDAY(DATE($X$2,$AB$2,2))</f>
        <v>3</v>
      </c>
      <c r="R11" s="263">
        <f>WEEKDAY(DATE($X$2,$AB$2,3))</f>
        <v>4</v>
      </c>
      <c r="S11" s="263">
        <f>WEEKDAY(DATE($X$2,$AB$2,4))</f>
        <v>5</v>
      </c>
      <c r="T11" s="263">
        <f>WEEKDAY(DATE($X$2,$AB$2,5))</f>
        <v>6</v>
      </c>
      <c r="U11" s="263">
        <f>WEEKDAY(DATE($X$2,$AB$2,6))</f>
        <v>7</v>
      </c>
      <c r="V11" s="265">
        <f>WEEKDAY(DATE($X$2,$AB$2,7))</f>
        <v>1</v>
      </c>
      <c r="W11" s="264">
        <f>WEEKDAY(DATE($X$2,$AB$2,8))</f>
        <v>2</v>
      </c>
      <c r="X11" s="263">
        <f>WEEKDAY(DATE($X$2,$AB$2,9))</f>
        <v>3</v>
      </c>
      <c r="Y11" s="263">
        <f>WEEKDAY(DATE($X$2,$AB$2,10))</f>
        <v>4</v>
      </c>
      <c r="Z11" s="263">
        <f>WEEKDAY(DATE($X$2,$AB$2,11))</f>
        <v>5</v>
      </c>
      <c r="AA11" s="263">
        <f>WEEKDAY(DATE($X$2,$AB$2,12))</f>
        <v>6</v>
      </c>
      <c r="AB11" s="263">
        <f>WEEKDAY(DATE($X$2,$AB$2,13))</f>
        <v>7</v>
      </c>
      <c r="AC11" s="265">
        <f>WEEKDAY(DATE($X$2,$AB$2,14))</f>
        <v>1</v>
      </c>
      <c r="AD11" s="264">
        <f>WEEKDAY(DATE($X$2,$AB$2,15))</f>
        <v>2</v>
      </c>
      <c r="AE11" s="263">
        <f>WEEKDAY(DATE($X$2,$AB$2,16))</f>
        <v>3</v>
      </c>
      <c r="AF11" s="263">
        <f>WEEKDAY(DATE($X$2,$AB$2,17))</f>
        <v>4</v>
      </c>
      <c r="AG11" s="263">
        <f>WEEKDAY(DATE($X$2,$AB$2,18))</f>
        <v>5</v>
      </c>
      <c r="AH11" s="263">
        <f>WEEKDAY(DATE($X$2,$AB$2,19))</f>
        <v>6</v>
      </c>
      <c r="AI11" s="263">
        <f>WEEKDAY(DATE($X$2,$AB$2,20))</f>
        <v>7</v>
      </c>
      <c r="AJ11" s="265">
        <f>WEEKDAY(DATE($X$2,$AB$2,21))</f>
        <v>1</v>
      </c>
      <c r="AK11" s="264">
        <f>WEEKDAY(DATE($X$2,$AB$2,22))</f>
        <v>2</v>
      </c>
      <c r="AL11" s="263">
        <f>WEEKDAY(DATE($X$2,$AB$2,23))</f>
        <v>3</v>
      </c>
      <c r="AM11" s="263">
        <f>WEEKDAY(DATE($X$2,$AB$2,24))</f>
        <v>4</v>
      </c>
      <c r="AN11" s="263">
        <f>WEEKDAY(DATE($X$2,$AB$2,25))</f>
        <v>5</v>
      </c>
      <c r="AO11" s="263">
        <f>WEEKDAY(DATE($X$2,$AB$2,26))</f>
        <v>6</v>
      </c>
      <c r="AP11" s="263">
        <f>WEEKDAY(DATE($X$2,$AB$2,27))</f>
        <v>7</v>
      </c>
      <c r="AQ11" s="265">
        <f>WEEKDAY(DATE($X$2,$AB$2,28))</f>
        <v>1</v>
      </c>
      <c r="AR11" s="264">
        <f>IF(AR10=29,WEEKDAY(DATE($X$2,$AB$2,29)),0)</f>
        <v>0</v>
      </c>
      <c r="AS11" s="263">
        <f>IF(AS10=30,WEEKDAY(DATE($X$2,$AB$2,30)),0)</f>
        <v>0</v>
      </c>
      <c r="AT11" s="265">
        <f>IF(AT10=31,WEEKDAY(DATE($X$2,$AB$2,31)),0)</f>
        <v>0</v>
      </c>
      <c r="AU11" s="906"/>
      <c r="AV11" s="907"/>
      <c r="AW11" s="906"/>
      <c r="AX11" s="907"/>
      <c r="AY11" s="901"/>
      <c r="AZ11" s="901"/>
      <c r="BA11" s="901"/>
      <c r="BB11" s="901"/>
      <c r="BC11" s="901"/>
      <c r="BD11" s="901"/>
    </row>
    <row r="12" spans="1:57" ht="20.25" customHeight="1" thickBot="1" x14ac:dyDescent="0.25">
      <c r="A12" s="227"/>
      <c r="B12" s="872"/>
      <c r="C12" s="880"/>
      <c r="D12" s="884"/>
      <c r="E12" s="879"/>
      <c r="F12" s="884"/>
      <c r="G12" s="879"/>
      <c r="H12" s="880"/>
      <c r="I12" s="880"/>
      <c r="J12" s="880"/>
      <c r="K12" s="884"/>
      <c r="L12" s="879"/>
      <c r="M12" s="880"/>
      <c r="N12" s="880"/>
      <c r="O12" s="881"/>
      <c r="P12" s="261" t="str">
        <f>IF(P11=1,"日",IF(P11=2,"月",IF(P11=3,"火",IF(P11=4,"水",IF(P11=5,"木",IF(P11=6,"金","土"))))))</f>
        <v>月</v>
      </c>
      <c r="Q12" s="259" t="str">
        <f t="shared" ref="Q12:AQ12" si="0">IF(Q11=1,"日",IF(Q11=2,"月",IF(Q11=3,"火",IF(Q11=4,"水",IF(Q11=5,"木",IF(Q11=6,"金","土"))))))</f>
        <v>火</v>
      </c>
      <c r="R12" s="259" t="str">
        <f t="shared" si="0"/>
        <v>水</v>
      </c>
      <c r="S12" s="259" t="str">
        <f t="shared" si="0"/>
        <v>木</v>
      </c>
      <c r="T12" s="259" t="str">
        <f t="shared" si="0"/>
        <v>金</v>
      </c>
      <c r="U12" s="259" t="str">
        <f t="shared" si="0"/>
        <v>土</v>
      </c>
      <c r="V12" s="260" t="str">
        <f t="shared" si="0"/>
        <v>日</v>
      </c>
      <c r="W12" s="261" t="str">
        <f t="shared" si="0"/>
        <v>月</v>
      </c>
      <c r="X12" s="259" t="str">
        <f t="shared" si="0"/>
        <v>火</v>
      </c>
      <c r="Y12" s="259" t="str">
        <f t="shared" si="0"/>
        <v>水</v>
      </c>
      <c r="Z12" s="259" t="str">
        <f t="shared" si="0"/>
        <v>木</v>
      </c>
      <c r="AA12" s="259" t="str">
        <f t="shared" si="0"/>
        <v>金</v>
      </c>
      <c r="AB12" s="259" t="str">
        <f t="shared" si="0"/>
        <v>土</v>
      </c>
      <c r="AC12" s="260" t="str">
        <f t="shared" si="0"/>
        <v>日</v>
      </c>
      <c r="AD12" s="261" t="str">
        <f t="shared" si="0"/>
        <v>月</v>
      </c>
      <c r="AE12" s="259" t="str">
        <f t="shared" si="0"/>
        <v>火</v>
      </c>
      <c r="AF12" s="259" t="str">
        <f t="shared" si="0"/>
        <v>水</v>
      </c>
      <c r="AG12" s="259" t="str">
        <f t="shared" si="0"/>
        <v>木</v>
      </c>
      <c r="AH12" s="259" t="str">
        <f t="shared" si="0"/>
        <v>金</v>
      </c>
      <c r="AI12" s="259" t="str">
        <f t="shared" si="0"/>
        <v>土</v>
      </c>
      <c r="AJ12" s="260" t="str">
        <f t="shared" si="0"/>
        <v>日</v>
      </c>
      <c r="AK12" s="261" t="str">
        <f t="shared" si="0"/>
        <v>月</v>
      </c>
      <c r="AL12" s="259" t="str">
        <f t="shared" si="0"/>
        <v>火</v>
      </c>
      <c r="AM12" s="259" t="str">
        <f t="shared" si="0"/>
        <v>水</v>
      </c>
      <c r="AN12" s="259" t="str">
        <f t="shared" si="0"/>
        <v>木</v>
      </c>
      <c r="AO12" s="259" t="str">
        <f t="shared" si="0"/>
        <v>金</v>
      </c>
      <c r="AP12" s="259" t="str">
        <f t="shared" si="0"/>
        <v>土</v>
      </c>
      <c r="AQ12" s="260" t="str">
        <f t="shared" si="0"/>
        <v>日</v>
      </c>
      <c r="AR12" s="259" t="str">
        <f>IF(AR11=1,"日",IF(AR11=2,"月",IF(AR11=3,"火",IF(AR11=4,"水",IF(AR11=5,"木",IF(AR11=6,"金",IF(AR11=0,"","土")))))))</f>
        <v/>
      </c>
      <c r="AS12" s="259" t="str">
        <f>IF(AS11=1,"日",IF(AS11=2,"月",IF(AS11=3,"火",IF(AS11=4,"水",IF(AS11=5,"木",IF(AS11=6,"金",IF(AS11=0,"","土")))))))</f>
        <v/>
      </c>
      <c r="AT12" s="259" t="str">
        <f>IF(AT11=1,"日",IF(AT11=2,"月",IF(AT11=3,"火",IF(AT11=4,"水",IF(AT11=5,"木",IF(AT11=6,"金",IF(AT11=0,"","土")))))))</f>
        <v/>
      </c>
      <c r="AU12" s="908"/>
      <c r="AV12" s="909"/>
      <c r="AW12" s="908"/>
      <c r="AX12" s="909"/>
      <c r="AY12" s="901"/>
      <c r="AZ12" s="901"/>
      <c r="BA12" s="901"/>
      <c r="BB12" s="901"/>
      <c r="BC12" s="901"/>
      <c r="BD12" s="901"/>
    </row>
    <row r="13" spans="1:57" ht="39.9" customHeight="1" x14ac:dyDescent="0.2">
      <c r="A13" s="227"/>
      <c r="B13" s="257">
        <v>1</v>
      </c>
      <c r="C13" s="885" t="s">
        <v>569</v>
      </c>
      <c r="D13" s="886"/>
      <c r="E13" s="853" t="s">
        <v>618</v>
      </c>
      <c r="F13" s="855"/>
      <c r="G13" s="853" t="s">
        <v>594</v>
      </c>
      <c r="H13" s="854"/>
      <c r="I13" s="854"/>
      <c r="J13" s="854"/>
      <c r="K13" s="855"/>
      <c r="L13" s="856" t="s">
        <v>619</v>
      </c>
      <c r="M13" s="857"/>
      <c r="N13" s="857"/>
      <c r="O13" s="858"/>
      <c r="P13" s="256">
        <v>8</v>
      </c>
      <c r="Q13" s="255">
        <v>8</v>
      </c>
      <c r="R13" s="255"/>
      <c r="S13" s="255"/>
      <c r="T13" s="255">
        <v>8</v>
      </c>
      <c r="U13" s="255">
        <v>8</v>
      </c>
      <c r="V13" s="254">
        <v>8</v>
      </c>
      <c r="W13" s="256">
        <v>8</v>
      </c>
      <c r="X13" s="255">
        <v>8</v>
      </c>
      <c r="Y13" s="255"/>
      <c r="Z13" s="255"/>
      <c r="AA13" s="255">
        <v>8</v>
      </c>
      <c r="AB13" s="255">
        <v>8</v>
      </c>
      <c r="AC13" s="254">
        <v>8</v>
      </c>
      <c r="AD13" s="256">
        <v>8</v>
      </c>
      <c r="AE13" s="255">
        <v>8</v>
      </c>
      <c r="AF13" s="255"/>
      <c r="AG13" s="255"/>
      <c r="AH13" s="255">
        <v>8</v>
      </c>
      <c r="AI13" s="255">
        <v>8</v>
      </c>
      <c r="AJ13" s="254">
        <v>8</v>
      </c>
      <c r="AK13" s="256">
        <v>8</v>
      </c>
      <c r="AL13" s="255">
        <v>8</v>
      </c>
      <c r="AM13" s="255"/>
      <c r="AN13" s="255"/>
      <c r="AO13" s="255">
        <v>8</v>
      </c>
      <c r="AP13" s="255">
        <v>8</v>
      </c>
      <c r="AQ13" s="254">
        <v>8</v>
      </c>
      <c r="AR13" s="256"/>
      <c r="AS13" s="255"/>
      <c r="AT13" s="254"/>
      <c r="AU13" s="849">
        <f>IF($AZ$3="４週",SUM(P13:AQ13),IF($AZ$3="暦月",SUM(P13:AT13),""))</f>
        <v>160</v>
      </c>
      <c r="AV13" s="850"/>
      <c r="AW13" s="851">
        <f t="shared" ref="AW13:AW30" si="1">IF($AZ$3="４週",AU13/4,IF($AZ$3="暦月",AU13/($AZ$6/7),""))</f>
        <v>40</v>
      </c>
      <c r="AX13" s="852"/>
      <c r="AY13" s="821"/>
      <c r="AZ13" s="822"/>
      <c r="BA13" s="822"/>
      <c r="BB13" s="822"/>
      <c r="BC13" s="822"/>
      <c r="BD13" s="823"/>
    </row>
    <row r="14" spans="1:57" ht="39.9" customHeight="1" x14ac:dyDescent="0.2">
      <c r="A14" s="227"/>
      <c r="B14" s="253">
        <f t="shared" ref="B14:B30" si="2">B13+1</f>
        <v>2</v>
      </c>
      <c r="C14" s="843" t="s">
        <v>591</v>
      </c>
      <c r="D14" s="844"/>
      <c r="E14" s="841" t="s">
        <v>618</v>
      </c>
      <c r="F14" s="842"/>
      <c r="G14" s="841" t="s">
        <v>595</v>
      </c>
      <c r="H14" s="845"/>
      <c r="I14" s="845"/>
      <c r="J14" s="845"/>
      <c r="K14" s="842"/>
      <c r="L14" s="846" t="s">
        <v>620</v>
      </c>
      <c r="M14" s="847"/>
      <c r="N14" s="847"/>
      <c r="O14" s="848"/>
      <c r="P14" s="252">
        <v>8</v>
      </c>
      <c r="Q14" s="251">
        <v>8</v>
      </c>
      <c r="R14" s="251"/>
      <c r="S14" s="251"/>
      <c r="T14" s="251">
        <v>8</v>
      </c>
      <c r="U14" s="251">
        <v>8</v>
      </c>
      <c r="V14" s="250">
        <v>8</v>
      </c>
      <c r="W14" s="252">
        <v>8</v>
      </c>
      <c r="X14" s="251">
        <v>8</v>
      </c>
      <c r="Y14" s="251"/>
      <c r="Z14" s="251"/>
      <c r="AA14" s="251">
        <v>8</v>
      </c>
      <c r="AB14" s="251">
        <v>8</v>
      </c>
      <c r="AC14" s="250">
        <v>8</v>
      </c>
      <c r="AD14" s="252">
        <v>8</v>
      </c>
      <c r="AE14" s="251">
        <v>8</v>
      </c>
      <c r="AF14" s="251"/>
      <c r="AG14" s="251"/>
      <c r="AH14" s="251">
        <v>8</v>
      </c>
      <c r="AI14" s="251">
        <v>8</v>
      </c>
      <c r="AJ14" s="250">
        <v>8</v>
      </c>
      <c r="AK14" s="252">
        <v>8</v>
      </c>
      <c r="AL14" s="251">
        <v>8</v>
      </c>
      <c r="AM14" s="251"/>
      <c r="AN14" s="251"/>
      <c r="AO14" s="251">
        <v>8</v>
      </c>
      <c r="AP14" s="251">
        <v>8</v>
      </c>
      <c r="AQ14" s="250">
        <v>8</v>
      </c>
      <c r="AR14" s="252"/>
      <c r="AS14" s="251"/>
      <c r="AT14" s="250"/>
      <c r="AU14" s="839">
        <f>IF($AZ$3="４週",SUM(P14:AQ14),IF($AZ$3="暦月",SUM(P14:AT14),""))</f>
        <v>160</v>
      </c>
      <c r="AV14" s="840"/>
      <c r="AW14" s="837">
        <f t="shared" si="1"/>
        <v>40</v>
      </c>
      <c r="AX14" s="838"/>
      <c r="AY14" s="824"/>
      <c r="AZ14" s="825"/>
      <c r="BA14" s="825"/>
      <c r="BB14" s="825"/>
      <c r="BC14" s="825"/>
      <c r="BD14" s="826"/>
    </row>
    <row r="15" spans="1:57" ht="39.9" customHeight="1" x14ac:dyDescent="0.2">
      <c r="A15" s="227"/>
      <c r="B15" s="253">
        <f t="shared" si="2"/>
        <v>3</v>
      </c>
      <c r="C15" s="843" t="s">
        <v>591</v>
      </c>
      <c r="D15" s="844"/>
      <c r="E15" s="841" t="s">
        <v>618</v>
      </c>
      <c r="F15" s="842"/>
      <c r="G15" s="841" t="s">
        <v>596</v>
      </c>
      <c r="H15" s="845"/>
      <c r="I15" s="845"/>
      <c r="J15" s="845"/>
      <c r="K15" s="842"/>
      <c r="L15" s="846" t="s">
        <v>621</v>
      </c>
      <c r="M15" s="847"/>
      <c r="N15" s="847"/>
      <c r="O15" s="848"/>
      <c r="P15" s="252">
        <v>8</v>
      </c>
      <c r="Q15" s="251">
        <v>8</v>
      </c>
      <c r="R15" s="251"/>
      <c r="S15" s="251"/>
      <c r="T15" s="251">
        <v>8</v>
      </c>
      <c r="U15" s="251">
        <v>8</v>
      </c>
      <c r="V15" s="250">
        <v>8</v>
      </c>
      <c r="W15" s="252">
        <v>8</v>
      </c>
      <c r="X15" s="251">
        <v>8</v>
      </c>
      <c r="Y15" s="251"/>
      <c r="Z15" s="251"/>
      <c r="AA15" s="251">
        <v>8</v>
      </c>
      <c r="AB15" s="251">
        <v>8</v>
      </c>
      <c r="AC15" s="250">
        <v>8</v>
      </c>
      <c r="AD15" s="252">
        <v>8</v>
      </c>
      <c r="AE15" s="251">
        <v>8</v>
      </c>
      <c r="AF15" s="251"/>
      <c r="AG15" s="251"/>
      <c r="AH15" s="251">
        <v>8</v>
      </c>
      <c r="AI15" s="251">
        <v>8</v>
      </c>
      <c r="AJ15" s="250">
        <v>8</v>
      </c>
      <c r="AK15" s="252">
        <v>8</v>
      </c>
      <c r="AL15" s="251">
        <v>8</v>
      </c>
      <c r="AM15" s="251"/>
      <c r="AN15" s="251"/>
      <c r="AO15" s="251">
        <v>8</v>
      </c>
      <c r="AP15" s="251">
        <v>8</v>
      </c>
      <c r="AQ15" s="250">
        <v>8</v>
      </c>
      <c r="AR15" s="252"/>
      <c r="AS15" s="251"/>
      <c r="AT15" s="250"/>
      <c r="AU15" s="839">
        <f>IF($AZ$3="４週",SUM(P15:AQ15),IF($AZ$3="暦月",SUM(P15:AT15),""))</f>
        <v>160</v>
      </c>
      <c r="AV15" s="840"/>
      <c r="AW15" s="837">
        <f t="shared" si="1"/>
        <v>40</v>
      </c>
      <c r="AX15" s="838"/>
      <c r="AY15" s="824"/>
      <c r="AZ15" s="825"/>
      <c r="BA15" s="825"/>
      <c r="BB15" s="825"/>
      <c r="BC15" s="825"/>
      <c r="BD15" s="826"/>
    </row>
    <row r="16" spans="1:57" ht="39.9" customHeight="1" x14ac:dyDescent="0.2">
      <c r="A16" s="227"/>
      <c r="B16" s="253">
        <f t="shared" si="2"/>
        <v>4</v>
      </c>
      <c r="C16" s="843" t="s">
        <v>591</v>
      </c>
      <c r="D16" s="844"/>
      <c r="E16" s="841" t="s">
        <v>622</v>
      </c>
      <c r="F16" s="842"/>
      <c r="G16" s="841" t="s">
        <v>598</v>
      </c>
      <c r="H16" s="845"/>
      <c r="I16" s="845"/>
      <c r="J16" s="845"/>
      <c r="K16" s="842"/>
      <c r="L16" s="846" t="s">
        <v>623</v>
      </c>
      <c r="M16" s="847"/>
      <c r="N16" s="847"/>
      <c r="O16" s="848"/>
      <c r="P16" s="252">
        <v>4</v>
      </c>
      <c r="Q16" s="251">
        <v>4</v>
      </c>
      <c r="R16" s="251"/>
      <c r="S16" s="251"/>
      <c r="T16" s="251">
        <v>4</v>
      </c>
      <c r="U16" s="251">
        <v>4</v>
      </c>
      <c r="V16" s="250">
        <v>4</v>
      </c>
      <c r="W16" s="252">
        <v>4</v>
      </c>
      <c r="X16" s="251">
        <v>4</v>
      </c>
      <c r="Y16" s="251"/>
      <c r="Z16" s="251"/>
      <c r="AA16" s="251">
        <v>4</v>
      </c>
      <c r="AB16" s="251">
        <v>4</v>
      </c>
      <c r="AC16" s="250">
        <v>4</v>
      </c>
      <c r="AD16" s="252">
        <v>4</v>
      </c>
      <c r="AE16" s="251">
        <v>4</v>
      </c>
      <c r="AF16" s="251"/>
      <c r="AG16" s="251"/>
      <c r="AH16" s="251">
        <v>4</v>
      </c>
      <c r="AI16" s="251">
        <v>4</v>
      </c>
      <c r="AJ16" s="250">
        <v>4</v>
      </c>
      <c r="AK16" s="252">
        <v>4</v>
      </c>
      <c r="AL16" s="251">
        <v>4</v>
      </c>
      <c r="AM16" s="251"/>
      <c r="AN16" s="251"/>
      <c r="AO16" s="251">
        <v>4</v>
      </c>
      <c r="AP16" s="251">
        <v>4</v>
      </c>
      <c r="AQ16" s="250">
        <v>4</v>
      </c>
      <c r="AR16" s="252"/>
      <c r="AS16" s="251"/>
      <c r="AT16" s="250"/>
      <c r="AU16" s="839">
        <f>IF($AZ$3="４週",SUM(P16:AQ16),IF($AZ$3="暦月",SUM(P16:AT16),""))</f>
        <v>80</v>
      </c>
      <c r="AV16" s="840"/>
      <c r="AW16" s="837">
        <f t="shared" si="1"/>
        <v>20</v>
      </c>
      <c r="AX16" s="838"/>
      <c r="AY16" s="824"/>
      <c r="AZ16" s="825"/>
      <c r="BA16" s="825"/>
      <c r="BB16" s="825"/>
      <c r="BC16" s="825"/>
      <c r="BD16" s="826"/>
    </row>
    <row r="17" spans="1:56" ht="39.9" customHeight="1" x14ac:dyDescent="0.2">
      <c r="A17" s="227"/>
      <c r="B17" s="253">
        <f t="shared" si="2"/>
        <v>5</v>
      </c>
      <c r="C17" s="843"/>
      <c r="D17" s="844"/>
      <c r="E17" s="841"/>
      <c r="F17" s="842"/>
      <c r="G17" s="841"/>
      <c r="H17" s="845"/>
      <c r="I17" s="845"/>
      <c r="J17" s="845"/>
      <c r="K17" s="842"/>
      <c r="L17" s="846"/>
      <c r="M17" s="847"/>
      <c r="N17" s="847"/>
      <c r="O17" s="848"/>
      <c r="P17" s="252"/>
      <c r="Q17" s="251"/>
      <c r="R17" s="251"/>
      <c r="S17" s="251"/>
      <c r="T17" s="251"/>
      <c r="U17" s="251"/>
      <c r="V17" s="250"/>
      <c r="W17" s="252"/>
      <c r="X17" s="251"/>
      <c r="Y17" s="251"/>
      <c r="Z17" s="251"/>
      <c r="AA17" s="251"/>
      <c r="AB17" s="251"/>
      <c r="AC17" s="250"/>
      <c r="AD17" s="252"/>
      <c r="AE17" s="251"/>
      <c r="AF17" s="251"/>
      <c r="AG17" s="251"/>
      <c r="AH17" s="251"/>
      <c r="AI17" s="251"/>
      <c r="AJ17" s="250"/>
      <c r="AK17" s="252"/>
      <c r="AL17" s="251"/>
      <c r="AM17" s="251"/>
      <c r="AN17" s="251"/>
      <c r="AO17" s="251"/>
      <c r="AP17" s="251"/>
      <c r="AQ17" s="250"/>
      <c r="AR17" s="252"/>
      <c r="AS17" s="251"/>
      <c r="AT17" s="250"/>
      <c r="AU17" s="839">
        <f t="shared" ref="AU17:AU30" si="3">IF($AZ$3="４週",SUM(P17:AQ17),IF($AZ$3="暦月",SUM(P17:AT17),""))</f>
        <v>0</v>
      </c>
      <c r="AV17" s="840"/>
      <c r="AW17" s="837">
        <f t="shared" si="1"/>
        <v>0</v>
      </c>
      <c r="AX17" s="838"/>
      <c r="AY17" s="824"/>
      <c r="AZ17" s="825"/>
      <c r="BA17" s="825"/>
      <c r="BB17" s="825"/>
      <c r="BC17" s="825"/>
      <c r="BD17" s="826"/>
    </row>
    <row r="18" spans="1:56" ht="39.9" customHeight="1" x14ac:dyDescent="0.2">
      <c r="A18" s="227"/>
      <c r="B18" s="253">
        <f t="shared" si="2"/>
        <v>6</v>
      </c>
      <c r="C18" s="843"/>
      <c r="D18" s="844"/>
      <c r="E18" s="841"/>
      <c r="F18" s="842"/>
      <c r="G18" s="841"/>
      <c r="H18" s="845"/>
      <c r="I18" s="845"/>
      <c r="J18" s="845"/>
      <c r="K18" s="842"/>
      <c r="L18" s="846"/>
      <c r="M18" s="847"/>
      <c r="N18" s="847"/>
      <c r="O18" s="848"/>
      <c r="P18" s="252"/>
      <c r="Q18" s="251"/>
      <c r="R18" s="251"/>
      <c r="S18" s="251"/>
      <c r="T18" s="251"/>
      <c r="U18" s="251"/>
      <c r="V18" s="250"/>
      <c r="W18" s="252"/>
      <c r="X18" s="251"/>
      <c r="Y18" s="251"/>
      <c r="Z18" s="251"/>
      <c r="AA18" s="251"/>
      <c r="AB18" s="251"/>
      <c r="AC18" s="250"/>
      <c r="AD18" s="252"/>
      <c r="AE18" s="251"/>
      <c r="AF18" s="251"/>
      <c r="AG18" s="251"/>
      <c r="AH18" s="251"/>
      <c r="AI18" s="251"/>
      <c r="AJ18" s="250"/>
      <c r="AK18" s="252"/>
      <c r="AL18" s="251"/>
      <c r="AM18" s="251"/>
      <c r="AN18" s="251"/>
      <c r="AO18" s="251"/>
      <c r="AP18" s="251"/>
      <c r="AQ18" s="250"/>
      <c r="AR18" s="252"/>
      <c r="AS18" s="251"/>
      <c r="AT18" s="250"/>
      <c r="AU18" s="839">
        <f t="shared" si="3"/>
        <v>0</v>
      </c>
      <c r="AV18" s="840"/>
      <c r="AW18" s="837">
        <f t="shared" si="1"/>
        <v>0</v>
      </c>
      <c r="AX18" s="838"/>
      <c r="AY18" s="824"/>
      <c r="AZ18" s="825"/>
      <c r="BA18" s="825"/>
      <c r="BB18" s="825"/>
      <c r="BC18" s="825"/>
      <c r="BD18" s="826"/>
    </row>
    <row r="19" spans="1:56" ht="39.9" customHeight="1" x14ac:dyDescent="0.2">
      <c r="A19" s="227"/>
      <c r="B19" s="253">
        <f t="shared" si="2"/>
        <v>7</v>
      </c>
      <c r="C19" s="843"/>
      <c r="D19" s="844"/>
      <c r="E19" s="841"/>
      <c r="F19" s="842"/>
      <c r="G19" s="841"/>
      <c r="H19" s="845"/>
      <c r="I19" s="845"/>
      <c r="J19" s="845"/>
      <c r="K19" s="842"/>
      <c r="L19" s="846"/>
      <c r="M19" s="847"/>
      <c r="N19" s="847"/>
      <c r="O19" s="848"/>
      <c r="P19" s="252"/>
      <c r="Q19" s="251"/>
      <c r="R19" s="251"/>
      <c r="S19" s="251"/>
      <c r="T19" s="251"/>
      <c r="U19" s="251"/>
      <c r="V19" s="250"/>
      <c r="W19" s="252"/>
      <c r="X19" s="251"/>
      <c r="Y19" s="251"/>
      <c r="Z19" s="251"/>
      <c r="AA19" s="251"/>
      <c r="AB19" s="251"/>
      <c r="AC19" s="250"/>
      <c r="AD19" s="252"/>
      <c r="AE19" s="251"/>
      <c r="AF19" s="251"/>
      <c r="AG19" s="251"/>
      <c r="AH19" s="251"/>
      <c r="AI19" s="251"/>
      <c r="AJ19" s="250"/>
      <c r="AK19" s="252"/>
      <c r="AL19" s="251"/>
      <c r="AM19" s="251"/>
      <c r="AN19" s="251"/>
      <c r="AO19" s="251"/>
      <c r="AP19" s="251"/>
      <c r="AQ19" s="250"/>
      <c r="AR19" s="252"/>
      <c r="AS19" s="251"/>
      <c r="AT19" s="250"/>
      <c r="AU19" s="839">
        <f>IF($AZ$3="４週",SUM(P19:AQ19),IF($AZ$3="暦月",SUM(P19:AT19),""))</f>
        <v>0</v>
      </c>
      <c r="AV19" s="840"/>
      <c r="AW19" s="837">
        <f t="shared" si="1"/>
        <v>0</v>
      </c>
      <c r="AX19" s="838"/>
      <c r="AY19" s="824"/>
      <c r="AZ19" s="825"/>
      <c r="BA19" s="825"/>
      <c r="BB19" s="825"/>
      <c r="BC19" s="825"/>
      <c r="BD19" s="826"/>
    </row>
    <row r="20" spans="1:56" ht="39.9" customHeight="1" x14ac:dyDescent="0.2">
      <c r="A20" s="227"/>
      <c r="B20" s="253">
        <f t="shared" si="2"/>
        <v>8</v>
      </c>
      <c r="C20" s="843"/>
      <c r="D20" s="844"/>
      <c r="E20" s="841"/>
      <c r="F20" s="842"/>
      <c r="G20" s="841"/>
      <c r="H20" s="845"/>
      <c r="I20" s="845"/>
      <c r="J20" s="845"/>
      <c r="K20" s="842"/>
      <c r="L20" s="846"/>
      <c r="M20" s="847"/>
      <c r="N20" s="847"/>
      <c r="O20" s="848"/>
      <c r="P20" s="252"/>
      <c r="Q20" s="251"/>
      <c r="R20" s="251"/>
      <c r="S20" s="251"/>
      <c r="T20" s="251"/>
      <c r="U20" s="251"/>
      <c r="V20" s="250"/>
      <c r="W20" s="252"/>
      <c r="X20" s="251"/>
      <c r="Y20" s="251"/>
      <c r="Z20" s="251"/>
      <c r="AA20" s="251"/>
      <c r="AB20" s="251"/>
      <c r="AC20" s="250"/>
      <c r="AD20" s="252"/>
      <c r="AE20" s="251"/>
      <c r="AF20" s="251"/>
      <c r="AG20" s="251"/>
      <c r="AH20" s="251"/>
      <c r="AI20" s="251"/>
      <c r="AJ20" s="250"/>
      <c r="AK20" s="252"/>
      <c r="AL20" s="251"/>
      <c r="AM20" s="251"/>
      <c r="AN20" s="251"/>
      <c r="AO20" s="251"/>
      <c r="AP20" s="251"/>
      <c r="AQ20" s="250"/>
      <c r="AR20" s="252"/>
      <c r="AS20" s="251"/>
      <c r="AT20" s="250"/>
      <c r="AU20" s="839">
        <f t="shared" si="3"/>
        <v>0</v>
      </c>
      <c r="AV20" s="840"/>
      <c r="AW20" s="837">
        <f t="shared" si="1"/>
        <v>0</v>
      </c>
      <c r="AX20" s="838"/>
      <c r="AY20" s="824"/>
      <c r="AZ20" s="825"/>
      <c r="BA20" s="825"/>
      <c r="BB20" s="825"/>
      <c r="BC20" s="825"/>
      <c r="BD20" s="826"/>
    </row>
    <row r="21" spans="1:56" ht="39.9" customHeight="1" x14ac:dyDescent="0.2">
      <c r="A21" s="227"/>
      <c r="B21" s="253">
        <f t="shared" si="2"/>
        <v>9</v>
      </c>
      <c r="C21" s="843"/>
      <c r="D21" s="844"/>
      <c r="E21" s="841"/>
      <c r="F21" s="842"/>
      <c r="G21" s="841"/>
      <c r="H21" s="845"/>
      <c r="I21" s="845"/>
      <c r="J21" s="845"/>
      <c r="K21" s="842"/>
      <c r="L21" s="846"/>
      <c r="M21" s="847"/>
      <c r="N21" s="847"/>
      <c r="O21" s="848"/>
      <c r="P21" s="252"/>
      <c r="Q21" s="251"/>
      <c r="R21" s="251"/>
      <c r="S21" s="251"/>
      <c r="T21" s="251"/>
      <c r="U21" s="251"/>
      <c r="V21" s="250"/>
      <c r="W21" s="252"/>
      <c r="X21" s="251"/>
      <c r="Y21" s="251"/>
      <c r="Z21" s="251"/>
      <c r="AA21" s="251"/>
      <c r="AB21" s="251"/>
      <c r="AC21" s="250"/>
      <c r="AD21" s="252"/>
      <c r="AE21" s="251"/>
      <c r="AF21" s="251"/>
      <c r="AG21" s="251"/>
      <c r="AH21" s="251"/>
      <c r="AI21" s="251"/>
      <c r="AJ21" s="250"/>
      <c r="AK21" s="252"/>
      <c r="AL21" s="251"/>
      <c r="AM21" s="251"/>
      <c r="AN21" s="251"/>
      <c r="AO21" s="251"/>
      <c r="AP21" s="251"/>
      <c r="AQ21" s="250"/>
      <c r="AR21" s="252"/>
      <c r="AS21" s="251"/>
      <c r="AT21" s="250"/>
      <c r="AU21" s="839">
        <f t="shared" si="3"/>
        <v>0</v>
      </c>
      <c r="AV21" s="840"/>
      <c r="AW21" s="837">
        <f t="shared" si="1"/>
        <v>0</v>
      </c>
      <c r="AX21" s="838"/>
      <c r="AY21" s="824"/>
      <c r="AZ21" s="825"/>
      <c r="BA21" s="825"/>
      <c r="BB21" s="825"/>
      <c r="BC21" s="825"/>
      <c r="BD21" s="826"/>
    </row>
    <row r="22" spans="1:56" ht="39.9" customHeight="1" x14ac:dyDescent="0.2">
      <c r="A22" s="227"/>
      <c r="B22" s="253">
        <f t="shared" si="2"/>
        <v>10</v>
      </c>
      <c r="C22" s="843"/>
      <c r="D22" s="844"/>
      <c r="E22" s="841"/>
      <c r="F22" s="842"/>
      <c r="G22" s="841"/>
      <c r="H22" s="845"/>
      <c r="I22" s="845"/>
      <c r="J22" s="845"/>
      <c r="K22" s="842"/>
      <c r="L22" s="846"/>
      <c r="M22" s="847"/>
      <c r="N22" s="847"/>
      <c r="O22" s="848"/>
      <c r="P22" s="252"/>
      <c r="Q22" s="251"/>
      <c r="R22" s="251"/>
      <c r="S22" s="251"/>
      <c r="T22" s="251"/>
      <c r="U22" s="251"/>
      <c r="V22" s="250"/>
      <c r="W22" s="252"/>
      <c r="X22" s="251"/>
      <c r="Y22" s="251"/>
      <c r="Z22" s="251"/>
      <c r="AA22" s="251"/>
      <c r="AB22" s="251"/>
      <c r="AC22" s="250"/>
      <c r="AD22" s="252"/>
      <c r="AE22" s="251"/>
      <c r="AF22" s="251"/>
      <c r="AG22" s="251"/>
      <c r="AH22" s="251"/>
      <c r="AI22" s="251"/>
      <c r="AJ22" s="250"/>
      <c r="AK22" s="252"/>
      <c r="AL22" s="251"/>
      <c r="AM22" s="251"/>
      <c r="AN22" s="251"/>
      <c r="AO22" s="251"/>
      <c r="AP22" s="251"/>
      <c r="AQ22" s="250"/>
      <c r="AR22" s="252"/>
      <c r="AS22" s="251"/>
      <c r="AT22" s="250"/>
      <c r="AU22" s="839">
        <f t="shared" si="3"/>
        <v>0</v>
      </c>
      <c r="AV22" s="840"/>
      <c r="AW22" s="837">
        <f t="shared" si="1"/>
        <v>0</v>
      </c>
      <c r="AX22" s="838"/>
      <c r="AY22" s="824"/>
      <c r="AZ22" s="825"/>
      <c r="BA22" s="825"/>
      <c r="BB22" s="825"/>
      <c r="BC22" s="825"/>
      <c r="BD22" s="826"/>
    </row>
    <row r="23" spans="1:56" ht="39.9" customHeight="1" x14ac:dyDescent="0.2">
      <c r="A23" s="227"/>
      <c r="B23" s="253">
        <f t="shared" si="2"/>
        <v>11</v>
      </c>
      <c r="C23" s="843"/>
      <c r="D23" s="844"/>
      <c r="E23" s="841"/>
      <c r="F23" s="842"/>
      <c r="G23" s="841"/>
      <c r="H23" s="845"/>
      <c r="I23" s="845"/>
      <c r="J23" s="845"/>
      <c r="K23" s="842"/>
      <c r="L23" s="846"/>
      <c r="M23" s="847"/>
      <c r="N23" s="847"/>
      <c r="O23" s="848"/>
      <c r="P23" s="252"/>
      <c r="Q23" s="251"/>
      <c r="R23" s="251"/>
      <c r="S23" s="251"/>
      <c r="T23" s="251"/>
      <c r="U23" s="251"/>
      <c r="V23" s="250"/>
      <c r="W23" s="252"/>
      <c r="X23" s="251"/>
      <c r="Y23" s="251"/>
      <c r="Z23" s="251"/>
      <c r="AA23" s="251"/>
      <c r="AB23" s="251"/>
      <c r="AC23" s="250"/>
      <c r="AD23" s="252"/>
      <c r="AE23" s="251"/>
      <c r="AF23" s="251"/>
      <c r="AG23" s="251"/>
      <c r="AH23" s="251"/>
      <c r="AI23" s="251"/>
      <c r="AJ23" s="250"/>
      <c r="AK23" s="252"/>
      <c r="AL23" s="251"/>
      <c r="AM23" s="251"/>
      <c r="AN23" s="251"/>
      <c r="AO23" s="251"/>
      <c r="AP23" s="251"/>
      <c r="AQ23" s="250"/>
      <c r="AR23" s="252"/>
      <c r="AS23" s="251"/>
      <c r="AT23" s="250"/>
      <c r="AU23" s="839">
        <f t="shared" si="3"/>
        <v>0</v>
      </c>
      <c r="AV23" s="840"/>
      <c r="AW23" s="837">
        <f t="shared" si="1"/>
        <v>0</v>
      </c>
      <c r="AX23" s="838"/>
      <c r="AY23" s="824"/>
      <c r="AZ23" s="825"/>
      <c r="BA23" s="825"/>
      <c r="BB23" s="825"/>
      <c r="BC23" s="825"/>
      <c r="BD23" s="826"/>
    </row>
    <row r="24" spans="1:56" ht="39.9" customHeight="1" x14ac:dyDescent="0.2">
      <c r="A24" s="227"/>
      <c r="B24" s="253">
        <f t="shared" si="2"/>
        <v>12</v>
      </c>
      <c r="C24" s="843"/>
      <c r="D24" s="844"/>
      <c r="E24" s="841"/>
      <c r="F24" s="842"/>
      <c r="G24" s="841"/>
      <c r="H24" s="845"/>
      <c r="I24" s="845"/>
      <c r="J24" s="845"/>
      <c r="K24" s="842"/>
      <c r="L24" s="846"/>
      <c r="M24" s="847"/>
      <c r="N24" s="847"/>
      <c r="O24" s="848"/>
      <c r="P24" s="252"/>
      <c r="Q24" s="251"/>
      <c r="R24" s="251"/>
      <c r="S24" s="251"/>
      <c r="T24" s="251"/>
      <c r="U24" s="251"/>
      <c r="V24" s="250"/>
      <c r="W24" s="252"/>
      <c r="X24" s="251"/>
      <c r="Y24" s="251"/>
      <c r="Z24" s="251"/>
      <c r="AA24" s="251"/>
      <c r="AB24" s="251"/>
      <c r="AC24" s="250"/>
      <c r="AD24" s="252"/>
      <c r="AE24" s="251"/>
      <c r="AF24" s="251"/>
      <c r="AG24" s="251"/>
      <c r="AH24" s="251"/>
      <c r="AI24" s="251"/>
      <c r="AJ24" s="250"/>
      <c r="AK24" s="252"/>
      <c r="AL24" s="251"/>
      <c r="AM24" s="251"/>
      <c r="AN24" s="251"/>
      <c r="AO24" s="251"/>
      <c r="AP24" s="251"/>
      <c r="AQ24" s="250"/>
      <c r="AR24" s="252"/>
      <c r="AS24" s="251"/>
      <c r="AT24" s="250"/>
      <c r="AU24" s="839">
        <f t="shared" si="3"/>
        <v>0</v>
      </c>
      <c r="AV24" s="840"/>
      <c r="AW24" s="837">
        <f t="shared" si="1"/>
        <v>0</v>
      </c>
      <c r="AX24" s="838"/>
      <c r="AY24" s="824"/>
      <c r="AZ24" s="825"/>
      <c r="BA24" s="825"/>
      <c r="BB24" s="825"/>
      <c r="BC24" s="825"/>
      <c r="BD24" s="826"/>
    </row>
    <row r="25" spans="1:56" ht="39.9" customHeight="1" x14ac:dyDescent="0.2">
      <c r="A25" s="227"/>
      <c r="B25" s="253">
        <f t="shared" si="2"/>
        <v>13</v>
      </c>
      <c r="C25" s="843"/>
      <c r="D25" s="844"/>
      <c r="E25" s="841"/>
      <c r="F25" s="842"/>
      <c r="G25" s="841"/>
      <c r="H25" s="845"/>
      <c r="I25" s="845"/>
      <c r="J25" s="845"/>
      <c r="K25" s="842"/>
      <c r="L25" s="846"/>
      <c r="M25" s="847"/>
      <c r="N25" s="847"/>
      <c r="O25" s="848"/>
      <c r="P25" s="252"/>
      <c r="Q25" s="251"/>
      <c r="R25" s="251"/>
      <c r="S25" s="251"/>
      <c r="T25" s="251"/>
      <c r="U25" s="251"/>
      <c r="V25" s="250"/>
      <c r="W25" s="252"/>
      <c r="X25" s="251"/>
      <c r="Y25" s="251"/>
      <c r="Z25" s="251"/>
      <c r="AA25" s="251"/>
      <c r="AB25" s="251"/>
      <c r="AC25" s="250"/>
      <c r="AD25" s="252"/>
      <c r="AE25" s="251"/>
      <c r="AF25" s="251"/>
      <c r="AG25" s="251"/>
      <c r="AH25" s="251"/>
      <c r="AI25" s="251"/>
      <c r="AJ25" s="250"/>
      <c r="AK25" s="252"/>
      <c r="AL25" s="251"/>
      <c r="AM25" s="251"/>
      <c r="AN25" s="251"/>
      <c r="AO25" s="251"/>
      <c r="AP25" s="251"/>
      <c r="AQ25" s="250"/>
      <c r="AR25" s="252"/>
      <c r="AS25" s="251"/>
      <c r="AT25" s="250"/>
      <c r="AU25" s="839">
        <f t="shared" si="3"/>
        <v>0</v>
      </c>
      <c r="AV25" s="840"/>
      <c r="AW25" s="837">
        <f t="shared" si="1"/>
        <v>0</v>
      </c>
      <c r="AX25" s="838"/>
      <c r="AY25" s="824"/>
      <c r="AZ25" s="825"/>
      <c r="BA25" s="825"/>
      <c r="BB25" s="825"/>
      <c r="BC25" s="825"/>
      <c r="BD25" s="826"/>
    </row>
    <row r="26" spans="1:56" ht="39.9" customHeight="1" x14ac:dyDescent="0.2">
      <c r="A26" s="227"/>
      <c r="B26" s="253">
        <f t="shared" si="2"/>
        <v>14</v>
      </c>
      <c r="C26" s="843"/>
      <c r="D26" s="844"/>
      <c r="E26" s="841"/>
      <c r="F26" s="842"/>
      <c r="G26" s="841"/>
      <c r="H26" s="845"/>
      <c r="I26" s="845"/>
      <c r="J26" s="845"/>
      <c r="K26" s="842"/>
      <c r="L26" s="846"/>
      <c r="M26" s="847"/>
      <c r="N26" s="847"/>
      <c r="O26" s="848"/>
      <c r="P26" s="252"/>
      <c r="Q26" s="251"/>
      <c r="R26" s="251"/>
      <c r="S26" s="251"/>
      <c r="T26" s="251"/>
      <c r="U26" s="251"/>
      <c r="V26" s="250"/>
      <c r="W26" s="252"/>
      <c r="X26" s="251"/>
      <c r="Y26" s="251"/>
      <c r="Z26" s="251"/>
      <c r="AA26" s="251"/>
      <c r="AB26" s="251"/>
      <c r="AC26" s="250"/>
      <c r="AD26" s="252"/>
      <c r="AE26" s="251"/>
      <c r="AF26" s="251"/>
      <c r="AG26" s="251"/>
      <c r="AH26" s="251"/>
      <c r="AI26" s="251"/>
      <c r="AJ26" s="250"/>
      <c r="AK26" s="252"/>
      <c r="AL26" s="251"/>
      <c r="AM26" s="251"/>
      <c r="AN26" s="251"/>
      <c r="AO26" s="251"/>
      <c r="AP26" s="251"/>
      <c r="AQ26" s="250"/>
      <c r="AR26" s="252"/>
      <c r="AS26" s="251"/>
      <c r="AT26" s="250"/>
      <c r="AU26" s="839">
        <f t="shared" si="3"/>
        <v>0</v>
      </c>
      <c r="AV26" s="840"/>
      <c r="AW26" s="837">
        <f t="shared" si="1"/>
        <v>0</v>
      </c>
      <c r="AX26" s="838"/>
      <c r="AY26" s="824"/>
      <c r="AZ26" s="825"/>
      <c r="BA26" s="825"/>
      <c r="BB26" s="825"/>
      <c r="BC26" s="825"/>
      <c r="BD26" s="826"/>
    </row>
    <row r="27" spans="1:56" ht="39.9" customHeight="1" x14ac:dyDescent="0.2">
      <c r="A27" s="227"/>
      <c r="B27" s="253">
        <f t="shared" si="2"/>
        <v>15</v>
      </c>
      <c r="C27" s="843"/>
      <c r="D27" s="844"/>
      <c r="E27" s="841"/>
      <c r="F27" s="842"/>
      <c r="G27" s="841"/>
      <c r="H27" s="845"/>
      <c r="I27" s="845"/>
      <c r="J27" s="845"/>
      <c r="K27" s="842"/>
      <c r="L27" s="846"/>
      <c r="M27" s="847"/>
      <c r="N27" s="847"/>
      <c r="O27" s="848"/>
      <c r="P27" s="252"/>
      <c r="Q27" s="251"/>
      <c r="R27" s="251"/>
      <c r="S27" s="251"/>
      <c r="T27" s="251"/>
      <c r="U27" s="251"/>
      <c r="V27" s="250"/>
      <c r="W27" s="252"/>
      <c r="X27" s="251"/>
      <c r="Y27" s="251"/>
      <c r="Z27" s="251"/>
      <c r="AA27" s="251"/>
      <c r="AB27" s="251"/>
      <c r="AC27" s="250"/>
      <c r="AD27" s="252"/>
      <c r="AE27" s="251"/>
      <c r="AF27" s="251"/>
      <c r="AG27" s="251"/>
      <c r="AH27" s="251"/>
      <c r="AI27" s="251"/>
      <c r="AJ27" s="250"/>
      <c r="AK27" s="252"/>
      <c r="AL27" s="251"/>
      <c r="AM27" s="251"/>
      <c r="AN27" s="251"/>
      <c r="AO27" s="251"/>
      <c r="AP27" s="251"/>
      <c r="AQ27" s="250"/>
      <c r="AR27" s="252"/>
      <c r="AS27" s="251"/>
      <c r="AT27" s="250"/>
      <c r="AU27" s="839">
        <f t="shared" si="3"/>
        <v>0</v>
      </c>
      <c r="AV27" s="840"/>
      <c r="AW27" s="837">
        <f t="shared" si="1"/>
        <v>0</v>
      </c>
      <c r="AX27" s="838"/>
      <c r="AY27" s="824"/>
      <c r="AZ27" s="825"/>
      <c r="BA27" s="825"/>
      <c r="BB27" s="825"/>
      <c r="BC27" s="825"/>
      <c r="BD27" s="826"/>
    </row>
    <row r="28" spans="1:56" ht="39.9" customHeight="1" x14ac:dyDescent="0.2">
      <c r="A28" s="227"/>
      <c r="B28" s="253">
        <f t="shared" si="2"/>
        <v>16</v>
      </c>
      <c r="C28" s="843"/>
      <c r="D28" s="844"/>
      <c r="E28" s="841"/>
      <c r="F28" s="842"/>
      <c r="G28" s="841"/>
      <c r="H28" s="845"/>
      <c r="I28" s="845"/>
      <c r="J28" s="845"/>
      <c r="K28" s="842"/>
      <c r="L28" s="846"/>
      <c r="M28" s="847"/>
      <c r="N28" s="847"/>
      <c r="O28" s="848"/>
      <c r="P28" s="252"/>
      <c r="Q28" s="251"/>
      <c r="R28" s="251"/>
      <c r="S28" s="251"/>
      <c r="T28" s="251"/>
      <c r="U28" s="251"/>
      <c r="V28" s="250"/>
      <c r="W28" s="252"/>
      <c r="X28" s="251"/>
      <c r="Y28" s="251"/>
      <c r="Z28" s="251"/>
      <c r="AA28" s="251"/>
      <c r="AB28" s="251"/>
      <c r="AC28" s="250"/>
      <c r="AD28" s="252"/>
      <c r="AE28" s="251"/>
      <c r="AF28" s="251"/>
      <c r="AG28" s="251"/>
      <c r="AH28" s="251"/>
      <c r="AI28" s="251"/>
      <c r="AJ28" s="250"/>
      <c r="AK28" s="252"/>
      <c r="AL28" s="251"/>
      <c r="AM28" s="251"/>
      <c r="AN28" s="251"/>
      <c r="AO28" s="251"/>
      <c r="AP28" s="251"/>
      <c r="AQ28" s="250"/>
      <c r="AR28" s="252"/>
      <c r="AS28" s="251"/>
      <c r="AT28" s="250"/>
      <c r="AU28" s="839">
        <f t="shared" si="3"/>
        <v>0</v>
      </c>
      <c r="AV28" s="840"/>
      <c r="AW28" s="837">
        <f t="shared" si="1"/>
        <v>0</v>
      </c>
      <c r="AX28" s="838"/>
      <c r="AY28" s="824"/>
      <c r="AZ28" s="825"/>
      <c r="BA28" s="825"/>
      <c r="BB28" s="825"/>
      <c r="BC28" s="825"/>
      <c r="BD28" s="826"/>
    </row>
    <row r="29" spans="1:56" ht="39.9" customHeight="1" x14ac:dyDescent="0.2">
      <c r="A29" s="227"/>
      <c r="B29" s="253">
        <f t="shared" si="2"/>
        <v>17</v>
      </c>
      <c r="C29" s="843"/>
      <c r="D29" s="844"/>
      <c r="E29" s="841"/>
      <c r="F29" s="842"/>
      <c r="G29" s="841"/>
      <c r="H29" s="845"/>
      <c r="I29" s="845"/>
      <c r="J29" s="845"/>
      <c r="K29" s="842"/>
      <c r="L29" s="846"/>
      <c r="M29" s="847"/>
      <c r="N29" s="847"/>
      <c r="O29" s="848"/>
      <c r="P29" s="252"/>
      <c r="Q29" s="251"/>
      <c r="R29" s="251"/>
      <c r="S29" s="251"/>
      <c r="T29" s="251"/>
      <c r="U29" s="251"/>
      <c r="V29" s="250"/>
      <c r="W29" s="252"/>
      <c r="X29" s="251"/>
      <c r="Y29" s="251"/>
      <c r="Z29" s="251"/>
      <c r="AA29" s="251"/>
      <c r="AB29" s="251"/>
      <c r="AC29" s="250"/>
      <c r="AD29" s="252"/>
      <c r="AE29" s="251"/>
      <c r="AF29" s="251"/>
      <c r="AG29" s="251"/>
      <c r="AH29" s="251"/>
      <c r="AI29" s="251"/>
      <c r="AJ29" s="250"/>
      <c r="AK29" s="252"/>
      <c r="AL29" s="251"/>
      <c r="AM29" s="251"/>
      <c r="AN29" s="251"/>
      <c r="AO29" s="251"/>
      <c r="AP29" s="251"/>
      <c r="AQ29" s="250"/>
      <c r="AR29" s="252"/>
      <c r="AS29" s="251"/>
      <c r="AT29" s="250"/>
      <c r="AU29" s="839">
        <f t="shared" si="3"/>
        <v>0</v>
      </c>
      <c r="AV29" s="840"/>
      <c r="AW29" s="837">
        <f t="shared" si="1"/>
        <v>0</v>
      </c>
      <c r="AX29" s="838"/>
      <c r="AY29" s="824"/>
      <c r="AZ29" s="825"/>
      <c r="BA29" s="825"/>
      <c r="BB29" s="825"/>
      <c r="BC29" s="825"/>
      <c r="BD29" s="826"/>
    </row>
    <row r="30" spans="1:56" ht="39.9" customHeight="1" thickBot="1" x14ac:dyDescent="0.25">
      <c r="A30" s="227"/>
      <c r="B30" s="249">
        <f t="shared" si="2"/>
        <v>18</v>
      </c>
      <c r="C30" s="859"/>
      <c r="D30" s="860"/>
      <c r="E30" s="861"/>
      <c r="F30" s="862"/>
      <c r="G30" s="861"/>
      <c r="H30" s="863"/>
      <c r="I30" s="863"/>
      <c r="J30" s="863"/>
      <c r="K30" s="862"/>
      <c r="L30" s="830"/>
      <c r="M30" s="831"/>
      <c r="N30" s="831"/>
      <c r="O30" s="832"/>
      <c r="P30" s="248"/>
      <c r="Q30" s="247"/>
      <c r="R30" s="247"/>
      <c r="S30" s="247"/>
      <c r="T30" s="247"/>
      <c r="U30" s="247"/>
      <c r="V30" s="246"/>
      <c r="W30" s="248"/>
      <c r="X30" s="247"/>
      <c r="Y30" s="247"/>
      <c r="Z30" s="247"/>
      <c r="AA30" s="247"/>
      <c r="AB30" s="247"/>
      <c r="AC30" s="246"/>
      <c r="AD30" s="248"/>
      <c r="AE30" s="247"/>
      <c r="AF30" s="247"/>
      <c r="AG30" s="247"/>
      <c r="AH30" s="247"/>
      <c r="AI30" s="247"/>
      <c r="AJ30" s="246"/>
      <c r="AK30" s="248"/>
      <c r="AL30" s="247"/>
      <c r="AM30" s="247"/>
      <c r="AN30" s="247"/>
      <c r="AO30" s="247"/>
      <c r="AP30" s="247"/>
      <c r="AQ30" s="246"/>
      <c r="AR30" s="248"/>
      <c r="AS30" s="247"/>
      <c r="AT30" s="246"/>
      <c r="AU30" s="833">
        <f t="shared" si="3"/>
        <v>0</v>
      </c>
      <c r="AV30" s="834"/>
      <c r="AW30" s="835">
        <f t="shared" si="1"/>
        <v>0</v>
      </c>
      <c r="AX30" s="836"/>
      <c r="AY30" s="827"/>
      <c r="AZ30" s="828"/>
      <c r="BA30" s="828"/>
      <c r="BB30" s="828"/>
      <c r="BC30" s="828"/>
      <c r="BD30" s="829"/>
    </row>
    <row r="31" spans="1:56" ht="20.25" customHeight="1" x14ac:dyDescent="0.2">
      <c r="A31" s="227"/>
      <c r="B31" s="227"/>
      <c r="C31" s="245"/>
      <c r="D31" s="244"/>
      <c r="E31" s="243"/>
      <c r="F31" s="222"/>
      <c r="G31" s="222"/>
      <c r="H31" s="222"/>
      <c r="I31" s="222"/>
      <c r="J31" s="222"/>
      <c r="K31" s="222"/>
      <c r="L31" s="222"/>
      <c r="M31" s="222"/>
      <c r="N31" s="222"/>
      <c r="O31" s="222"/>
      <c r="P31" s="222"/>
      <c r="Q31" s="222"/>
      <c r="R31" s="222"/>
      <c r="S31" s="222"/>
      <c r="T31" s="222"/>
      <c r="U31" s="222"/>
      <c r="V31" s="222"/>
      <c r="W31" s="222"/>
      <c r="X31" s="222"/>
      <c r="Y31" s="222"/>
      <c r="Z31" s="222"/>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c r="AZ31" s="351"/>
      <c r="BA31" s="351"/>
      <c r="BB31" s="351"/>
      <c r="BC31" s="351"/>
      <c r="BD31" s="351"/>
    </row>
    <row r="32" spans="1:56" ht="20.25" customHeight="1" x14ac:dyDescent="0.2">
      <c r="A32" s="227"/>
      <c r="B32" s="223" t="s">
        <v>509</v>
      </c>
      <c r="C32" s="223"/>
      <c r="D32" s="223"/>
      <c r="E32" s="223"/>
      <c r="F32" s="223"/>
      <c r="G32" s="223"/>
      <c r="H32" s="223"/>
      <c r="I32" s="223"/>
      <c r="J32" s="223"/>
      <c r="K32" s="223"/>
      <c r="L32" s="226"/>
      <c r="M32" s="223"/>
      <c r="N32" s="223"/>
      <c r="O32" s="223"/>
      <c r="P32" s="223"/>
      <c r="Q32" s="223"/>
      <c r="R32" s="223"/>
      <c r="S32" s="223"/>
      <c r="T32" s="223" t="s">
        <v>508</v>
      </c>
      <c r="U32" s="223"/>
      <c r="V32" s="223"/>
      <c r="W32" s="223"/>
      <c r="X32" s="223"/>
      <c r="Y32" s="223"/>
      <c r="Z32" s="230"/>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row>
    <row r="33" spans="1:56" ht="20.25" customHeight="1" x14ac:dyDescent="0.2">
      <c r="A33" s="227"/>
      <c r="B33" s="223"/>
      <c r="C33" s="915" t="s">
        <v>507</v>
      </c>
      <c r="D33" s="915"/>
      <c r="E33" s="915" t="s">
        <v>506</v>
      </c>
      <c r="F33" s="915"/>
      <c r="G33" s="915"/>
      <c r="H33" s="915"/>
      <c r="I33" s="223"/>
      <c r="J33" s="917" t="s">
        <v>505</v>
      </c>
      <c r="K33" s="917"/>
      <c r="L33" s="917"/>
      <c r="M33" s="917"/>
      <c r="N33" s="229"/>
      <c r="O33" s="229"/>
      <c r="P33" s="241" t="s">
        <v>481</v>
      </c>
      <c r="Q33" s="241"/>
      <c r="R33" s="223"/>
      <c r="S33" s="223"/>
      <c r="T33" s="864" t="s">
        <v>504</v>
      </c>
      <c r="U33" s="865"/>
      <c r="V33" s="864" t="s">
        <v>503</v>
      </c>
      <c r="W33" s="914"/>
      <c r="X33" s="914"/>
      <c r="Y33" s="865"/>
      <c r="Z33" s="230"/>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row>
    <row r="34" spans="1:56" ht="20.25" customHeight="1" x14ac:dyDescent="0.2">
      <c r="A34" s="227"/>
      <c r="B34" s="223"/>
      <c r="C34" s="916"/>
      <c r="D34" s="916"/>
      <c r="E34" s="916" t="s">
        <v>502</v>
      </c>
      <c r="F34" s="916"/>
      <c r="G34" s="916" t="s">
        <v>501</v>
      </c>
      <c r="H34" s="916"/>
      <c r="I34" s="223"/>
      <c r="J34" s="916" t="s">
        <v>502</v>
      </c>
      <c r="K34" s="916"/>
      <c r="L34" s="916" t="s">
        <v>501</v>
      </c>
      <c r="M34" s="916"/>
      <c r="N34" s="229"/>
      <c r="O34" s="229"/>
      <c r="P34" s="241" t="s">
        <v>500</v>
      </c>
      <c r="Q34" s="241"/>
      <c r="R34" s="223"/>
      <c r="S34" s="223"/>
      <c r="T34" s="864" t="s">
        <v>498</v>
      </c>
      <c r="U34" s="865"/>
      <c r="V34" s="864" t="s">
        <v>499</v>
      </c>
      <c r="W34" s="914"/>
      <c r="X34" s="914"/>
      <c r="Y34" s="865"/>
      <c r="Z34" s="240"/>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row>
    <row r="35" spans="1:56" ht="20.25" customHeight="1" x14ac:dyDescent="0.2">
      <c r="A35" s="227"/>
      <c r="B35" s="223"/>
      <c r="C35" s="864" t="s">
        <v>498</v>
      </c>
      <c r="D35" s="865"/>
      <c r="E35" s="910">
        <f>SUMIFS($AU$13:$AV$30,$C$13:$D$30,"福祉用具専門相談員",$E$13:$F$30,"A")</f>
        <v>320</v>
      </c>
      <c r="F35" s="911"/>
      <c r="G35" s="912">
        <f>SUMIFS($AW$13:$AX$30,$C$13:$D$30,"福祉用具専門相談員",$E$13:$F$30,"A")</f>
        <v>80</v>
      </c>
      <c r="H35" s="913"/>
      <c r="I35" s="237"/>
      <c r="J35" s="866">
        <v>0</v>
      </c>
      <c r="K35" s="867"/>
      <c r="L35" s="866">
        <v>0</v>
      </c>
      <c r="M35" s="867"/>
      <c r="N35" s="236"/>
      <c r="O35" s="236"/>
      <c r="P35" s="866">
        <v>2</v>
      </c>
      <c r="Q35" s="867"/>
      <c r="R35" s="223"/>
      <c r="S35" s="223"/>
      <c r="T35" s="864" t="s">
        <v>496</v>
      </c>
      <c r="U35" s="865"/>
      <c r="V35" s="864" t="s">
        <v>497</v>
      </c>
      <c r="W35" s="914"/>
      <c r="X35" s="914"/>
      <c r="Y35" s="865"/>
      <c r="Z35" s="231"/>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row>
    <row r="36" spans="1:56" ht="20.25" customHeight="1" x14ac:dyDescent="0.2">
      <c r="A36" s="227"/>
      <c r="B36" s="223"/>
      <c r="C36" s="864" t="s">
        <v>496</v>
      </c>
      <c r="D36" s="865"/>
      <c r="E36" s="910">
        <f>SUMIFS($AU$13:$AV$30,$C$13:$D$30,"福祉用具専門相談員",$E$13:$F$30,"B")</f>
        <v>0</v>
      </c>
      <c r="F36" s="911"/>
      <c r="G36" s="912">
        <f>SUMIFS($AW$13:$AX$30,$C$13:$D$30,"福祉用具専門相談員",$E$13:$F$30,"B")</f>
        <v>0</v>
      </c>
      <c r="H36" s="913"/>
      <c r="I36" s="237"/>
      <c r="J36" s="866">
        <v>0</v>
      </c>
      <c r="K36" s="867"/>
      <c r="L36" s="866">
        <v>0</v>
      </c>
      <c r="M36" s="867"/>
      <c r="N36" s="236"/>
      <c r="O36" s="236"/>
      <c r="P36" s="866">
        <v>0</v>
      </c>
      <c r="Q36" s="867"/>
      <c r="R36" s="223"/>
      <c r="S36" s="223"/>
      <c r="T36" s="864" t="s">
        <v>494</v>
      </c>
      <c r="U36" s="865"/>
      <c r="V36" s="864" t="s">
        <v>495</v>
      </c>
      <c r="W36" s="914"/>
      <c r="X36" s="914"/>
      <c r="Y36" s="865"/>
      <c r="Z36" s="231"/>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row>
    <row r="37" spans="1:56" ht="20.25" customHeight="1" x14ac:dyDescent="0.2">
      <c r="A37" s="227"/>
      <c r="B37" s="223"/>
      <c r="C37" s="864" t="s">
        <v>494</v>
      </c>
      <c r="D37" s="865"/>
      <c r="E37" s="910">
        <f>SUMIFS($AU$13:$AV$30,$C$13:$D$30,"福祉用具専門相談員",$E$13:$F$30,"C")</f>
        <v>80</v>
      </c>
      <c r="F37" s="911"/>
      <c r="G37" s="912">
        <f>SUMIFS($AW$13:$AX$30,$C$13:$D$30,"福祉用具専門相談員",$E$13:$F$30,"C")</f>
        <v>20</v>
      </c>
      <c r="H37" s="913"/>
      <c r="I37" s="237"/>
      <c r="J37" s="866">
        <v>80</v>
      </c>
      <c r="K37" s="867"/>
      <c r="L37" s="868">
        <v>20</v>
      </c>
      <c r="M37" s="869"/>
      <c r="N37" s="236"/>
      <c r="O37" s="236"/>
      <c r="P37" s="910" t="s">
        <v>491</v>
      </c>
      <c r="Q37" s="911"/>
      <c r="R37" s="223"/>
      <c r="S37" s="223"/>
      <c r="T37" s="864" t="s">
        <v>492</v>
      </c>
      <c r="U37" s="865"/>
      <c r="V37" s="864" t="s">
        <v>493</v>
      </c>
      <c r="W37" s="914"/>
      <c r="X37" s="914"/>
      <c r="Y37" s="865"/>
      <c r="Z37" s="239"/>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row>
    <row r="38" spans="1:56" ht="20.25" customHeight="1" x14ac:dyDescent="0.2">
      <c r="A38" s="227"/>
      <c r="B38" s="223"/>
      <c r="C38" s="864" t="s">
        <v>492</v>
      </c>
      <c r="D38" s="865"/>
      <c r="E38" s="910">
        <f>SUMIFS($AU$13:$AV$30,$C$13:$D$30,"福祉用具専門相談員",$E$13:$F$30,"D")</f>
        <v>0</v>
      </c>
      <c r="F38" s="911"/>
      <c r="G38" s="912">
        <f>SUMIFS($AW$13:$AX$30,$C$13:$D$30,"福祉用具専門相談員",$E$13:$F$30,"D")</f>
        <v>0</v>
      </c>
      <c r="H38" s="913"/>
      <c r="I38" s="237"/>
      <c r="J38" s="866">
        <v>0</v>
      </c>
      <c r="K38" s="867"/>
      <c r="L38" s="868">
        <v>0</v>
      </c>
      <c r="M38" s="869"/>
      <c r="N38" s="236"/>
      <c r="O38" s="236"/>
      <c r="P38" s="910" t="s">
        <v>491</v>
      </c>
      <c r="Q38" s="911"/>
      <c r="R38" s="223"/>
      <c r="S38" s="223"/>
      <c r="T38" s="223"/>
      <c r="U38" s="928"/>
      <c r="V38" s="928"/>
      <c r="W38" s="927"/>
      <c r="X38" s="927"/>
      <c r="Y38" s="238"/>
      <c r="Z38" s="238"/>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row>
    <row r="39" spans="1:56" ht="20.25" customHeight="1" x14ac:dyDescent="0.2">
      <c r="A39" s="227"/>
      <c r="B39" s="223"/>
      <c r="C39" s="864" t="s">
        <v>478</v>
      </c>
      <c r="D39" s="865"/>
      <c r="E39" s="910">
        <f>SUM(E35:F38)</f>
        <v>400</v>
      </c>
      <c r="F39" s="911"/>
      <c r="G39" s="912">
        <f>SUM(G35:H38)</f>
        <v>100</v>
      </c>
      <c r="H39" s="913"/>
      <c r="I39" s="237"/>
      <c r="J39" s="910">
        <f>SUM(J35:K38)</f>
        <v>80</v>
      </c>
      <c r="K39" s="911"/>
      <c r="L39" s="910">
        <f>SUM(L35:M38)</f>
        <v>20</v>
      </c>
      <c r="M39" s="911"/>
      <c r="N39" s="236"/>
      <c r="O39" s="236"/>
      <c r="P39" s="910">
        <f>SUM(P35:Q36)</f>
        <v>2</v>
      </c>
      <c r="Q39" s="911"/>
      <c r="R39" s="223"/>
      <c r="S39" s="223"/>
      <c r="T39" s="223"/>
      <c r="U39" s="928"/>
      <c r="V39" s="928"/>
      <c r="W39" s="927"/>
      <c r="X39" s="927"/>
      <c r="Y39" s="235"/>
      <c r="Z39" s="235"/>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row>
    <row r="40" spans="1:56" ht="20.25" customHeight="1" x14ac:dyDescent="0.2">
      <c r="A40" s="227"/>
      <c r="B40" s="223"/>
      <c r="C40" s="223"/>
      <c r="D40" s="223"/>
      <c r="E40" s="223"/>
      <c r="F40" s="223"/>
      <c r="G40" s="223"/>
      <c r="H40" s="223"/>
      <c r="I40" s="223"/>
      <c r="J40" s="223"/>
      <c r="K40" s="223"/>
      <c r="L40" s="226"/>
      <c r="M40" s="223"/>
      <c r="N40" s="223"/>
      <c r="O40" s="223"/>
      <c r="P40" s="223"/>
      <c r="Q40" s="223"/>
      <c r="R40" s="223"/>
      <c r="S40" s="223"/>
      <c r="T40" s="223"/>
      <c r="U40" s="230"/>
      <c r="V40" s="230"/>
      <c r="W40" s="230"/>
      <c r="X40" s="230"/>
      <c r="Y40" s="230"/>
      <c r="Z40" s="230"/>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row>
    <row r="41" spans="1:56" ht="20.25" customHeight="1" x14ac:dyDescent="0.2">
      <c r="A41" s="227"/>
      <c r="B41" s="223"/>
      <c r="C41" s="226" t="s">
        <v>490</v>
      </c>
      <c r="D41" s="223"/>
      <c r="E41" s="223"/>
      <c r="F41" s="223"/>
      <c r="G41" s="223"/>
      <c r="H41" s="223"/>
      <c r="I41" s="233" t="s">
        <v>489</v>
      </c>
      <c r="J41" s="930" t="s">
        <v>488</v>
      </c>
      <c r="K41" s="931"/>
      <c r="L41" s="234"/>
      <c r="M41" s="233"/>
      <c r="N41" s="223"/>
      <c r="O41" s="223"/>
      <c r="P41" s="223"/>
      <c r="Q41" s="223"/>
      <c r="R41" s="223"/>
      <c r="S41" s="223"/>
      <c r="T41" s="223"/>
      <c r="U41" s="232"/>
      <c r="V41" s="230"/>
      <c r="W41" s="230"/>
      <c r="X41" s="230"/>
      <c r="Y41" s="230"/>
      <c r="Z41" s="230"/>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row>
    <row r="42" spans="1:56" ht="20.25" customHeight="1" x14ac:dyDescent="0.2">
      <c r="A42" s="227"/>
      <c r="B42" s="223"/>
      <c r="C42" s="223" t="s">
        <v>487</v>
      </c>
      <c r="D42" s="223"/>
      <c r="E42" s="223"/>
      <c r="F42" s="223"/>
      <c r="G42" s="223"/>
      <c r="H42" s="223" t="s">
        <v>486</v>
      </c>
      <c r="I42" s="223"/>
      <c r="J42" s="223"/>
      <c r="K42" s="223"/>
      <c r="L42" s="226"/>
      <c r="M42" s="223"/>
      <c r="N42" s="223"/>
      <c r="O42" s="223"/>
      <c r="P42" s="223"/>
      <c r="Q42" s="223"/>
      <c r="R42" s="223"/>
      <c r="S42" s="223"/>
      <c r="T42" s="223"/>
      <c r="U42" s="230"/>
      <c r="V42" s="230"/>
      <c r="W42" s="230"/>
      <c r="X42" s="230"/>
      <c r="Y42" s="230"/>
      <c r="Z42" s="230"/>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row>
    <row r="43" spans="1:56" ht="20.25" customHeight="1" x14ac:dyDescent="0.2">
      <c r="A43" s="227"/>
      <c r="B43" s="223"/>
      <c r="C43" s="223" t="str">
        <f>IF($J$41="週","対象時間数（週平均）","対象時間数（当月合計）")</f>
        <v>対象時間数（週平均）</v>
      </c>
      <c r="D43" s="223"/>
      <c r="E43" s="223"/>
      <c r="F43" s="223"/>
      <c r="G43" s="223"/>
      <c r="H43" s="223" t="str">
        <f>IF($J$41="週","週に勤務すべき時間数","当月に勤務すべき時間数")</f>
        <v>週に勤務すべき時間数</v>
      </c>
      <c r="I43" s="223"/>
      <c r="J43" s="223"/>
      <c r="K43" s="223"/>
      <c r="L43" s="226"/>
      <c r="M43" s="916" t="s">
        <v>485</v>
      </c>
      <c r="N43" s="916"/>
      <c r="O43" s="916"/>
      <c r="P43" s="916"/>
      <c r="Q43" s="223"/>
      <c r="R43" s="223"/>
      <c r="S43" s="223"/>
      <c r="T43" s="223"/>
      <c r="U43" s="230"/>
      <c r="V43" s="230"/>
      <c r="W43" s="230"/>
      <c r="X43" s="230"/>
      <c r="Y43" s="230"/>
      <c r="Z43" s="230"/>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row>
    <row r="44" spans="1:56" ht="20.25" customHeight="1" x14ac:dyDescent="0.2">
      <c r="A44" s="227"/>
      <c r="B44" s="223"/>
      <c r="C44" s="924">
        <f>IF($J$41="週",L39,J39)</f>
        <v>20</v>
      </c>
      <c r="D44" s="925"/>
      <c r="E44" s="925"/>
      <c r="F44" s="926"/>
      <c r="G44" s="228" t="s">
        <v>484</v>
      </c>
      <c r="H44" s="864">
        <f>IF($J$41="週",$AV$5,$AZ$5)</f>
        <v>40</v>
      </c>
      <c r="I44" s="914"/>
      <c r="J44" s="914"/>
      <c r="K44" s="865"/>
      <c r="L44" s="228" t="s">
        <v>476</v>
      </c>
      <c r="M44" s="918">
        <f>ROUNDDOWN(C44/H44,1)</f>
        <v>0.5</v>
      </c>
      <c r="N44" s="919"/>
      <c r="O44" s="919"/>
      <c r="P44" s="920"/>
      <c r="Q44" s="223"/>
      <c r="R44" s="223"/>
      <c r="S44" s="223"/>
      <c r="T44" s="223"/>
      <c r="U44" s="929"/>
      <c r="V44" s="929"/>
      <c r="W44" s="929"/>
      <c r="X44" s="929"/>
      <c r="Y44" s="231"/>
      <c r="Z44" s="230"/>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row>
    <row r="45" spans="1:56" ht="20.25" customHeight="1" x14ac:dyDescent="0.2">
      <c r="A45" s="227"/>
      <c r="B45" s="223"/>
      <c r="C45" s="223"/>
      <c r="D45" s="223"/>
      <c r="E45" s="223"/>
      <c r="F45" s="223"/>
      <c r="G45" s="223"/>
      <c r="H45" s="223"/>
      <c r="I45" s="223"/>
      <c r="J45" s="223"/>
      <c r="K45" s="223"/>
      <c r="L45" s="226"/>
      <c r="M45" s="223" t="s">
        <v>483</v>
      </c>
      <c r="N45" s="223"/>
      <c r="O45" s="223"/>
      <c r="P45" s="223"/>
      <c r="Q45" s="223"/>
      <c r="R45" s="223"/>
      <c r="S45" s="223"/>
      <c r="T45" s="223"/>
      <c r="U45" s="230"/>
      <c r="V45" s="230"/>
      <c r="W45" s="230"/>
      <c r="X45" s="230"/>
      <c r="Y45" s="230"/>
      <c r="Z45" s="230"/>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row>
    <row r="46" spans="1:56" ht="20.25" customHeight="1" x14ac:dyDescent="0.2">
      <c r="A46" s="227"/>
      <c r="B46" s="223"/>
      <c r="C46" s="223" t="s">
        <v>482</v>
      </c>
      <c r="D46" s="223"/>
      <c r="E46" s="223"/>
      <c r="F46" s="223"/>
      <c r="G46" s="223"/>
      <c r="H46" s="223"/>
      <c r="I46" s="223"/>
      <c r="J46" s="223"/>
      <c r="K46" s="223"/>
      <c r="L46" s="226"/>
      <c r="M46" s="223"/>
      <c r="N46" s="223"/>
      <c r="O46" s="223"/>
      <c r="P46" s="223"/>
      <c r="Q46" s="223"/>
      <c r="R46" s="223"/>
      <c r="S46" s="223"/>
      <c r="T46" s="223"/>
      <c r="U46" s="223"/>
      <c r="V46" s="225"/>
      <c r="W46" s="224"/>
      <c r="X46" s="224"/>
      <c r="Y46" s="223"/>
      <c r="Z46" s="223"/>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row>
    <row r="47" spans="1:56" ht="20.25" customHeight="1" x14ac:dyDescent="0.2">
      <c r="A47" s="227"/>
      <c r="B47" s="223"/>
      <c r="C47" s="223" t="s">
        <v>481</v>
      </c>
      <c r="D47" s="223"/>
      <c r="E47" s="223"/>
      <c r="F47" s="223"/>
      <c r="G47" s="223"/>
      <c r="H47" s="223"/>
      <c r="I47" s="223"/>
      <c r="J47" s="223"/>
      <c r="K47" s="223"/>
      <c r="L47" s="226"/>
      <c r="M47" s="228"/>
      <c r="N47" s="228"/>
      <c r="O47" s="228"/>
      <c r="P47" s="228"/>
      <c r="Q47" s="223"/>
      <c r="R47" s="223"/>
      <c r="S47" s="223"/>
      <c r="T47" s="223"/>
      <c r="U47" s="223"/>
      <c r="V47" s="225"/>
      <c r="W47" s="224"/>
      <c r="X47" s="224"/>
      <c r="Y47" s="223"/>
      <c r="Z47" s="223"/>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row>
    <row r="48" spans="1:56" ht="20.25" customHeight="1" x14ac:dyDescent="0.2">
      <c r="A48" s="227"/>
      <c r="B48" s="223"/>
      <c r="C48" s="229" t="s">
        <v>480</v>
      </c>
      <c r="D48" s="229"/>
      <c r="E48" s="229"/>
      <c r="F48" s="229"/>
      <c r="G48" s="229"/>
      <c r="H48" s="223" t="s">
        <v>479</v>
      </c>
      <c r="I48" s="229"/>
      <c r="J48" s="229"/>
      <c r="K48" s="229"/>
      <c r="L48" s="229"/>
      <c r="M48" s="916" t="s">
        <v>478</v>
      </c>
      <c r="N48" s="916"/>
      <c r="O48" s="916"/>
      <c r="P48" s="916"/>
      <c r="Q48" s="223"/>
      <c r="R48" s="223"/>
      <c r="S48" s="223"/>
      <c r="T48" s="223"/>
      <c r="U48" s="223"/>
      <c r="V48" s="225"/>
      <c r="W48" s="224"/>
      <c r="X48" s="224"/>
      <c r="Y48" s="223"/>
      <c r="Z48" s="223"/>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row>
    <row r="49" spans="1:58" ht="20.25" customHeight="1" x14ac:dyDescent="0.2">
      <c r="A49" s="227"/>
      <c r="B49" s="223"/>
      <c r="C49" s="864">
        <f>P39</f>
        <v>2</v>
      </c>
      <c r="D49" s="914"/>
      <c r="E49" s="914"/>
      <c r="F49" s="865"/>
      <c r="G49" s="228" t="s">
        <v>477</v>
      </c>
      <c r="H49" s="918">
        <f>M44</f>
        <v>0.5</v>
      </c>
      <c r="I49" s="919"/>
      <c r="J49" s="919"/>
      <c r="K49" s="920"/>
      <c r="L49" s="228" t="s">
        <v>476</v>
      </c>
      <c r="M49" s="921">
        <f>ROUNDDOWN(C49+H49,1)</f>
        <v>2.5</v>
      </c>
      <c r="N49" s="922"/>
      <c r="O49" s="922"/>
      <c r="P49" s="923"/>
      <c r="Q49" s="223"/>
      <c r="R49" s="223"/>
      <c r="S49" s="223"/>
      <c r="T49" s="223"/>
      <c r="U49" s="223"/>
      <c r="V49" s="225"/>
      <c r="W49" s="224"/>
      <c r="X49" s="224"/>
      <c r="Y49" s="223"/>
      <c r="Z49" s="223"/>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row>
    <row r="50" spans="1:58" ht="20.25" customHeight="1" x14ac:dyDescent="0.2">
      <c r="A50" s="227"/>
      <c r="B50" s="223"/>
      <c r="C50" s="223"/>
      <c r="D50" s="223"/>
      <c r="E50" s="223"/>
      <c r="F50" s="223"/>
      <c r="G50" s="223"/>
      <c r="H50" s="223"/>
      <c r="I50" s="223"/>
      <c r="J50" s="223"/>
      <c r="K50" s="223"/>
      <c r="L50" s="223"/>
      <c r="M50" s="223"/>
      <c r="N50" s="226"/>
      <c r="O50" s="223"/>
      <c r="P50" s="223"/>
      <c r="Q50" s="223"/>
      <c r="R50" s="223"/>
      <c r="S50" s="223"/>
      <c r="T50" s="223"/>
      <c r="U50" s="223"/>
      <c r="V50" s="225"/>
      <c r="W50" s="224"/>
      <c r="X50" s="224"/>
      <c r="Y50" s="223"/>
      <c r="Z50" s="223"/>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row>
    <row r="51" spans="1:58" ht="20.25" customHeight="1" x14ac:dyDescent="0.2">
      <c r="C51" s="352"/>
      <c r="D51" s="352"/>
      <c r="E51" s="353"/>
      <c r="F51" s="353"/>
      <c r="G51" s="353"/>
      <c r="H51" s="353"/>
      <c r="I51" s="353"/>
      <c r="J51" s="353"/>
      <c r="K51" s="353"/>
      <c r="L51" s="353"/>
      <c r="M51" s="353"/>
      <c r="N51" s="353"/>
      <c r="O51" s="353"/>
      <c r="P51" s="353"/>
      <c r="Q51" s="353"/>
      <c r="R51" s="353"/>
      <c r="S51" s="353"/>
      <c r="T51" s="352"/>
      <c r="U51" s="353"/>
      <c r="V51" s="353"/>
      <c r="W51" s="353"/>
      <c r="X51" s="353"/>
      <c r="Y51" s="353"/>
      <c r="Z51" s="353"/>
      <c r="AA51" s="353"/>
      <c r="AB51" s="353"/>
      <c r="AC51" s="353"/>
      <c r="AD51" s="353"/>
      <c r="AE51" s="353"/>
      <c r="AF51" s="353"/>
      <c r="AJ51" s="354"/>
      <c r="AK51" s="355"/>
      <c r="AL51" s="355"/>
      <c r="AM51" s="353"/>
      <c r="AN51" s="353"/>
      <c r="AO51" s="353"/>
      <c r="AP51" s="353"/>
      <c r="AQ51" s="353"/>
      <c r="AR51" s="353"/>
      <c r="AS51" s="353"/>
      <c r="AT51" s="353"/>
      <c r="AU51" s="353"/>
      <c r="AV51" s="353"/>
      <c r="AW51" s="353"/>
      <c r="AX51" s="353"/>
      <c r="AY51" s="353"/>
      <c r="AZ51" s="353"/>
      <c r="BA51" s="353"/>
      <c r="BB51" s="353"/>
      <c r="BC51" s="353"/>
      <c r="BD51" s="353"/>
      <c r="BE51" s="355"/>
    </row>
    <row r="52" spans="1:58" ht="20.25" customHeight="1" x14ac:dyDescent="0.2">
      <c r="A52" s="353"/>
      <c r="B52" s="353"/>
      <c r="C52" s="352"/>
      <c r="D52" s="352"/>
      <c r="E52" s="353"/>
      <c r="F52" s="353"/>
      <c r="G52" s="353"/>
      <c r="H52" s="353"/>
      <c r="I52" s="353"/>
      <c r="J52" s="353"/>
      <c r="K52" s="353"/>
      <c r="L52" s="353"/>
      <c r="M52" s="353"/>
      <c r="N52" s="353"/>
      <c r="O52" s="353"/>
      <c r="P52" s="353"/>
      <c r="Q52" s="353"/>
      <c r="R52" s="353"/>
      <c r="S52" s="353"/>
      <c r="T52" s="353"/>
      <c r="U52" s="352"/>
      <c r="V52" s="353"/>
      <c r="W52" s="353"/>
      <c r="X52" s="353"/>
      <c r="Y52" s="353"/>
      <c r="Z52" s="353"/>
      <c r="AA52" s="353"/>
      <c r="AB52" s="353"/>
      <c r="AC52" s="353"/>
      <c r="AD52" s="353"/>
      <c r="AE52" s="353"/>
      <c r="AF52" s="353"/>
      <c r="AG52" s="353"/>
      <c r="AK52" s="354"/>
      <c r="AL52" s="355"/>
      <c r="AM52" s="355"/>
      <c r="AN52" s="353"/>
      <c r="AO52" s="353"/>
      <c r="AP52" s="353"/>
      <c r="AQ52" s="353"/>
      <c r="AR52" s="353"/>
      <c r="AS52" s="353"/>
      <c r="AT52" s="353"/>
      <c r="AU52" s="353"/>
      <c r="AV52" s="353"/>
      <c r="AW52" s="353"/>
      <c r="AX52" s="353"/>
      <c r="AY52" s="353"/>
      <c r="AZ52" s="353"/>
      <c r="BA52" s="353"/>
      <c r="BB52" s="353"/>
      <c r="BC52" s="353"/>
      <c r="BD52" s="353"/>
      <c r="BE52" s="353"/>
      <c r="BF52" s="355"/>
    </row>
    <row r="53" spans="1:58" ht="20.25" customHeight="1" x14ac:dyDescent="0.2">
      <c r="A53" s="353"/>
      <c r="B53" s="353"/>
      <c r="C53" s="353"/>
      <c r="D53" s="352"/>
      <c r="E53" s="353"/>
      <c r="F53" s="353"/>
      <c r="G53" s="353"/>
      <c r="H53" s="353"/>
      <c r="I53" s="353"/>
      <c r="J53" s="353"/>
      <c r="K53" s="353"/>
      <c r="L53" s="353"/>
      <c r="M53" s="353"/>
      <c r="N53" s="353"/>
      <c r="O53" s="353"/>
      <c r="P53" s="353"/>
      <c r="Q53" s="353"/>
      <c r="R53" s="353"/>
      <c r="S53" s="353"/>
      <c r="T53" s="353"/>
      <c r="U53" s="352"/>
      <c r="V53" s="353"/>
      <c r="W53" s="353"/>
      <c r="X53" s="353"/>
      <c r="Y53" s="353"/>
      <c r="Z53" s="353"/>
      <c r="AA53" s="353"/>
      <c r="AB53" s="353"/>
      <c r="AC53" s="353"/>
      <c r="AD53" s="353"/>
      <c r="AE53" s="353"/>
      <c r="AF53" s="353"/>
      <c r="AG53" s="353"/>
      <c r="AK53" s="354"/>
      <c r="AL53" s="355"/>
      <c r="AM53" s="355"/>
      <c r="AN53" s="353"/>
      <c r="AO53" s="353"/>
      <c r="AP53" s="353"/>
      <c r="AQ53" s="353"/>
      <c r="AR53" s="353"/>
      <c r="AS53" s="353"/>
      <c r="AT53" s="353"/>
      <c r="AU53" s="353"/>
      <c r="AV53" s="353"/>
      <c r="AW53" s="353"/>
      <c r="AX53" s="353"/>
      <c r="AY53" s="353"/>
      <c r="AZ53" s="353"/>
      <c r="BA53" s="353"/>
      <c r="BB53" s="353"/>
      <c r="BC53" s="353"/>
      <c r="BD53" s="353"/>
      <c r="BE53" s="353"/>
      <c r="BF53" s="355"/>
    </row>
    <row r="54" spans="1:58" ht="20.25" customHeight="1" x14ac:dyDescent="0.2">
      <c r="A54" s="353"/>
      <c r="B54" s="353"/>
      <c r="C54" s="352"/>
      <c r="D54" s="352"/>
      <c r="E54" s="353"/>
      <c r="F54" s="353"/>
      <c r="G54" s="353"/>
      <c r="H54" s="353"/>
      <c r="I54" s="353"/>
      <c r="J54" s="353"/>
      <c r="K54" s="353"/>
      <c r="L54" s="353"/>
      <c r="M54" s="353"/>
      <c r="N54" s="353"/>
      <c r="O54" s="353"/>
      <c r="P54" s="353"/>
      <c r="Q54" s="353"/>
      <c r="R54" s="353"/>
      <c r="S54" s="353"/>
      <c r="T54" s="353"/>
      <c r="U54" s="352"/>
      <c r="V54" s="353"/>
      <c r="W54" s="353"/>
      <c r="X54" s="353"/>
      <c r="Y54" s="353"/>
      <c r="Z54" s="353"/>
      <c r="AA54" s="353"/>
      <c r="AB54" s="353"/>
      <c r="AC54" s="353"/>
      <c r="AD54" s="353"/>
      <c r="AE54" s="353"/>
      <c r="AF54" s="353"/>
      <c r="AG54" s="353"/>
      <c r="AK54" s="354"/>
      <c r="AL54" s="355"/>
      <c r="AM54" s="355"/>
      <c r="AN54" s="353"/>
      <c r="AO54" s="353"/>
      <c r="AP54" s="353"/>
      <c r="AQ54" s="353"/>
      <c r="AR54" s="353"/>
      <c r="AS54" s="353"/>
      <c r="AT54" s="353"/>
      <c r="AU54" s="353"/>
      <c r="AV54" s="353"/>
      <c r="AW54" s="353"/>
      <c r="AX54" s="353"/>
      <c r="AY54" s="353"/>
      <c r="AZ54" s="353"/>
      <c r="BA54" s="353"/>
      <c r="BB54" s="353"/>
      <c r="BC54" s="353"/>
      <c r="BD54" s="353"/>
      <c r="BE54" s="353"/>
      <c r="BF54" s="355"/>
    </row>
    <row r="55" spans="1:58" ht="20.25" customHeight="1" x14ac:dyDescent="0.2">
      <c r="C55" s="354"/>
      <c r="D55" s="354"/>
      <c r="E55" s="354"/>
      <c r="F55" s="354"/>
      <c r="G55" s="354"/>
      <c r="H55" s="354"/>
      <c r="I55" s="354"/>
      <c r="J55" s="354"/>
      <c r="K55" s="354"/>
      <c r="L55" s="354"/>
      <c r="M55" s="354"/>
      <c r="N55" s="354"/>
      <c r="O55" s="354"/>
      <c r="P55" s="354"/>
      <c r="Q55" s="354"/>
      <c r="R55" s="354"/>
      <c r="S55" s="354"/>
      <c r="T55" s="354"/>
      <c r="U55" s="355"/>
      <c r="V55" s="355"/>
      <c r="W55" s="354"/>
      <c r="X55" s="354"/>
      <c r="Y55" s="354"/>
      <c r="Z55" s="354"/>
      <c r="AA55" s="354"/>
      <c r="AB55" s="354"/>
      <c r="AC55" s="354"/>
      <c r="AD55" s="354"/>
      <c r="AE55" s="354"/>
      <c r="AF55" s="354"/>
      <c r="AG55" s="354"/>
      <c r="AH55" s="354"/>
      <c r="AI55" s="354"/>
      <c r="AJ55" s="354"/>
      <c r="AK55" s="354"/>
      <c r="AL55" s="355"/>
      <c r="AM55" s="355"/>
      <c r="AN55" s="353"/>
      <c r="AO55" s="353"/>
      <c r="AP55" s="353"/>
      <c r="AQ55" s="353"/>
      <c r="AR55" s="353"/>
      <c r="AS55" s="353"/>
      <c r="AT55" s="353"/>
      <c r="AU55" s="353"/>
      <c r="AV55" s="353"/>
      <c r="AW55" s="353"/>
      <c r="AX55" s="353"/>
      <c r="AY55" s="353"/>
      <c r="AZ55" s="353"/>
      <c r="BA55" s="353"/>
      <c r="BB55" s="353"/>
      <c r="BC55" s="353"/>
      <c r="BD55" s="353"/>
      <c r="BE55" s="353"/>
      <c r="BF55" s="355"/>
    </row>
    <row r="56" spans="1:58" ht="20.25" customHeight="1" x14ac:dyDescent="0.2">
      <c r="C56" s="354"/>
      <c r="D56" s="354"/>
      <c r="E56" s="354"/>
      <c r="F56" s="354"/>
      <c r="G56" s="354"/>
      <c r="H56" s="354"/>
      <c r="I56" s="354"/>
      <c r="J56" s="354"/>
      <c r="K56" s="354"/>
      <c r="L56" s="354"/>
      <c r="M56" s="354"/>
      <c r="N56" s="354"/>
      <c r="O56" s="354"/>
      <c r="P56" s="354"/>
      <c r="Q56" s="354"/>
      <c r="R56" s="354"/>
      <c r="S56" s="354"/>
      <c r="T56" s="354"/>
      <c r="U56" s="355"/>
      <c r="V56" s="355"/>
      <c r="W56" s="354"/>
      <c r="X56" s="354"/>
      <c r="Y56" s="354"/>
      <c r="Z56" s="354"/>
      <c r="AA56" s="354"/>
      <c r="AB56" s="354"/>
      <c r="AC56" s="354"/>
      <c r="AD56" s="354"/>
      <c r="AE56" s="354"/>
      <c r="AF56" s="354"/>
      <c r="AG56" s="354"/>
      <c r="AH56" s="354"/>
      <c r="AI56" s="354"/>
      <c r="AJ56" s="354"/>
      <c r="AK56" s="354"/>
      <c r="AL56" s="355"/>
      <c r="AM56" s="355"/>
      <c r="AN56" s="353"/>
      <c r="AO56" s="353"/>
      <c r="AP56" s="353"/>
      <c r="AQ56" s="353"/>
      <c r="AR56" s="353"/>
      <c r="AS56" s="353"/>
      <c r="AT56" s="353"/>
      <c r="AU56" s="353"/>
      <c r="AV56" s="353"/>
      <c r="AW56" s="353"/>
      <c r="AX56" s="353"/>
      <c r="AY56" s="353"/>
      <c r="AZ56" s="353"/>
      <c r="BA56" s="353"/>
      <c r="BB56" s="353"/>
      <c r="BC56" s="353"/>
      <c r="BD56" s="353"/>
      <c r="BE56" s="353"/>
      <c r="BF56" s="355"/>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'I:\Desktop\[コピーh1-7hukushiyougu.xlsx]プルダウン・リスト'!#REF!</xm:f>
          </x14:formula1>
          <xm:sqref>AM1:BA1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workbookViewId="0">
      <selection activeCell="C16" sqref="C16"/>
    </sheetView>
  </sheetViews>
  <sheetFormatPr defaultColWidth="9.81640625" defaultRowHeight="19" x14ac:dyDescent="0.2"/>
  <cols>
    <col min="1" max="1" width="2.1796875" style="327" customWidth="1"/>
    <col min="2" max="2" width="9.36328125" style="327" customWidth="1"/>
    <col min="3" max="11" width="44.26953125" style="327" customWidth="1"/>
    <col min="12" max="16384" width="9.81640625" style="327"/>
  </cols>
  <sheetData>
    <row r="1" spans="2:11" x14ac:dyDescent="0.2">
      <c r="B1" s="327" t="s">
        <v>583</v>
      </c>
    </row>
    <row r="3" spans="2:11" x14ac:dyDescent="0.2">
      <c r="B3" s="328" t="s">
        <v>522</v>
      </c>
      <c r="C3" s="328" t="s">
        <v>584</v>
      </c>
    </row>
    <row r="4" spans="2:11" x14ac:dyDescent="0.2">
      <c r="B4" s="328">
        <v>1</v>
      </c>
      <c r="C4" s="329" t="s">
        <v>539</v>
      </c>
    </row>
    <row r="5" spans="2:11" x14ac:dyDescent="0.2">
      <c r="B5" s="328">
        <v>2</v>
      </c>
      <c r="C5" s="329" t="s">
        <v>585</v>
      </c>
    </row>
    <row r="6" spans="2:11" x14ac:dyDescent="0.2">
      <c r="B6" s="328">
        <v>3</v>
      </c>
      <c r="C6" s="329" t="s">
        <v>586</v>
      </c>
    </row>
    <row r="7" spans="2:11" x14ac:dyDescent="0.2">
      <c r="B7" s="328">
        <v>4</v>
      </c>
      <c r="C7" s="329" t="s">
        <v>587</v>
      </c>
    </row>
    <row r="8" spans="2:11" x14ac:dyDescent="0.2">
      <c r="B8" s="328">
        <v>5</v>
      </c>
      <c r="C8" s="329" t="s">
        <v>588</v>
      </c>
    </row>
    <row r="9" spans="2:11" x14ac:dyDescent="0.2">
      <c r="B9" s="328">
        <v>6</v>
      </c>
      <c r="C9" s="329" t="s">
        <v>589</v>
      </c>
    </row>
    <row r="10" spans="2:11" x14ac:dyDescent="0.2">
      <c r="B10" s="328">
        <v>7</v>
      </c>
      <c r="C10" s="329"/>
    </row>
    <row r="11" spans="2:11" x14ac:dyDescent="0.2">
      <c r="B11" s="328">
        <v>8</v>
      </c>
      <c r="C11" s="329"/>
    </row>
    <row r="13" spans="2:11" x14ac:dyDescent="0.2">
      <c r="B13" s="327" t="s">
        <v>590</v>
      </c>
    </row>
    <row r="14" spans="2:11" ht="19.5" thickBot="1" x14ac:dyDescent="0.25"/>
    <row r="15" spans="2:11" ht="19.5" thickBot="1" x14ac:dyDescent="0.25">
      <c r="B15" s="330" t="s">
        <v>570</v>
      </c>
      <c r="C15" s="331" t="s">
        <v>569</v>
      </c>
      <c r="D15" s="332" t="s">
        <v>591</v>
      </c>
      <c r="E15" s="333" t="s">
        <v>592</v>
      </c>
      <c r="F15" s="333" t="s">
        <v>592</v>
      </c>
      <c r="G15" s="333" t="s">
        <v>592</v>
      </c>
      <c r="H15" s="333" t="s">
        <v>592</v>
      </c>
      <c r="I15" s="333" t="s">
        <v>592</v>
      </c>
      <c r="J15" s="333" t="s">
        <v>592</v>
      </c>
      <c r="K15" s="334" t="s">
        <v>592</v>
      </c>
    </row>
    <row r="16" spans="2:11" x14ac:dyDescent="0.2">
      <c r="B16" s="935" t="s">
        <v>593</v>
      </c>
      <c r="C16" s="335" t="s">
        <v>594</v>
      </c>
      <c r="D16" s="336" t="s">
        <v>595</v>
      </c>
      <c r="E16" s="337"/>
      <c r="F16" s="337"/>
      <c r="G16" s="337"/>
      <c r="H16" s="337"/>
      <c r="I16" s="338"/>
      <c r="J16" s="338"/>
      <c r="K16" s="339"/>
    </row>
    <row r="17" spans="2:11" x14ac:dyDescent="0.2">
      <c r="B17" s="935"/>
      <c r="C17" s="335" t="s">
        <v>594</v>
      </c>
      <c r="D17" s="337" t="s">
        <v>596</v>
      </c>
      <c r="E17" s="337"/>
      <c r="F17" s="337"/>
      <c r="G17" s="337"/>
      <c r="H17" s="337"/>
      <c r="I17" s="340"/>
      <c r="J17" s="340"/>
      <c r="K17" s="341"/>
    </row>
    <row r="18" spans="2:11" x14ac:dyDescent="0.2">
      <c r="B18" s="935"/>
      <c r="C18" s="335" t="s">
        <v>594</v>
      </c>
      <c r="D18" s="337" t="s">
        <v>597</v>
      </c>
      <c r="E18" s="337"/>
      <c r="F18" s="337"/>
      <c r="G18" s="337"/>
      <c r="H18" s="337"/>
      <c r="I18" s="340"/>
      <c r="J18" s="340"/>
      <c r="K18" s="341"/>
    </row>
    <row r="19" spans="2:11" x14ac:dyDescent="0.2">
      <c r="B19" s="935"/>
      <c r="C19" s="335" t="s">
        <v>592</v>
      </c>
      <c r="D19" s="337" t="s">
        <v>598</v>
      </c>
      <c r="E19" s="337"/>
      <c r="F19" s="337"/>
      <c r="G19" s="337"/>
      <c r="H19" s="337"/>
      <c r="I19" s="340"/>
      <c r="J19" s="340"/>
      <c r="K19" s="341"/>
    </row>
    <row r="20" spans="2:11" x14ac:dyDescent="0.2">
      <c r="B20" s="935"/>
      <c r="C20" s="335" t="s">
        <v>592</v>
      </c>
      <c r="D20" s="337" t="s">
        <v>599</v>
      </c>
      <c r="E20" s="337"/>
      <c r="F20" s="337"/>
      <c r="G20" s="337"/>
      <c r="H20" s="337"/>
      <c r="I20" s="340"/>
      <c r="J20" s="340"/>
      <c r="K20" s="341"/>
    </row>
    <row r="21" spans="2:11" x14ac:dyDescent="0.2">
      <c r="B21" s="935"/>
      <c r="C21" s="335" t="s">
        <v>592</v>
      </c>
      <c r="D21" s="337" t="s">
        <v>600</v>
      </c>
      <c r="E21" s="337"/>
      <c r="F21" s="337"/>
      <c r="G21" s="337"/>
      <c r="H21" s="337"/>
      <c r="I21" s="340"/>
      <c r="J21" s="340"/>
      <c r="K21" s="341"/>
    </row>
    <row r="22" spans="2:11" x14ac:dyDescent="0.2">
      <c r="B22" s="935"/>
      <c r="C22" s="335" t="s">
        <v>592</v>
      </c>
      <c r="D22" s="337" t="s">
        <v>601</v>
      </c>
      <c r="E22" s="337"/>
      <c r="F22" s="337"/>
      <c r="G22" s="337"/>
      <c r="H22" s="337"/>
      <c r="I22" s="340"/>
      <c r="J22" s="340"/>
      <c r="K22" s="341"/>
    </row>
    <row r="23" spans="2:11" x14ac:dyDescent="0.2">
      <c r="B23" s="935"/>
      <c r="C23" s="335" t="s">
        <v>592</v>
      </c>
      <c r="D23" s="337" t="s">
        <v>602</v>
      </c>
      <c r="E23" s="337"/>
      <c r="F23" s="337"/>
      <c r="G23" s="337"/>
      <c r="H23" s="337"/>
      <c r="I23" s="340"/>
      <c r="J23" s="340"/>
      <c r="K23" s="341"/>
    </row>
    <row r="24" spans="2:11" x14ac:dyDescent="0.2">
      <c r="B24" s="935"/>
      <c r="C24" s="335" t="s">
        <v>592</v>
      </c>
      <c r="D24" s="337" t="s">
        <v>603</v>
      </c>
      <c r="E24" s="337"/>
      <c r="F24" s="337"/>
      <c r="G24" s="337"/>
      <c r="H24" s="337"/>
      <c r="I24" s="340"/>
      <c r="J24" s="340"/>
      <c r="K24" s="341"/>
    </row>
    <row r="25" spans="2:11" x14ac:dyDescent="0.2">
      <c r="B25" s="935"/>
      <c r="C25" s="335" t="s">
        <v>592</v>
      </c>
      <c r="D25" s="342" t="s">
        <v>592</v>
      </c>
      <c r="E25" s="342"/>
      <c r="F25" s="342"/>
      <c r="G25" s="342"/>
      <c r="H25" s="342"/>
      <c r="I25" s="340"/>
      <c r="J25" s="340"/>
      <c r="K25" s="341"/>
    </row>
    <row r="26" spans="2:11" x14ac:dyDescent="0.2">
      <c r="B26" s="935"/>
      <c r="C26" s="335" t="s">
        <v>592</v>
      </c>
      <c r="D26" s="342" t="s">
        <v>592</v>
      </c>
      <c r="E26" s="342"/>
      <c r="F26" s="342"/>
      <c r="G26" s="342"/>
      <c r="H26" s="342"/>
      <c r="I26" s="340"/>
      <c r="J26" s="340"/>
      <c r="K26" s="341"/>
    </row>
    <row r="27" spans="2:11" x14ac:dyDescent="0.2">
      <c r="B27" s="935"/>
      <c r="C27" s="335" t="s">
        <v>592</v>
      </c>
      <c r="D27" s="342" t="s">
        <v>592</v>
      </c>
      <c r="E27" s="342"/>
      <c r="F27" s="342"/>
      <c r="G27" s="342"/>
      <c r="H27" s="342"/>
      <c r="I27" s="340"/>
      <c r="J27" s="340"/>
      <c r="K27" s="341"/>
    </row>
    <row r="28" spans="2:11" ht="19.5" thickBot="1" x14ac:dyDescent="0.25">
      <c r="B28" s="936"/>
      <c r="C28" s="343" t="s">
        <v>592</v>
      </c>
      <c r="D28" s="344" t="s">
        <v>592</v>
      </c>
      <c r="E28" s="344"/>
      <c r="F28" s="344"/>
      <c r="G28" s="344"/>
      <c r="H28" s="344"/>
      <c r="I28" s="344"/>
      <c r="J28" s="344"/>
      <c r="K28" s="345"/>
    </row>
    <row r="31" spans="2:11" x14ac:dyDescent="0.2">
      <c r="C31" s="327" t="s">
        <v>604</v>
      </c>
    </row>
    <row r="32" spans="2:11" x14ac:dyDescent="0.2">
      <c r="C32" s="327" t="s">
        <v>605</v>
      </c>
    </row>
    <row r="33" spans="3:3" x14ac:dyDescent="0.2">
      <c r="C33" s="327" t="s">
        <v>606</v>
      </c>
    </row>
    <row r="34" spans="3:3" x14ac:dyDescent="0.2">
      <c r="C34" s="327" t="s">
        <v>607</v>
      </c>
    </row>
    <row r="35" spans="3:3" x14ac:dyDescent="0.2">
      <c r="C35" s="327" t="s">
        <v>608</v>
      </c>
    </row>
    <row r="36" spans="3:3" x14ac:dyDescent="0.2">
      <c r="C36" s="327" t="s">
        <v>609</v>
      </c>
    </row>
    <row r="37" spans="3:3" x14ac:dyDescent="0.2">
      <c r="C37" s="327" t="s">
        <v>610</v>
      </c>
    </row>
    <row r="39" spans="3:3" x14ac:dyDescent="0.2">
      <c r="C39" s="327" t="s">
        <v>611</v>
      </c>
    </row>
    <row r="40" spans="3:3" x14ac:dyDescent="0.2">
      <c r="C40" s="327" t="s">
        <v>612</v>
      </c>
    </row>
    <row r="41" spans="3:3" x14ac:dyDescent="0.2">
      <c r="C41" s="327" t="s">
        <v>613</v>
      </c>
    </row>
    <row r="42" spans="3:3" x14ac:dyDescent="0.2">
      <c r="C42" s="327" t="s">
        <v>614</v>
      </c>
    </row>
    <row r="43" spans="3:3" x14ac:dyDescent="0.2">
      <c r="C43" s="327" t="s">
        <v>615</v>
      </c>
    </row>
    <row r="44" spans="3:3" x14ac:dyDescent="0.2">
      <c r="C44" s="327" t="s">
        <v>616</v>
      </c>
    </row>
  </sheetData>
  <mergeCells count="1">
    <mergeCell ref="B16:B28"/>
  </mergeCells>
  <phoneticPr fontId="2"/>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フェースシート</vt:lpstr>
      <vt:lpstr>１．点検シート（人員・設備・運営）</vt:lpstr>
      <vt:lpstr>２．点検リスト①</vt:lpstr>
      <vt:lpstr>２．点検リスト②</vt:lpstr>
      <vt:lpstr>２．点検リスト③ </vt:lpstr>
      <vt:lpstr>勤務実績表</vt:lpstr>
      <vt:lpstr>記入方法</vt:lpstr>
      <vt:lpstr>【記載例】福祉用具</vt:lpstr>
      <vt:lpstr>プルダウン・リスト</vt:lpstr>
      <vt:lpstr>【記載例】福祉用具!Print_Area</vt:lpstr>
      <vt:lpstr>'１．点検シート（人員・設備・運営）'!Print_Area</vt:lpstr>
      <vt:lpstr>'２．点検リスト①'!Print_Area</vt:lpstr>
      <vt:lpstr>'２．点検リスト②'!Print_Area</vt:lpstr>
      <vt:lpstr>'２．点検リスト③ '!Print_Area</vt:lpstr>
      <vt:lpstr>フェースシート!Print_Area</vt:lpstr>
      <vt:lpstr>記入方法!Print_Area</vt:lpstr>
      <vt:lpstr>勤務実績表!Print_Area</vt:lpstr>
      <vt:lpstr>【記載例】福祉用具!Print_Titles</vt:lpstr>
      <vt:lpstr>'１．点検シート（人員・設備・運営）'!Print_Titles</vt:lpstr>
      <vt:lpstr>勤務実績表!Print_Titles</vt:lpstr>
      <vt:lpstr>管理者</vt:lpstr>
      <vt:lpstr>プルダウン・リスト!職種</vt:lpstr>
      <vt:lpstr>福祉用具専門相談員</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SG19200のC20-3693</cp:lastModifiedBy>
  <cp:lastPrinted>2024-06-04T02:45:08Z</cp:lastPrinted>
  <dcterms:created xsi:type="dcterms:W3CDTF">2000-06-26T07:29:58Z</dcterms:created>
  <dcterms:modified xsi:type="dcterms:W3CDTF">2024-06-04T02:48:37Z</dcterms:modified>
</cp:coreProperties>
</file>