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在宅サービス\00自己点検シート\R6年度修正\HP\"/>
    </mc:Choice>
  </mc:AlternateContent>
  <bookViews>
    <workbookView xWindow="0" yWindow="0" windowWidth="19200" windowHeight="4810" tabRatio="755"/>
  </bookViews>
  <sheets>
    <sheet name="フェースシート" sheetId="10" r:id="rId1"/>
    <sheet name="１．点検シート（人員・設備・運営）" sheetId="11" r:id="rId2"/>
    <sheet name="２．点検リスト①" sheetId="2" r:id="rId3"/>
    <sheet name="２．点検リスト②" sheetId="3" r:id="rId4"/>
    <sheet name="２．点検リスト③ " sheetId="14" r:id="rId5"/>
    <sheet name="勤務実績表" sheetId="15" r:id="rId6"/>
    <sheet name="記入方法" sheetId="16" r:id="rId7"/>
    <sheet name="【記載例】福祉用具" sheetId="18" r:id="rId8"/>
    <sheet name="プルダウン・リスト" sheetId="17" r:id="rId9"/>
  </sheets>
  <externalReferences>
    <externalReference r:id="rId10"/>
    <externalReference r:id="rId11"/>
    <externalReference r:id="rId12"/>
  </externalReferences>
  <definedNames>
    <definedName name="_xlnm.Print_Area" localSheetId="7">【記載例】福祉用具!$A$1:$BD$50</definedName>
    <definedName name="_xlnm.Print_Area" localSheetId="1">'１．点検シート（人員・設備・運営）'!$A$1:$H$128</definedName>
    <definedName name="_xlnm.Print_Area" localSheetId="2">'２．点検リスト①'!$A$1:$AA$34</definedName>
    <definedName name="_xlnm.Print_Area" localSheetId="3">'２．点検リスト②'!$A$1:$AB$35</definedName>
    <definedName name="_xlnm.Print_Area" localSheetId="4">'２．点検リスト③ '!$A$1:$AB$77</definedName>
    <definedName name="_xlnm.Print_Area" localSheetId="0">フェースシート!$A$1:$M$22</definedName>
    <definedName name="_xlnm.Print_Area" localSheetId="6">記入方法!$A$1:$O$74</definedName>
    <definedName name="_xlnm.Print_Area" localSheetId="5">勤務実績表!$A$1:$BD$50</definedName>
    <definedName name="_xlnm.Print_Titles" localSheetId="7">【記載例】福祉用具!$1:$12</definedName>
    <definedName name="_xlnm.Print_Titles" localSheetId="1">'１．点検シート（人員・設備・運営）'!$5:$6</definedName>
    <definedName name="_xlnm.Print_Titles" localSheetId="5">勤務実績表!$1:$12</definedName>
    <definedName name="管理者">プルダウン・リスト!$C$16:$C$28</definedName>
    <definedName name="職種" localSheetId="7">[1]プルダウン・リスト!$C$15:$K$15</definedName>
    <definedName name="職種" localSheetId="4">'[2]3.プルダウン・リスト'!$C$15:$K$15</definedName>
    <definedName name="職種" localSheetId="8">プルダウン・リスト!$C$15:$K$15</definedName>
    <definedName name="職種" localSheetId="6">[1]プルダウン・リスト!$C$15:$K$15</definedName>
    <definedName name="職種" localSheetId="5">[1]プルダウン・リスト!$C$15:$K$15</definedName>
    <definedName name="職種">'[3]3.プルダウン・リスト'!$C$15:$K$15</definedName>
    <definedName name="福祉用具専門相談員">プルダウン・リスト!$D$16:$D$28</definedName>
  </definedNames>
  <calcPr calcId="162913"/>
</workbook>
</file>

<file path=xl/calcChain.xml><?xml version="1.0" encoding="utf-8"?>
<calcChain xmlns="http://schemas.openxmlformats.org/spreadsheetml/2006/main">
  <c r="C49" i="18" l="1"/>
  <c r="H44" i="18"/>
  <c r="H43" i="18"/>
  <c r="C43" i="18"/>
  <c r="P39" i="18"/>
  <c r="L39" i="18"/>
  <c r="C44" i="18" s="1"/>
  <c r="M44" i="18" s="1"/>
  <c r="H49" i="18" s="1"/>
  <c r="J39" i="18"/>
  <c r="G38" i="18"/>
  <c r="E38" i="18"/>
  <c r="E37" i="18"/>
  <c r="G36" i="18"/>
  <c r="E36" i="18"/>
  <c r="E35" i="18"/>
  <c r="E39" i="18" s="1"/>
  <c r="AU30" i="18"/>
  <c r="AW30" i="18" s="1"/>
  <c r="AW29" i="18"/>
  <c r="AU29" i="18"/>
  <c r="AU28" i="18"/>
  <c r="AW28" i="18" s="1"/>
  <c r="AW27" i="18"/>
  <c r="AU27" i="18"/>
  <c r="AU26" i="18"/>
  <c r="AW26" i="18" s="1"/>
  <c r="AW25" i="18"/>
  <c r="AU25" i="18"/>
  <c r="AU24" i="18"/>
  <c r="AW24" i="18" s="1"/>
  <c r="AW23" i="18"/>
  <c r="AU23" i="18"/>
  <c r="AU22" i="18"/>
  <c r="AW22" i="18" s="1"/>
  <c r="AW21" i="18"/>
  <c r="AU21" i="18"/>
  <c r="AU20" i="18"/>
  <c r="AW20" i="18" s="1"/>
  <c r="AW19" i="18"/>
  <c r="AU19" i="18"/>
  <c r="AU18" i="18"/>
  <c r="AW18" i="18" s="1"/>
  <c r="AW17" i="18"/>
  <c r="AU17" i="18"/>
  <c r="AU16" i="18"/>
  <c r="AW16" i="18" s="1"/>
  <c r="G37" i="18" s="1"/>
  <c r="AW15" i="18"/>
  <c r="AU15" i="18"/>
  <c r="B15" i="18"/>
  <c r="B16" i="18" s="1"/>
  <c r="B17" i="18" s="1"/>
  <c r="B18" i="18" s="1"/>
  <c r="B19" i="18" s="1"/>
  <c r="B20" i="18" s="1"/>
  <c r="B21" i="18" s="1"/>
  <c r="B22" i="18" s="1"/>
  <c r="B23" i="18" s="1"/>
  <c r="B24" i="18" s="1"/>
  <c r="B25" i="18" s="1"/>
  <c r="B26" i="18" s="1"/>
  <c r="B27" i="18" s="1"/>
  <c r="B28" i="18" s="1"/>
  <c r="B29" i="18" s="1"/>
  <c r="B30" i="18" s="1"/>
  <c r="AU14" i="18"/>
  <c r="AW14" i="18" s="1"/>
  <c r="G35" i="18" s="1"/>
  <c r="G39" i="18" s="1"/>
  <c r="B14" i="18"/>
  <c r="AW13" i="18"/>
  <c r="AU13" i="18"/>
  <c r="AS11" i="18"/>
  <c r="AS12" i="18" s="1"/>
  <c r="AQ11" i="18"/>
  <c r="AQ12" i="18" s="1"/>
  <c r="AO11" i="18"/>
  <c r="AO12" i="18" s="1"/>
  <c r="AM11" i="18"/>
  <c r="AM12" i="18" s="1"/>
  <c r="AK11" i="18"/>
  <c r="AK12" i="18" s="1"/>
  <c r="AI11" i="18"/>
  <c r="AI12" i="18" s="1"/>
  <c r="AG11" i="18"/>
  <c r="AG12" i="18" s="1"/>
  <c r="AE11" i="18"/>
  <c r="AE12" i="18" s="1"/>
  <c r="AC11" i="18"/>
  <c r="AC12" i="18" s="1"/>
  <c r="AA11" i="18"/>
  <c r="AA12" i="18" s="1"/>
  <c r="Y11" i="18"/>
  <c r="Y12" i="18" s="1"/>
  <c r="W11" i="18"/>
  <c r="W12" i="18" s="1"/>
  <c r="U11" i="18"/>
  <c r="U12" i="18" s="1"/>
  <c r="S11" i="18"/>
  <c r="S12" i="18" s="1"/>
  <c r="Q11" i="18"/>
  <c r="Q12" i="18" s="1"/>
  <c r="AT10" i="18"/>
  <c r="AT11" i="18" s="1"/>
  <c r="AT12" i="18" s="1"/>
  <c r="AS10" i="18"/>
  <c r="AR10" i="18"/>
  <c r="AR11" i="18" s="1"/>
  <c r="AR12" i="18" s="1"/>
  <c r="AP10" i="18"/>
  <c r="AN10" i="18"/>
  <c r="AL10" i="18"/>
  <c r="AJ10" i="18"/>
  <c r="AH10" i="18"/>
  <c r="AF10" i="18"/>
  <c r="AD10" i="18"/>
  <c r="AB10" i="18"/>
  <c r="Z10" i="18"/>
  <c r="X10" i="18"/>
  <c r="V10" i="18"/>
  <c r="T10" i="18"/>
  <c r="R10" i="18"/>
  <c r="P10" i="18"/>
  <c r="AU8" i="18"/>
  <c r="AZ6" i="18"/>
  <c r="X2" i="18"/>
  <c r="AP11" i="18" s="1"/>
  <c r="AP12" i="18" s="1"/>
  <c r="X2" i="15"/>
  <c r="AZ6" i="15" s="1"/>
  <c r="AU8" i="15"/>
  <c r="Q10" i="15"/>
  <c r="U10" i="15"/>
  <c r="Y10" i="15"/>
  <c r="AC10" i="15"/>
  <c r="AG10" i="15"/>
  <c r="AK10" i="15"/>
  <c r="AO10" i="15"/>
  <c r="AR10" i="15"/>
  <c r="AR11" i="15" s="1"/>
  <c r="AR12" i="15" s="1"/>
  <c r="AS10" i="15"/>
  <c r="AT10" i="15"/>
  <c r="Q11" i="15"/>
  <c r="Q12" i="15" s="1"/>
  <c r="R11" i="15"/>
  <c r="U11" i="15"/>
  <c r="U12" i="15" s="1"/>
  <c r="V11" i="15"/>
  <c r="Y11" i="15"/>
  <c r="Y12" i="15" s="1"/>
  <c r="Z11" i="15"/>
  <c r="AC11" i="15"/>
  <c r="AC12" i="15" s="1"/>
  <c r="AD11" i="15"/>
  <c r="AG11" i="15"/>
  <c r="AG12" i="15" s="1"/>
  <c r="AH11" i="15"/>
  <c r="AK11" i="15"/>
  <c r="AK12" i="15" s="1"/>
  <c r="AL11" i="15"/>
  <c r="AO11" i="15"/>
  <c r="AO12" i="15" s="1"/>
  <c r="AP11" i="15"/>
  <c r="AS11" i="15"/>
  <c r="AS12" i="15" s="1"/>
  <c r="AT11" i="15"/>
  <c r="R12" i="15"/>
  <c r="V12" i="15"/>
  <c r="Z12" i="15"/>
  <c r="AD12" i="15"/>
  <c r="AH12" i="15"/>
  <c r="AL12" i="15"/>
  <c r="AP12" i="15"/>
  <c r="AT12" i="15"/>
  <c r="AU13" i="15"/>
  <c r="AW13" i="15" s="1"/>
  <c r="B14" i="15"/>
  <c r="AU14" i="15"/>
  <c r="AW14" i="15" s="1"/>
  <c r="B15" i="15"/>
  <c r="AU15" i="15"/>
  <c r="AW15" i="15"/>
  <c r="B16" i="15"/>
  <c r="AU16" i="15"/>
  <c r="AW16" i="15" s="1"/>
  <c r="B17" i="15"/>
  <c r="B18" i="15" s="1"/>
  <c r="B19" i="15" s="1"/>
  <c r="B20" i="15" s="1"/>
  <c r="B21" i="15" s="1"/>
  <c r="B22" i="15" s="1"/>
  <c r="B23" i="15" s="1"/>
  <c r="B24" i="15" s="1"/>
  <c r="B25" i="15" s="1"/>
  <c r="B26" i="15" s="1"/>
  <c r="B27" i="15" s="1"/>
  <c r="B28" i="15" s="1"/>
  <c r="B29" i="15" s="1"/>
  <c r="B30" i="15" s="1"/>
  <c r="AU17" i="15"/>
  <c r="AW17" i="15" s="1"/>
  <c r="AU18" i="15"/>
  <c r="AW18" i="15" s="1"/>
  <c r="AU19" i="15"/>
  <c r="AW19" i="15"/>
  <c r="AU20" i="15"/>
  <c r="AW20" i="15" s="1"/>
  <c r="AU21" i="15"/>
  <c r="AW21" i="15" s="1"/>
  <c r="AU22" i="15"/>
  <c r="AW22" i="15" s="1"/>
  <c r="AU23" i="15"/>
  <c r="AW23" i="15"/>
  <c r="AU24" i="15"/>
  <c r="AW24" i="15" s="1"/>
  <c r="AU25" i="15"/>
  <c r="AW25" i="15" s="1"/>
  <c r="AU26" i="15"/>
  <c r="AW26" i="15" s="1"/>
  <c r="AU27" i="15"/>
  <c r="AW27" i="15"/>
  <c r="AU28" i="15"/>
  <c r="AW28" i="15" s="1"/>
  <c r="AU29" i="15"/>
  <c r="AW29" i="15" s="1"/>
  <c r="AU30" i="15"/>
  <c r="AW30" i="15" s="1"/>
  <c r="E35" i="15"/>
  <c r="G35" i="15"/>
  <c r="E36" i="15"/>
  <c r="E39" i="15" s="1"/>
  <c r="G36" i="15"/>
  <c r="E37" i="15"/>
  <c r="G37" i="15"/>
  <c r="G39" i="15" s="1"/>
  <c r="E38" i="15"/>
  <c r="G38" i="15"/>
  <c r="J39" i="15"/>
  <c r="L39" i="15"/>
  <c r="P39" i="15"/>
  <c r="C43" i="15"/>
  <c r="H43" i="15"/>
  <c r="C44" i="15"/>
  <c r="H44" i="15"/>
  <c r="M44" i="15"/>
  <c r="H49" i="15" s="1"/>
  <c r="C49" i="15"/>
  <c r="M49" i="18" l="1"/>
  <c r="S10" i="18"/>
  <c r="W10" i="18"/>
  <c r="AA10" i="18"/>
  <c r="AE10" i="18"/>
  <c r="AI10" i="18"/>
  <c r="AM10" i="18"/>
  <c r="AQ10" i="18"/>
  <c r="P11" i="18"/>
  <c r="P12" i="18" s="1"/>
  <c r="T11" i="18"/>
  <c r="T12" i="18" s="1"/>
  <c r="X11" i="18"/>
  <c r="X12" i="18" s="1"/>
  <c r="AB11" i="18"/>
  <c r="AB12" i="18" s="1"/>
  <c r="AF11" i="18"/>
  <c r="AF12" i="18" s="1"/>
  <c r="AJ11" i="18"/>
  <c r="AJ12" i="18" s="1"/>
  <c r="AN11" i="18"/>
  <c r="AN12" i="18" s="1"/>
  <c r="Q10" i="18"/>
  <c r="U10" i="18"/>
  <c r="Y10" i="18"/>
  <c r="AC10" i="18"/>
  <c r="AG10" i="18"/>
  <c r="AK10" i="18"/>
  <c r="AO10" i="18"/>
  <c r="R11" i="18"/>
  <c r="R12" i="18" s="1"/>
  <c r="V11" i="18"/>
  <c r="V12" i="18" s="1"/>
  <c r="Z11" i="18"/>
  <c r="Z12" i="18" s="1"/>
  <c r="AD11" i="18"/>
  <c r="AD12" i="18" s="1"/>
  <c r="AH11" i="18"/>
  <c r="AH12" i="18" s="1"/>
  <c r="AL11" i="18"/>
  <c r="AL12" i="18" s="1"/>
  <c r="M49" i="15"/>
  <c r="AN10" i="15"/>
  <c r="AJ10" i="15"/>
  <c r="AF10" i="15"/>
  <c r="AB10" i="15"/>
  <c r="X10" i="15"/>
  <c r="T10" i="15"/>
  <c r="P10" i="15"/>
  <c r="AN11" i="15"/>
  <c r="AN12" i="15" s="1"/>
  <c r="AJ11" i="15"/>
  <c r="AJ12" i="15" s="1"/>
  <c r="AF11" i="15"/>
  <c r="AF12" i="15" s="1"/>
  <c r="AB11" i="15"/>
  <c r="AB12" i="15" s="1"/>
  <c r="X11" i="15"/>
  <c r="X12" i="15" s="1"/>
  <c r="T11" i="15"/>
  <c r="T12" i="15" s="1"/>
  <c r="P11" i="15"/>
  <c r="P12" i="15" s="1"/>
  <c r="AQ10" i="15"/>
  <c r="AM10" i="15"/>
  <c r="AI10" i="15"/>
  <c r="AE10" i="15"/>
  <c r="AA10" i="15"/>
  <c r="W10" i="15"/>
  <c r="S10" i="15"/>
  <c r="AQ11" i="15"/>
  <c r="AQ12" i="15" s="1"/>
  <c r="AM11" i="15"/>
  <c r="AM12" i="15" s="1"/>
  <c r="AI11" i="15"/>
  <c r="AI12" i="15" s="1"/>
  <c r="AE11" i="15"/>
  <c r="AE12" i="15" s="1"/>
  <c r="AA11" i="15"/>
  <c r="AA12" i="15" s="1"/>
  <c r="W11" i="15"/>
  <c r="W12" i="15" s="1"/>
  <c r="S11" i="15"/>
  <c r="S12" i="15" s="1"/>
  <c r="AP10" i="15"/>
  <c r="AL10" i="15"/>
  <c r="AH10" i="15"/>
  <c r="AD10" i="15"/>
  <c r="Z10" i="15"/>
  <c r="V10" i="15"/>
  <c r="R10" i="15"/>
</calcChain>
</file>

<file path=xl/sharedStrings.xml><?xml version="1.0" encoding="utf-8"?>
<sst xmlns="http://schemas.openxmlformats.org/spreadsheetml/2006/main" count="1254" uniqueCount="641">
  <si>
    <t>　　苦情件数　：　月　　　　件程度
　　苦情相談窓口の設置　：　有　・　無
　　相談窓口担当者　：　</t>
    <rPh sb="2" eb="4">
      <t>クジョウ</t>
    </rPh>
    <rPh sb="4" eb="6">
      <t>ケンスウ</t>
    </rPh>
    <rPh sb="9" eb="10">
      <t>ツキ</t>
    </rPh>
    <rPh sb="14" eb="15">
      <t>ケン</t>
    </rPh>
    <rPh sb="15" eb="17">
      <t>テイド</t>
    </rPh>
    <phoneticPr fontId="2"/>
  </si>
  <si>
    <t>地域との連携</t>
    <rPh sb="0" eb="2">
      <t>チイキ</t>
    </rPh>
    <rPh sb="4" eb="6">
      <t>レンケイ</t>
    </rPh>
    <phoneticPr fontId="2"/>
  </si>
  <si>
    <t>事故発生時の対応</t>
    <rPh sb="0" eb="2">
      <t>ジコ</t>
    </rPh>
    <rPh sb="2" eb="4">
      <t>ハッセイ</t>
    </rPh>
    <rPh sb="4" eb="5">
      <t>ジ</t>
    </rPh>
    <rPh sb="6" eb="8">
      <t>タイオウ</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</si>
  <si>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</si>
  <si>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</si>
  <si>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</si>
  <si>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</si>
  <si>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t>
    <phoneticPr fontId="2"/>
  </si>
  <si>
    <t>記録の整備</t>
    <rPh sb="0" eb="2">
      <t>キロク</t>
    </rPh>
    <rPh sb="3" eb="5">
      <t>セイビ</t>
    </rPh>
    <phoneticPr fontId="2"/>
  </si>
  <si>
    <t>基準第215条
第1項
予防基準
第288条
第1項</t>
    <rPh sb="0" eb="2">
      <t>キジュン</t>
    </rPh>
    <rPh sb="2" eb="3">
      <t>ダイ</t>
    </rPh>
    <rPh sb="6" eb="7">
      <t>ジョウ</t>
    </rPh>
    <rPh sb="8" eb="9">
      <t>ダイ</t>
    </rPh>
    <rPh sb="10" eb="11">
      <t>コウ</t>
    </rPh>
    <rPh sb="12" eb="14">
      <t>ヨボウ</t>
    </rPh>
    <rPh sb="14" eb="16">
      <t>キジュン</t>
    </rPh>
    <rPh sb="23" eb="24">
      <t>ダイ</t>
    </rPh>
    <rPh sb="25" eb="26">
      <t>コウ</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</si>
  <si>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</si>
  <si>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損害賠償保険加入先</t>
    <rPh sb="0" eb="2">
      <t>ソンガイ</t>
    </rPh>
    <rPh sb="2" eb="4">
      <t>バイショウ</t>
    </rPh>
    <rPh sb="4" eb="6">
      <t>ホケン</t>
    </rPh>
    <rPh sb="6" eb="9">
      <t>カニュウサキ</t>
    </rPh>
    <phoneticPr fontId="2"/>
  </si>
  <si>
    <t>件</t>
    <rPh sb="0" eb="1">
      <t>ケン</t>
    </rPh>
    <phoneticPr fontId="2"/>
  </si>
  <si>
    <t>記録作成の有無</t>
    <rPh sb="0" eb="2">
      <t>キロク</t>
    </rPh>
    <rPh sb="2" eb="4">
      <t>サクセイ</t>
    </rPh>
    <rPh sb="5" eb="7">
      <t>ウム</t>
    </rPh>
    <phoneticPr fontId="2"/>
  </si>
  <si>
    <t>（３）事故発生時の対応</t>
    <rPh sb="3" eb="5">
      <t>ジコ</t>
    </rPh>
    <rPh sb="5" eb="8">
      <t>ハッセイジ</t>
    </rPh>
    <rPh sb="9" eb="11">
      <t>タイオウ</t>
    </rPh>
    <phoneticPr fontId="2"/>
  </si>
  <si>
    <t>【 特定福祉用具販売・特定介護予防福祉用具販売 】</t>
    <rPh sb="2" eb="4">
      <t>トクテイ</t>
    </rPh>
    <rPh sb="4" eb="6">
      <t>フクシ</t>
    </rPh>
    <rPh sb="6" eb="7">
      <t>ヨウ</t>
    </rPh>
    <rPh sb="7" eb="8">
      <t>グ</t>
    </rPh>
    <rPh sb="8" eb="9">
      <t>ハン</t>
    </rPh>
    <rPh sb="9" eb="10">
      <t>バイ</t>
    </rPh>
    <rPh sb="11" eb="13">
      <t>トクテイ</t>
    </rPh>
    <rPh sb="13" eb="15">
      <t>カイゴ</t>
    </rPh>
    <rPh sb="15" eb="17">
      <t>ヨボウ</t>
    </rPh>
    <rPh sb="17" eb="19">
      <t>フクシ</t>
    </rPh>
    <rPh sb="19" eb="21">
      <t>ヨウグ</t>
    </rPh>
    <rPh sb="21" eb="23">
      <t>ハンバイ</t>
    </rPh>
    <phoneticPr fontId="2"/>
  </si>
  <si>
    <t>介護保険事業所番号</t>
    <rPh sb="0" eb="2">
      <t>カイゴ</t>
    </rPh>
    <rPh sb="2" eb="4">
      <t>ホケン</t>
    </rPh>
    <rPh sb="4" eb="7">
      <t>ジギョウショ</t>
    </rPh>
    <rPh sb="7" eb="9">
      <t>バンゴウ</t>
    </rPh>
    <phoneticPr fontId="2"/>
  </si>
  <si>
    <t>販</t>
    <rPh sb="0" eb="1">
      <t>ハン</t>
    </rPh>
    <phoneticPr fontId="2"/>
  </si>
  <si>
    <t>売</t>
    <rPh sb="0" eb="1">
      <t>バイ</t>
    </rPh>
    <phoneticPr fontId="2"/>
  </si>
  <si>
    <t>腰掛便座</t>
    <rPh sb="0" eb="2">
      <t>コシカ</t>
    </rPh>
    <rPh sb="2" eb="4">
      <t>ベンザ</t>
    </rPh>
    <phoneticPr fontId="2"/>
  </si>
  <si>
    <t>入浴補助用具</t>
    <rPh sb="0" eb="2">
      <t>ニュウヨク</t>
    </rPh>
    <rPh sb="2" eb="4">
      <t>ホジョ</t>
    </rPh>
    <rPh sb="4" eb="6">
      <t>ヨウグ</t>
    </rPh>
    <phoneticPr fontId="2"/>
  </si>
  <si>
    <t>簡易浴槽</t>
    <rPh sb="0" eb="2">
      <t>カンイ</t>
    </rPh>
    <rPh sb="2" eb="4">
      <t>ヨクソウ</t>
    </rPh>
    <phoneticPr fontId="2"/>
  </si>
  <si>
    <t>移動用リフト(つり具)</t>
    <rPh sb="0" eb="3">
      <t>イドウヨウ</t>
    </rPh>
    <rPh sb="9" eb="10">
      <t>グ</t>
    </rPh>
    <phoneticPr fontId="2"/>
  </si>
  <si>
    <t>日／祝</t>
    <rPh sb="0" eb="1">
      <t>ヒ</t>
    </rPh>
    <rPh sb="2" eb="3">
      <t>シュク</t>
    </rPh>
    <phoneticPr fontId="2"/>
  </si>
  <si>
    <t>要支援1･2</t>
    <rPh sb="0" eb="1">
      <t>ヨウ</t>
    </rPh>
    <rPh sb="1" eb="3">
      <t>シエン</t>
    </rPh>
    <phoneticPr fontId="2"/>
  </si>
  <si>
    <t>移動用リフト(つり具部分)</t>
    <rPh sb="0" eb="3">
      <t>イドウヨウ</t>
    </rPh>
    <rPh sb="9" eb="10">
      <t>グ</t>
    </rPh>
    <rPh sb="10" eb="12">
      <t>ブブン</t>
    </rPh>
    <phoneticPr fontId="2"/>
  </si>
  <si>
    <t>サービス担当者会議への出席件数</t>
    <rPh sb="4" eb="7">
      <t>タントウシャ</t>
    </rPh>
    <rPh sb="7" eb="9">
      <t>カイギ</t>
    </rPh>
    <rPh sb="11" eb="13">
      <t>シュッセキ</t>
    </rPh>
    <rPh sb="13" eb="15">
      <t>ケンスウ</t>
    </rPh>
    <phoneticPr fontId="2"/>
  </si>
  <si>
    <t>□</t>
  </si>
  <si>
    <t>計</t>
    <rPh sb="0" eb="1">
      <t>ケイ</t>
    </rPh>
    <phoneticPr fontId="2"/>
  </si>
  <si>
    <t xml:space="preserve"> （１）利用者実績</t>
    <rPh sb="4" eb="7">
      <t>リヨウシャ</t>
    </rPh>
    <rPh sb="7" eb="9">
      <t>ジッセキ</t>
    </rPh>
    <phoneticPr fontId="2"/>
  </si>
  <si>
    <t>円</t>
    <rPh sb="0" eb="1">
      <t>エン</t>
    </rPh>
    <phoneticPr fontId="2"/>
  </si>
  <si>
    <t>販売</t>
    <rPh sb="0" eb="2">
      <t>ハンバイ</t>
    </rPh>
    <phoneticPr fontId="2"/>
  </si>
  <si>
    <t>通常の事業の
実施地域　</t>
    <rPh sb="0" eb="2">
      <t>ツウジョウ</t>
    </rPh>
    <rPh sb="3" eb="5">
      <t>ジギョウ</t>
    </rPh>
    <phoneticPr fontId="2"/>
  </si>
  <si>
    <t>取扱種目
（該当するものに○）</t>
    <rPh sb="0" eb="2">
      <t>トリアツカイ</t>
    </rPh>
    <rPh sb="2" eb="4">
      <t>シュモク</t>
    </rPh>
    <rPh sb="6" eb="8">
      <t>ガイトウ</t>
    </rPh>
    <phoneticPr fontId="2"/>
  </si>
  <si>
    <t>（２）福祉用具専門相談員の状況</t>
    <rPh sb="3" eb="5">
      <t>フクシ</t>
    </rPh>
    <rPh sb="5" eb="7">
      <t>ヨウグ</t>
    </rPh>
    <rPh sb="7" eb="9">
      <t>センモン</t>
    </rPh>
    <rPh sb="9" eb="12">
      <t>ソウダンイン</t>
    </rPh>
    <rPh sb="13" eb="15">
      <t>ジョウキョウ</t>
    </rPh>
    <phoneticPr fontId="2"/>
  </si>
  <si>
    <t>福祉用具専門相談員</t>
    <rPh sb="0" eb="2">
      <t>フクシ</t>
    </rPh>
    <rPh sb="2" eb="4">
      <t>ヨウグ</t>
    </rPh>
    <rPh sb="4" eb="6">
      <t>センモン</t>
    </rPh>
    <rPh sb="6" eb="9">
      <t>ソウダンイン</t>
    </rPh>
    <phoneticPr fontId="2"/>
  </si>
  <si>
    <t>常勤換算
（注１）</t>
    <rPh sb="0" eb="2">
      <t>ジョウキン</t>
    </rPh>
    <rPh sb="2" eb="4">
      <t>カンザン</t>
    </rPh>
    <rPh sb="6" eb="7">
      <t>チュウ</t>
    </rPh>
    <phoneticPr fontId="2"/>
  </si>
  <si>
    <t>資格（注２）</t>
    <rPh sb="0" eb="2">
      <t>シカク</t>
    </rPh>
    <rPh sb="3" eb="4">
      <t>チュウ</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</si>
  <si>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</si>
  <si>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</si>
  <si>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</si>
  <si>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</si>
  <si>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</si>
  <si>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</si>
  <si>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</si>
  <si>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申請中</t>
    <rPh sb="0" eb="3">
      <t>シンセイチュウ</t>
    </rPh>
    <phoneticPr fontId="2"/>
  </si>
  <si>
    <t>合 計</t>
    <rPh sb="0" eb="3">
      <t>ゴウケイ</t>
    </rPh>
    <phoneticPr fontId="2"/>
  </si>
  <si>
    <t>（３）心身の状況等の把握</t>
    <rPh sb="3" eb="5">
      <t>シンシン</t>
    </rPh>
    <rPh sb="6" eb="8">
      <t>ジョウキョウ</t>
    </rPh>
    <rPh sb="8" eb="9">
      <t>トウ</t>
    </rPh>
    <rPh sb="10" eb="12">
      <t>ハアク</t>
    </rPh>
    <phoneticPr fontId="2"/>
  </si>
  <si>
    <t>特定福祉用具販売</t>
    <rPh sb="0" eb="2">
      <t>トクテイ</t>
    </rPh>
    <rPh sb="2" eb="4">
      <t>フクシ</t>
    </rPh>
    <rPh sb="4" eb="6">
      <t>ヨウグ</t>
    </rPh>
    <rPh sb="6" eb="8">
      <t>ハンバイ</t>
    </rPh>
    <phoneticPr fontId="2"/>
  </si>
  <si>
    <t>その他</t>
    <rPh sb="2" eb="3">
      <t>タ</t>
    </rPh>
    <phoneticPr fontId="2"/>
  </si>
  <si>
    <t>担当者名</t>
    <rPh sb="0" eb="3">
      <t>タントウシャ</t>
    </rPh>
    <rPh sb="3" eb="4">
      <t>メイ</t>
    </rPh>
    <phoneticPr fontId="2"/>
  </si>
  <si>
    <t>点検項目</t>
    <rPh sb="0" eb="2">
      <t>テンケン</t>
    </rPh>
    <rPh sb="2" eb="4">
      <t>コウモク</t>
    </rPh>
    <phoneticPr fontId="2"/>
  </si>
  <si>
    <t>点検結果</t>
    <rPh sb="0" eb="2">
      <t>テンケン</t>
    </rPh>
    <rPh sb="2" eb="4">
      <t>ケッカ</t>
    </rPh>
    <phoneticPr fontId="2"/>
  </si>
  <si>
    <t>指定更新に係る
有効期限</t>
    <rPh sb="0" eb="2">
      <t>シテイ</t>
    </rPh>
    <rPh sb="2" eb="4">
      <t>コウシン</t>
    </rPh>
    <rPh sb="5" eb="6">
      <t>カカ</t>
    </rPh>
    <rPh sb="8" eb="10">
      <t>ユウコウ</t>
    </rPh>
    <rPh sb="10" eb="12">
      <t>キゲン</t>
    </rPh>
    <phoneticPr fontId="2"/>
  </si>
  <si>
    <t>特定介護予防福祉用具販売</t>
    <rPh sb="0" eb="2">
      <t>トクテイ</t>
    </rPh>
    <rPh sb="2" eb="4">
      <t>カイゴ</t>
    </rPh>
    <rPh sb="4" eb="6">
      <t>ヨボウ</t>
    </rPh>
    <rPh sb="6" eb="8">
      <t>フクシ</t>
    </rPh>
    <rPh sb="8" eb="10">
      <t>ヨウグ</t>
    </rPh>
    <rPh sb="10" eb="12">
      <t>ハンバイ</t>
    </rPh>
    <phoneticPr fontId="2"/>
  </si>
  <si>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2"/>
  </si>
  <si>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2"/>
  </si>
  <si>
    <t>自動排泄処理装置の交換可能部品</t>
    <rPh sb="0" eb="2">
      <t>ジドウ</t>
    </rPh>
    <rPh sb="2" eb="4">
      <t>ハイセツ</t>
    </rPh>
    <rPh sb="4" eb="6">
      <t>ショリ</t>
    </rPh>
    <rPh sb="6" eb="8">
      <t>ソウチ</t>
    </rPh>
    <rPh sb="9" eb="11">
      <t>コウカン</t>
    </rPh>
    <rPh sb="11" eb="13">
      <t>カノウ</t>
    </rPh>
    <rPh sb="13" eb="15">
      <t>ブヒン</t>
    </rPh>
    <phoneticPr fontId="2"/>
  </si>
  <si>
    <t>事業所名</t>
    <rPh sb="0" eb="3">
      <t>ジギョウショ</t>
    </rPh>
    <rPh sb="3" eb="4">
      <t>メイ</t>
    </rPh>
    <phoneticPr fontId="2"/>
  </si>
  <si>
    <t>事業所所在地</t>
    <rPh sb="0" eb="3">
      <t>ジギョウショ</t>
    </rPh>
    <rPh sb="3" eb="6">
      <t>ショザイチ</t>
    </rPh>
    <phoneticPr fontId="2"/>
  </si>
  <si>
    <t>電話番号</t>
    <rPh sb="0" eb="2">
      <t>デンワ</t>
    </rPh>
    <rPh sb="2" eb="4">
      <t>バンゴウ</t>
    </rPh>
    <phoneticPr fontId="2"/>
  </si>
  <si>
    <t>設置法人名</t>
    <rPh sb="0" eb="2">
      <t>セッチ</t>
    </rPh>
    <rPh sb="2" eb="4">
      <t>ホウジン</t>
    </rPh>
    <rPh sb="4" eb="5">
      <t>ナ</t>
    </rPh>
    <phoneticPr fontId="2"/>
  </si>
  <si>
    <t>代表者</t>
    <rPh sb="0" eb="3">
      <t>ダイヒョウシャ</t>
    </rPh>
    <phoneticPr fontId="2"/>
  </si>
  <si>
    <t>職　名</t>
    <rPh sb="0" eb="1">
      <t>ショク</t>
    </rPh>
    <rPh sb="2" eb="3">
      <t>ナ</t>
    </rPh>
    <phoneticPr fontId="2"/>
  </si>
  <si>
    <t>氏名</t>
    <rPh sb="0" eb="2">
      <t>シメイ</t>
    </rPh>
    <phoneticPr fontId="2"/>
  </si>
  <si>
    <t>記入者</t>
    <rPh sb="0" eb="3">
      <t>キニュウシャ</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</si>
  <si>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</si>
  <si>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</si>
  <si>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</si>
  <si>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</si>
  <si>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</si>
  <si>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</si>
  <si>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</si>
  <si>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</si>
  <si>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</si>
  <si>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</si>
  <si>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</si>
  <si>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</si>
  <si>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</si>
  <si>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</si>
  <si>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t>
    <phoneticPr fontId="2"/>
  </si>
  <si>
    <t>～</t>
    <phoneticPr fontId="2"/>
  </si>
  <si>
    <t>備考（その他時間があれば記入）</t>
    <rPh sb="0" eb="2">
      <t>ビコウ</t>
    </rPh>
    <rPh sb="3" eb="6">
      <t>ソノタ</t>
    </rPh>
    <rPh sb="6" eb="8">
      <t>ジカン</t>
    </rPh>
    <rPh sb="12" eb="14">
      <t>キニュウ</t>
    </rPh>
    <phoneticPr fontId="2"/>
  </si>
  <si>
    <t>（１）管理者の状況</t>
    <rPh sb="3" eb="6">
      <t>カンリシャ</t>
    </rPh>
    <rPh sb="7" eb="9">
      <t>ジョウキョウ</t>
    </rPh>
    <phoneticPr fontId="2"/>
  </si>
  <si>
    <t>管理者</t>
    <rPh sb="0" eb="3">
      <t>カンリシャ</t>
    </rPh>
    <phoneticPr fontId="2"/>
  </si>
  <si>
    <t>ふりがな</t>
    <phoneticPr fontId="2"/>
  </si>
  <si>
    <t>有の場合は兼務職種</t>
    <rPh sb="0" eb="1">
      <t>ア</t>
    </rPh>
    <rPh sb="2" eb="4">
      <t>バアイ</t>
    </rPh>
    <rPh sb="5" eb="7">
      <t>ケンム</t>
    </rPh>
    <rPh sb="7" eb="9">
      <t>ショクシュ</t>
    </rPh>
    <phoneticPr fontId="2"/>
  </si>
  <si>
    <t>氏　　名</t>
    <rPh sb="0" eb="4">
      <t>シメイ</t>
    </rPh>
    <phoneticPr fontId="2"/>
  </si>
  <si>
    <t>氏　　　　　名</t>
    <rPh sb="0" eb="7">
      <t>シメイ</t>
    </rPh>
    <phoneticPr fontId="2"/>
  </si>
  <si>
    <t>常勤・非常勤の別</t>
    <rPh sb="0" eb="2">
      <t>ジョウキン</t>
    </rPh>
    <rPh sb="3" eb="6">
      <t>ヒジョウキン</t>
    </rPh>
    <rPh sb="7" eb="8">
      <t>ベツ</t>
    </rPh>
    <phoneticPr fontId="2"/>
  </si>
  <si>
    <t>専従・兼務の別</t>
    <rPh sb="0" eb="2">
      <t>センジュウ</t>
    </rPh>
    <rPh sb="3" eb="5">
      <t>ケンム</t>
    </rPh>
    <rPh sb="6" eb="7">
      <t>ベツ</t>
    </rPh>
    <phoneticPr fontId="2"/>
  </si>
  <si>
    <t>その他職員</t>
    <rPh sb="0" eb="3">
      <t>ソノタ</t>
    </rPh>
    <rPh sb="3" eb="5">
      <t>ショクイン</t>
    </rPh>
    <phoneticPr fontId="2"/>
  </si>
  <si>
    <t>職務内容</t>
    <rPh sb="0" eb="2">
      <t>ショクムナイ</t>
    </rPh>
    <rPh sb="2" eb="4">
      <t>ナイヨウ</t>
    </rPh>
    <phoneticPr fontId="2"/>
  </si>
  <si>
    <t>福祉用具の種別</t>
    <rPh sb="0" eb="4">
      <t>フクシヨウグ</t>
    </rPh>
    <rPh sb="5" eb="7">
      <t>シュベツ</t>
    </rPh>
    <phoneticPr fontId="2"/>
  </si>
  <si>
    <t>費　用　名</t>
    <rPh sb="0" eb="3">
      <t>ヒヨウ</t>
    </rPh>
    <rPh sb="4" eb="5">
      <t>ナ</t>
    </rPh>
    <phoneticPr fontId="2"/>
  </si>
  <si>
    <t>内　　　　　　　　　　容</t>
    <rPh sb="0" eb="12">
      <t>ナイヨウ</t>
    </rPh>
    <phoneticPr fontId="2"/>
  </si>
  <si>
    <t>交通費</t>
    <rPh sb="0" eb="3">
      <t>コウツウヒ</t>
    </rPh>
    <phoneticPr fontId="2"/>
  </si>
  <si>
    <t>（２）苦情処理の体制</t>
    <rPh sb="3" eb="5">
      <t>クジョウ</t>
    </rPh>
    <rPh sb="5" eb="7">
      <t>ショリ</t>
    </rPh>
    <rPh sb="8" eb="10">
      <t>タイセイ</t>
    </rPh>
    <phoneticPr fontId="2"/>
  </si>
  <si>
    <t>（該当する事業に○を付けてください。）</t>
    <rPh sb="1" eb="3">
      <t>ガイトウ</t>
    </rPh>
    <rPh sb="5" eb="7">
      <t>ジギョウ</t>
    </rPh>
    <rPh sb="10" eb="11">
      <t>ツ</t>
    </rPh>
    <phoneticPr fontId="2"/>
  </si>
  <si>
    <t>ＦＡＸ番号</t>
    <rPh sb="3" eb="5">
      <t>バンゴウ</t>
    </rPh>
    <phoneticPr fontId="2"/>
  </si>
  <si>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2"/>
  </si>
  <si>
    <t>（注）特定福祉用具販売と介護予防特定福祉用具販売を同一の事業所において一体的に運営している場合は、別々に作成せず、一括して記載してください。</t>
    <rPh sb="1" eb="2">
      <t>チュウ</t>
    </rPh>
    <rPh sb="3" eb="5">
      <t>トクテイ</t>
    </rPh>
    <rPh sb="5" eb="7">
      <t>フクシ</t>
    </rPh>
    <rPh sb="7" eb="9">
      <t>ヨウグ</t>
    </rPh>
    <rPh sb="9" eb="11">
      <t>ハンバイ</t>
    </rPh>
    <rPh sb="12" eb="14">
      <t>カイゴ</t>
    </rPh>
    <rPh sb="14" eb="16">
      <t>ヨボウ</t>
    </rPh>
    <rPh sb="16" eb="18">
      <t>トクテイ</t>
    </rPh>
    <rPh sb="18" eb="20">
      <t>フクシ</t>
    </rPh>
    <rPh sb="20" eb="22">
      <t>ヨウグ</t>
    </rPh>
    <rPh sb="22" eb="24">
      <t>ハンバイ</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2"/>
  </si>
  <si>
    <t>自己点検シート（特定福祉用具販売・特定介護予防福祉用具販売）</t>
    <rPh sb="0" eb="2">
      <t>ジコ</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</si>
  <si>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</si>
  <si>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</si>
  <si>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</si>
  <si>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 xml:space="preserve">        　　年　　　月　　　日</t>
    <rPh sb="10" eb="11">
      <t>ネン</t>
    </rPh>
    <rPh sb="14" eb="15">
      <t>ガツ</t>
    </rPh>
    <rPh sb="18" eb="19">
      <t>ニチ</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</si>
  <si>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</si>
  <si>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</si>
  <si>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5">
      <t>ショルイトウ</t>
    </rPh>
    <phoneticPr fontId="2"/>
  </si>
  <si>
    <t>適</t>
    <rPh sb="0" eb="1">
      <t>テキ</t>
    </rPh>
    <phoneticPr fontId="2"/>
  </si>
  <si>
    <t>不適</t>
    <rPh sb="0" eb="2">
      <t>フテキ</t>
    </rPh>
    <phoneticPr fontId="2"/>
  </si>
  <si>
    <t>Ⅰ　基本方針</t>
    <rPh sb="2" eb="4">
      <t>キホン</t>
    </rPh>
    <rPh sb="4" eb="6">
      <t>ホウシン</t>
    </rPh>
    <phoneticPr fontId="2"/>
  </si>
  <si>
    <t>基本方針</t>
    <rPh sb="0" eb="2">
      <t>キホン</t>
    </rPh>
    <rPh sb="2" eb="4">
      <t>ホウシン</t>
    </rPh>
    <phoneticPr fontId="2"/>
  </si>
  <si>
    <t>基準
第207条</t>
    <rPh sb="0" eb="2">
      <t>キジュン</t>
    </rPh>
    <rPh sb="3" eb="4">
      <t>ダイ</t>
    </rPh>
    <rPh sb="7" eb="8">
      <t>ジョウ</t>
    </rPh>
    <phoneticPr fontId="2"/>
  </si>
  <si>
    <t>・運営規程</t>
    <rPh sb="1" eb="3">
      <t>ウンエイ</t>
    </rPh>
    <rPh sb="3" eb="5">
      <t>キテイ</t>
    </rPh>
    <phoneticPr fontId="2"/>
  </si>
  <si>
    <t>(介護予防）</t>
    <rPh sb="1" eb="3">
      <t>カイゴ</t>
    </rPh>
    <rPh sb="3" eb="5">
      <t>ヨボウ</t>
    </rPh>
    <phoneticPr fontId="2"/>
  </si>
  <si>
    <t>要介護状態となった場合でも、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5">
      <t>リヨウシャ</t>
    </rPh>
    <rPh sb="66" eb="68">
      <t>シンシン</t>
    </rPh>
    <rPh sb="69" eb="71">
      <t>ジョウキョウ</t>
    </rPh>
    <rPh sb="72" eb="74">
      <t>キボウ</t>
    </rPh>
    <rPh sb="74" eb="75">
      <t>オヨ</t>
    </rPh>
    <rPh sb="78" eb="79">
      <t>オ</t>
    </rPh>
    <rPh sb="84" eb="86">
      <t>カンキョウ</t>
    </rPh>
    <rPh sb="87" eb="88">
      <t>フ</t>
    </rPh>
    <rPh sb="91" eb="93">
      <t>テキセツ</t>
    </rPh>
    <rPh sb="94" eb="96">
      <t>トクテイ</t>
    </rPh>
    <rPh sb="96" eb="98">
      <t>フクシ</t>
    </rPh>
    <rPh sb="98" eb="100">
      <t>ヨウグ</t>
    </rPh>
    <rPh sb="101" eb="103">
      <t>センテイ</t>
    </rPh>
    <rPh sb="104" eb="106">
      <t>エンジョ</t>
    </rPh>
    <rPh sb="107" eb="109">
      <t>トリツ</t>
    </rPh>
    <rPh sb="111" eb="113">
      <t>チョウセイ</t>
    </rPh>
    <rPh sb="113" eb="114">
      <t>トウ</t>
    </rPh>
    <rPh sb="115" eb="116">
      <t>オコナ</t>
    </rPh>
    <rPh sb="118" eb="120">
      <t>トクテイ</t>
    </rPh>
    <rPh sb="120" eb="122">
      <t>フクシ</t>
    </rPh>
    <rPh sb="122" eb="124">
      <t>ヨウグ</t>
    </rPh>
    <rPh sb="125" eb="127">
      <t>ハンバイ</t>
    </rPh>
    <rPh sb="135" eb="138">
      <t>リヨウシャ</t>
    </rPh>
    <rPh sb="139" eb="141">
      <t>ニチジョウ</t>
    </rPh>
    <rPh sb="141" eb="143">
      <t>セイカツ</t>
    </rPh>
    <rPh sb="143" eb="144">
      <t>ジョウ</t>
    </rPh>
    <rPh sb="145" eb="147">
      <t>ベンギ</t>
    </rPh>
    <rPh sb="148" eb="149">
      <t>ハカ</t>
    </rPh>
    <rPh sb="153" eb="155">
      <t>キノウ</t>
    </rPh>
    <rPh sb="155" eb="157">
      <t>クンレン</t>
    </rPh>
    <rPh sb="158" eb="159">
      <t>シ</t>
    </rPh>
    <rPh sb="166" eb="169">
      <t>リヨウシャ</t>
    </rPh>
    <rPh sb="170" eb="172">
      <t>カイゴ</t>
    </rPh>
    <rPh sb="174" eb="175">
      <t>モノ</t>
    </rPh>
    <rPh sb="176" eb="178">
      <t>フタン</t>
    </rPh>
    <rPh sb="178" eb="180">
      <t>ケイゲン</t>
    </rPh>
    <rPh sb="181" eb="182">
      <t>ハカ</t>
    </rPh>
    <phoneticPr fontId="2"/>
  </si>
  <si>
    <t>利用者が可能な限りその居宅において、自立した日常生活を営むことができるよう、適切な特定介護予防福祉用の選定の援助、取付け、調整等を行い、特定介護予防福祉用具を販売することにより、利用者の生活機能の維持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テキセツ</t>
    </rPh>
    <rPh sb="41" eb="43">
      <t>トクテイ</t>
    </rPh>
    <rPh sb="43" eb="45">
      <t>カイゴ</t>
    </rPh>
    <rPh sb="45" eb="47">
      <t>ヨボウ</t>
    </rPh>
    <rPh sb="47" eb="50">
      <t>フクシヨウ</t>
    </rPh>
    <rPh sb="51" eb="53">
      <t>センテイ</t>
    </rPh>
    <rPh sb="54" eb="56">
      <t>エンジョ</t>
    </rPh>
    <rPh sb="57" eb="59">
      <t>トリツ</t>
    </rPh>
    <rPh sb="61" eb="63">
      <t>チョウセイ</t>
    </rPh>
    <rPh sb="63" eb="64">
      <t>トウ</t>
    </rPh>
    <rPh sb="65" eb="66">
      <t>オコナ</t>
    </rPh>
    <rPh sb="68" eb="70">
      <t>トクテイ</t>
    </rPh>
    <rPh sb="70" eb="72">
      <t>カイゴ</t>
    </rPh>
    <rPh sb="72" eb="74">
      <t>ヨボウ</t>
    </rPh>
    <rPh sb="74" eb="76">
      <t>フクシ</t>
    </rPh>
    <rPh sb="76" eb="78">
      <t>ヨウグ</t>
    </rPh>
    <rPh sb="79" eb="81">
      <t>ハンバイ</t>
    </rPh>
    <rPh sb="89" eb="92">
      <t>リヨウシャ</t>
    </rPh>
    <rPh sb="93" eb="95">
      <t>セイカツ</t>
    </rPh>
    <rPh sb="95" eb="97">
      <t>キノウ</t>
    </rPh>
    <rPh sb="98" eb="100">
      <t>イジ</t>
    </rPh>
    <rPh sb="101" eb="102">
      <t>ハカ</t>
    </rPh>
    <rPh sb="107" eb="110">
      <t>リヨウシャ</t>
    </rPh>
    <rPh sb="111" eb="113">
      <t>セイカツ</t>
    </rPh>
    <rPh sb="113" eb="115">
      <t>キノウ</t>
    </rPh>
    <rPh sb="116" eb="118">
      <t>イジ</t>
    </rPh>
    <rPh sb="118" eb="119">
      <t>マタ</t>
    </rPh>
    <rPh sb="120" eb="122">
      <t>コウジョウ</t>
    </rPh>
    <rPh sb="123" eb="125">
      <t>メザ</t>
    </rPh>
    <phoneticPr fontId="2"/>
  </si>
  <si>
    <t>福祉用具専門相談員の員数は、常勤換算方法で2人以上となっていますか。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2"/>
  </si>
  <si>
    <t>※同一の事業所において、次の事業の指定を併せて受け、一体的に運営されている場合は、常勤換算で２以上の福祉用具専門相談員を配置すれば、これらの指定に係るすべての人員基準を満たすものとみなす。
　・福祉用具貸与
　・介護予防福祉用具貸与
　・特定福祉用具販売
　・特定介護予防福祉用具販売</t>
    <rPh sb="1" eb="3">
      <t>ドウイツ</t>
    </rPh>
    <rPh sb="4" eb="7">
      <t>ジギョウショ</t>
    </rPh>
    <rPh sb="12" eb="13">
      <t>ツギ</t>
    </rPh>
    <rPh sb="14" eb="16">
      <t>ジギョウ</t>
    </rPh>
    <rPh sb="17" eb="19">
      <t>シテイ</t>
    </rPh>
    <rPh sb="20" eb="21">
      <t>アワ</t>
    </rPh>
    <rPh sb="23" eb="24">
      <t>ウ</t>
    </rPh>
    <rPh sb="26" eb="29">
      <t>イッタイテキ</t>
    </rPh>
    <rPh sb="30" eb="32">
      <t>ウンエイ</t>
    </rPh>
    <rPh sb="37" eb="39">
      <t>バアイ</t>
    </rPh>
    <rPh sb="41" eb="43">
      <t>ジョウキン</t>
    </rPh>
    <rPh sb="43" eb="45">
      <t>カンサン</t>
    </rPh>
    <rPh sb="47" eb="49">
      <t>イジョウ</t>
    </rPh>
    <rPh sb="50" eb="52">
      <t>フクシ</t>
    </rPh>
    <rPh sb="52" eb="54">
      <t>ヨウグ</t>
    </rPh>
    <rPh sb="54" eb="56">
      <t>センモン</t>
    </rPh>
    <rPh sb="56" eb="59">
      <t>ソウダンイン</t>
    </rPh>
    <rPh sb="60" eb="62">
      <t>ハイチ</t>
    </rPh>
    <rPh sb="70" eb="72">
      <t>シテイ</t>
    </rPh>
    <rPh sb="73" eb="74">
      <t>カカ</t>
    </rPh>
    <rPh sb="79" eb="81">
      <t>ジンイン</t>
    </rPh>
    <rPh sb="81" eb="83">
      <t>キジュン</t>
    </rPh>
    <rPh sb="84" eb="85">
      <t>ミ</t>
    </rPh>
    <rPh sb="98" eb="100">
      <t>フクシ</t>
    </rPh>
    <rPh sb="100" eb="102">
      <t>ヨウグ</t>
    </rPh>
    <rPh sb="102" eb="104">
      <t>タイヨ</t>
    </rPh>
    <rPh sb="107" eb="109">
      <t>カイゴ</t>
    </rPh>
    <rPh sb="109" eb="111">
      <t>ヨボウ</t>
    </rPh>
    <rPh sb="111" eb="113">
      <t>フクシ</t>
    </rPh>
    <rPh sb="113" eb="115">
      <t>ヨウグ</t>
    </rPh>
    <rPh sb="115" eb="117">
      <t>タイヨ</t>
    </rPh>
    <rPh sb="120" eb="122">
      <t>トクテイ</t>
    </rPh>
    <rPh sb="122" eb="124">
      <t>フクシ</t>
    </rPh>
    <rPh sb="124" eb="126">
      <t>ヨウグ</t>
    </rPh>
    <rPh sb="126" eb="128">
      <t>ハンバイ</t>
    </rPh>
    <rPh sb="131" eb="133">
      <t>トクテイ</t>
    </rPh>
    <rPh sb="133" eb="135">
      <t>カイゴ</t>
    </rPh>
    <rPh sb="135" eb="137">
      <t>ヨボウ</t>
    </rPh>
    <rPh sb="137" eb="139">
      <t>フクシ</t>
    </rPh>
    <rPh sb="139" eb="141">
      <t>ヨウグ</t>
    </rPh>
    <rPh sb="141" eb="143">
      <t>ハンバイ</t>
    </rPh>
    <phoneticPr fontId="2"/>
  </si>
  <si>
    <t>事業の運営を行うために必要な広さ（※）を有する専用の区画を有するほか、必要な設備及び備品等を備えていますか。
※購入申込の受付、相談等に対応するのに適切なスペースを確保すること。</t>
    <rPh sb="0" eb="2">
      <t>ジギョウ</t>
    </rPh>
    <rPh sb="3" eb="5">
      <t>ウンエイ</t>
    </rPh>
    <rPh sb="6" eb="7">
      <t>オコナ</t>
    </rPh>
    <rPh sb="11" eb="13">
      <t>ヒツヨウ</t>
    </rPh>
    <rPh sb="14" eb="15">
      <t>ヒロ</t>
    </rPh>
    <rPh sb="20" eb="21">
      <t>ユウ</t>
    </rPh>
    <rPh sb="23" eb="25">
      <t>センヨウ</t>
    </rPh>
    <rPh sb="26" eb="28">
      <t>クカク</t>
    </rPh>
    <rPh sb="29" eb="30">
      <t>ユウ</t>
    </rPh>
    <rPh sb="35" eb="37">
      <t>ヒツヨウ</t>
    </rPh>
    <rPh sb="38" eb="40">
      <t>セツビ</t>
    </rPh>
    <rPh sb="40" eb="41">
      <t>オヨ</t>
    </rPh>
    <rPh sb="42" eb="45">
      <t>ビヒントウ</t>
    </rPh>
    <rPh sb="46" eb="47">
      <t>ソナ</t>
    </rPh>
    <rPh sb="57" eb="59">
      <t>コウニュウ</t>
    </rPh>
    <phoneticPr fontId="2"/>
  </si>
  <si>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2"/>
  </si>
  <si>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</si>
  <si>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</si>
  <si>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被保険者証に認定審査会意見が記載されているときは、サービス提供に際し、その意見に配慮していますか。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ハイリョ</t>
    </rPh>
    <phoneticPr fontId="2"/>
  </si>
  <si>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2"/>
  </si>
  <si>
    <t>指定特定福祉用具販売の提供に当たっては、居宅介護支援事業者その他保健医療サービス又は福祉サービスを提供する者との密接な連携に努めていますか。</t>
    <rPh sb="0" eb="2">
      <t>シテイ</t>
    </rPh>
    <rPh sb="2" eb="4">
      <t>トクテイ</t>
    </rPh>
    <rPh sb="4" eb="6">
      <t>フクシ</t>
    </rPh>
    <rPh sb="6" eb="8">
      <t>ヨウグ</t>
    </rPh>
    <rPh sb="8" eb="10">
      <t>ハンバイ</t>
    </rPh>
    <rPh sb="11" eb="13">
      <t>テイキョウ</t>
    </rPh>
    <rPh sb="14" eb="15">
      <t>ア</t>
    </rPh>
    <rPh sb="20" eb="22">
      <t>キョタク</t>
    </rPh>
    <rPh sb="22" eb="24">
      <t>カイゴ</t>
    </rPh>
    <rPh sb="24" eb="26">
      <t>シエン</t>
    </rPh>
    <rPh sb="26" eb="29">
      <t>ジギョウシャ</t>
    </rPh>
    <rPh sb="31" eb="32">
      <t>タ</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2"/>
  </si>
  <si>
    <t>（記載上の注意事項）</t>
    <rPh sb="1" eb="3">
      <t>キサイ</t>
    </rPh>
    <rPh sb="3" eb="4">
      <t>ジョウ</t>
    </rPh>
    <rPh sb="5" eb="7">
      <t>チュウイ</t>
    </rPh>
    <rPh sb="7" eb="9">
      <t>ジコウ</t>
    </rPh>
    <phoneticPr fontId="2"/>
  </si>
  <si>
    <r>
      <t>　</t>
    </r>
    <r>
      <rPr>
        <b/>
        <u/>
        <sz val="9"/>
        <rFont val="ＭＳ ゴシック"/>
        <family val="3"/>
        <charset val="128"/>
      </rPr>
      <t>「不適」の項目がある場合は、その事由及び改善方法を別紙（任意様式）に記入して、添付してください。</t>
    </r>
    <phoneticPr fontId="2"/>
  </si>
  <si>
    <t>指定特定福祉用具販売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0" eb="2">
      <t>シテイ</t>
    </rPh>
    <rPh sb="2" eb="4">
      <t>トクテイ</t>
    </rPh>
    <rPh sb="4" eb="6">
      <t>フクシ</t>
    </rPh>
    <rPh sb="6" eb="8">
      <t>ヨウグ</t>
    </rPh>
    <rPh sb="8" eb="10">
      <t>ハンバイ</t>
    </rPh>
    <rPh sb="11" eb="13">
      <t>テイキョウ</t>
    </rPh>
    <rPh sb="13" eb="15">
      <t>シュウリョウ</t>
    </rPh>
    <rPh sb="16" eb="17">
      <t>サイ</t>
    </rPh>
    <rPh sb="21" eb="24">
      <t>リヨウシャ</t>
    </rPh>
    <rPh sb="24" eb="25">
      <t>マタ</t>
    </rPh>
    <rPh sb="28" eb="30">
      <t>カゾク</t>
    </rPh>
    <rPh sb="31" eb="32">
      <t>タイ</t>
    </rPh>
    <rPh sb="34" eb="36">
      <t>テキセツ</t>
    </rPh>
    <rPh sb="37" eb="39">
      <t>シドウ</t>
    </rPh>
    <rPh sb="40" eb="41">
      <t>オコナ</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0" eb="92">
      <t>ミッセツ</t>
    </rPh>
    <rPh sb="93" eb="95">
      <t>レンケイ</t>
    </rPh>
    <rPh sb="96" eb="97">
      <t>ツト</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</si>
  <si>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</si>
  <si>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2"/>
  </si>
  <si>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</si>
  <si>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</si>
  <si>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</si>
  <si>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特定福祉用具販売を提供した際には、現に当該特定福祉用具の購入に要した費用の額の支払いを受けていますか。</t>
    <rPh sb="0" eb="2">
      <t>トクテイ</t>
    </rPh>
    <rPh sb="2" eb="4">
      <t>フクシ</t>
    </rPh>
    <rPh sb="4" eb="6">
      <t>ヨウグ</t>
    </rPh>
    <rPh sb="6" eb="8">
      <t>ハンバイ</t>
    </rPh>
    <rPh sb="9" eb="11">
      <t>テイキョウ</t>
    </rPh>
    <rPh sb="13" eb="14">
      <t>サイ</t>
    </rPh>
    <rPh sb="17" eb="18">
      <t>ゲン</t>
    </rPh>
    <rPh sb="19" eb="21">
      <t>トウガイ</t>
    </rPh>
    <rPh sb="21" eb="23">
      <t>トクテイ</t>
    </rPh>
    <rPh sb="23" eb="25">
      <t>フクシ</t>
    </rPh>
    <rPh sb="25" eb="27">
      <t>ヨウグ</t>
    </rPh>
    <rPh sb="28" eb="30">
      <t>コウニュウ</t>
    </rPh>
    <rPh sb="31" eb="32">
      <t>ヨウ</t>
    </rPh>
    <rPh sb="34" eb="36">
      <t>ヒヨウ</t>
    </rPh>
    <rPh sb="37" eb="38">
      <t>ガク</t>
    </rPh>
    <rPh sb="39" eb="41">
      <t>シハラ</t>
    </rPh>
    <rPh sb="43" eb="44">
      <t>ウ</t>
    </rPh>
    <phoneticPr fontId="2"/>
  </si>
  <si>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</si>
  <si>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特定福祉用具販売に係る販売費用の額の支払を受けた場合は、次に掲げる事項を記載した書面を利用者に交付していますか。
①指定特定福祉用具販売事業所の名称
②販売した特定福祉用具の種目及び品目の名称及び販売費用の額その他必要と認められる事項を記載した証明書
③領収書
④特定福祉用具のパンフレットその他の当該特定福祉用具の概要</t>
    <rPh sb="0" eb="2">
      <t>トクテイ</t>
    </rPh>
    <rPh sb="2" eb="4">
      <t>フクシ</t>
    </rPh>
    <rPh sb="4" eb="6">
      <t>ヨウグ</t>
    </rPh>
    <rPh sb="6" eb="8">
      <t>ハンバイ</t>
    </rPh>
    <rPh sb="9" eb="10">
      <t>カカ</t>
    </rPh>
    <rPh sb="11" eb="13">
      <t>ハンバイ</t>
    </rPh>
    <rPh sb="13" eb="15">
      <t>ヒヨウ</t>
    </rPh>
    <rPh sb="16" eb="17">
      <t>ガク</t>
    </rPh>
    <rPh sb="18" eb="20">
      <t>シハラ</t>
    </rPh>
    <rPh sb="21" eb="22">
      <t>ウ</t>
    </rPh>
    <rPh sb="24" eb="26">
      <t>バアイ</t>
    </rPh>
    <rPh sb="28" eb="29">
      <t>ツギ</t>
    </rPh>
    <rPh sb="30" eb="31">
      <t>カカ</t>
    </rPh>
    <rPh sb="33" eb="35">
      <t>ジコウ</t>
    </rPh>
    <rPh sb="36" eb="38">
      <t>キサイ</t>
    </rPh>
    <rPh sb="40" eb="42">
      <t>ショメン</t>
    </rPh>
    <rPh sb="43" eb="46">
      <t>リヨウシャ</t>
    </rPh>
    <rPh sb="47" eb="49">
      <t>コウフ</t>
    </rPh>
    <rPh sb="59" eb="61">
      <t>シテイ</t>
    </rPh>
    <rPh sb="61" eb="63">
      <t>トクテイ</t>
    </rPh>
    <rPh sb="63" eb="65">
      <t>フクシ</t>
    </rPh>
    <rPh sb="65" eb="67">
      <t>ヨウグ</t>
    </rPh>
    <rPh sb="67" eb="69">
      <t>ハンバイ</t>
    </rPh>
    <rPh sb="69" eb="71">
      <t>ジギョウ</t>
    </rPh>
    <rPh sb="71" eb="72">
      <t>ショ</t>
    </rPh>
    <rPh sb="73" eb="75">
      <t>メイショウ</t>
    </rPh>
    <rPh sb="77" eb="79">
      <t>ハンバイ</t>
    </rPh>
    <rPh sb="81" eb="83">
      <t>トクテイ</t>
    </rPh>
    <rPh sb="83" eb="85">
      <t>フクシ</t>
    </rPh>
    <rPh sb="85" eb="87">
      <t>ヨウグ</t>
    </rPh>
    <rPh sb="88" eb="90">
      <t>シュモク</t>
    </rPh>
    <rPh sb="90" eb="91">
      <t>オヨ</t>
    </rPh>
    <rPh sb="92" eb="94">
      <t>ヒンモク</t>
    </rPh>
    <rPh sb="95" eb="97">
      <t>メイショウ</t>
    </rPh>
    <rPh sb="97" eb="98">
      <t>オヨ</t>
    </rPh>
    <rPh sb="99" eb="101">
      <t>ハンバイ</t>
    </rPh>
    <rPh sb="101" eb="103">
      <t>ヒヨウ</t>
    </rPh>
    <rPh sb="104" eb="105">
      <t>ガク</t>
    </rPh>
    <rPh sb="107" eb="108">
      <t>タ</t>
    </rPh>
    <rPh sb="108" eb="110">
      <t>ヒツヨウ</t>
    </rPh>
    <rPh sb="111" eb="112">
      <t>ミト</t>
    </rPh>
    <rPh sb="116" eb="118">
      <t>ジコウ</t>
    </rPh>
    <rPh sb="119" eb="121">
      <t>キサイ</t>
    </rPh>
    <rPh sb="123" eb="125">
      <t>ショウメイ</t>
    </rPh>
    <rPh sb="125" eb="126">
      <t>ショ</t>
    </rPh>
    <rPh sb="128" eb="131">
      <t>リョウシュウショ</t>
    </rPh>
    <rPh sb="133" eb="135">
      <t>トクテイ</t>
    </rPh>
    <rPh sb="135" eb="137">
      <t>フクシ</t>
    </rPh>
    <rPh sb="137" eb="139">
      <t>ヨウグ</t>
    </rPh>
    <rPh sb="148" eb="149">
      <t>タ</t>
    </rPh>
    <rPh sb="150" eb="152">
      <t>トウガイ</t>
    </rPh>
    <rPh sb="152" eb="154">
      <t>トクテイ</t>
    </rPh>
    <rPh sb="154" eb="156">
      <t>フクシ</t>
    </rPh>
    <rPh sb="156" eb="158">
      <t>ヨウグ</t>
    </rPh>
    <rPh sb="159" eb="161">
      <t>ガイヨウ</t>
    </rPh>
    <phoneticPr fontId="2"/>
  </si>
  <si>
    <t>利用者の要介護状態の軽減又は悪化の防止並びに利用者を介護する者の負担の軽減に資するよう、その目標を設定し計画的に行われていますか。</t>
    <rPh sb="0" eb="3">
      <t>リヨウシャ</t>
    </rPh>
    <rPh sb="4" eb="5">
      <t>ヨウ</t>
    </rPh>
    <rPh sb="5" eb="7">
      <t>カイゴ</t>
    </rPh>
    <rPh sb="7" eb="9">
      <t>ジョウタイ</t>
    </rPh>
    <rPh sb="10" eb="12">
      <t>ケイゲン</t>
    </rPh>
    <rPh sb="12" eb="13">
      <t>マタ</t>
    </rPh>
    <rPh sb="14" eb="16">
      <t>アッカ</t>
    </rPh>
    <rPh sb="17" eb="19">
      <t>ボウシ</t>
    </rPh>
    <rPh sb="19" eb="20">
      <t>ナラ</t>
    </rPh>
    <rPh sb="22" eb="25">
      <t>リヨウシャ</t>
    </rPh>
    <rPh sb="26" eb="28">
      <t>カイゴ</t>
    </rPh>
    <rPh sb="30" eb="31">
      <t>モノ</t>
    </rPh>
    <rPh sb="32" eb="34">
      <t>フタン</t>
    </rPh>
    <rPh sb="35" eb="37">
      <t>ケイゲン</t>
    </rPh>
    <rPh sb="38" eb="39">
      <t>シ</t>
    </rPh>
    <rPh sb="46" eb="48">
      <t>モクヒョウ</t>
    </rPh>
    <rPh sb="49" eb="51">
      <t>セッテイ</t>
    </rPh>
    <rPh sb="52" eb="55">
      <t>ケイカクテキ</t>
    </rPh>
    <rPh sb="56" eb="57">
      <t>オコナ</t>
    </rPh>
    <phoneticPr fontId="2"/>
  </si>
  <si>
    <t>常に、清潔かつ安全で正常な機能を有する特定福祉用具を販売していますか。</t>
    <rPh sb="0" eb="1">
      <t>ツネ</t>
    </rPh>
    <rPh sb="3" eb="5">
      <t>セイケツ</t>
    </rPh>
    <rPh sb="7" eb="9">
      <t>アンゼン</t>
    </rPh>
    <rPh sb="10" eb="12">
      <t>セイジョウ</t>
    </rPh>
    <rPh sb="13" eb="15">
      <t>キノウ</t>
    </rPh>
    <rPh sb="16" eb="17">
      <t>ユウ</t>
    </rPh>
    <rPh sb="19" eb="21">
      <t>トクテイ</t>
    </rPh>
    <rPh sb="21" eb="23">
      <t>フクシ</t>
    </rPh>
    <rPh sb="23" eb="25">
      <t>ヨウグ</t>
    </rPh>
    <rPh sb="26" eb="28">
      <t>ハンバイ</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</si>
  <si>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</si>
  <si>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利用者ができる限り要介護状態とならないで自立した日常生活を営むことができるよう支援することが目的であることを常に意識してサービスの提供を行っていますか。
また、利用者のできる能力をかえって阻害するような不適切なサービス提供をしないよう配慮していますか。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4" eb="55">
      <t>ツネ</t>
    </rPh>
    <rPh sb="56" eb="58">
      <t>イシキ</t>
    </rPh>
    <rPh sb="65" eb="67">
      <t>テイキョウ</t>
    </rPh>
    <rPh sb="68" eb="69">
      <t>オコナ</t>
    </rPh>
    <rPh sb="80" eb="83">
      <t>リヨウシャ</t>
    </rPh>
    <rPh sb="87" eb="89">
      <t>ノウリョク</t>
    </rPh>
    <rPh sb="94" eb="96">
      <t>ソガイ</t>
    </rPh>
    <rPh sb="101" eb="104">
      <t>フテキセツ</t>
    </rPh>
    <rPh sb="109" eb="111">
      <t>テイキョウ</t>
    </rPh>
    <rPh sb="117" eb="119">
      <t>ハイリョ</t>
    </rPh>
    <phoneticPr fontId="2"/>
  </si>
  <si>
    <t>目録等の文書を示して特定福祉用具の機能、使用方法、利用料等に関する情報を提供し、利用者又はその家族に対し同意を得ていますか。</t>
    <rPh sb="10" eb="12">
      <t>トクテイ</t>
    </rPh>
    <phoneticPr fontId="2"/>
  </si>
  <si>
    <t>販売する特定福祉用具の機能、安全性、衛生状態等に関し点検を行っていますか。</t>
    <rPh sb="0" eb="2">
      <t>ハンバイ</t>
    </rPh>
    <rPh sb="4" eb="6">
      <t>トクテイ</t>
    </rPh>
    <rPh sb="6" eb="8">
      <t>フクシ</t>
    </rPh>
    <rPh sb="8" eb="10">
      <t>ヨウグ</t>
    </rPh>
    <rPh sb="11" eb="13">
      <t>キノウ</t>
    </rPh>
    <rPh sb="14" eb="17">
      <t>アンゼンセイ</t>
    </rPh>
    <rPh sb="18" eb="20">
      <t>エイセイ</t>
    </rPh>
    <rPh sb="20" eb="22">
      <t>ジョウタイ</t>
    </rPh>
    <rPh sb="22" eb="23">
      <t>トウ</t>
    </rPh>
    <rPh sb="24" eb="25">
      <t>カン</t>
    </rPh>
    <rPh sb="26" eb="28">
      <t>テンケン</t>
    </rPh>
    <rPh sb="29" eb="30">
      <t>オコナ</t>
    </rPh>
    <phoneticPr fontId="2"/>
  </si>
  <si>
    <t>利用者の身体の状況等に応じて特定福祉用具の調整を行うとともに、使用方法、使用上の留意事項、故障時の対応等を記載した文書を利用者に交付し、使用方法の指導を行っていますか。</t>
    <rPh sb="0" eb="3">
      <t>リヨウシャ</t>
    </rPh>
    <rPh sb="4" eb="6">
      <t>シンタイ</t>
    </rPh>
    <rPh sb="7" eb="9">
      <t>ジョウキョウ</t>
    </rPh>
    <rPh sb="9" eb="10">
      <t>トウ</t>
    </rPh>
    <rPh sb="11" eb="12">
      <t>オウ</t>
    </rPh>
    <rPh sb="14" eb="16">
      <t>トクテイ</t>
    </rPh>
    <rPh sb="16" eb="18">
      <t>フクシ</t>
    </rPh>
    <rPh sb="18" eb="20">
      <t>ヨウグ</t>
    </rPh>
    <rPh sb="21" eb="23">
      <t>チョウセイ</t>
    </rPh>
    <rPh sb="24" eb="25">
      <t>オコナ</t>
    </rPh>
    <rPh sb="31" eb="33">
      <t>シヨウ</t>
    </rPh>
    <rPh sb="33" eb="35">
      <t>ホウホウ</t>
    </rPh>
    <rPh sb="36" eb="38">
      <t>シヨウ</t>
    </rPh>
    <rPh sb="38" eb="39">
      <t>ジョウ</t>
    </rPh>
    <rPh sb="40" eb="42">
      <t>リュウイ</t>
    </rPh>
    <rPh sb="42" eb="44">
      <t>ジコウ</t>
    </rPh>
    <rPh sb="45" eb="47">
      <t>コショウ</t>
    </rPh>
    <rPh sb="47" eb="48">
      <t>ジ</t>
    </rPh>
    <rPh sb="49" eb="51">
      <t>タイオウ</t>
    </rPh>
    <rPh sb="51" eb="52">
      <t>トウ</t>
    </rPh>
    <rPh sb="53" eb="55">
      <t>キサイ</t>
    </rPh>
    <rPh sb="57" eb="59">
      <t>ブンショ</t>
    </rPh>
    <rPh sb="60" eb="63">
      <t>リヨウシャ</t>
    </rPh>
    <rPh sb="64" eb="66">
      <t>コウフ</t>
    </rPh>
    <rPh sb="68" eb="70">
      <t>シヨウ</t>
    </rPh>
    <rPh sb="70" eb="72">
      <t>ホウホウ</t>
    </rPh>
    <rPh sb="73" eb="75">
      <t>シドウ</t>
    </rPh>
    <rPh sb="76" eb="77">
      <t>オコナ</t>
    </rPh>
    <phoneticPr fontId="2"/>
  </si>
  <si>
    <t>居宅サービス計画に指定特定福祉用具販売が位置づけられる場合には、当該計画に特定福祉用具販売が必要な理由が記載されるよう、サービス担当者会議等を通じて助言及び情報提供を行う等の必要な措置を講じていますか。</t>
    <rPh sb="0" eb="2">
      <t>キョタク</t>
    </rPh>
    <rPh sb="6" eb="8">
      <t>ケイカク</t>
    </rPh>
    <rPh sb="9" eb="11">
      <t>シテイ</t>
    </rPh>
    <rPh sb="11" eb="13">
      <t>トクテイ</t>
    </rPh>
    <rPh sb="13" eb="15">
      <t>フクシ</t>
    </rPh>
    <rPh sb="15" eb="17">
      <t>ヨウグ</t>
    </rPh>
    <rPh sb="17" eb="19">
      <t>ハンバイ</t>
    </rPh>
    <rPh sb="20" eb="22">
      <t>イチ</t>
    </rPh>
    <rPh sb="27" eb="29">
      <t>バアイ</t>
    </rPh>
    <rPh sb="32" eb="34">
      <t>トウガイ</t>
    </rPh>
    <rPh sb="34" eb="36">
      <t>ケイカク</t>
    </rPh>
    <rPh sb="37" eb="39">
      <t>トクテイ</t>
    </rPh>
    <rPh sb="39" eb="41">
      <t>フクシ</t>
    </rPh>
    <rPh sb="41" eb="43">
      <t>ヨウグ</t>
    </rPh>
    <rPh sb="43" eb="45">
      <t>ハンバイ</t>
    </rPh>
    <rPh sb="46" eb="48">
      <t>ヒツヨウ</t>
    </rPh>
    <rPh sb="49" eb="51">
      <t>リユウ</t>
    </rPh>
    <rPh sb="52" eb="54">
      <t>キサイ</t>
    </rPh>
    <rPh sb="87" eb="89">
      <t>ヒツヨウ</t>
    </rPh>
    <rPh sb="90" eb="92">
      <t>ソチ</t>
    </rPh>
    <rPh sb="93" eb="94">
      <t>コウ</t>
    </rPh>
    <phoneticPr fontId="2"/>
  </si>
  <si>
    <t>特定福祉用具販売計画は、既に居宅サービス計画が作成されている場合は、当該居宅サービス計画の内容に沿って作成していますか。</t>
    <rPh sb="0" eb="2">
      <t>トクテイ</t>
    </rPh>
    <rPh sb="2" eb="4">
      <t>フクシ</t>
    </rPh>
    <rPh sb="4" eb="6">
      <t>ヨウグ</t>
    </rPh>
    <rPh sb="6" eb="8">
      <t>ハンバイ</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7">
      <t>ナイヨウ</t>
    </rPh>
    <rPh sb="48" eb="49">
      <t>ソ</t>
    </rPh>
    <rPh sb="51" eb="53">
      <t>サクセイ</t>
    </rPh>
    <phoneticPr fontId="2"/>
  </si>
  <si>
    <t>福祉用具専門相談員は、特定福祉用具販売計画の作成に当たっては、その内容について利用者又はその家族に対して説明し、利用者の同意を得ていますか。</t>
    <rPh sb="0" eb="2">
      <t>フクシ</t>
    </rPh>
    <rPh sb="2" eb="4">
      <t>ヨウグ</t>
    </rPh>
    <rPh sb="4" eb="6">
      <t>センモン</t>
    </rPh>
    <rPh sb="6" eb="9">
      <t>ソウダンイン</t>
    </rPh>
    <rPh sb="11" eb="13">
      <t>トクテイ</t>
    </rPh>
    <rPh sb="13" eb="15">
      <t>フクシ</t>
    </rPh>
    <rPh sb="15" eb="17">
      <t>ヨウグ</t>
    </rPh>
    <rPh sb="17" eb="19">
      <t>ハンバイ</t>
    </rPh>
    <rPh sb="19" eb="21">
      <t>ケイカク</t>
    </rPh>
    <rPh sb="22" eb="24">
      <t>サクセイ</t>
    </rPh>
    <rPh sb="25" eb="26">
      <t>ア</t>
    </rPh>
    <rPh sb="33" eb="35">
      <t>ナイヨウ</t>
    </rPh>
    <rPh sb="39" eb="42">
      <t>リヨウシャ</t>
    </rPh>
    <rPh sb="42" eb="43">
      <t>マタ</t>
    </rPh>
    <rPh sb="46" eb="48">
      <t>カゾク</t>
    </rPh>
    <rPh sb="49" eb="50">
      <t>タイ</t>
    </rPh>
    <rPh sb="52" eb="54">
      <t>セツメイ</t>
    </rPh>
    <rPh sb="56" eb="59">
      <t>リヨウシャ</t>
    </rPh>
    <rPh sb="60" eb="62">
      <t>ドウイ</t>
    </rPh>
    <rPh sb="63" eb="64">
      <t>エ</t>
    </rPh>
    <phoneticPr fontId="2"/>
  </si>
  <si>
    <t>福祉用具専門相談員は、特定福祉用具販売計画を作成した際は、当該特定福祉用具販売計画を利用者に交付していますか。</t>
    <rPh sb="0" eb="2">
      <t>フクシ</t>
    </rPh>
    <rPh sb="2" eb="4">
      <t>ヨウグ</t>
    </rPh>
    <rPh sb="4" eb="6">
      <t>センモン</t>
    </rPh>
    <rPh sb="6" eb="9">
      <t>ソウダンイン</t>
    </rPh>
    <rPh sb="11" eb="13">
      <t>トクテイ</t>
    </rPh>
    <rPh sb="13" eb="15">
      <t>フクシ</t>
    </rPh>
    <rPh sb="15" eb="17">
      <t>ヨウグ</t>
    </rPh>
    <rPh sb="17" eb="19">
      <t>ハンバイ</t>
    </rPh>
    <rPh sb="19" eb="21">
      <t>ケイカク</t>
    </rPh>
    <rPh sb="22" eb="24">
      <t>サクセイ</t>
    </rPh>
    <rPh sb="26" eb="27">
      <t>サイ</t>
    </rPh>
    <rPh sb="29" eb="31">
      <t>トウガイ</t>
    </rPh>
    <rPh sb="31" eb="33">
      <t>トクテイ</t>
    </rPh>
    <rPh sb="33" eb="35">
      <t>フクシ</t>
    </rPh>
    <rPh sb="35" eb="37">
      <t>ヨウグ</t>
    </rPh>
    <rPh sb="37" eb="39">
      <t>ハンバイ</t>
    </rPh>
    <rPh sb="39" eb="41">
      <t>ケイカク</t>
    </rPh>
    <rPh sb="42" eb="44">
      <t>リヨウ</t>
    </rPh>
    <rPh sb="44" eb="45">
      <t>シャ</t>
    </rPh>
    <rPh sb="46" eb="48">
      <t>コウフ</t>
    </rPh>
    <phoneticPr fontId="2"/>
  </si>
  <si>
    <t>利用者が次のいずれかに該当する場合は、遅滞なく、意見を付してその旨を市町村に通知していますか。
①正当な理由なしに指定特定福祉用具販売の利用に関する指示に従わないことにより、要介護状態等の程度を増進させたと認められるとき。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フクシ</t>
    </rPh>
    <rPh sb="64" eb="66">
      <t>ヨウグ</t>
    </rPh>
    <rPh sb="66" eb="68">
      <t>ハンバイ</t>
    </rPh>
    <rPh sb="69" eb="71">
      <t>リヨウ</t>
    </rPh>
    <rPh sb="72" eb="73">
      <t>カン</t>
    </rPh>
    <rPh sb="75" eb="77">
      <t>シジ</t>
    </rPh>
    <rPh sb="78" eb="79">
      <t>シタガ</t>
    </rPh>
    <rPh sb="88" eb="89">
      <t>ヨウ</t>
    </rPh>
    <rPh sb="89" eb="91">
      <t>カイゴ</t>
    </rPh>
    <rPh sb="91" eb="93">
      <t>ジョウタイ</t>
    </rPh>
    <rPh sb="93" eb="94">
      <t>トウ</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2"/>
  </si>
  <si>
    <t>事業所の従業者及び業務管理は、管理者により一元的に行われていますか。</t>
    <rPh sb="0" eb="3">
      <t>ジギョウショ</t>
    </rPh>
    <rPh sb="4" eb="7">
      <t>ジュウギョウシャ</t>
    </rPh>
    <rPh sb="7" eb="8">
      <t>オヨ</t>
    </rPh>
    <rPh sb="9" eb="11">
      <t>ギョウム</t>
    </rPh>
    <rPh sb="11" eb="13">
      <t>カンリ</t>
    </rPh>
    <rPh sb="15" eb="18">
      <t>カンリシャ</t>
    </rPh>
    <rPh sb="21" eb="24">
      <t>イチゲンテキ</t>
    </rPh>
    <rPh sb="25" eb="26">
      <t>オコナ</t>
    </rPh>
    <phoneticPr fontId="2"/>
  </si>
  <si>
    <t>利用者のサービス利用に直接影響を及ぼす業務について、当該事業所の従業者によってサービスを提供していますか。</t>
    <rPh sb="0" eb="3">
      <t>リヨウシャ</t>
    </rPh>
    <rPh sb="8" eb="10">
      <t>リヨウ</t>
    </rPh>
    <rPh sb="11" eb="13">
      <t>チョクセツ</t>
    </rPh>
    <rPh sb="13" eb="15">
      <t>エイキョウ</t>
    </rPh>
    <rPh sb="16" eb="17">
      <t>オヨ</t>
    </rPh>
    <rPh sb="19" eb="21">
      <t>ギョウム</t>
    </rPh>
    <rPh sb="26" eb="28">
      <t>トウガイ</t>
    </rPh>
    <rPh sb="28" eb="31">
      <t>ジギョウショ</t>
    </rPh>
    <rPh sb="32" eb="35">
      <t>ジュウギョウシャ</t>
    </rPh>
    <rPh sb="44" eb="46">
      <t>テイキョウ</t>
    </rPh>
    <phoneticPr fontId="2"/>
  </si>
  <si>
    <t>利用者の身体の状態の多様性、変化等に対応することができるよう、できる限り多くの種類の特定福祉用具を取り扱っていますか。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トクテイ</t>
    </rPh>
    <rPh sb="44" eb="46">
      <t>フクシ</t>
    </rPh>
    <rPh sb="46" eb="48">
      <t>ヨウグ</t>
    </rPh>
    <rPh sb="49" eb="50">
      <t>ト</t>
    </rPh>
    <rPh sb="51" eb="52">
      <t>アツカ</t>
    </rPh>
    <phoneticPr fontId="2"/>
  </si>
  <si>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2"/>
  </si>
  <si>
    <t>事業所に、取り扱う福祉用具の品名及び品名ごとの販売費用の額その他の必要事項が記載された目録等を備え付けていますか。</t>
    <rPh sb="0" eb="2">
      <t>ジギョウ</t>
    </rPh>
    <rPh sb="2" eb="3">
      <t>ショ</t>
    </rPh>
    <rPh sb="5" eb="6">
      <t>ト</t>
    </rPh>
    <rPh sb="7" eb="8">
      <t>アツカ</t>
    </rPh>
    <rPh sb="9" eb="11">
      <t>フクシ</t>
    </rPh>
    <rPh sb="11" eb="13">
      <t>ヨウグ</t>
    </rPh>
    <rPh sb="14" eb="16">
      <t>ヒンメイ</t>
    </rPh>
    <rPh sb="16" eb="17">
      <t>オヨ</t>
    </rPh>
    <rPh sb="18" eb="20">
      <t>ヒンメイ</t>
    </rPh>
    <rPh sb="23" eb="25">
      <t>ハンバイ</t>
    </rPh>
    <rPh sb="25" eb="27">
      <t>ヒヨウ</t>
    </rPh>
    <rPh sb="28" eb="29">
      <t>ガク</t>
    </rPh>
    <rPh sb="31" eb="32">
      <t>タ</t>
    </rPh>
    <rPh sb="33" eb="35">
      <t>ヒツヨウ</t>
    </rPh>
    <rPh sb="35" eb="37">
      <t>ジコウ</t>
    </rPh>
    <rPh sb="38" eb="40">
      <t>キサイ</t>
    </rPh>
    <rPh sb="43" eb="45">
      <t>モクロク</t>
    </rPh>
    <rPh sb="45" eb="46">
      <t>トウ</t>
    </rPh>
    <rPh sb="47" eb="48">
      <t>ソナ</t>
    </rPh>
    <rPh sb="49" eb="50">
      <t>ツ</t>
    </rPh>
    <phoneticPr fontId="2"/>
  </si>
  <si>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</si>
  <si>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2"/>
  </si>
  <si>
    <t>居宅介護支援事業者及びその従業者に対して、利用者に特定の事業者によるサービスを利用させることの対償として、金品その他の財産上の利益を供与していませんか。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</si>
  <si>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</si>
  <si>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</si>
  <si>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</si>
  <si>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2"/>
  </si>
  <si>
    <t>事故が生じた際には、原因を解明し、再発生を防ぐための対策を講じていますか。</t>
    <rPh sb="10" eb="12">
      <t>ゲンイン</t>
    </rPh>
    <rPh sb="13" eb="15">
      <t>カイメイ</t>
    </rPh>
    <phoneticPr fontId="2"/>
  </si>
  <si>
    <t>事業所ごとの経理を区分するとともに、指定特定福祉用具販売の事業の会計とその他の事業の会計を区分してますか。</t>
    <rPh sb="0" eb="2">
      <t>ジギョウ</t>
    </rPh>
    <rPh sb="2" eb="3">
      <t>ショ</t>
    </rPh>
    <rPh sb="6" eb="8">
      <t>ケイリ</t>
    </rPh>
    <rPh sb="9" eb="11">
      <t>クブン</t>
    </rPh>
    <rPh sb="18" eb="20">
      <t>シテイ</t>
    </rPh>
    <rPh sb="20" eb="22">
      <t>トクテイ</t>
    </rPh>
    <rPh sb="22" eb="24">
      <t>フクシ</t>
    </rPh>
    <rPh sb="24" eb="26">
      <t>ヨウグ</t>
    </rPh>
    <rPh sb="26" eb="28">
      <t>ハンバイ</t>
    </rPh>
    <rPh sb="29" eb="31">
      <t>ジギョウ</t>
    </rPh>
    <rPh sb="32" eb="34">
      <t>カイケイ</t>
    </rPh>
    <rPh sb="37" eb="38">
      <t>タ</t>
    </rPh>
    <rPh sb="39" eb="41">
      <t>ジギョウ</t>
    </rPh>
    <rPh sb="42" eb="44">
      <t>カイケイ</t>
    </rPh>
    <rPh sb="45" eb="47">
      <t>クブン</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</si>
  <si>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</si>
  <si>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2"/>
  </si>
  <si>
    <t>条例第8条第2項</t>
    <rPh sb="0" eb="2">
      <t>ジョウレイ</t>
    </rPh>
    <rPh sb="2" eb="3">
      <t>ダイ</t>
    </rPh>
    <rPh sb="4" eb="5">
      <t>ジョウ</t>
    </rPh>
    <rPh sb="5" eb="6">
      <t>ダイ</t>
    </rPh>
    <rPh sb="7" eb="8">
      <t>コウ</t>
    </rPh>
    <phoneticPr fontId="2"/>
  </si>
  <si>
    <t>非常災害対策</t>
    <rPh sb="0" eb="2">
      <t>ヒジョウ</t>
    </rPh>
    <rPh sb="2" eb="4">
      <t>サイガイ</t>
    </rPh>
    <rPh sb="4" eb="6">
      <t>タイサク</t>
    </rPh>
    <phoneticPr fontId="2"/>
  </si>
  <si>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2"/>
  </si>
  <si>
    <t>条例第4条</t>
    <rPh sb="0" eb="2">
      <t>ジョウレイ</t>
    </rPh>
    <rPh sb="2" eb="3">
      <t>ダイ</t>
    </rPh>
    <rPh sb="4" eb="5">
      <t>ジョウ</t>
    </rPh>
    <phoneticPr fontId="2"/>
  </si>
  <si>
    <t>注</t>
    <rPh sb="0" eb="1">
      <t>チュウ</t>
    </rPh>
    <phoneticPr fontId="2"/>
  </si>
  <si>
    <t>・非常災害対策に関する計画</t>
    <rPh sb="1" eb="3">
      <t>ヒジョウ</t>
    </rPh>
    <rPh sb="3" eb="5">
      <t>サイガイ</t>
    </rPh>
    <rPh sb="5" eb="7">
      <t>タイサク</t>
    </rPh>
    <rPh sb="8" eb="9">
      <t>カン</t>
    </rPh>
    <rPh sb="11" eb="13">
      <t>ケイカク</t>
    </rPh>
    <phoneticPr fontId="2"/>
  </si>
  <si>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2"/>
  </si>
  <si>
    <t>条例第5条</t>
    <rPh sb="0" eb="2">
      <t>ジョウレイ</t>
    </rPh>
    <rPh sb="2" eb="3">
      <t>ダイ</t>
    </rPh>
    <rPh sb="4" eb="5">
      <t>ジョウ</t>
    </rPh>
    <phoneticPr fontId="2"/>
  </si>
  <si>
    <t>福祉用具専門相談員は、利用者の心身の状況、希望及びその置かれている環境を踏まえて、指定特定福祉用具販売の目標、当該目標を達成するための具体的なサービスの内容（介護予防特定福祉用具販売の場合、加えてサービスの提供を行う期間）等を記載した特定福祉用具販売計画を作成していますか。
なお、指定福祉用具貸与の利用がある場合は、福祉用具貸与計画と一体のものとして作成していますか。</t>
    <rPh sb="0" eb="2">
      <t>フクシ</t>
    </rPh>
    <rPh sb="2" eb="4">
      <t>ヨウグ</t>
    </rPh>
    <rPh sb="4" eb="6">
      <t>センモン</t>
    </rPh>
    <rPh sb="6" eb="9">
      <t>ソウダンイン</t>
    </rPh>
    <rPh sb="11" eb="14">
      <t>リヨウシャ</t>
    </rPh>
    <rPh sb="15" eb="17">
      <t>シンシン</t>
    </rPh>
    <rPh sb="18" eb="20">
      <t>ジョウキョウ</t>
    </rPh>
    <rPh sb="21" eb="23">
      <t>キボウ</t>
    </rPh>
    <rPh sb="23" eb="24">
      <t>オヨ</t>
    </rPh>
    <rPh sb="27" eb="28">
      <t>オ</t>
    </rPh>
    <rPh sb="33" eb="35">
      <t>カンキョウ</t>
    </rPh>
    <rPh sb="36" eb="37">
      <t>フ</t>
    </rPh>
    <rPh sb="41" eb="43">
      <t>シテイ</t>
    </rPh>
    <rPh sb="43" eb="45">
      <t>トクテイ</t>
    </rPh>
    <rPh sb="45" eb="47">
      <t>フクシ</t>
    </rPh>
    <rPh sb="47" eb="49">
      <t>ヨウグ</t>
    </rPh>
    <rPh sb="49" eb="51">
      <t>ハンバイ</t>
    </rPh>
    <rPh sb="52" eb="54">
      <t>モクヒョウ</t>
    </rPh>
    <rPh sb="55" eb="57">
      <t>トウガイ</t>
    </rPh>
    <rPh sb="57" eb="59">
      <t>モクヒョウ</t>
    </rPh>
    <rPh sb="60" eb="62">
      <t>タッセイ</t>
    </rPh>
    <rPh sb="67" eb="69">
      <t>グタイ</t>
    </rPh>
    <rPh sb="69" eb="70">
      <t>テキ</t>
    </rPh>
    <rPh sb="113" eb="115">
      <t>キサイ</t>
    </rPh>
    <rPh sb="117" eb="119">
      <t>トクテイ</t>
    </rPh>
    <rPh sb="119" eb="121">
      <t>フクシ</t>
    </rPh>
    <rPh sb="121" eb="123">
      <t>ヨウグ</t>
    </rPh>
    <rPh sb="123" eb="125">
      <t>ハンバイ</t>
    </rPh>
    <rPh sb="125" eb="127">
      <t>ケイカク</t>
    </rPh>
    <rPh sb="128" eb="130">
      <t>サクセイ</t>
    </rPh>
    <rPh sb="142" eb="144">
      <t>シテイ</t>
    </rPh>
    <rPh sb="144" eb="147">
      <t>フクシヨウ</t>
    </rPh>
    <rPh sb="164" eb="166">
      <t>タイヨ</t>
    </rPh>
    <phoneticPr fontId="2"/>
  </si>
  <si>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2"/>
  </si>
  <si>
    <t>予防基準
第281条</t>
    <rPh sb="0" eb="2">
      <t>ヨボウ</t>
    </rPh>
    <rPh sb="2" eb="4">
      <t>キジュン</t>
    </rPh>
    <rPh sb="5" eb="6">
      <t>ダイ</t>
    </rPh>
    <rPh sb="9" eb="10">
      <t>ジョウ</t>
    </rPh>
    <phoneticPr fontId="2"/>
  </si>
  <si>
    <t>Ⅱ　人員</t>
    <rPh sb="2" eb="4">
      <t>ジンイン</t>
    </rPh>
    <phoneticPr fontId="2"/>
  </si>
  <si>
    <t>福祉用具専門相談員等の員数</t>
    <rPh sb="0" eb="2">
      <t>フクシ</t>
    </rPh>
    <rPh sb="2" eb="4">
      <t>ヨウグ</t>
    </rPh>
    <rPh sb="4" eb="6">
      <t>センモン</t>
    </rPh>
    <rPh sb="6" eb="8">
      <t>ソウダン</t>
    </rPh>
    <rPh sb="8" eb="9">
      <t>イン</t>
    </rPh>
    <rPh sb="9" eb="10">
      <t>トウ</t>
    </rPh>
    <rPh sb="11" eb="13">
      <t>インスウ</t>
    </rPh>
    <phoneticPr fontId="2"/>
  </si>
  <si>
    <t xml:space="preserve">基準
第208条
</t>
    <rPh sb="0" eb="2">
      <t>キジュン</t>
    </rPh>
    <rPh sb="3" eb="4">
      <t>ダイ</t>
    </rPh>
    <rPh sb="7" eb="8">
      <t>ジョウ</t>
    </rPh>
    <phoneticPr fontId="2"/>
  </si>
  <si>
    <t>　→　下記の数値を記載してください。</t>
    <rPh sb="3" eb="5">
      <t>カキ</t>
    </rPh>
    <rPh sb="6" eb="8">
      <t>スウチ</t>
    </rPh>
    <rPh sb="9" eb="11">
      <t>キサイ</t>
    </rPh>
    <phoneticPr fontId="2"/>
  </si>
  <si>
    <r>
      <t>　　①　全福祉用具専門相談員の1ヶ月間の勤務時間合計
　　　　　　　　　</t>
    </r>
    <r>
      <rPr>
        <u/>
        <sz val="9"/>
        <rFont val="ＭＳ ゴシック"/>
        <family val="3"/>
        <charset val="128"/>
      </rPr>
      <t>　（　　　　　　時間）</t>
    </r>
    <rPh sb="4" eb="5">
      <t>ゼン</t>
    </rPh>
    <rPh sb="5" eb="7">
      <t>フクシ</t>
    </rPh>
    <rPh sb="7" eb="9">
      <t>ヨウグ</t>
    </rPh>
    <rPh sb="9" eb="11">
      <t>センモン</t>
    </rPh>
    <rPh sb="11" eb="13">
      <t>ソウダン</t>
    </rPh>
    <rPh sb="13" eb="14">
      <t>イン</t>
    </rPh>
    <rPh sb="17" eb="18">
      <t>ゲツ</t>
    </rPh>
    <rPh sb="18" eb="19">
      <t>カン</t>
    </rPh>
    <rPh sb="20" eb="22">
      <t>キンム</t>
    </rPh>
    <rPh sb="22" eb="24">
      <t>ジカン</t>
    </rPh>
    <rPh sb="24" eb="26">
      <t>ゴウケイ</t>
    </rPh>
    <rPh sb="44" eb="46">
      <t>ジカン</t>
    </rPh>
    <phoneticPr fontId="2"/>
  </si>
  <si>
    <t xml:space="preserve">予防基準
第282条
</t>
    <rPh sb="0" eb="2">
      <t>ヨボウ</t>
    </rPh>
    <rPh sb="2" eb="4">
      <t>キジュン</t>
    </rPh>
    <rPh sb="5" eb="6">
      <t>ダイ</t>
    </rPh>
    <rPh sb="9" eb="10">
      <t>ジョウ</t>
    </rPh>
    <phoneticPr fontId="2"/>
  </si>
  <si>
    <r>
      <t>　　②　常勤職員の1ヶ月の通常勤務すべき時間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2"/>
  </si>
  <si>
    <t>　　③　①÷②の値（小数点以下第2位切り捨て）
　　　　　　　　　　（　　　　　　　　）</t>
    <rPh sb="8" eb="9">
      <t>アタイ</t>
    </rPh>
    <rPh sb="10" eb="13">
      <t>ショウスウテン</t>
    </rPh>
    <rPh sb="13" eb="15">
      <t>イカ</t>
    </rPh>
    <rPh sb="15" eb="16">
      <t>ダイ</t>
    </rPh>
    <rPh sb="17" eb="18">
      <t>イ</t>
    </rPh>
    <rPh sb="18" eb="19">
      <t>キ</t>
    </rPh>
    <rPh sb="20" eb="21">
      <t>ス</t>
    </rPh>
    <phoneticPr fontId="2"/>
  </si>
  <si>
    <t>・勤務表</t>
    <rPh sb="1" eb="3">
      <t>キンム</t>
    </rPh>
    <rPh sb="3" eb="4">
      <t>ヒョウ</t>
    </rPh>
    <phoneticPr fontId="2"/>
  </si>
  <si>
    <t>　　　事業所名：（　　　　　　　　　　　　）
　　　職種名　：（　　　　　　　　　　　　）
    　勤務時間：（　　　　　　　　　　　　）</t>
    <rPh sb="3" eb="6">
      <t>ジギョウショ</t>
    </rPh>
    <rPh sb="6" eb="7">
      <t>メイ</t>
    </rPh>
    <rPh sb="26" eb="28">
      <t>ショクシュ</t>
    </rPh>
    <rPh sb="28" eb="29">
      <t>メイ</t>
    </rPh>
    <rPh sb="51" eb="53">
      <t>キンム</t>
    </rPh>
    <rPh sb="53" eb="55">
      <t>ジカン</t>
    </rPh>
    <phoneticPr fontId="2"/>
  </si>
  <si>
    <t>Ⅱ　設備基準</t>
    <rPh sb="2" eb="4">
      <t>セツビ</t>
    </rPh>
    <rPh sb="4" eb="6">
      <t>キジュン</t>
    </rPh>
    <phoneticPr fontId="2"/>
  </si>
  <si>
    <t>設備及び備品等</t>
    <rPh sb="0" eb="2">
      <t>セツビ</t>
    </rPh>
    <rPh sb="2" eb="3">
      <t>オヨ</t>
    </rPh>
    <rPh sb="4" eb="7">
      <t>ビヒントウ</t>
    </rPh>
    <phoneticPr fontId="2"/>
  </si>
  <si>
    <t>基準
第210条
予防基準
第284条</t>
    <rPh sb="0" eb="2">
      <t>キジュン</t>
    </rPh>
    <rPh sb="3" eb="4">
      <t>ダイ</t>
    </rPh>
    <rPh sb="7" eb="8">
      <t>ジョウ</t>
    </rPh>
    <rPh sb="9" eb="11">
      <t>ヨボウ</t>
    </rPh>
    <rPh sb="11" eb="13">
      <t>キジュン</t>
    </rPh>
    <rPh sb="14" eb="15">
      <t>ダイ</t>
    </rPh>
    <rPh sb="18" eb="19">
      <t>ジョウ</t>
    </rPh>
    <phoneticPr fontId="2"/>
  </si>
  <si>
    <t>・運営規程
・設備・備品台帳</t>
    <rPh sb="1" eb="3">
      <t>ウンエイ</t>
    </rPh>
    <rPh sb="3" eb="5">
      <t>キテイ</t>
    </rPh>
    <rPh sb="7" eb="9">
      <t>セツビ</t>
    </rPh>
    <rPh sb="10" eb="12">
      <t>ビヒン</t>
    </rPh>
    <rPh sb="12" eb="14">
      <t>ダイチョウ</t>
    </rPh>
    <phoneticPr fontId="2"/>
  </si>
  <si>
    <t>Ⅲ　運営基準　　　　</t>
    <rPh sb="2" eb="4">
      <t>ウンエイ</t>
    </rPh>
    <rPh sb="4" eb="6">
      <t>キジュン</t>
    </rPh>
    <phoneticPr fontId="2"/>
  </si>
  <si>
    <t>内容及び手続きの説明及び同意</t>
    <rPh sb="0" eb="2">
      <t>ナイヨウ</t>
    </rPh>
    <rPh sb="2" eb="3">
      <t>オヨ</t>
    </rPh>
    <rPh sb="4" eb="6">
      <t>テツヅ</t>
    </rPh>
    <rPh sb="8" eb="10">
      <t>セツメイ</t>
    </rPh>
    <rPh sb="10" eb="11">
      <t>オヨ</t>
    </rPh>
    <rPh sb="12" eb="14">
      <t>ドウイ</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</si>
  <si>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</si>
  <si>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提供拒否の禁止</t>
    <rPh sb="0" eb="2">
      <t>テイキョウ</t>
    </rPh>
    <rPh sb="2" eb="4">
      <t>キョヒ</t>
    </rPh>
    <rPh sb="5" eb="7">
      <t>キンシ</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</si>
  <si>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</si>
  <si>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</si>
  <si>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</si>
  <si>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・利用者に関する記録</t>
    <rPh sb="1" eb="3">
      <t>リヨウ</t>
    </rPh>
    <rPh sb="3" eb="4">
      <t>シャ</t>
    </rPh>
    <rPh sb="5" eb="6">
      <t>カン</t>
    </rPh>
    <rPh sb="8" eb="10">
      <t>キロク</t>
    </rPh>
    <phoneticPr fontId="2"/>
  </si>
  <si>
    <t>要介護認定の申請に係る援助</t>
    <rPh sb="0" eb="1">
      <t>ヨウ</t>
    </rPh>
    <rPh sb="1" eb="3">
      <t>カイゴ</t>
    </rPh>
    <rPh sb="3" eb="5">
      <t>ニンテイ</t>
    </rPh>
    <rPh sb="6" eb="8">
      <t>シンセイ</t>
    </rPh>
    <rPh sb="9" eb="10">
      <t>カカ</t>
    </rPh>
    <rPh sb="11" eb="13">
      <t>エンジョ</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</si>
  <si>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</si>
  <si>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</si>
  <si>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2"/>
  </si>
  <si>
    <t>・利用者に関する記録
・サービス担当者会議の
 　要点</t>
    <rPh sb="1" eb="3">
      <t>リヨウ</t>
    </rPh>
    <rPh sb="3" eb="4">
      <t>シャ</t>
    </rPh>
    <rPh sb="5" eb="6">
      <t>カン</t>
    </rPh>
    <rPh sb="8" eb="10">
      <t>キロク</t>
    </rPh>
    <rPh sb="16" eb="19">
      <t>タントウシャ</t>
    </rPh>
    <rPh sb="19" eb="21">
      <t>カイギ</t>
    </rPh>
    <rPh sb="25" eb="27">
      <t>ヨウテン</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</si>
  <si>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</si>
  <si>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・情報提供に関する記録</t>
    <rPh sb="1" eb="3">
      <t>ジョウホウ</t>
    </rPh>
    <rPh sb="3" eb="5">
      <t>テイキョウ</t>
    </rPh>
    <rPh sb="6" eb="7">
      <t>カン</t>
    </rPh>
    <rPh sb="9" eb="11">
      <t>キロク</t>
    </rPh>
    <phoneticPr fontId="2"/>
  </si>
  <si>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2"/>
  </si>
  <si>
    <t>居宅サービス計画に沿ったサービスの提供</t>
    <rPh sb="0" eb="2">
      <t>キョタク</t>
    </rPh>
    <rPh sb="6" eb="8">
      <t>ケイカク</t>
    </rPh>
    <rPh sb="9" eb="10">
      <t>ソ</t>
    </rPh>
    <rPh sb="17" eb="19">
      <t>テイキョウ</t>
    </rPh>
    <phoneticPr fontId="2"/>
  </si>
  <si>
    <t>自己点検リスト（①～③）</t>
    <rPh sb="0" eb="2">
      <t>ジコ</t>
    </rPh>
    <rPh sb="2" eb="4">
      <t>テンケン</t>
    </rPh>
    <phoneticPr fontId="2"/>
  </si>
  <si>
    <t>；特定福祉用具販売と特定介護予防福祉用具販売（一方のみの指定の場合、指定を受けている種別のみ）</t>
    <rPh sb="1" eb="3">
      <t>トクテイ</t>
    </rPh>
    <rPh sb="3" eb="5">
      <t>フクシ</t>
    </rPh>
    <rPh sb="5" eb="7">
      <t>ヨウグ</t>
    </rPh>
    <rPh sb="7" eb="9">
      <t>ハンバイ</t>
    </rPh>
    <rPh sb="10" eb="12">
      <t>トクテイ</t>
    </rPh>
    <rPh sb="12" eb="14">
      <t>カイゴ</t>
    </rPh>
    <rPh sb="14" eb="16">
      <t>ヨボウ</t>
    </rPh>
    <rPh sb="16" eb="18">
      <t>フクシ</t>
    </rPh>
    <rPh sb="18" eb="20">
      <t>ヨウグ</t>
    </rPh>
    <rPh sb="20" eb="22">
      <t>ハンバイ</t>
    </rPh>
    <rPh sb="23" eb="25">
      <t>イッポウ</t>
    </rPh>
    <rPh sb="28" eb="30">
      <t>シテイ</t>
    </rPh>
    <rPh sb="31" eb="33">
      <t>バアイ</t>
    </rPh>
    <rPh sb="34" eb="36">
      <t>シテイ</t>
    </rPh>
    <rPh sb="37" eb="38">
      <t>ウ</t>
    </rPh>
    <rPh sb="42" eb="44">
      <t>シュベツ</t>
    </rPh>
    <phoneticPr fontId="2"/>
  </si>
  <si>
    <t>以下の書類（写）を添付してください。</t>
    <rPh sb="0" eb="2">
      <t>イカ</t>
    </rPh>
    <rPh sb="3" eb="5">
      <t>ショルイ</t>
    </rPh>
    <rPh sb="6" eb="7">
      <t>ウツ</t>
    </rPh>
    <rPh sb="9" eb="11">
      <t>テンプ</t>
    </rPh>
    <phoneticPr fontId="2"/>
  </si>
  <si>
    <t>〒</t>
    <phoneticPr fontId="2"/>
  </si>
  <si>
    <t>３</t>
    <phoneticPr fontId="2"/>
  </si>
  <si>
    <t>７</t>
    <phoneticPr fontId="2"/>
  </si>
  <si>
    <t>・居宅サービス計画書
・特定福祉用具販売計画書</t>
    <rPh sb="1" eb="3">
      <t>キョタク</t>
    </rPh>
    <rPh sb="7" eb="9">
      <t>ケイカク</t>
    </rPh>
    <rPh sb="9" eb="10">
      <t>ショ</t>
    </rPh>
    <rPh sb="12" eb="14">
      <t>トクテイ</t>
    </rPh>
    <rPh sb="14" eb="16">
      <t>フクシ</t>
    </rPh>
    <rPh sb="16" eb="18">
      <t>ヨウグ</t>
    </rPh>
    <rPh sb="18" eb="20">
      <t>ハンバイ</t>
    </rPh>
    <rPh sb="20" eb="23">
      <t>ケイカクショ</t>
    </rPh>
    <phoneticPr fontId="2"/>
  </si>
  <si>
    <t>居宅サービス計画等の変更の援助</t>
    <rPh sb="0" eb="2">
      <t>キョタク</t>
    </rPh>
    <rPh sb="6" eb="8">
      <t>ケイカク</t>
    </rPh>
    <rPh sb="8" eb="9">
      <t>トウ</t>
    </rPh>
    <rPh sb="10" eb="12">
      <t>ヘンコウ</t>
    </rPh>
    <rPh sb="13" eb="15">
      <t>エンジョ</t>
    </rPh>
    <phoneticPr fontId="2"/>
  </si>
  <si>
    <t>　月分要介護度別延べ利用者数　（人）　(注)</t>
    <rPh sb="1" eb="2">
      <t>ツキ</t>
    </rPh>
    <rPh sb="2" eb="3">
      <t>ブン</t>
    </rPh>
    <rPh sb="3" eb="6">
      <t>ヨウカイゴ</t>
    </rPh>
    <rPh sb="6" eb="7">
      <t>ド</t>
    </rPh>
    <rPh sb="7" eb="8">
      <t>ベツ</t>
    </rPh>
    <rPh sb="8" eb="9">
      <t>ノ</t>
    </rPh>
    <rPh sb="10" eb="13">
      <t>リヨウシャ</t>
    </rPh>
    <rPh sb="13" eb="14">
      <t>スウ</t>
    </rPh>
    <rPh sb="16" eb="17">
      <t>ニン</t>
    </rPh>
    <rPh sb="20" eb="21">
      <t>チュウ</t>
    </rPh>
    <phoneticPr fontId="2"/>
  </si>
  <si>
    <t>要介護度別延べ利用者数欄には、福祉用具の種類別に、点検月における利用者の実数を記入すること。例えば、月途中の契約や月途中の解約の場合においても１人とカウントすること。</t>
    <rPh sb="0" eb="3">
      <t>ヨウカイゴ</t>
    </rPh>
    <rPh sb="3" eb="4">
      <t>ド</t>
    </rPh>
    <rPh sb="4" eb="5">
      <t>ベツ</t>
    </rPh>
    <rPh sb="5" eb="6">
      <t>ノ</t>
    </rPh>
    <rPh sb="7" eb="10">
      <t>リヨウシャ</t>
    </rPh>
    <rPh sb="10" eb="11">
      <t>スウ</t>
    </rPh>
    <rPh sb="11" eb="12">
      <t>ラン</t>
    </rPh>
    <rPh sb="15" eb="19">
      <t>フクシヨウグ</t>
    </rPh>
    <rPh sb="20" eb="23">
      <t>シュルイベツ</t>
    </rPh>
    <rPh sb="25" eb="27">
      <t>テンケン</t>
    </rPh>
    <rPh sb="27" eb="28">
      <t>ツキ</t>
    </rPh>
    <rPh sb="32" eb="35">
      <t>リヨウシャ</t>
    </rPh>
    <rPh sb="36" eb="37">
      <t>ジツ</t>
    </rPh>
    <rPh sb="37" eb="38">
      <t>スウ</t>
    </rPh>
    <rPh sb="39" eb="41">
      <t>キニュウ</t>
    </rPh>
    <phoneticPr fontId="2"/>
  </si>
  <si>
    <t>点検月における利用者の実数を要介護度別に記入すること。福祉用具の種類別の延べ利用者数の合計ではない。</t>
    <rPh sb="0" eb="2">
      <t>テンケン</t>
    </rPh>
    <rPh sb="2" eb="3">
      <t>ツキ</t>
    </rPh>
    <phoneticPr fontId="2"/>
  </si>
  <si>
    <t>上記の支払いを受ける額のほか、次に掲げる費用の額以外の支払いを利用者から受けていませんか。
①利用者の選定により通常の事業の実施地域外でサービス提供を行う場合に要する交通費
②福祉用具の搬入に特別な措置が必要な場合に要する費用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phoneticPr fontId="2"/>
  </si>
  <si>
    <t>（３）その他の職員の状況（福祉用具販売事業に係る職員のみ（例：事務職員、配送職員））</t>
    <rPh sb="3" eb="6">
      <t>ソノタ</t>
    </rPh>
    <rPh sb="7" eb="9">
      <t>ショクイン</t>
    </rPh>
    <rPh sb="10" eb="12">
      <t>ジョウキョウ</t>
    </rPh>
    <rPh sb="13" eb="15">
      <t>フクシ</t>
    </rPh>
    <rPh sb="15" eb="17">
      <t>ヨウグ</t>
    </rPh>
    <rPh sb="17" eb="19">
      <t>ハンバイ</t>
    </rPh>
    <rPh sb="19" eb="21">
      <t>ジギョウ</t>
    </rPh>
    <rPh sb="22" eb="23">
      <t>カカ</t>
    </rPh>
    <rPh sb="24" eb="26">
      <t>ショクイン</t>
    </rPh>
    <rPh sb="29" eb="30">
      <t>レイ</t>
    </rPh>
    <rPh sb="31" eb="33">
      <t>ジム</t>
    </rPh>
    <rPh sb="33" eb="35">
      <t>ショクイン</t>
    </rPh>
    <rPh sb="36" eb="38">
      <t>ハイソウ</t>
    </rPh>
    <rPh sb="38" eb="40">
      <t>ショクイン</t>
    </rPh>
    <phoneticPr fontId="2"/>
  </si>
  <si>
    <t>Ⅵ　その他</t>
    <rPh sb="4" eb="5">
      <t>タ</t>
    </rPh>
    <phoneticPr fontId="2"/>
  </si>
  <si>
    <t>介護サービス情報の公表</t>
    <rPh sb="0" eb="2">
      <t>カイゴ</t>
    </rPh>
    <rPh sb="6" eb="8">
      <t>ジョウホウ</t>
    </rPh>
    <rPh sb="9" eb="11">
      <t>コウヒョウ</t>
    </rPh>
    <phoneticPr fontId="2"/>
  </si>
  <si>
    <t>県に基本情報と運営情報を報告するとともに、必要に応じて見直しを行っていますか。</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phoneticPr fontId="2"/>
  </si>
  <si>
    <t>法令順守等の業務管理体制の整備</t>
    <rPh sb="0" eb="2">
      <t>ホウレイ</t>
    </rPh>
    <rPh sb="2" eb="4">
      <t>ジュンシュ</t>
    </rPh>
    <rPh sb="4" eb="5">
      <t>トウ</t>
    </rPh>
    <rPh sb="6" eb="8">
      <t>ギョウム</t>
    </rPh>
    <rPh sb="8" eb="10">
      <t>カンリ</t>
    </rPh>
    <rPh sb="10" eb="12">
      <t>タイセイ</t>
    </rPh>
    <rPh sb="13" eb="15">
      <t>セイビ</t>
    </rPh>
    <phoneticPr fontId="2"/>
  </si>
  <si>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2"/>
  </si>
  <si>
    <t>介護保険法第115条の32第1項</t>
    <rPh sb="0" eb="2">
      <t>カイゴ</t>
    </rPh>
    <rPh sb="2" eb="4">
      <t>ホケン</t>
    </rPh>
    <rPh sb="4" eb="5">
      <t>ホウ</t>
    </rPh>
    <rPh sb="5" eb="6">
      <t>ダイ</t>
    </rPh>
    <rPh sb="9" eb="10">
      <t>ジョウ</t>
    </rPh>
    <rPh sb="13" eb="14">
      <t>ダイ</t>
    </rPh>
    <rPh sb="15" eb="16">
      <t>コウ</t>
    </rPh>
    <phoneticPr fontId="2"/>
  </si>
  <si>
    <t>業務管理体制（法令等遵守）についての考え（方針）を定め、職員に周知していますか。</t>
    <rPh sb="0" eb="2">
      <t>ギョウム</t>
    </rPh>
    <rPh sb="2" eb="4">
      <t>カンリ</t>
    </rPh>
    <rPh sb="4" eb="6">
      <t>タイセイ</t>
    </rPh>
    <rPh sb="7" eb="9">
      <t>ホウレイ</t>
    </rPh>
    <rPh sb="9" eb="10">
      <t>トウ</t>
    </rPh>
    <rPh sb="10" eb="12">
      <t>ジュンシュ</t>
    </rPh>
    <rPh sb="18" eb="19">
      <t>カンガ</t>
    </rPh>
    <rPh sb="21" eb="23">
      <t>ホウシン</t>
    </rPh>
    <rPh sb="25" eb="26">
      <t>サダ</t>
    </rPh>
    <rPh sb="28" eb="30">
      <t>ショクイン</t>
    </rPh>
    <rPh sb="31" eb="33">
      <t>シュウチ</t>
    </rPh>
    <phoneticPr fontId="2"/>
  </si>
  <si>
    <t>業務管理体制（法令等遵守）について、具体的な取組を行っていますか。</t>
    <rPh sb="0" eb="2">
      <t>ギョウム</t>
    </rPh>
    <rPh sb="2" eb="4">
      <t>カンリ</t>
    </rPh>
    <rPh sb="4" eb="6">
      <t>タイセイ</t>
    </rPh>
    <rPh sb="7" eb="9">
      <t>ホウレイ</t>
    </rPh>
    <rPh sb="9" eb="10">
      <t>トウ</t>
    </rPh>
    <rPh sb="10" eb="12">
      <t>ジュンシュ</t>
    </rPh>
    <rPh sb="18" eb="21">
      <t>グタイテキ</t>
    </rPh>
    <rPh sb="22" eb="23">
      <t>ト</t>
    </rPh>
    <rPh sb="23" eb="24">
      <t>ク</t>
    </rPh>
    <rPh sb="25" eb="26">
      <t>オコナ</t>
    </rPh>
    <phoneticPr fontId="2"/>
  </si>
  <si>
    <t>ア　介護報酬の請求等のチェックの実施</t>
    <rPh sb="2" eb="4">
      <t>カイゴ</t>
    </rPh>
    <rPh sb="4" eb="6">
      <t>ホウシュウ</t>
    </rPh>
    <rPh sb="7" eb="9">
      <t>セイキュウ</t>
    </rPh>
    <rPh sb="9" eb="10">
      <t>トウ</t>
    </rPh>
    <rPh sb="16" eb="18">
      <t>ジッシ</t>
    </rPh>
    <phoneticPr fontId="2"/>
  </si>
  <si>
    <t>自己点検シート</t>
    <rPh sb="0" eb="2">
      <t>ジコ</t>
    </rPh>
    <rPh sb="2" eb="4">
      <t>テンケン</t>
    </rPh>
    <phoneticPr fontId="2"/>
  </si>
  <si>
    <t>勤務実績表</t>
    <rPh sb="0" eb="2">
      <t>キンム</t>
    </rPh>
    <rPh sb="2" eb="4">
      <t>ジッセキ</t>
    </rPh>
    <rPh sb="4" eb="5">
      <t>ヒョウ</t>
    </rPh>
    <phoneticPr fontId="2"/>
  </si>
  <si>
    <t>・サービス提供票・別表
・業務日誌
・特定福祉用具販売記録（サービス提供の記録）</t>
    <rPh sb="5" eb="7">
      <t>テイキョウ</t>
    </rPh>
    <rPh sb="7" eb="8">
      <t>ヒョウ</t>
    </rPh>
    <rPh sb="9" eb="11">
      <t>ベッピョウ</t>
    </rPh>
    <rPh sb="13" eb="15">
      <t>ギョウム</t>
    </rPh>
    <rPh sb="15" eb="17">
      <t>ニッシ</t>
    </rPh>
    <rPh sb="19" eb="21">
      <t>トクテイ</t>
    </rPh>
    <rPh sb="21" eb="23">
      <t>フクシ</t>
    </rPh>
    <rPh sb="23" eb="25">
      <t>ヨウグ</t>
    </rPh>
    <rPh sb="25" eb="27">
      <t>ハンバイ</t>
    </rPh>
    <rPh sb="27" eb="29">
      <t>キロク</t>
    </rPh>
    <rPh sb="34" eb="36">
      <t>テイキョウ</t>
    </rPh>
    <rPh sb="37" eb="39">
      <t>キロク</t>
    </rPh>
    <phoneticPr fontId="2"/>
  </si>
  <si>
    <t>・居宅サービス計画書
・サービス担当者会議の記録　等</t>
    <rPh sb="1" eb="3">
      <t>キョタク</t>
    </rPh>
    <rPh sb="7" eb="9">
      <t>ケイカク</t>
    </rPh>
    <rPh sb="9" eb="10">
      <t>ショ</t>
    </rPh>
    <rPh sb="16" eb="19">
      <t>タントウシャ</t>
    </rPh>
    <rPh sb="19" eb="21">
      <t>カイギ</t>
    </rPh>
    <rPh sb="22" eb="24">
      <t>キロク</t>
    </rPh>
    <rPh sb="25" eb="26">
      <t>トウ</t>
    </rPh>
    <phoneticPr fontId="2"/>
  </si>
  <si>
    <t>・組織図，組織規程
・職務分担表
・業務日誌　等</t>
    <rPh sb="1" eb="4">
      <t>ソシキズ</t>
    </rPh>
    <rPh sb="5" eb="7">
      <t>ソシキ</t>
    </rPh>
    <rPh sb="7" eb="9">
      <t>キテイ</t>
    </rPh>
    <rPh sb="11" eb="13">
      <t>ショクム</t>
    </rPh>
    <rPh sb="13" eb="15">
      <t>ブンタン</t>
    </rPh>
    <rPh sb="15" eb="16">
      <t>ヒョウ</t>
    </rPh>
    <rPh sb="18" eb="20">
      <t>ギョウム</t>
    </rPh>
    <rPh sb="20" eb="22">
      <t>ニッシ</t>
    </rPh>
    <rPh sb="23" eb="24">
      <t>トウ</t>
    </rPh>
    <phoneticPr fontId="2"/>
  </si>
  <si>
    <t>・就業規則
・運営規程
・雇用契約書
・勤務表</t>
    <rPh sb="1" eb="3">
      <t>シュウギョウ</t>
    </rPh>
    <rPh sb="3" eb="5">
      <t>キソク</t>
    </rPh>
    <rPh sb="7" eb="9">
      <t>ウンエイ</t>
    </rPh>
    <rPh sb="9" eb="11">
      <t>キテイ</t>
    </rPh>
    <rPh sb="13" eb="15">
      <t>コヨウ</t>
    </rPh>
    <rPh sb="15" eb="18">
      <t>ケイヤクショ</t>
    </rPh>
    <rPh sb="20" eb="22">
      <t>キンム</t>
    </rPh>
    <rPh sb="22" eb="23">
      <t>ヒョウ</t>
    </rPh>
    <phoneticPr fontId="2"/>
  </si>
  <si>
    <t>・研修計画
・研修等参加記録
・研修会資料</t>
    <rPh sb="1" eb="3">
      <t>ケンシュウ</t>
    </rPh>
    <rPh sb="3" eb="5">
      <t>ケイカク</t>
    </rPh>
    <rPh sb="7" eb="10">
      <t>ケンシュウトウ</t>
    </rPh>
    <rPh sb="10" eb="12">
      <t>サンカ</t>
    </rPh>
    <rPh sb="12" eb="14">
      <t>キロク</t>
    </rPh>
    <rPh sb="16" eb="19">
      <t>ケンシュウカイ</t>
    </rPh>
    <rPh sb="19" eb="21">
      <t>シリョウ</t>
    </rPh>
    <phoneticPr fontId="2"/>
  </si>
  <si>
    <t>・事故対応マニュアル
・事故に関する記録
・事故発生報告書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1" eb="33">
      <t>シテイ</t>
    </rPh>
    <rPh sb="33" eb="35">
      <t>カイゴ</t>
    </rPh>
    <rPh sb="39" eb="41">
      <t>ジギョウ</t>
    </rPh>
    <rPh sb="41" eb="42">
      <t>シャ</t>
    </rPh>
    <rPh sb="46" eb="48">
      <t>ジコ</t>
    </rPh>
    <rPh sb="48" eb="50">
      <t>ハッセイ</t>
    </rPh>
    <rPh sb="50" eb="51">
      <t>ジ</t>
    </rPh>
    <rPh sb="52" eb="54">
      <t>ホウコク</t>
    </rPh>
    <phoneticPr fontId="2"/>
  </si>
  <si>
    <t>賠償すべき事故が発生した場合は損害賠償を速やかに行なっていますか。賠償すべき事故が発生したことがない場合でも損害賠償を速やかに行える準備をしていますか。
　→損害賠償保険への加入：　有　・　無
補償期間（　　年　　月～　　年　　月）</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2"/>
  </si>
  <si>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2"/>
  </si>
  <si>
    <t>　　　　予防基準；指定介護予防サービス等の事業の人員、設備及び運営並びに指定介護予防サービス等に係る介護予防のための効果的な</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rPh sb="58" eb="61">
      <t>コウカテキ</t>
    </rPh>
    <phoneticPr fontId="2"/>
  </si>
  <si>
    <t>　　　　　　　支援の方法に関する基準（平成18年3月14日厚生省令第35号）</t>
    <rPh sb="7" eb="9">
      <t>シエン</t>
    </rPh>
    <rPh sb="10" eb="12">
      <t>ホウホウ</t>
    </rPh>
    <rPh sb="13" eb="14">
      <t>カン</t>
    </rPh>
    <rPh sb="16" eb="18">
      <t>キジュン</t>
    </rPh>
    <rPh sb="19" eb="21">
      <t>ヘイセイ</t>
    </rPh>
    <rPh sb="23" eb="24">
      <t>ネン</t>
    </rPh>
    <rPh sb="25" eb="26">
      <t>ガツ</t>
    </rPh>
    <rPh sb="28" eb="29">
      <t>ニチ</t>
    </rPh>
    <rPh sb="29" eb="32">
      <t>コウセイショウ</t>
    </rPh>
    <rPh sb="32" eb="33">
      <t>レイ</t>
    </rPh>
    <rPh sb="33" eb="34">
      <t>ダイ</t>
    </rPh>
    <rPh sb="36" eb="37">
      <t>ゴウ</t>
    </rPh>
    <phoneticPr fontId="2"/>
  </si>
  <si>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2"/>
  </si>
  <si>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2"/>
  </si>
  <si>
    <t>　；香川県において定めているマニュアル</t>
    <rPh sb="2" eb="5">
      <t>カガワケン</t>
    </rPh>
    <rPh sb="9" eb="10">
      <t>サダ</t>
    </rPh>
    <phoneticPr fontId="2"/>
  </si>
  <si>
    <t>・特定福祉用具販売計画書
・サービス提供記録
・市町村への通知に係る記録
・苦情の記録
・事故の記録
・会計関係書類</t>
    <rPh sb="1" eb="3">
      <t>トクテイ</t>
    </rPh>
    <rPh sb="3" eb="5">
      <t>フクシ</t>
    </rPh>
    <rPh sb="5" eb="7">
      <t>ヨウグ</t>
    </rPh>
    <rPh sb="7" eb="9">
      <t>ハンバイ</t>
    </rPh>
    <rPh sb="9" eb="12">
      <t>ケイカクショ</t>
    </rPh>
    <rPh sb="18" eb="20">
      <t>テイキョウ</t>
    </rPh>
    <rPh sb="20" eb="22">
      <t>キロク</t>
    </rPh>
    <rPh sb="24" eb="27">
      <t>シチョウソン</t>
    </rPh>
    <rPh sb="29" eb="31">
      <t>ツウチ</t>
    </rPh>
    <rPh sb="32" eb="33">
      <t>カカ</t>
    </rPh>
    <rPh sb="34" eb="36">
      <t>キロク</t>
    </rPh>
    <rPh sb="38" eb="40">
      <t>クジョウ</t>
    </rPh>
    <rPh sb="41" eb="43">
      <t>キロク</t>
    </rPh>
    <rPh sb="45" eb="47">
      <t>ジコ</t>
    </rPh>
    <rPh sb="48" eb="50">
      <t>キロク</t>
    </rPh>
    <rPh sb="52" eb="54">
      <t>カイケイ</t>
    </rPh>
    <rPh sb="54" eb="56">
      <t>カンケイ</t>
    </rPh>
    <rPh sb="56" eb="58">
      <t>ショルイ</t>
    </rPh>
    <phoneticPr fontId="2"/>
  </si>
  <si>
    <t>・勤務表
・特定福祉用具販売（サービス提供の記録）
・常勤・非常勤の員数が分かる職員名簿
・雇用契約書
・資格を確認する書類
・就業規則
・賃金台帳等</t>
    <rPh sb="1" eb="3">
      <t>キンム</t>
    </rPh>
    <rPh sb="3" eb="4">
      <t>ヒョウ</t>
    </rPh>
    <rPh sb="6" eb="8">
      <t>トクテイ</t>
    </rPh>
    <rPh sb="8" eb="10">
      <t>フクシ</t>
    </rPh>
    <rPh sb="10" eb="12">
      <t>ヨウグ</t>
    </rPh>
    <rPh sb="12" eb="14">
      <t>ハンバイ</t>
    </rPh>
    <rPh sb="19" eb="21">
      <t>テイキョウ</t>
    </rPh>
    <rPh sb="22" eb="24">
      <t>キロク</t>
    </rPh>
    <rPh sb="27" eb="29">
      <t>ジョウキン</t>
    </rPh>
    <rPh sb="30" eb="33">
      <t>ヒジョウキン</t>
    </rPh>
    <rPh sb="34" eb="36">
      <t>インスウ</t>
    </rPh>
    <rPh sb="37" eb="38">
      <t>ワ</t>
    </rPh>
    <rPh sb="40" eb="42">
      <t>ショクイン</t>
    </rPh>
    <rPh sb="42" eb="44">
      <t>メイボ</t>
    </rPh>
    <rPh sb="46" eb="48">
      <t>コヨウ</t>
    </rPh>
    <rPh sb="48" eb="51">
      <t>ケイヤクショ</t>
    </rPh>
    <rPh sb="53" eb="55">
      <t>シカク</t>
    </rPh>
    <rPh sb="56" eb="58">
      <t>カクニン</t>
    </rPh>
    <rPh sb="60" eb="62">
      <t>ショルイ</t>
    </rPh>
    <rPh sb="64" eb="66">
      <t>シュウギョウ</t>
    </rPh>
    <rPh sb="66" eb="68">
      <t>キソク</t>
    </rPh>
    <rPh sb="70" eb="72">
      <t>チンギン</t>
    </rPh>
    <rPh sb="72" eb="74">
      <t>ダイチョウ</t>
    </rPh>
    <rPh sb="74" eb="75">
      <t>トウ</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</si>
  <si>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</si>
  <si>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・重要事項説明書
（同意に関する記録）</t>
    <rPh sb="1" eb="3">
      <t>ジュウヨウ</t>
    </rPh>
    <rPh sb="3" eb="5">
      <t>ジコウ</t>
    </rPh>
    <rPh sb="5" eb="8">
      <t>セツメイショ</t>
    </rPh>
    <rPh sb="10" eb="12">
      <t>ドウイ</t>
    </rPh>
    <rPh sb="13" eb="14">
      <t>カン</t>
    </rPh>
    <rPh sb="16" eb="18">
      <t>キロク</t>
    </rPh>
    <phoneticPr fontId="2"/>
  </si>
  <si>
    <t>・特定福祉用具販売計画書
・居宅サービス計画書</t>
    <rPh sb="1" eb="3">
      <t>トクテイ</t>
    </rPh>
    <rPh sb="3" eb="5">
      <t>フクシ</t>
    </rPh>
    <rPh sb="5" eb="7">
      <t>ヨウグ</t>
    </rPh>
    <rPh sb="7" eb="9">
      <t>ハンバイ</t>
    </rPh>
    <rPh sb="9" eb="12">
      <t>ケイカクショ</t>
    </rPh>
    <rPh sb="14" eb="16">
      <t>キョタク</t>
    </rPh>
    <rPh sb="20" eb="22">
      <t>ケイカク</t>
    </rPh>
    <rPh sb="22" eb="23">
      <t>ショ</t>
    </rPh>
    <phoneticPr fontId="2"/>
  </si>
  <si>
    <t>イ　内部通報、事故報告に対応している</t>
    <rPh sb="2" eb="4">
      <t>ナイブ</t>
    </rPh>
    <rPh sb="4" eb="6">
      <t>ツウホウ</t>
    </rPh>
    <rPh sb="7" eb="9">
      <t>ジコ</t>
    </rPh>
    <rPh sb="9" eb="11">
      <t>ホウコク</t>
    </rPh>
    <rPh sb="12" eb="14">
      <t>タイオウ</t>
    </rPh>
    <phoneticPr fontId="2"/>
  </si>
  <si>
    <t>ウ　業務管理体制（法令等遵守）についての研修
　を実施している</t>
    <rPh sb="25" eb="27">
      <t>ジッシ</t>
    </rPh>
    <phoneticPr fontId="2"/>
  </si>
  <si>
    <t>エ　法令遵守規定を整備している</t>
    <rPh sb="2" eb="4">
      <t>ホウレイ</t>
    </rPh>
    <rPh sb="4" eb="6">
      <t>ジュンシュ</t>
    </rPh>
    <rPh sb="6" eb="8">
      <t>キテイ</t>
    </rPh>
    <rPh sb="9" eb="11">
      <t>セイビ</t>
    </rPh>
    <phoneticPr fontId="2"/>
  </si>
  <si>
    <t>オ　その他（　　　　　　　　　　　　　　　）</t>
    <rPh sb="4" eb="5">
      <t>タ</t>
    </rPh>
    <phoneticPr fontId="2"/>
  </si>
  <si>
    <t>業務管理体制（法令等遵守）の取組について、評価・改善活動を行っていますか。</t>
    <rPh sb="0" eb="2">
      <t>ギョウム</t>
    </rPh>
    <rPh sb="2" eb="4">
      <t>カンリ</t>
    </rPh>
    <rPh sb="4" eb="6">
      <t>タイセイ</t>
    </rPh>
    <rPh sb="7" eb="9">
      <t>ホウレイ</t>
    </rPh>
    <rPh sb="9" eb="10">
      <t>トウ</t>
    </rPh>
    <rPh sb="10" eb="12">
      <t>ジュンシュ</t>
    </rPh>
    <rPh sb="14" eb="16">
      <t>トリクミ</t>
    </rPh>
    <rPh sb="21" eb="23">
      <t>ヒョウカ</t>
    </rPh>
    <rPh sb="24" eb="26">
      <t>カイゼン</t>
    </rPh>
    <rPh sb="26" eb="28">
      <t>カツドウ</t>
    </rPh>
    <rPh sb="29" eb="30">
      <t>オコナ</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</si>
  <si>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</si>
  <si>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</si>
  <si>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介護保険法
第75条</t>
    <rPh sb="0" eb="2">
      <t>カイゴ</t>
    </rPh>
    <rPh sb="2" eb="4">
      <t>ホケン</t>
    </rPh>
    <rPh sb="4" eb="5">
      <t>ホウ</t>
    </rPh>
    <rPh sb="6" eb="7">
      <t>ダイ</t>
    </rPh>
    <rPh sb="9" eb="10">
      <t>ジョウ</t>
    </rPh>
    <phoneticPr fontId="2"/>
  </si>
  <si>
    <t>・届出書類の控</t>
    <rPh sb="1" eb="2">
      <t>トドケ</t>
    </rPh>
    <rPh sb="2" eb="3">
      <t>デ</t>
    </rPh>
    <rPh sb="3" eb="5">
      <t>ショルイ</t>
    </rPh>
    <rPh sb="6" eb="7">
      <t>ヒカ</t>
    </rPh>
    <phoneticPr fontId="2"/>
  </si>
  <si>
    <t>・居宅サービス計画書
・サービス提供票</t>
    <rPh sb="1" eb="3">
      <t>キョタク</t>
    </rPh>
    <rPh sb="7" eb="10">
      <t>ケイカクショ</t>
    </rPh>
    <phoneticPr fontId="2"/>
  </si>
  <si>
    <t>身分を証する書類の携行</t>
    <rPh sb="0" eb="2">
      <t>ミブン</t>
    </rPh>
    <rPh sb="3" eb="4">
      <t>ショウ</t>
    </rPh>
    <rPh sb="6" eb="8">
      <t>ショルイ</t>
    </rPh>
    <rPh sb="9" eb="11">
      <t>ケイコウ</t>
    </rPh>
    <phoneticPr fontId="2"/>
  </si>
  <si>
    <t>・身分を証する書類</t>
    <rPh sb="1" eb="3">
      <t>ミブン</t>
    </rPh>
    <rPh sb="4" eb="5">
      <t>ショウ</t>
    </rPh>
    <rPh sb="7" eb="9">
      <t>ショルイ</t>
    </rPh>
    <phoneticPr fontId="2"/>
  </si>
  <si>
    <t>サービスの提供の記録</t>
    <rPh sb="5" eb="7">
      <t>テイキョウ</t>
    </rPh>
    <rPh sb="8" eb="10">
      <t>キロク</t>
    </rPh>
    <phoneticPr fontId="2"/>
  </si>
  <si>
    <t>基準第211条
予防基準
第285条</t>
    <rPh sb="0" eb="2">
      <t>キジュン</t>
    </rPh>
    <rPh sb="2" eb="3">
      <t>ダイ</t>
    </rPh>
    <rPh sb="6" eb="7">
      <t>ジョウ</t>
    </rPh>
    <rPh sb="8" eb="10">
      <t>ヨボウ</t>
    </rPh>
    <rPh sb="10" eb="12">
      <t>キジュン</t>
    </rPh>
    <rPh sb="13" eb="14">
      <t>ダイ</t>
    </rPh>
    <rPh sb="17" eb="18">
      <t>ジョウ</t>
    </rPh>
    <phoneticPr fontId="2"/>
  </si>
  <si>
    <t>販売費用の額等の受領</t>
    <rPh sb="0" eb="2">
      <t>ハンバイ</t>
    </rPh>
    <rPh sb="2" eb="4">
      <t>ヒヨウ</t>
    </rPh>
    <rPh sb="5" eb="6">
      <t>ガク</t>
    </rPh>
    <rPh sb="6" eb="7">
      <t>トウ</t>
    </rPh>
    <rPh sb="8" eb="10">
      <t>ジュリョウ</t>
    </rPh>
    <phoneticPr fontId="2"/>
  </si>
  <si>
    <t>基準第212条
第1項
予防基準
第286条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</si>
  <si>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・サービス提供票，別表
・領収書控</t>
    <rPh sb="5" eb="7">
      <t>テイキョウ</t>
    </rPh>
    <rPh sb="7" eb="8">
      <t>ヒョウ</t>
    </rPh>
    <rPh sb="9" eb="11">
      <t>ベッピョウ</t>
    </rPh>
    <rPh sb="13" eb="16">
      <t>リョウシュウショ</t>
    </rPh>
    <rPh sb="16" eb="17">
      <t>ヒカ</t>
    </rPh>
    <phoneticPr fontId="2"/>
  </si>
  <si>
    <t>基準第212条
第2項
予防基準
第286条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</si>
  <si>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基準第212条
第3項
予防基準
第286条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</si>
  <si>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介護保険法
第41条
第8項</t>
    <rPh sb="0" eb="2">
      <t>カイゴ</t>
    </rPh>
    <rPh sb="2" eb="4">
      <t>ホケン</t>
    </rPh>
    <rPh sb="4" eb="5">
      <t>ホウ</t>
    </rPh>
    <rPh sb="6" eb="7">
      <t>ダイ</t>
    </rPh>
    <rPh sb="9" eb="10">
      <t>ジョウ</t>
    </rPh>
    <rPh sb="11" eb="12">
      <t>ダイ</t>
    </rPh>
    <rPh sb="13" eb="14">
      <t>コウ</t>
    </rPh>
    <phoneticPr fontId="2"/>
  </si>
  <si>
    <t>・領収書控</t>
    <rPh sb="1" eb="4">
      <t>リョウシュウショ</t>
    </rPh>
    <rPh sb="4" eb="5">
      <t>ヒカ</t>
    </rPh>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</si>
  <si>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</si>
  <si>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保険給付の申請に必要となる書類等の交付</t>
    <rPh sb="0" eb="2">
      <t>ホケン</t>
    </rPh>
    <rPh sb="2" eb="4">
      <t>キュウフ</t>
    </rPh>
    <rPh sb="5" eb="7">
      <t>シンセイ</t>
    </rPh>
    <rPh sb="8" eb="10">
      <t>ヒツヨウ</t>
    </rPh>
    <rPh sb="13" eb="15">
      <t>ショルイ</t>
    </rPh>
    <rPh sb="15" eb="16">
      <t>トウ</t>
    </rPh>
    <rPh sb="17" eb="19">
      <t>コウフ</t>
    </rPh>
    <phoneticPr fontId="2"/>
  </si>
  <si>
    <t>基準第213条
予防基準
第287条</t>
    <rPh sb="0" eb="2">
      <t>キジュン</t>
    </rPh>
    <rPh sb="2" eb="3">
      <t>ダイ</t>
    </rPh>
    <rPh sb="6" eb="7">
      <t>ジョウ</t>
    </rPh>
    <rPh sb="8" eb="10">
      <t>ヨボウ</t>
    </rPh>
    <rPh sb="10" eb="12">
      <t>キジュン</t>
    </rPh>
    <rPh sb="13" eb="14">
      <t>ダイ</t>
    </rPh>
    <rPh sb="17" eb="18">
      <t>ジョウ</t>
    </rPh>
    <phoneticPr fontId="2"/>
  </si>
  <si>
    <t>・証明書控
・領収書控</t>
    <rPh sb="1" eb="3">
      <t>ショウメイ</t>
    </rPh>
    <rPh sb="3" eb="4">
      <t>ショ</t>
    </rPh>
    <rPh sb="4" eb="5">
      <t>ヒカ</t>
    </rPh>
    <rPh sb="7" eb="10">
      <t>リョウシュウショ</t>
    </rPh>
    <rPh sb="10" eb="11">
      <t>ヒカ</t>
    </rPh>
    <phoneticPr fontId="2"/>
  </si>
  <si>
    <t>指定特定福祉用具販売の基本取扱方針</t>
    <rPh sb="0" eb="2">
      <t>シテイ</t>
    </rPh>
    <rPh sb="2" eb="4">
      <t>トクテイ</t>
    </rPh>
    <rPh sb="4" eb="6">
      <t>フクシ</t>
    </rPh>
    <rPh sb="6" eb="8">
      <t>ヨウグ</t>
    </rPh>
    <rPh sb="8" eb="10">
      <t>ハンバイ</t>
    </rPh>
    <rPh sb="11" eb="13">
      <t>キホン</t>
    </rPh>
    <rPh sb="13" eb="15">
      <t>トリアツカイ</t>
    </rPh>
    <rPh sb="15" eb="17">
      <t>ホウシン</t>
    </rPh>
    <phoneticPr fontId="2"/>
  </si>
  <si>
    <t>（指定特定介護予防福祉用具販売の基本取扱方針）</t>
    <rPh sb="1" eb="3">
      <t>シテイ</t>
    </rPh>
    <rPh sb="3" eb="5">
      <t>トクテイ</t>
    </rPh>
    <rPh sb="5" eb="7">
      <t>カイゴ</t>
    </rPh>
    <rPh sb="7" eb="9">
      <t>ヨボウ</t>
    </rPh>
    <rPh sb="9" eb="11">
      <t>フクシ</t>
    </rPh>
    <rPh sb="11" eb="13">
      <t>ヨウグ</t>
    </rPh>
    <rPh sb="13" eb="15">
      <t>ハンバイ</t>
    </rPh>
    <rPh sb="16" eb="18">
      <t>キホン</t>
    </rPh>
    <rPh sb="18" eb="20">
      <t>トリアツカイ</t>
    </rPh>
    <rPh sb="20" eb="22">
      <t>ホウシン</t>
    </rPh>
    <phoneticPr fontId="2"/>
  </si>
  <si>
    <t>予防基準
第290条
第3項</t>
    <rPh sb="0" eb="2">
      <t>ヨボウ</t>
    </rPh>
    <rPh sb="2" eb="4">
      <t>キジュン</t>
    </rPh>
    <rPh sb="5" eb="6">
      <t>ダイ</t>
    </rPh>
    <rPh sb="9" eb="10">
      <t>ジョウ</t>
    </rPh>
    <rPh sb="11" eb="12">
      <t>ダイ</t>
    </rPh>
    <rPh sb="13" eb="14">
      <t>コウ</t>
    </rPh>
    <phoneticPr fontId="2"/>
  </si>
  <si>
    <t>指定特定福祉用具販売の具体的取扱方針</t>
    <rPh sb="0" eb="2">
      <t>シテイ</t>
    </rPh>
    <rPh sb="2" eb="4">
      <t>トクテイ</t>
    </rPh>
    <rPh sb="4" eb="6">
      <t>フクシ</t>
    </rPh>
    <rPh sb="6" eb="8">
      <t>ヨウグ</t>
    </rPh>
    <rPh sb="8" eb="10">
      <t>ハンバイ</t>
    </rPh>
    <rPh sb="11" eb="14">
      <t>グタイテキ</t>
    </rPh>
    <rPh sb="14" eb="16">
      <t>トリアツカイ</t>
    </rPh>
    <rPh sb="16" eb="18">
      <t>ホウシン</t>
    </rPh>
    <phoneticPr fontId="2"/>
  </si>
  <si>
    <t>基準第214条
予防基準
第291条</t>
    <rPh sb="0" eb="2">
      <t>キジュン</t>
    </rPh>
    <rPh sb="2" eb="3">
      <t>ダイ</t>
    </rPh>
    <rPh sb="6" eb="7">
      <t>ジョウ</t>
    </rPh>
    <rPh sb="8" eb="10">
      <t>ヨボウ</t>
    </rPh>
    <rPh sb="10" eb="12">
      <t>キジュン</t>
    </rPh>
    <rPh sb="13" eb="14">
      <t>ダイ</t>
    </rPh>
    <rPh sb="17" eb="18">
      <t>ジョウ</t>
    </rPh>
    <phoneticPr fontId="2"/>
  </si>
  <si>
    <t>・同意に関する記録</t>
    <rPh sb="1" eb="3">
      <t>ドウイ</t>
    </rPh>
    <rPh sb="4" eb="5">
      <t>カン</t>
    </rPh>
    <rPh sb="7" eb="9">
      <t>キロク</t>
    </rPh>
    <phoneticPr fontId="2"/>
  </si>
  <si>
    <t>・点検に関する記録</t>
    <rPh sb="1" eb="3">
      <t>テンケン</t>
    </rPh>
    <rPh sb="4" eb="5">
      <t>カン</t>
    </rPh>
    <rPh sb="7" eb="9">
      <t>キロク</t>
    </rPh>
    <phoneticPr fontId="2"/>
  </si>
  <si>
    <t>特定福祉用具販売計画の作成</t>
    <rPh sb="0" eb="2">
      <t>トクテイ</t>
    </rPh>
    <rPh sb="2" eb="4">
      <t>フクシ</t>
    </rPh>
    <rPh sb="4" eb="6">
      <t>ヨウグ</t>
    </rPh>
    <rPh sb="6" eb="8">
      <t>ハンバイ</t>
    </rPh>
    <rPh sb="8" eb="10">
      <t>ケイカク</t>
    </rPh>
    <rPh sb="11" eb="13">
      <t>サクセイ</t>
    </rPh>
    <phoneticPr fontId="2"/>
  </si>
  <si>
    <t>基準第214条の2
予防基準292条</t>
    <rPh sb="0" eb="2">
      <t>キジュン</t>
    </rPh>
    <rPh sb="2" eb="3">
      <t>ダイ</t>
    </rPh>
    <rPh sb="6" eb="7">
      <t>ジョウ</t>
    </rPh>
    <rPh sb="10" eb="12">
      <t>ヨボウ</t>
    </rPh>
    <rPh sb="12" eb="14">
      <t>キジュン</t>
    </rPh>
    <rPh sb="17" eb="18">
      <t>ジョウ</t>
    </rPh>
    <phoneticPr fontId="2"/>
  </si>
  <si>
    <t>サービスの提供に要した費用の支払いを受けた際、領収証を交付していますか。</t>
    <phoneticPr fontId="2"/>
  </si>
  <si>
    <t>上記の領収証には、それぞれ個別の費用ごとに区分して記載していますか。</t>
    <phoneticPr fontId="2"/>
  </si>
  <si>
    <t>特定福祉用具販売計画に基づき、特定福祉用具が適切に選定され、かつ、使用されるよう、専門的知識に基づき相談に応じていますか。</t>
    <rPh sb="0" eb="2">
      <t>トクテイ</t>
    </rPh>
    <rPh sb="2" eb="4">
      <t>フクシ</t>
    </rPh>
    <rPh sb="4" eb="6">
      <t>ヨウグ</t>
    </rPh>
    <rPh sb="6" eb="8">
      <t>ハンバイ</t>
    </rPh>
    <rPh sb="8" eb="10">
      <t>ケイカク</t>
    </rPh>
    <rPh sb="11" eb="12">
      <t>モト</t>
    </rPh>
    <rPh sb="15" eb="17">
      <t>トクテイ</t>
    </rPh>
    <rPh sb="17" eb="19">
      <t>フクシ</t>
    </rPh>
    <rPh sb="19" eb="21">
      <t>ヨウグ</t>
    </rPh>
    <rPh sb="22" eb="24">
      <t>テキセツ</t>
    </rPh>
    <rPh sb="25" eb="27">
      <t>センテイ</t>
    </rPh>
    <rPh sb="33" eb="35">
      <t>シヨウ</t>
    </rPh>
    <rPh sb="41" eb="44">
      <t>センモンテキ</t>
    </rPh>
    <rPh sb="44" eb="46">
      <t>チシキ</t>
    </rPh>
    <rPh sb="47" eb="48">
      <t>モト</t>
    </rPh>
    <rPh sb="50" eb="52">
      <t>ソウダン</t>
    </rPh>
    <rPh sb="53" eb="54">
      <t>オウ</t>
    </rPh>
    <phoneticPr fontId="2"/>
  </si>
  <si>
    <t>・特定福祉用具販売計画書
・使用説明書
・相談に関する記録</t>
    <rPh sb="1" eb="3">
      <t>トクテイ</t>
    </rPh>
    <rPh sb="3" eb="5">
      <t>フクシ</t>
    </rPh>
    <rPh sb="5" eb="7">
      <t>ヨウグ</t>
    </rPh>
    <rPh sb="7" eb="9">
      <t>ハンバイ</t>
    </rPh>
    <rPh sb="9" eb="11">
      <t>ケイカク</t>
    </rPh>
    <rPh sb="11" eb="12">
      <t>ショ</t>
    </rPh>
    <rPh sb="14" eb="16">
      <t>シヨウ</t>
    </rPh>
    <rPh sb="16" eb="19">
      <t>セツメイショ</t>
    </rPh>
    <rPh sb="21" eb="23">
      <t>ソウダン</t>
    </rPh>
    <rPh sb="24" eb="25">
      <t>カン</t>
    </rPh>
    <rPh sb="27" eb="29">
      <t>キロク</t>
    </rPh>
    <phoneticPr fontId="2"/>
  </si>
  <si>
    <t>利用者に対し、適切なサービスを提供できるよう事業所ごとに勤務の体制（日々の勤務時間、職務内容、常勤・非常勤の別等）を定めていますか。</t>
    <phoneticPr fontId="2"/>
  </si>
  <si>
    <t>専門相談員の資質の向上のため、毎年具体的な研修計画を作成し、当該研修計画に基づき全ての専門相談員に対して研修を実施し、当該研修の結果を記録するほか、特定福祉用具の構造、使用方法等についての研修を受けさせていますか。</t>
    <rPh sb="0" eb="2">
      <t>センモン</t>
    </rPh>
    <rPh sb="2" eb="5">
      <t>ソウダンイン</t>
    </rPh>
    <rPh sb="6" eb="8">
      <t>シシツ</t>
    </rPh>
    <rPh sb="9" eb="11">
      <t>コウジョウ</t>
    </rPh>
    <rPh sb="74" eb="76">
      <t>トクテイ</t>
    </rPh>
    <rPh sb="76" eb="78">
      <t>フクシ</t>
    </rPh>
    <rPh sb="78" eb="80">
      <t>ヨウグ</t>
    </rPh>
    <rPh sb="81" eb="83">
      <t>コウゾウ</t>
    </rPh>
    <rPh sb="84" eb="86">
      <t>シヨウ</t>
    </rPh>
    <rPh sb="86" eb="88">
      <t>ホウホウ</t>
    </rPh>
    <rPh sb="88" eb="89">
      <t>トウ</t>
    </rPh>
    <rPh sb="94" eb="96">
      <t>ケンシュウ</t>
    </rPh>
    <rPh sb="97" eb="98">
      <t>ウ</t>
    </rPh>
    <phoneticPr fontId="2"/>
  </si>
  <si>
    <t>利用者に関する市町村への通知</t>
    <rPh sb="0" eb="2">
      <t>リヨウ</t>
    </rPh>
    <rPh sb="2" eb="3">
      <t>シャ</t>
    </rPh>
    <rPh sb="4" eb="5">
      <t>カン</t>
    </rPh>
    <rPh sb="7" eb="10">
      <t>シチョウソン</t>
    </rPh>
    <rPh sb="12" eb="14">
      <t>ツウチ</t>
    </rPh>
    <phoneticPr fontId="2"/>
  </si>
  <si>
    <t>管理者の責務</t>
    <rPh sb="0" eb="3">
      <t>カンリシャ</t>
    </rPh>
    <rPh sb="4" eb="6">
      <t>セキム</t>
    </rPh>
    <phoneticPr fontId="2"/>
  </si>
  <si>
    <t>運営規程</t>
    <rPh sb="0" eb="2">
      <t>ウンエイ</t>
    </rPh>
    <rPh sb="2" eb="4">
      <t>キテイ</t>
    </rPh>
    <phoneticPr fontId="2"/>
  </si>
  <si>
    <t>勤務体制の
確保等</t>
    <rPh sb="0" eb="2">
      <t>キンム</t>
    </rPh>
    <rPh sb="2" eb="4">
      <t>タイセイ</t>
    </rPh>
    <rPh sb="6" eb="9">
      <t>カクホトウ</t>
    </rPh>
    <phoneticPr fontId="2"/>
  </si>
  <si>
    <t>・業務委託契約書</t>
    <rPh sb="1" eb="3">
      <t>ギョウム</t>
    </rPh>
    <rPh sb="3" eb="5">
      <t>イタク</t>
    </rPh>
    <rPh sb="5" eb="8">
      <t>ケイヤクショ</t>
    </rPh>
    <phoneticPr fontId="2"/>
  </si>
  <si>
    <t>適切な研修の機会の確保</t>
    <rPh sb="0" eb="2">
      <t>テキセツ</t>
    </rPh>
    <rPh sb="3" eb="5">
      <t>ケンシュウ</t>
    </rPh>
    <rPh sb="6" eb="8">
      <t>キカイ</t>
    </rPh>
    <rPh sb="9" eb="11">
      <t>カクホ</t>
    </rPh>
    <phoneticPr fontId="2"/>
  </si>
  <si>
    <t>特定福祉用具の取扱種目</t>
    <rPh sb="0" eb="2">
      <t>トクテイ</t>
    </rPh>
    <rPh sb="2" eb="4">
      <t>フクシ</t>
    </rPh>
    <rPh sb="4" eb="6">
      <t>ヨウグ</t>
    </rPh>
    <rPh sb="7" eb="9">
      <t>トリアツカイ</t>
    </rPh>
    <rPh sb="9" eb="11">
      <t>シュモク</t>
    </rPh>
    <phoneticPr fontId="2"/>
  </si>
  <si>
    <t>・目録等</t>
    <rPh sb="1" eb="3">
      <t>モクロク</t>
    </rPh>
    <rPh sb="3" eb="4">
      <t>トウ</t>
    </rPh>
    <phoneticPr fontId="2"/>
  </si>
  <si>
    <t>衛生管理等</t>
    <rPh sb="0" eb="2">
      <t>エイセイ</t>
    </rPh>
    <rPh sb="2" eb="5">
      <t>カンリトウ</t>
    </rPh>
    <phoneticPr fontId="2"/>
  </si>
  <si>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</si>
  <si>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・従業者の健康診断の記録</t>
    <rPh sb="1" eb="4">
      <t>ジュウギョウシャ</t>
    </rPh>
    <rPh sb="5" eb="7">
      <t>ケンコウ</t>
    </rPh>
    <rPh sb="7" eb="9">
      <t>シンダン</t>
    </rPh>
    <rPh sb="10" eb="12">
      <t>キロク</t>
    </rPh>
    <phoneticPr fontId="2"/>
  </si>
  <si>
    <t>掲示及び目録の備え付け</t>
    <rPh sb="0" eb="2">
      <t>ケイジ</t>
    </rPh>
    <rPh sb="2" eb="3">
      <t>オヨ</t>
    </rPh>
    <rPh sb="4" eb="6">
      <t>モクロク</t>
    </rPh>
    <rPh sb="7" eb="8">
      <t>ソナ</t>
    </rPh>
    <rPh sb="9" eb="10">
      <t>ツ</t>
    </rPh>
    <phoneticPr fontId="2"/>
  </si>
  <si>
    <t>秘密保持等</t>
    <rPh sb="0" eb="2">
      <t>ヒミツ</t>
    </rPh>
    <rPh sb="2" eb="4">
      <t>ホジ</t>
    </rPh>
    <rPh sb="4" eb="5">
      <t>トウ</t>
    </rPh>
    <phoneticPr fontId="2"/>
  </si>
  <si>
    <t>サービス担当者会議等において利用者若しくはその家族の個人情報を用いる場合の同意を書面により得ていますか。</t>
    <phoneticPr fontId="2"/>
  </si>
  <si>
    <t>・利用者及び家族の同意書</t>
    <rPh sb="1" eb="4">
      <t>リヨウシャ</t>
    </rPh>
    <rPh sb="4" eb="5">
      <t>オヨ</t>
    </rPh>
    <rPh sb="6" eb="8">
      <t>カゾク</t>
    </rPh>
    <rPh sb="9" eb="11">
      <t>ドウイ</t>
    </rPh>
    <rPh sb="11" eb="12">
      <t>ショ</t>
    </rPh>
    <phoneticPr fontId="2"/>
  </si>
  <si>
    <t>広告</t>
    <rPh sb="0" eb="2">
      <t>コウコク</t>
    </rPh>
    <phoneticPr fontId="2"/>
  </si>
  <si>
    <t>広告内容が虚偽又は誇大なものとなっていませんか。</t>
    <rPh sb="0" eb="2">
      <t>コウコク</t>
    </rPh>
    <rPh sb="2" eb="4">
      <t>ナイヨウ</t>
    </rPh>
    <rPh sb="5" eb="7">
      <t>キョギ</t>
    </rPh>
    <rPh sb="7" eb="8">
      <t>マタ</t>
    </rPh>
    <rPh sb="9" eb="11">
      <t>コダイ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</si>
  <si>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</si>
  <si>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</si>
  <si>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福祉用具専門相談員は必要な要件を満たしていますか。</t>
  </si>
  <si>
    <t>・各種免許証及び修了
　証明書</t>
    <rPh sb="1" eb="3">
      <t>カクシュ</t>
    </rPh>
    <rPh sb="3" eb="5">
      <t>メンキョ</t>
    </rPh>
    <rPh sb="5" eb="6">
      <t>ショウ</t>
    </rPh>
    <rPh sb="6" eb="7">
      <t>オヨ</t>
    </rPh>
    <rPh sb="8" eb="10">
      <t>シュウリョウ</t>
    </rPh>
    <rPh sb="12" eb="14">
      <t>ショウメイ</t>
    </rPh>
    <rPh sb="14" eb="15">
      <t>ショ</t>
    </rPh>
    <phoneticPr fontId="3"/>
  </si>
  <si>
    <t>　　平11老企25；指定居宅サービス等及び指定介護予防サービス等に関する基準について（平成11年9月17日老企第25号）</t>
    <rPh sb="2" eb="3">
      <t>ヘイ</t>
    </rPh>
    <rPh sb="5" eb="6">
      <t>ロウ</t>
    </rPh>
    <rPh sb="6" eb="7">
      <t>キ</t>
    </rPh>
    <rPh sb="10" eb="14">
      <t>シテイキョタク</t>
    </rPh>
    <rPh sb="18" eb="19">
      <t>トウ</t>
    </rPh>
    <rPh sb="19" eb="20">
      <t>オヨ</t>
    </rPh>
    <rPh sb="21" eb="27">
      <t>シテイカイゴヨボウ</t>
    </rPh>
    <rPh sb="31" eb="32">
      <t>トウ</t>
    </rPh>
    <rPh sb="33" eb="34">
      <t>カン</t>
    </rPh>
    <rPh sb="36" eb="38">
      <t>キジュン</t>
    </rPh>
    <rPh sb="43" eb="45">
      <t>ヘイセイ</t>
    </rPh>
    <rPh sb="47" eb="48">
      <t>ネン</t>
    </rPh>
    <rPh sb="49" eb="50">
      <t>ガツ</t>
    </rPh>
    <rPh sb="52" eb="53">
      <t>ニチ</t>
    </rPh>
    <rPh sb="53" eb="54">
      <t>ロウ</t>
    </rPh>
    <rPh sb="54" eb="55">
      <t>キ</t>
    </rPh>
    <rPh sb="55" eb="56">
      <t>ダイ</t>
    </rPh>
    <rPh sb="58" eb="59">
      <t>ゴウ</t>
    </rPh>
    <phoneticPr fontId="2"/>
  </si>
  <si>
    <t>居宅サービス計画を作成している指定居宅介護支援事業者から特定福祉用具販売計画の提供の求めがあった際には、当該特定福祉用具販売計画を提供することに協力するよう努めていますか。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トクテイ</t>
    </rPh>
    <rPh sb="30" eb="32">
      <t>フクシ</t>
    </rPh>
    <rPh sb="32" eb="34">
      <t>ヨウグ</t>
    </rPh>
    <rPh sb="34" eb="36">
      <t>ハンバイ</t>
    </rPh>
    <rPh sb="36" eb="38">
      <t>ケイカク</t>
    </rPh>
    <rPh sb="39" eb="41">
      <t>テイキョウ</t>
    </rPh>
    <rPh sb="42" eb="43">
      <t>モト</t>
    </rPh>
    <rPh sb="48" eb="49">
      <t>サイ</t>
    </rPh>
    <rPh sb="52" eb="54">
      <t>トウガイ</t>
    </rPh>
    <rPh sb="54" eb="56">
      <t>トクテイ</t>
    </rPh>
    <rPh sb="56" eb="58">
      <t>フクシ</t>
    </rPh>
    <rPh sb="58" eb="60">
      <t>ヨウグ</t>
    </rPh>
    <rPh sb="60" eb="62">
      <t>ハンバイ</t>
    </rPh>
    <rPh sb="62" eb="64">
      <t>ケイカク</t>
    </rPh>
    <rPh sb="65" eb="67">
      <t>テイキョウ</t>
    </rPh>
    <rPh sb="72" eb="74">
      <t>キョウリョク</t>
    </rPh>
    <rPh sb="78" eb="79">
      <t>ツト</t>
    </rPh>
    <phoneticPr fontId="2"/>
  </si>
  <si>
    <t>平11老企25第3の12の3（4)の④のニ</t>
    <rPh sb="0" eb="1">
      <t>ヘイ</t>
    </rPh>
    <rPh sb="3" eb="4">
      <t>ロウ</t>
    </rPh>
    <rPh sb="4" eb="5">
      <t>キ</t>
    </rPh>
    <rPh sb="7" eb="8">
      <t>ダイ</t>
    </rPh>
    <phoneticPr fontId="2"/>
  </si>
  <si>
    <t>前年度</t>
    <rPh sb="0" eb="3">
      <t>ゼンネンド</t>
    </rPh>
    <phoneticPr fontId="2"/>
  </si>
  <si>
    <t>・使用方法，使用上の注意
　事項、故障時の対応等に関する記録
・取扱説明書</t>
    <rPh sb="1" eb="3">
      <t>シヨウ</t>
    </rPh>
    <rPh sb="3" eb="5">
      <t>ホウホウ</t>
    </rPh>
    <rPh sb="6" eb="8">
      <t>シヨウ</t>
    </rPh>
    <rPh sb="8" eb="9">
      <t>ジョウ</t>
    </rPh>
    <rPh sb="10" eb="12">
      <t>チュウイ</t>
    </rPh>
    <rPh sb="14" eb="16">
      <t>ジコウ</t>
    </rPh>
    <rPh sb="17" eb="19">
      <t>コショウ</t>
    </rPh>
    <rPh sb="19" eb="20">
      <t>ジ</t>
    </rPh>
    <rPh sb="21" eb="23">
      <t>タイオウ</t>
    </rPh>
    <rPh sb="23" eb="24">
      <t>トウ</t>
    </rPh>
    <rPh sb="25" eb="26">
      <t>カン</t>
    </rPh>
    <rPh sb="28" eb="30">
      <t>キロク</t>
    </rPh>
    <rPh sb="32" eb="34">
      <t>トリアツカイ</t>
    </rPh>
    <rPh sb="34" eb="37">
      <t>セツメイショ</t>
    </rPh>
    <phoneticPr fontId="2"/>
  </si>
  <si>
    <t>・市町村に送付した通知に係る記録</t>
    <rPh sb="1" eb="4">
      <t>シチョウソン</t>
    </rPh>
    <rPh sb="5" eb="7">
      <t>ソウフ</t>
    </rPh>
    <rPh sb="9" eb="11">
      <t>ツウチ</t>
    </rPh>
    <rPh sb="12" eb="13">
      <t>カカ</t>
    </rPh>
    <rPh sb="14" eb="16">
      <t>キロク</t>
    </rPh>
    <phoneticPr fontId="2"/>
  </si>
  <si>
    <t>・就業時の取り決め（誓約書等）の記録</t>
    <rPh sb="1" eb="3">
      <t>シュウギョウ</t>
    </rPh>
    <rPh sb="3" eb="4">
      <t>ジ</t>
    </rPh>
    <rPh sb="5" eb="6">
      <t>ト</t>
    </rPh>
    <rPh sb="7" eb="8">
      <t>キ</t>
    </rPh>
    <rPh sb="10" eb="13">
      <t>セイヤクショ</t>
    </rPh>
    <rPh sb="13" eb="14">
      <t>トウ</t>
    </rPh>
    <rPh sb="16" eb="18">
      <t>キロク</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</si>
  <si>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8">
      <t>シチョウソン</t>
    </rPh>
    <rPh sb="60" eb="62">
      <t>ホウコク</t>
    </rPh>
    <rPh sb="62" eb="64">
      <t>キロク</t>
    </rPh>
    <rPh sb="66" eb="67">
      <t>コク</t>
    </rPh>
    <rPh sb="67" eb="68">
      <t>ホ</t>
    </rPh>
    <rPh sb="68" eb="69">
      <t>レン</t>
    </rPh>
    <rPh sb="72" eb="74">
      <t>シドウ</t>
    </rPh>
    <rPh sb="75" eb="76">
      <t>タイ</t>
    </rPh>
    <rPh sb="78" eb="80">
      <t>カイゼン</t>
    </rPh>
    <rPh sb="80" eb="82">
      <t>キロク</t>
    </rPh>
    <rPh sb="84" eb="85">
      <t>コク</t>
    </rPh>
    <rPh sb="85" eb="86">
      <t>ホ</t>
    </rPh>
    <rPh sb="86" eb="87">
      <t>レン</t>
    </rPh>
    <rPh sb="89" eb="92">
      <t>ホウコクショ</t>
    </rPh>
    <phoneticPr fontId="2"/>
  </si>
  <si>
    <t>※行っている具体的な取組（例）のアからオをまるで囲むとともに、オについては、その内容を記入してください。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2"/>
  </si>
  <si>
    <t xml:space="preserve">介護保険法施行令
第4条第1項
</t>
    <rPh sb="0" eb="2">
      <t>カイゴ</t>
    </rPh>
    <rPh sb="2" eb="4">
      <t>ホケン</t>
    </rPh>
    <rPh sb="4" eb="5">
      <t>ホウ</t>
    </rPh>
    <rPh sb="5" eb="8">
      <t>シコウレイ</t>
    </rPh>
    <rPh sb="9" eb="10">
      <t>ダイ</t>
    </rPh>
    <rPh sb="11" eb="12">
      <t>ジョウ</t>
    </rPh>
    <rPh sb="12" eb="13">
      <t>ダイ</t>
    </rPh>
    <rPh sb="14" eb="15">
      <t>コウ</t>
    </rPh>
    <phoneticPr fontId="3"/>
  </si>
  <si>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2"/>
  </si>
  <si>
    <t>（注２）資格欄には、県指定講習会修了者、厚生労働大臣指定講習会修了者、看護師等福祉用具専門相談員
      としての必要資格を記入すること。</t>
    <rPh sb="1" eb="2">
      <t>チュウ</t>
    </rPh>
    <rPh sb="41" eb="42">
      <t>ヨウ</t>
    </rPh>
    <rPh sb="42" eb="43">
      <t>グ</t>
    </rPh>
    <rPh sb="43" eb="45">
      <t>センモン</t>
    </rPh>
    <rPh sb="45" eb="46">
      <t>ソウ</t>
    </rPh>
    <rPh sb="46" eb="47">
      <t>ダン</t>
    </rPh>
    <phoneticPr fontId="2"/>
  </si>
  <si>
    <t>基準第8条
準用
予防基準
第49条の2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2"/>
  </si>
  <si>
    <t>基準第9条
準用
予防基準
第49条の3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2"/>
  </si>
  <si>
    <t>基準第10条
準用
予防基準
第49条の4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</si>
  <si>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基準第13条
準用
予防基準
第49条の7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</si>
  <si>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基準第16条
準用　
予防基準
第49条の10
準用</t>
    <rPh sb="0" eb="2">
      <t>キジュン</t>
    </rPh>
    <rPh sb="2" eb="3">
      <t>ダイ</t>
    </rPh>
    <rPh sb="5" eb="6">
      <t>ジョウ</t>
    </rPh>
    <rPh sb="7" eb="9">
      <t>ジュンヨウ</t>
    </rPh>
    <rPh sb="11" eb="13">
      <t>ヨボウ</t>
    </rPh>
    <rPh sb="13" eb="15">
      <t>キジュン</t>
    </rPh>
    <rPh sb="16" eb="17">
      <t>ダイ</t>
    </rPh>
    <rPh sb="19" eb="20">
      <t>ジョウ</t>
    </rPh>
    <rPh sb="24" eb="26">
      <t>ジュンヨウ</t>
    </rPh>
    <phoneticPr fontId="2"/>
  </si>
  <si>
    <t>基準第17条
準用
予防基準
第49条の11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</si>
  <si>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基準第18条
準用
予防基準
第49条の12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</si>
  <si>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基準第198条
準用
予防基準第290条</t>
    <rPh sb="0" eb="2">
      <t>キジュン</t>
    </rPh>
    <rPh sb="2" eb="3">
      <t>ダイ</t>
    </rPh>
    <rPh sb="6" eb="7">
      <t>ジョウ</t>
    </rPh>
    <rPh sb="8" eb="10">
      <t>ジュンヨウ</t>
    </rPh>
    <rPh sb="11" eb="13">
      <t>ヨボウ</t>
    </rPh>
    <rPh sb="13" eb="15">
      <t>キジュン</t>
    </rPh>
    <rPh sb="15" eb="16">
      <t>ダイ</t>
    </rPh>
    <rPh sb="19" eb="20">
      <t>ジョウ</t>
    </rPh>
    <phoneticPr fontId="2"/>
  </si>
  <si>
    <t>基準第26条
準用
予防基準
第50条の3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</si>
  <si>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基準第52条
準用
予防基準
第52条
準用</t>
    <rPh sb="0" eb="2">
      <t>キジュン</t>
    </rPh>
    <rPh sb="2" eb="3">
      <t>ダイ</t>
    </rPh>
    <rPh sb="5" eb="6">
      <t>ジョウ</t>
    </rPh>
    <rPh sb="7" eb="9">
      <t>ジュンヨウ</t>
    </rPh>
    <rPh sb="10" eb="12">
      <t>ヨボウ</t>
    </rPh>
    <rPh sb="12" eb="14">
      <t>キジュン</t>
    </rPh>
    <rPh sb="15" eb="16">
      <t>ダイ</t>
    </rPh>
    <rPh sb="18" eb="19">
      <t>ジョウ</t>
    </rPh>
    <rPh sb="20" eb="22">
      <t>ジュンヨウ</t>
    </rPh>
    <phoneticPr fontId="2"/>
  </si>
  <si>
    <t>基準第200条
準用
予防基準
第270条
準用</t>
    <rPh sb="0" eb="2">
      <t>キジュン</t>
    </rPh>
    <rPh sb="2" eb="3">
      <t>ダイ</t>
    </rPh>
    <rPh sb="6" eb="7">
      <t>ジョウ</t>
    </rPh>
    <rPh sb="8" eb="10">
      <t>ジュンヨウ</t>
    </rPh>
    <rPh sb="11" eb="13">
      <t>ヨボウ</t>
    </rPh>
    <rPh sb="13" eb="15">
      <t>キジュン</t>
    </rPh>
    <rPh sb="16" eb="17">
      <t>ダイ</t>
    </rPh>
    <rPh sb="20" eb="21">
      <t>ジョウ</t>
    </rPh>
    <rPh sb="22" eb="24">
      <t>ジュンヨウ</t>
    </rPh>
    <phoneticPr fontId="2"/>
  </si>
  <si>
    <t>基準第101条
第1項　準用
予防基準
第120条第1項
準用</t>
    <rPh sb="0" eb="2">
      <t>キジュン</t>
    </rPh>
    <rPh sb="2" eb="3">
      <t>ダイ</t>
    </rPh>
    <rPh sb="6" eb="7">
      <t>ジョウ</t>
    </rPh>
    <rPh sb="8" eb="9">
      <t>ダイ</t>
    </rPh>
    <rPh sb="10" eb="11">
      <t>コウ</t>
    </rPh>
    <rPh sb="12" eb="14">
      <t>ジュンヨウ</t>
    </rPh>
    <rPh sb="15" eb="17">
      <t>ヨボウ</t>
    </rPh>
    <rPh sb="17" eb="19">
      <t>キジュン</t>
    </rPh>
    <rPh sb="20" eb="21">
      <t>ダイ</t>
    </rPh>
    <rPh sb="24" eb="25">
      <t>ジョウ</t>
    </rPh>
    <rPh sb="25" eb="26">
      <t>ダイ</t>
    </rPh>
    <rPh sb="27" eb="28">
      <t>コウ</t>
    </rPh>
    <rPh sb="29" eb="31">
      <t>ジュンヨウ</t>
    </rPh>
    <phoneticPr fontId="2"/>
  </si>
  <si>
    <t>基準第101条
第2項　準用
予防基準
第120条第2項
準用</t>
    <rPh sb="0" eb="2">
      <t>キジュン</t>
    </rPh>
    <rPh sb="2" eb="3">
      <t>ダイ</t>
    </rPh>
    <rPh sb="6" eb="7">
      <t>ジョウ</t>
    </rPh>
    <rPh sb="8" eb="9">
      <t>ダイ</t>
    </rPh>
    <rPh sb="10" eb="11">
      <t>コウ</t>
    </rPh>
    <rPh sb="12" eb="14">
      <t>ジュンヨウ</t>
    </rPh>
    <rPh sb="15" eb="17">
      <t>ヨボウ</t>
    </rPh>
    <rPh sb="17" eb="19">
      <t>キジュン</t>
    </rPh>
    <rPh sb="20" eb="21">
      <t>ダイ</t>
    </rPh>
    <rPh sb="24" eb="25">
      <t>ジョウ</t>
    </rPh>
    <rPh sb="25" eb="26">
      <t>ダイ</t>
    </rPh>
    <rPh sb="27" eb="28">
      <t>コウ</t>
    </rPh>
    <rPh sb="29" eb="31">
      <t>ジュンヨウ</t>
    </rPh>
    <phoneticPr fontId="2"/>
  </si>
  <si>
    <t>基準第201条
準用
予防基準
271条　　　　　　　　　　　　　　　　　　　　　　　　　　　　　　　　　　　　　　　　　　　　　　　　　　　　　　　　　　　　　　　　　　　　　　　　　　　　　　　　　　　　　　　　　　　　　　　　　　　　　　　　　　　　　　　　　　　　条例第6条
準用　　　　　　　　　　　　　　　　　　　　　　　　　　　　　　　　　　　　　　　　　　　　　　　　　　　　　　　　　　　　　　　　　　　　　　　　　　　　　　　　　　　　　　　　　　　　　　　　　　　　　　　　　　　　　　　　　　</t>
    <rPh sb="0" eb="2">
      <t>キジュン</t>
    </rPh>
    <rPh sb="2" eb="3">
      <t>ダイ</t>
    </rPh>
    <rPh sb="6" eb="7">
      <t>ジョウ</t>
    </rPh>
    <rPh sb="8" eb="10">
      <t>ジュンヨウ</t>
    </rPh>
    <rPh sb="11" eb="13">
      <t>ヨボウ</t>
    </rPh>
    <rPh sb="13" eb="15">
      <t>キジュン</t>
    </rPh>
    <rPh sb="19" eb="20">
      <t>ジョウ</t>
    </rPh>
    <rPh sb="142" eb="144">
      <t>ジュンヨウ</t>
    </rPh>
    <phoneticPr fontId="2"/>
  </si>
  <si>
    <t>基準第202条
準用
予防基準
272条
準用</t>
    <rPh sb="0" eb="2">
      <t>キジュン</t>
    </rPh>
    <rPh sb="2" eb="3">
      <t>ダイ</t>
    </rPh>
    <rPh sb="6" eb="7">
      <t>ジョウ</t>
    </rPh>
    <rPh sb="8" eb="10">
      <t>ジュンヨウ</t>
    </rPh>
    <rPh sb="11" eb="13">
      <t>ヨボウ</t>
    </rPh>
    <rPh sb="13" eb="15">
      <t>キジュン</t>
    </rPh>
    <rPh sb="19" eb="20">
      <t>ジョウ</t>
    </rPh>
    <rPh sb="21" eb="23">
      <t>ジュンヨウ</t>
    </rPh>
    <phoneticPr fontId="2"/>
  </si>
  <si>
    <t>基準第34条
準用
予防基準
第53条の6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</si>
  <si>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基準第35条
準用
予防基準
第53条の７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</si>
  <si>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基準第36条
準用
予防基準
第53条の8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2"/>
  </si>
  <si>
    <t>基準第36条の2準用
予防基準
第53条の9
準用</t>
    <rPh sb="8" eb="10">
      <t>ジュンヨウ</t>
    </rPh>
    <rPh sb="19" eb="20">
      <t>ジョウ</t>
    </rPh>
    <rPh sb="23" eb="25">
      <t>ジュンヨウ</t>
    </rPh>
    <phoneticPr fontId="2"/>
  </si>
  <si>
    <t>基準第37条
準用
予防基準
第53条の10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</si>
  <si>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基準第38条
準用
予防基準
第53条の11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2"/>
  </si>
  <si>
    <t>基準第12条
第2項準用
予防基準
第49条の6第2項準用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</si>
  <si>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基準第12条
第1項準用
予防基準
第49条の6第1項準用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</si>
  <si>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基準第11条
第2項準用
予防基準
第49条の5第2項準用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</si>
  <si>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基準第14条
第1項準用
予防基準
第49条の8第1項準用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</si>
  <si>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基準第14条
第2項準用
予防基準
第49条の8第2項準用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</si>
  <si>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基準第31条
第1項準用
予防基準
第50条の3第1項準用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</si>
  <si>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基準第31条
第2項準用
予防基準
第50条の3第2項準用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</si>
  <si>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基準第33条
第1項準用
予防基準
第53条の5第1項準用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</si>
  <si>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基準第33条
第2項準用
予防基準
第53条の5第2項準用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</si>
  <si>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基準第33条
第3項準用
予防基準
第53条の5第3項準用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</si>
  <si>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基準第215条第2項
予防基準
第275条
第2項準用
条例第7条</t>
    <rPh sb="0" eb="2">
      <t>キジュン</t>
    </rPh>
    <rPh sb="2" eb="3">
      <t>ダイ</t>
    </rPh>
    <rPh sb="6" eb="7">
      <t>ジョウ</t>
    </rPh>
    <rPh sb="7" eb="8">
      <t>ダイ</t>
    </rPh>
    <rPh sb="9" eb="10">
      <t>コウ</t>
    </rPh>
    <rPh sb="11" eb="13">
      <t>ヨボウ</t>
    </rPh>
    <rPh sb="13" eb="15">
      <t>キジュン</t>
    </rPh>
    <rPh sb="22" eb="23">
      <t>ダイ</t>
    </rPh>
    <rPh sb="24" eb="25">
      <t>コウ</t>
    </rPh>
    <rPh sb="25" eb="27">
      <t>ジュンヨウ</t>
    </rPh>
    <rPh sb="28" eb="30">
      <t>ジョウレイ</t>
    </rPh>
    <rPh sb="30" eb="31">
      <t>ダイ</t>
    </rPh>
    <rPh sb="32" eb="33">
      <t>ジョウ</t>
    </rPh>
    <phoneticPr fontId="2"/>
  </si>
  <si>
    <t>基準第11条
第1項準用
予防基準
第49条の5第1項準用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2"/>
  </si>
  <si>
    <t>１　事業所の事業概要（令和　　年　　月）</t>
    <rPh sb="2" eb="5">
      <t>ジギョウショ</t>
    </rPh>
    <rPh sb="6" eb="10">
      <t>ジギョウガイヨウ</t>
    </rPh>
    <rPh sb="11" eb="12">
      <t>レイ</t>
    </rPh>
    <rPh sb="12" eb="13">
      <t>ワ</t>
    </rPh>
    <rPh sb="15" eb="16">
      <t>ネン</t>
    </rPh>
    <rPh sb="18" eb="19">
      <t>ガツ</t>
    </rPh>
    <phoneticPr fontId="2"/>
  </si>
  <si>
    <t>２　人員配置状況（令和　　年　　月）</t>
    <rPh sb="2" eb="4">
      <t>ジンイン</t>
    </rPh>
    <rPh sb="4" eb="6">
      <t>ハイチ</t>
    </rPh>
    <rPh sb="6" eb="8">
      <t>ジョウキョウ</t>
    </rPh>
    <rPh sb="9" eb="10">
      <t>レイ</t>
    </rPh>
    <rPh sb="10" eb="11">
      <t>ワ</t>
    </rPh>
    <rPh sb="13" eb="14">
      <t>ネン</t>
    </rPh>
    <rPh sb="16" eb="17">
      <t>ガツ</t>
    </rPh>
    <phoneticPr fontId="2"/>
  </si>
  <si>
    <t>３　福祉用具販売の実施状況（令和　　年　　月）</t>
    <rPh sb="2" eb="6">
      <t>フクシヨウグ</t>
    </rPh>
    <rPh sb="6" eb="8">
      <t>ハンバイ</t>
    </rPh>
    <rPh sb="9" eb="11">
      <t>ジッシ</t>
    </rPh>
    <rPh sb="11" eb="13">
      <t>ジョウキョウ</t>
    </rPh>
    <rPh sb="14" eb="15">
      <t>レイ</t>
    </rPh>
    <rPh sb="15" eb="16">
      <t>ワ</t>
    </rPh>
    <rPh sb="18" eb="19">
      <t>ネン</t>
    </rPh>
    <rPh sb="21" eb="22">
      <t>ツキ</t>
    </rPh>
    <phoneticPr fontId="2"/>
  </si>
  <si>
    <t>（２）要介護度別利用者数の状況（令和　　年　　月）</t>
    <rPh sb="3" eb="6">
      <t>ヨウカイゴ</t>
    </rPh>
    <rPh sb="6" eb="7">
      <t>ド</t>
    </rPh>
    <rPh sb="7" eb="8">
      <t>ベツ</t>
    </rPh>
    <rPh sb="8" eb="11">
      <t>リヨウシャ</t>
    </rPh>
    <rPh sb="11" eb="12">
      <t>スウ</t>
    </rPh>
    <rPh sb="13" eb="15">
      <t>ジョウキョウ</t>
    </rPh>
    <rPh sb="16" eb="17">
      <t>レイ</t>
    </rPh>
    <rPh sb="17" eb="18">
      <t>ワ</t>
    </rPh>
    <rPh sb="20" eb="21">
      <t>ネン</t>
    </rPh>
    <rPh sb="23" eb="24">
      <t>ガツ</t>
    </rPh>
    <phoneticPr fontId="2"/>
  </si>
  <si>
    <t>令和　　年　　月　　日</t>
    <rPh sb="0" eb="1">
      <t>レイ</t>
    </rPh>
    <rPh sb="1" eb="2">
      <t>ワ</t>
    </rPh>
    <phoneticPr fontId="2"/>
  </si>
  <si>
    <t>□介護福祉士
□義肢装具士
□保健師
□看護師又は准看護師
□理学療法士
□作業療法士
□社会福祉士
□都道府県知事が指定する講習課程修了者
　（福祉用具専門相談員指定講習）</t>
    <rPh sb="1" eb="3">
      <t>カイゴ</t>
    </rPh>
    <rPh sb="3" eb="6">
      <t>フクシシ</t>
    </rPh>
    <rPh sb="8" eb="10">
      <t>ギシ</t>
    </rPh>
    <rPh sb="10" eb="13">
      <t>ソウグシ</t>
    </rPh>
    <rPh sb="15" eb="18">
      <t>ホケンシ</t>
    </rPh>
    <rPh sb="20" eb="22">
      <t>カンゴ</t>
    </rPh>
    <rPh sb="22" eb="23">
      <t>シ</t>
    </rPh>
    <rPh sb="23" eb="24">
      <t>マタ</t>
    </rPh>
    <rPh sb="25" eb="26">
      <t>ジュン</t>
    </rPh>
    <rPh sb="26" eb="28">
      <t>カンゴ</t>
    </rPh>
    <rPh sb="28" eb="29">
      <t>シ</t>
    </rPh>
    <rPh sb="31" eb="33">
      <t>リガク</t>
    </rPh>
    <rPh sb="33" eb="36">
      <t>リョウホウシ</t>
    </rPh>
    <rPh sb="38" eb="40">
      <t>サギョウ</t>
    </rPh>
    <rPh sb="40" eb="43">
      <t>リョウホウシ</t>
    </rPh>
    <rPh sb="45" eb="47">
      <t>シャカイ</t>
    </rPh>
    <rPh sb="47" eb="50">
      <t>フクシシ</t>
    </rPh>
    <phoneticPr fontId="3"/>
  </si>
  <si>
    <t>常勤・専従の管理者を置いていますか。
管理者が他の職種を兼務している場合、兼務形態は適切ですか。</t>
    <rPh sb="0" eb="2">
      <t>ジョウキン</t>
    </rPh>
    <rPh sb="3" eb="5">
      <t>センジュウ</t>
    </rPh>
    <rPh sb="6" eb="9">
      <t>カンリシャ</t>
    </rPh>
    <rPh sb="10" eb="11">
      <t>オ</t>
    </rPh>
    <phoneticPr fontId="2"/>
  </si>
  <si>
    <t>基準第209条
予防基準
第283条</t>
    <rPh sb="0" eb="2">
      <t>キジュン</t>
    </rPh>
    <rPh sb="2" eb="3">
      <t>ダイ</t>
    </rPh>
    <rPh sb="6" eb="7">
      <t>ジョウ</t>
    </rPh>
    <phoneticPr fontId="2"/>
  </si>
  <si>
    <t>　→　下記の事項について記載してください。
　・兼務の有無　（　有　・　無　）
　・当該事業所内での福祉用具専門相談員との兼務
　　　　　　　　（　有　・　無　）</t>
    <rPh sb="3" eb="5">
      <t>カキ</t>
    </rPh>
    <rPh sb="6" eb="8">
      <t>ジコウ</t>
    </rPh>
    <rPh sb="12" eb="14">
      <t>キサイ</t>
    </rPh>
    <phoneticPr fontId="2"/>
  </si>
  <si>
    <t>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
また、セクシュアルハラスメントについては、上司や同僚に限らず、利用者やその家族等から受けるものも含まれることに留意していますか。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65">
      <t>フクシヨウグセンモンソウダンイン</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rPh sb="130" eb="132">
      <t>ジョウシ</t>
    </rPh>
    <rPh sb="133" eb="135">
      <t>ドウリョウ</t>
    </rPh>
    <rPh sb="136" eb="137">
      <t>カギ</t>
    </rPh>
    <rPh sb="140" eb="143">
      <t>リヨウシャ</t>
    </rPh>
    <rPh sb="146" eb="148">
      <t>カゾク</t>
    </rPh>
    <rPh sb="148" eb="149">
      <t>トウ</t>
    </rPh>
    <rPh sb="151" eb="152">
      <t>ウ</t>
    </rPh>
    <rPh sb="157" eb="158">
      <t>フク</t>
    </rPh>
    <rPh sb="164" eb="166">
      <t>リュウイ</t>
    </rPh>
    <phoneticPr fontId="2"/>
  </si>
  <si>
    <t>基準第101条第4項準用
予防基準
第120条の2第4項準用</t>
    <rPh sb="0" eb="2">
      <t>キジュン</t>
    </rPh>
    <rPh sb="2" eb="3">
      <t>ダイ</t>
    </rPh>
    <rPh sb="6" eb="7">
      <t>ジョウ</t>
    </rPh>
    <rPh sb="7" eb="8">
      <t>ダイ</t>
    </rPh>
    <rPh sb="9" eb="10">
      <t>コウ</t>
    </rPh>
    <rPh sb="10" eb="12">
      <t>ジュンヨウ</t>
    </rPh>
    <rPh sb="13" eb="15">
      <t>ヨボウ</t>
    </rPh>
    <rPh sb="15" eb="17">
      <t>キジュン</t>
    </rPh>
    <rPh sb="18" eb="19">
      <t>ダイ</t>
    </rPh>
    <rPh sb="22" eb="23">
      <t>ジョウ</t>
    </rPh>
    <rPh sb="25" eb="26">
      <t>ダイ</t>
    </rPh>
    <rPh sb="27" eb="28">
      <t>コウ</t>
    </rPh>
    <rPh sb="28" eb="30">
      <t>ジュンヨウ</t>
    </rPh>
    <phoneticPr fontId="2"/>
  </si>
  <si>
    <t>・マニュアル
・研修計画</t>
    <rPh sb="8" eb="10">
      <t>ケンシュウ</t>
    </rPh>
    <rPh sb="10" eb="12">
      <t>ケイカク</t>
    </rPh>
    <phoneticPr fontId="2"/>
  </si>
  <si>
    <t>基準第30条の2第1項準用
予防基準
第53条の2の2第1項準用</t>
    <rPh sb="0" eb="2">
      <t>キジュン</t>
    </rPh>
    <rPh sb="2" eb="3">
      <t>ダイ</t>
    </rPh>
    <rPh sb="5" eb="6">
      <t>ジョウ</t>
    </rPh>
    <rPh sb="8" eb="9">
      <t>ダイ</t>
    </rPh>
    <rPh sb="10" eb="11">
      <t>コウ</t>
    </rPh>
    <rPh sb="11" eb="13">
      <t>ジュンヨウ</t>
    </rPh>
    <rPh sb="14" eb="16">
      <t>ヨボウ</t>
    </rPh>
    <rPh sb="16" eb="18">
      <t>キジュン</t>
    </rPh>
    <rPh sb="19" eb="20">
      <t>ダイ</t>
    </rPh>
    <rPh sb="22" eb="23">
      <t>ジョウ</t>
    </rPh>
    <rPh sb="27" eb="28">
      <t>ダイ</t>
    </rPh>
    <rPh sb="29" eb="30">
      <t>コウ</t>
    </rPh>
    <rPh sb="30" eb="32">
      <t>ジュンヨウ</t>
    </rPh>
    <phoneticPr fontId="2"/>
  </si>
  <si>
    <t>・業務継続計画</t>
    <rPh sb="1" eb="3">
      <t>ギョウム</t>
    </rPh>
    <rPh sb="3" eb="5">
      <t>ケイゾク</t>
    </rPh>
    <rPh sb="5" eb="7">
      <t>ケイカク</t>
    </rPh>
    <phoneticPr fontId="2"/>
  </si>
  <si>
    <t>福祉用具専門相談員に、業務継続計画について周知するとともに、必要な研修及び訓練を定期的に実施していますか。</t>
    <rPh sb="0" eb="2">
      <t>フクシ</t>
    </rPh>
    <rPh sb="2" eb="4">
      <t>ヨウグ</t>
    </rPh>
    <rPh sb="4" eb="6">
      <t>センモン</t>
    </rPh>
    <rPh sb="6" eb="9">
      <t>ソウダンイン</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2"/>
  </si>
  <si>
    <t>基準第30条の2第2項準用
予防基準
第53条の2の2第2項準用</t>
    <phoneticPr fontId="2"/>
  </si>
  <si>
    <t>・研修計画
・訓練計画</t>
    <rPh sb="1" eb="3">
      <t>ケンシュウ</t>
    </rPh>
    <rPh sb="3" eb="5">
      <t>ケイカク</t>
    </rPh>
    <rPh sb="7" eb="9">
      <t>クンレン</t>
    </rPh>
    <rPh sb="9" eb="11">
      <t>ケイカク</t>
    </rPh>
    <phoneticPr fontId="2"/>
  </si>
  <si>
    <t>定期的に業務継続計画の見直しを行い、必要に応じて変更していますか。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ヘンコウ</t>
    </rPh>
    <phoneticPr fontId="2"/>
  </si>
  <si>
    <t>基準第30条の2第3項準用
予防基準
第53条の2の2第3項準用</t>
    <phoneticPr fontId="2"/>
  </si>
  <si>
    <t xml:space="preserve">基準第201条第2項準用
予防基準
271条第1項準用                                                                                                                                                                                                                                       </t>
    <rPh sb="0" eb="2">
      <t>キジュン</t>
    </rPh>
    <rPh sb="2" eb="3">
      <t>ダイ</t>
    </rPh>
    <rPh sb="6" eb="7">
      <t>ジョウ</t>
    </rPh>
    <rPh sb="7" eb="8">
      <t>ダイ</t>
    </rPh>
    <rPh sb="9" eb="10">
      <t>コウ</t>
    </rPh>
    <rPh sb="10" eb="12">
      <t>ジュンヨウ</t>
    </rPh>
    <rPh sb="13" eb="15">
      <t>ヨボウ</t>
    </rPh>
    <rPh sb="15" eb="17">
      <t>キジュン</t>
    </rPh>
    <rPh sb="21" eb="22">
      <t>ジョウ</t>
    </rPh>
    <rPh sb="22" eb="23">
      <t>ダイ</t>
    </rPh>
    <rPh sb="24" eb="25">
      <t>コウ</t>
    </rPh>
    <rPh sb="25" eb="27">
      <t>ジュンヨウ</t>
    </rPh>
    <phoneticPr fontId="2"/>
  </si>
  <si>
    <t>感染症や非常災害の発生時に、利用者に対する指定特定福祉用具販売の提供を継続的に実施するため、及び非常時の体制で早期の業務再開を図るための計画を策定し、必要な措置を講じていますか。
＜感染症にかかる業務継続計画＞
・平時からの備え（体制構築・整備、感染症防止に向けた取り組みの実施、備蓄品の確保等）
・初動対応
・感染拡大防止体制の確立（保健所との連携、濃厚接触者への対応、関係者との情報共有等）
＜災害に係る業務継続計画＞
・平常時の対応（建物・設備の安全対策、電気・水道等のライフラインが停止した場合の対策、必要品の備蓄等）
・緊急時の対応（業務継続計画発動基準、対応体制等）
・他施設及び地域との連携</t>
    <rPh sb="0" eb="3">
      <t>カンセンショウ</t>
    </rPh>
    <rPh sb="4" eb="6">
      <t>ヒジョウ</t>
    </rPh>
    <rPh sb="6" eb="8">
      <t>サイガイ</t>
    </rPh>
    <rPh sb="9" eb="11">
      <t>ハッセイ</t>
    </rPh>
    <rPh sb="11" eb="12">
      <t>ジ</t>
    </rPh>
    <rPh sb="14" eb="17">
      <t>リヨウシャ</t>
    </rPh>
    <rPh sb="18" eb="19">
      <t>タイ</t>
    </rPh>
    <rPh sb="21" eb="23">
      <t>シテイ</t>
    </rPh>
    <rPh sb="23" eb="25">
      <t>トクテイ</t>
    </rPh>
    <rPh sb="25" eb="27">
      <t>フクシ</t>
    </rPh>
    <rPh sb="27" eb="29">
      <t>ヨウグ</t>
    </rPh>
    <rPh sb="29" eb="31">
      <t>ハンバイ</t>
    </rPh>
    <rPh sb="32" eb="34">
      <t>テイキョウ</t>
    </rPh>
    <rPh sb="35" eb="38">
      <t>ケイゾクテキ</t>
    </rPh>
    <rPh sb="39" eb="41">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サクテイ</t>
    </rPh>
    <rPh sb="75" eb="77">
      <t>ヒツヨウ</t>
    </rPh>
    <rPh sb="78" eb="80">
      <t>ソチ</t>
    </rPh>
    <rPh sb="81" eb="82">
      <t>コウ</t>
    </rPh>
    <rPh sb="92" eb="95">
      <t>カンセンショウ</t>
    </rPh>
    <rPh sb="99" eb="101">
      <t>ギョウム</t>
    </rPh>
    <rPh sb="101" eb="103">
      <t>ケイゾク</t>
    </rPh>
    <rPh sb="103" eb="105">
      <t>ケイカク</t>
    </rPh>
    <rPh sb="108" eb="110">
      <t>ヘイジ</t>
    </rPh>
    <rPh sb="113" eb="114">
      <t>ソナ</t>
    </rPh>
    <rPh sb="116" eb="118">
      <t>タイセイ</t>
    </rPh>
    <rPh sb="118" eb="120">
      <t>コウチク</t>
    </rPh>
    <rPh sb="121" eb="123">
      <t>セイビ</t>
    </rPh>
    <rPh sb="124" eb="127">
      <t>カンセンショウ</t>
    </rPh>
    <rPh sb="127" eb="129">
      <t>ボウシ</t>
    </rPh>
    <rPh sb="130" eb="131">
      <t>ム</t>
    </rPh>
    <rPh sb="133" eb="134">
      <t>ト</t>
    </rPh>
    <rPh sb="135" eb="136">
      <t>ク</t>
    </rPh>
    <rPh sb="138" eb="140">
      <t>ジッシ</t>
    </rPh>
    <rPh sb="141" eb="143">
      <t>ビチク</t>
    </rPh>
    <rPh sb="143" eb="144">
      <t>ヒン</t>
    </rPh>
    <rPh sb="145" eb="147">
      <t>カクホ</t>
    </rPh>
    <rPh sb="147" eb="148">
      <t>トウ</t>
    </rPh>
    <rPh sb="151" eb="153">
      <t>ショドウ</t>
    </rPh>
    <rPh sb="153" eb="155">
      <t>タイオウ</t>
    </rPh>
    <rPh sb="157" eb="159">
      <t>カンセン</t>
    </rPh>
    <rPh sb="159" eb="161">
      <t>カクダイ</t>
    </rPh>
    <rPh sb="161" eb="163">
      <t>ボウシ</t>
    </rPh>
    <rPh sb="163" eb="165">
      <t>タイセイ</t>
    </rPh>
    <rPh sb="166" eb="168">
      <t>カクリツ</t>
    </rPh>
    <rPh sb="169" eb="172">
      <t>ホケンジョ</t>
    </rPh>
    <rPh sb="174" eb="176">
      <t>レンケイ</t>
    </rPh>
    <rPh sb="177" eb="179">
      <t>ノウコウ</t>
    </rPh>
    <rPh sb="179" eb="182">
      <t>セッショクシャ</t>
    </rPh>
    <rPh sb="184" eb="186">
      <t>タイオウ</t>
    </rPh>
    <rPh sb="187" eb="190">
      <t>カンケイシャ</t>
    </rPh>
    <rPh sb="192" eb="194">
      <t>ジョウホウ</t>
    </rPh>
    <rPh sb="194" eb="196">
      <t>キョウユウ</t>
    </rPh>
    <rPh sb="196" eb="197">
      <t>トウ</t>
    </rPh>
    <rPh sb="201" eb="203">
      <t>サイガイ</t>
    </rPh>
    <rPh sb="204" eb="205">
      <t>カカ</t>
    </rPh>
    <rPh sb="206" eb="208">
      <t>ギョウム</t>
    </rPh>
    <rPh sb="208" eb="210">
      <t>ケイゾク</t>
    </rPh>
    <rPh sb="210" eb="212">
      <t>ケイカク</t>
    </rPh>
    <rPh sb="215" eb="217">
      <t>ヘイジョウ</t>
    </rPh>
    <rPh sb="217" eb="218">
      <t>ジ</t>
    </rPh>
    <rPh sb="219" eb="221">
      <t>タイオウ</t>
    </rPh>
    <rPh sb="222" eb="224">
      <t>タテモノ</t>
    </rPh>
    <rPh sb="225" eb="227">
      <t>セツビ</t>
    </rPh>
    <rPh sb="228" eb="230">
      <t>アンゼン</t>
    </rPh>
    <rPh sb="230" eb="232">
      <t>タイサク</t>
    </rPh>
    <rPh sb="233" eb="235">
      <t>デンキ</t>
    </rPh>
    <rPh sb="236" eb="238">
      <t>スイドウ</t>
    </rPh>
    <rPh sb="238" eb="239">
      <t>トウ</t>
    </rPh>
    <rPh sb="247" eb="249">
      <t>テイシ</t>
    </rPh>
    <rPh sb="251" eb="253">
      <t>バアイ</t>
    </rPh>
    <rPh sb="254" eb="256">
      <t>タイサク</t>
    </rPh>
    <rPh sb="257" eb="260">
      <t>ヒツヨウヒン</t>
    </rPh>
    <rPh sb="261" eb="263">
      <t>ビチク</t>
    </rPh>
    <rPh sb="263" eb="264">
      <t>トウ</t>
    </rPh>
    <rPh sb="267" eb="270">
      <t>キンキュウジ</t>
    </rPh>
    <rPh sb="271" eb="273">
      <t>タイオウ</t>
    </rPh>
    <rPh sb="274" eb="276">
      <t>ギョウム</t>
    </rPh>
    <rPh sb="276" eb="278">
      <t>ケイゾク</t>
    </rPh>
    <rPh sb="278" eb="280">
      <t>ケイカク</t>
    </rPh>
    <rPh sb="280" eb="282">
      <t>ハツドウ</t>
    </rPh>
    <rPh sb="282" eb="284">
      <t>キジュン</t>
    </rPh>
    <rPh sb="285" eb="287">
      <t>タイオウ</t>
    </rPh>
    <rPh sb="287" eb="289">
      <t>タイセイ</t>
    </rPh>
    <rPh sb="289" eb="290">
      <t>トウ</t>
    </rPh>
    <rPh sb="293" eb="294">
      <t>タ</t>
    </rPh>
    <rPh sb="294" eb="296">
      <t>シセツ</t>
    </rPh>
    <rPh sb="296" eb="297">
      <t>オヨ</t>
    </rPh>
    <rPh sb="298" eb="300">
      <t>チイキ</t>
    </rPh>
    <rPh sb="302" eb="304">
      <t>レンケイ</t>
    </rPh>
    <phoneticPr fontId="2"/>
  </si>
  <si>
    <t>感染症が発生し、またはまん延しないように、以下の措置を講じていますか。（R6.3.31までは努力義務）
①感染症の予防及びまん延の防止のための対策を検討する委員会（テレビ電話装置等を活用して行うことができる）をおおむね６月に１回以上開催し、その結果について福祉用具専門相談員に周知徹底を図る。
②感染症の予防及びまん延の防止のための指針を整備する。
③福祉用具専門相談員に対し、感染症の予防及びまん延の防止のための研修及び訓練を定期的に実施する。</t>
    <rPh sb="0" eb="3">
      <t>カンセンショウ</t>
    </rPh>
    <rPh sb="4" eb="6">
      <t>ハッセイ</t>
    </rPh>
    <rPh sb="13" eb="14">
      <t>エン</t>
    </rPh>
    <rPh sb="21" eb="23">
      <t>イカ</t>
    </rPh>
    <rPh sb="24" eb="26">
      <t>ソチ</t>
    </rPh>
    <rPh sb="27" eb="28">
      <t>コウ</t>
    </rPh>
    <rPh sb="46" eb="48">
      <t>ドリョク</t>
    </rPh>
    <rPh sb="48" eb="50">
      <t>ギム</t>
    </rPh>
    <rPh sb="53" eb="56">
      <t>カンセンショウ</t>
    </rPh>
    <rPh sb="57" eb="59">
      <t>ヨボウ</t>
    </rPh>
    <rPh sb="59" eb="60">
      <t>オヨ</t>
    </rPh>
    <rPh sb="63" eb="64">
      <t>エン</t>
    </rPh>
    <rPh sb="65" eb="67">
      <t>ボウシ</t>
    </rPh>
    <rPh sb="71" eb="73">
      <t>タイサク</t>
    </rPh>
    <rPh sb="74" eb="76">
      <t>ケントウ</t>
    </rPh>
    <rPh sb="78" eb="81">
      <t>イインカイ</t>
    </rPh>
    <rPh sb="85" eb="87">
      <t>デンワ</t>
    </rPh>
    <rPh sb="87" eb="89">
      <t>ソウチ</t>
    </rPh>
    <rPh sb="89" eb="90">
      <t>トウ</t>
    </rPh>
    <rPh sb="91" eb="93">
      <t>カツヨウ</t>
    </rPh>
    <rPh sb="95" eb="96">
      <t>オコナ</t>
    </rPh>
    <rPh sb="110" eb="111">
      <t>ガツ</t>
    </rPh>
    <rPh sb="113" eb="114">
      <t>カイ</t>
    </rPh>
    <rPh sb="114" eb="116">
      <t>イジョウ</t>
    </rPh>
    <rPh sb="116" eb="118">
      <t>カイサイ</t>
    </rPh>
    <rPh sb="122" eb="124">
      <t>ケッカ</t>
    </rPh>
    <rPh sb="128" eb="137">
      <t>フクシヨウグセンモンソウダンイン</t>
    </rPh>
    <rPh sb="138" eb="140">
      <t>シュウチ</t>
    </rPh>
    <rPh sb="140" eb="142">
      <t>テッテイ</t>
    </rPh>
    <rPh sb="143" eb="144">
      <t>ハカ</t>
    </rPh>
    <rPh sb="148" eb="151">
      <t>カンセンショウ</t>
    </rPh>
    <rPh sb="152" eb="154">
      <t>ヨボウ</t>
    </rPh>
    <rPh sb="154" eb="155">
      <t>オヨ</t>
    </rPh>
    <rPh sb="158" eb="159">
      <t>エン</t>
    </rPh>
    <rPh sb="160" eb="162">
      <t>ボウシ</t>
    </rPh>
    <rPh sb="166" eb="168">
      <t>シシン</t>
    </rPh>
    <rPh sb="169" eb="171">
      <t>セイビ</t>
    </rPh>
    <rPh sb="176" eb="185">
      <t>フクシヨウグセンモンソウダンイン</t>
    </rPh>
    <rPh sb="186" eb="187">
      <t>タイ</t>
    </rPh>
    <rPh sb="189" eb="192">
      <t>カンセンショウ</t>
    </rPh>
    <rPh sb="193" eb="196">
      <t>ヨボウオヨ</t>
    </rPh>
    <rPh sb="199" eb="200">
      <t>エン</t>
    </rPh>
    <rPh sb="201" eb="203">
      <t>ボウシ</t>
    </rPh>
    <rPh sb="207" eb="209">
      <t>ケンシュウ</t>
    </rPh>
    <rPh sb="209" eb="210">
      <t>オヨ</t>
    </rPh>
    <rPh sb="211" eb="213">
      <t>クンレン</t>
    </rPh>
    <rPh sb="214" eb="217">
      <t>テイキテキ</t>
    </rPh>
    <rPh sb="218" eb="220">
      <t>ジッシ</t>
    </rPh>
    <phoneticPr fontId="2"/>
  </si>
  <si>
    <t>・委員会の記録
・指針
・研修計画
・訓練計画</t>
    <rPh sb="1" eb="4">
      <t>イインカイ</t>
    </rPh>
    <rPh sb="5" eb="7">
      <t>キロク</t>
    </rPh>
    <rPh sb="9" eb="11">
      <t>シシン</t>
    </rPh>
    <rPh sb="13" eb="15">
      <t>ケンシュウ</t>
    </rPh>
    <rPh sb="15" eb="17">
      <t>ケイカク</t>
    </rPh>
    <rPh sb="19" eb="21">
      <t>クンレン</t>
    </rPh>
    <rPh sb="21" eb="23">
      <t>ケイカク</t>
    </rPh>
    <phoneticPr fontId="2"/>
  </si>
  <si>
    <t>基準第31条
第3項準用
予防基準
第53条の3第3項準用</t>
    <rPh sb="27" eb="29">
      <t>ジュンヨウ</t>
    </rPh>
    <phoneticPr fontId="2"/>
  </si>
  <si>
    <t>・目録等</t>
    <rPh sb="1" eb="3">
      <t>モクロク</t>
    </rPh>
    <rPh sb="3" eb="4">
      <t>トウ</t>
    </rPh>
    <phoneticPr fontId="2"/>
  </si>
  <si>
    <t>基準第36条の2第2項準用
予防基準
第53条の9第2項準用</t>
    <rPh sb="8" eb="9">
      <t>ダイ</t>
    </rPh>
    <rPh sb="10" eb="11">
      <t>コウ</t>
    </rPh>
    <rPh sb="25" eb="26">
      <t>ダイ</t>
    </rPh>
    <rPh sb="27" eb="28">
      <t>コウ</t>
    </rPh>
    <phoneticPr fontId="2"/>
  </si>
  <si>
    <t>事業所の所在する建物と同一の建物に居住する利用者に対して指定特定福祉用具販売を提供する場合に、当該建物に居住する利用者以外の者に対しても指定福祉用具貸与の提供を行うように努めていますか。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トクテイ</t>
    </rPh>
    <rPh sb="32" eb="34">
      <t>フクシ</t>
    </rPh>
    <rPh sb="34" eb="36">
      <t>ヨウグ</t>
    </rPh>
    <rPh sb="36" eb="38">
      <t>ハンバイ</t>
    </rPh>
    <rPh sb="39" eb="41">
      <t>テイキョウ</t>
    </rPh>
    <rPh sb="43" eb="45">
      <t>バアイ</t>
    </rPh>
    <rPh sb="47" eb="49">
      <t>トウガイ</t>
    </rPh>
    <rPh sb="49" eb="51">
      <t>タテモノ</t>
    </rPh>
    <rPh sb="52" eb="54">
      <t>キョジュウ</t>
    </rPh>
    <rPh sb="56" eb="59">
      <t>リヨウシャ</t>
    </rPh>
    <rPh sb="59" eb="61">
      <t>イガイ</t>
    </rPh>
    <rPh sb="62" eb="63">
      <t>モノ</t>
    </rPh>
    <rPh sb="64" eb="65">
      <t>タイ</t>
    </rPh>
    <rPh sb="68" eb="70">
      <t>シテイ</t>
    </rPh>
    <rPh sb="70" eb="72">
      <t>フクシ</t>
    </rPh>
    <rPh sb="72" eb="74">
      <t>ヨウグ</t>
    </rPh>
    <rPh sb="74" eb="76">
      <t>タイヨ</t>
    </rPh>
    <rPh sb="77" eb="79">
      <t>テイキョウ</t>
    </rPh>
    <rPh sb="80" eb="81">
      <t>オコナ</t>
    </rPh>
    <rPh sb="85" eb="86">
      <t>ツト</t>
    </rPh>
    <phoneticPr fontId="2"/>
  </si>
  <si>
    <t>常に自己研鑽に励み、指定特定福祉用具販売の目的を達成させるために必要な知識及び技能の修得、維持及び向上に努めていますか。</t>
    <rPh sb="0" eb="1">
      <t>ツネ</t>
    </rPh>
    <rPh sb="2" eb="4">
      <t>ジコ</t>
    </rPh>
    <rPh sb="4" eb="6">
      <t>ケンサン</t>
    </rPh>
    <rPh sb="7" eb="8">
      <t>ハゲ</t>
    </rPh>
    <rPh sb="10" eb="12">
      <t>シテイ</t>
    </rPh>
    <rPh sb="12" eb="14">
      <t>トクテイ</t>
    </rPh>
    <rPh sb="14" eb="16">
      <t>フクシ</t>
    </rPh>
    <rPh sb="16" eb="18">
      <t>ヨウグ</t>
    </rPh>
    <rPh sb="18" eb="20">
      <t>ハンバイ</t>
    </rPh>
    <rPh sb="21" eb="23">
      <t>モクテキ</t>
    </rPh>
    <rPh sb="24" eb="26">
      <t>タッセイ</t>
    </rPh>
    <rPh sb="32" eb="34">
      <t>ヒツヨウ</t>
    </rPh>
    <rPh sb="35" eb="37">
      <t>チシキ</t>
    </rPh>
    <rPh sb="37" eb="38">
      <t>オヨ</t>
    </rPh>
    <rPh sb="39" eb="41">
      <t>ギノウ</t>
    </rPh>
    <rPh sb="42" eb="44">
      <t>シュウトク</t>
    </rPh>
    <rPh sb="45" eb="47">
      <t>イジ</t>
    </rPh>
    <rPh sb="47" eb="48">
      <t>オヨ</t>
    </rPh>
    <rPh sb="49" eb="51">
      <t>コウジョウ</t>
    </rPh>
    <rPh sb="52" eb="53">
      <t>ツト</t>
    </rPh>
    <phoneticPr fontId="2"/>
  </si>
  <si>
    <t>虐待の発生又はその再発を防止するため、以下の措置を講じていますか。
①虐待の防止のための対策を検討する委員会（テレビ電話装置等を活用して行うことができる）を定期的に開催するとともに、その結果について、福祉用具専門相談員に周知徹底を図る。
②虐待の防止のための指針を整備する。
③福祉用具専門相談員に対し、虐待の防止のための研修を定期的に実施する。
④以上の措置を適切に実施するための担当者を置く。</t>
    <rPh sb="19" eb="21">
      <t>イカ</t>
    </rPh>
    <rPh sb="101" eb="107">
      <t>フクシヨウグセンモン</t>
    </rPh>
    <rPh sb="107" eb="110">
      <t>ソウダンイン</t>
    </rPh>
    <rPh sb="140" eb="149">
      <t>フクシヨウグセンモンソウダンイン</t>
    </rPh>
    <rPh sb="176" eb="178">
      <t>イジョウ</t>
    </rPh>
    <phoneticPr fontId="2"/>
  </si>
  <si>
    <t>・委員会の記録
・指針
・研修計画</t>
    <rPh sb="1" eb="4">
      <t>イインカイ</t>
    </rPh>
    <rPh sb="5" eb="7">
      <t>キロク</t>
    </rPh>
    <rPh sb="9" eb="11">
      <t>シシン</t>
    </rPh>
    <rPh sb="13" eb="15">
      <t>ケンシュウ</t>
    </rPh>
    <rPh sb="15" eb="17">
      <t>ケイカク</t>
    </rPh>
    <phoneticPr fontId="2"/>
  </si>
  <si>
    <t>基準第37条の2準用
予防基準第53条の10の2準用</t>
    <rPh sb="8" eb="10">
      <t>ジュンヨウ</t>
    </rPh>
    <rPh sb="11" eb="13">
      <t>ヨボウ</t>
    </rPh>
    <rPh sb="13" eb="15">
      <t>キジュン</t>
    </rPh>
    <rPh sb="15" eb="16">
      <t>ダイ</t>
    </rPh>
    <rPh sb="18" eb="19">
      <t>ジョウ</t>
    </rPh>
    <rPh sb="24" eb="26">
      <t>ジュンヨウ</t>
    </rPh>
    <phoneticPr fontId="2"/>
  </si>
  <si>
    <t>業務継続計画の策定</t>
    <rPh sb="0" eb="2">
      <t>ギョウム</t>
    </rPh>
    <rPh sb="2" eb="4">
      <t>ケイゾク</t>
    </rPh>
    <rPh sb="4" eb="6">
      <t>ケイカク</t>
    </rPh>
    <rPh sb="7" eb="9">
      <t>サクテイ</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</si>
  <si>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</si>
  <si>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</si>
  <si>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定期的な委員会の開催</t>
    <rPh sb="0" eb="3">
      <t>テイキテキ</t>
    </rPh>
    <rPh sb="4" eb="7">
      <t>イインカイ</t>
    </rPh>
    <rPh sb="8" eb="10">
      <t>カイサイ</t>
    </rPh>
    <phoneticPr fontId="2"/>
  </si>
  <si>
    <t>職・氏名</t>
    <rPh sb="0" eb="1">
      <t>ショク</t>
    </rPh>
    <rPh sb="2" eb="4">
      <t>シメイ</t>
    </rPh>
    <phoneticPr fontId="2"/>
  </si>
  <si>
    <t>（５） 虐待防止の取組状況</t>
    <rPh sb="4" eb="6">
      <t>ギャクタイ</t>
    </rPh>
    <rPh sb="6" eb="8">
      <t>ボウシ</t>
    </rPh>
    <rPh sb="9" eb="13">
      <t>トリクミジョウキョウ</t>
    </rPh>
    <phoneticPr fontId="2"/>
  </si>
  <si>
    <t>（６） ハラスメント防止の取組状況</t>
    <rPh sb="10" eb="12">
      <t>ボウシ</t>
    </rPh>
    <rPh sb="13" eb="17">
      <t>トリクミジョウキョウ</t>
    </rPh>
    <phoneticPr fontId="2"/>
  </si>
  <si>
    <t>令和　年度　フェースシート</t>
    <rPh sb="0" eb="1">
      <t>レイ</t>
    </rPh>
    <rPh sb="1" eb="2">
      <t>ワ</t>
    </rPh>
    <rPh sb="3" eb="5">
      <t>ネンド</t>
    </rPh>
    <phoneticPr fontId="2"/>
  </si>
  <si>
    <t>・広告物（事業所のパンフレット等）
・ホームページ等web掲載資料</t>
    <rPh sb="1" eb="3">
      <t>コウコク</t>
    </rPh>
    <rPh sb="3" eb="4">
      <t>ブツ</t>
    </rPh>
    <rPh sb="5" eb="8">
      <t>ジギョウショ</t>
    </rPh>
    <rPh sb="15" eb="16">
      <t>トウ</t>
    </rPh>
    <rPh sb="25" eb="26">
      <t>ナド</t>
    </rPh>
    <rPh sb="29" eb="31">
      <t>ケイサイ</t>
    </rPh>
    <rPh sb="31" eb="33">
      <t>シリョウ</t>
    </rPh>
    <phoneticPr fontId="2"/>
  </si>
  <si>
    <t xml:space="preserve">虐待の防止
</t>
    <rPh sb="0" eb="2">
      <t>ギャクタイ</t>
    </rPh>
    <rPh sb="3" eb="5">
      <t>ボウシ</t>
    </rPh>
    <phoneticPr fontId="2"/>
  </si>
  <si>
    <t>　・他事業所、施設等と兼務している場合は
　　事業所名、職種名、兼務事業所における1週間
　　あたりの勤務時間数</t>
    <rPh sb="2" eb="5">
      <t>タジギョウ</t>
    </rPh>
    <rPh sb="5" eb="6">
      <t>ジョ</t>
    </rPh>
    <rPh sb="7" eb="9">
      <t>シセツ</t>
    </rPh>
    <rPh sb="9" eb="10">
      <t>ナド</t>
    </rPh>
    <rPh sb="11" eb="13">
      <t>ケンム</t>
    </rPh>
    <rPh sb="17" eb="19">
      <t>バアイ</t>
    </rPh>
    <rPh sb="23" eb="26">
      <t>ジギョウショ</t>
    </rPh>
    <rPh sb="26" eb="27">
      <t>メイ</t>
    </rPh>
    <rPh sb="28" eb="30">
      <t>ショクシュ</t>
    </rPh>
    <rPh sb="30" eb="31">
      <t>メイ</t>
    </rPh>
    <rPh sb="32" eb="34">
      <t>ケンム</t>
    </rPh>
    <rPh sb="34" eb="37">
      <t>ジギョウショ</t>
    </rPh>
    <rPh sb="42" eb="44">
      <t>シュウカン</t>
    </rPh>
    <rPh sb="51" eb="53">
      <t>キンム</t>
    </rPh>
    <rPh sb="53" eb="55">
      <t>ジカン</t>
    </rPh>
    <rPh sb="55" eb="56">
      <t>スウ</t>
    </rPh>
    <phoneticPr fontId="2"/>
  </si>
  <si>
    <t>・請求書控
・領収書控</t>
    <rPh sb="1" eb="4">
      <t>セイキュウショ</t>
    </rPh>
    <rPh sb="4" eb="5">
      <t>ヒカ</t>
    </rPh>
    <rPh sb="7" eb="10">
      <t>リョウシュウショ</t>
    </rPh>
    <rPh sb="10" eb="11">
      <t>ヒカ</t>
    </rPh>
    <phoneticPr fontId="2"/>
  </si>
  <si>
    <t>一部の福祉用具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phoneticPr fontId="2"/>
  </si>
  <si>
    <t>・特定福祉用具販売計画書
・専門職等からの意見書
・利用者負担額の比較表
・その他説明時の資料</t>
    <rPh sb="1" eb="7">
      <t>トクテイフクシヨウグ</t>
    </rPh>
    <rPh sb="7" eb="9">
      <t>ハンバイ</t>
    </rPh>
    <rPh sb="9" eb="12">
      <t>ケイカクショ</t>
    </rPh>
    <rPh sb="14" eb="17">
      <t>センモンショク</t>
    </rPh>
    <rPh sb="17" eb="18">
      <t>ナド</t>
    </rPh>
    <rPh sb="21" eb="24">
      <t>イケンショ</t>
    </rPh>
    <rPh sb="26" eb="29">
      <t>リヨウシャ</t>
    </rPh>
    <rPh sb="29" eb="32">
      <t>フタンガク</t>
    </rPh>
    <rPh sb="33" eb="36">
      <t>ヒカクヒョウ</t>
    </rPh>
    <rPh sb="40" eb="41">
      <t>タ</t>
    </rPh>
    <rPh sb="41" eb="44">
      <t>セツメイジ</t>
    </rPh>
    <rPh sb="45" eb="47">
      <t>シリョウ</t>
    </rPh>
    <phoneticPr fontId="2"/>
  </si>
  <si>
    <t>指定特定福祉用具販売の提供に当たっては、当該利用者又は他の利用者等の生命又は身体を保護するため「緊急やむを得ない場合」の適正な手続きを経ていない身体的拘束等を行っていませんか。</t>
    <rPh sb="2" eb="4">
      <t>トクテイ</t>
    </rPh>
    <rPh sb="8" eb="10">
      <t>ハンバイ</t>
    </rPh>
    <phoneticPr fontId="2"/>
  </si>
  <si>
    <t>前号の緊急やむを得ず「身体的拘束等」を行う場合には、その態様及び時間、その際の利用者の心身の状況並びに緊急やむを得ない理由を記録していますか。</t>
    <phoneticPr fontId="2"/>
  </si>
  <si>
    <t>・身体拘束に関する基準</t>
    <rPh sb="1" eb="5">
      <t>シンタイコウソク</t>
    </rPh>
    <rPh sb="6" eb="7">
      <t>カン</t>
    </rPh>
    <rPh sb="9" eb="11">
      <t>キジュン</t>
    </rPh>
    <phoneticPr fontId="2"/>
  </si>
  <si>
    <t>・緊急やむを得ない場合に該当するかの検討記録
・利用者及び家族への説明と同意の記録
・身体拘束等に関する記録
・身体拘束等を解除する検討記録</t>
    <phoneticPr fontId="2"/>
  </si>
  <si>
    <t>特定福祉用具販売の提供に当たっては、同一種目における機能又は価格帯の異なる複数の福祉用具に関する情報を利用者に提供していますか。</t>
    <rPh sb="0" eb="2">
      <t>トクテイ</t>
    </rPh>
    <rPh sb="6" eb="8">
      <t>ハンバイ</t>
    </rPh>
    <phoneticPr fontId="2"/>
  </si>
  <si>
    <t xml:space="preserve">
・居宅サービス計画
・特定福祉用具販売計画書
・アセスメントシート
・モニタリングシート</t>
    <rPh sb="4" eb="6">
      <t>キョタク</t>
    </rPh>
    <rPh sb="10" eb="12">
      <t>ケイカク</t>
    </rPh>
    <rPh sb="14" eb="16">
      <t>トクテイ</t>
    </rPh>
    <rPh sb="16" eb="18">
      <t>フクシ</t>
    </rPh>
    <rPh sb="18" eb="20">
      <t>ヨウグ</t>
    </rPh>
    <rPh sb="20" eb="22">
      <t>ハンバイ</t>
    </rPh>
    <rPh sb="22" eb="25">
      <t>ケイカクショ</t>
    </rPh>
    <phoneticPr fontId="2"/>
  </si>
  <si>
    <t>指定特定福祉用具販売事業所ごとに次に掲げる重要事項に関する規程を定めていますか。
①事業の目的及び運営の方針
②従業者の職種、員数及び職務の内容
③営業日及び営業時間
④指定特定福祉用具販売の提供方法、取り扱う種目及び販売費用の額その他の費用の額
⑤通常の事業の実施地域
⑥虐待の防止のための措置に関する事項
⑦その他運営に関する重要事項</t>
    <rPh sb="0" eb="2">
      <t>シテイ</t>
    </rPh>
    <rPh sb="2" eb="4">
      <t>トクテイ</t>
    </rPh>
    <rPh sb="4" eb="6">
      <t>フクシ</t>
    </rPh>
    <rPh sb="6" eb="8">
      <t>ヨウグ</t>
    </rPh>
    <rPh sb="8" eb="10">
      <t>ハンバイ</t>
    </rPh>
    <rPh sb="16" eb="17">
      <t>ツギ</t>
    </rPh>
    <rPh sb="29" eb="31">
      <t>キテイ</t>
    </rPh>
    <rPh sb="88" eb="90">
      <t>トクテイ</t>
    </rPh>
    <rPh sb="90" eb="92">
      <t>フクシ</t>
    </rPh>
    <rPh sb="92" eb="94">
      <t>ヨウグ</t>
    </rPh>
    <rPh sb="94" eb="96">
      <t>ハンバイ</t>
    </rPh>
    <rPh sb="97" eb="99">
      <t>テイキョウ</t>
    </rPh>
    <rPh sb="99" eb="101">
      <t>ホウホウ</t>
    </rPh>
    <rPh sb="102" eb="103">
      <t>ト</t>
    </rPh>
    <rPh sb="104" eb="105">
      <t>アツカ</t>
    </rPh>
    <rPh sb="106" eb="108">
      <t>シュモク</t>
    </rPh>
    <rPh sb="110" eb="112">
      <t>ハンバイ</t>
    </rPh>
    <rPh sb="112" eb="114">
      <t>ヒヨウ</t>
    </rPh>
    <rPh sb="115" eb="116">
      <t>ガク</t>
    </rPh>
    <rPh sb="134" eb="136">
      <t>チイキ</t>
    </rPh>
    <phoneticPr fontId="2"/>
  </si>
  <si>
    <t xml:space="preserve">業務継続計画の策定
</t>
    <rPh sb="0" eb="2">
      <t>ギョウム</t>
    </rPh>
    <rPh sb="2" eb="4">
      <t>ケイゾク</t>
    </rPh>
    <rPh sb="4" eb="6">
      <t>ケイカク</t>
    </rPh>
    <rPh sb="7" eb="9">
      <t>サクテイ</t>
    </rPh>
    <phoneticPr fontId="2"/>
  </si>
  <si>
    <t>重要事項等の情報をウエブサイトに掲載していますか.</t>
    <rPh sb="0" eb="4">
      <t>ジュウヨウジコウ</t>
    </rPh>
    <rPh sb="4" eb="5">
      <t>ナド</t>
    </rPh>
    <rPh sb="6" eb="8">
      <t>ジョウホウ</t>
    </rPh>
    <rPh sb="16" eb="18">
      <t>ケイサイ</t>
    </rPh>
    <phoneticPr fontId="2"/>
  </si>
  <si>
    <t>基準第204条
第３項</t>
    <phoneticPr fontId="2"/>
  </si>
  <si>
    <t>・法人ホームページ
・情報公表システム</t>
    <rPh sb="1" eb="3">
      <t>ホウジン</t>
    </rPh>
    <rPh sb="11" eb="15">
      <t>ジョウホウコウヒョウ</t>
    </rPh>
    <phoneticPr fontId="2"/>
  </si>
  <si>
    <t xml:space="preserve">・衛生管理マニュアル等
</t>
    <rPh sb="1" eb="3">
      <t>エイセイ</t>
    </rPh>
    <rPh sb="3" eb="5">
      <t>カンリ</t>
    </rPh>
    <rPh sb="10" eb="11">
      <t>トウ</t>
    </rPh>
    <phoneticPr fontId="2"/>
  </si>
  <si>
    <t>次に掲げる介護サービスの提供に関する記録を整備し、その完結の日から5年間保存していますか。
①特定福祉用具販売計画
②提供した具体的なサービス内容等の記録
③身体的拘束等の態様及び時間、その際の利用者の心身の状況並びに緊急やむを得ない理由の記録
④福祉用具の保管又は消毒を委託する場合の業務実施状況の確認結果等の記録
⑤市町村への通知に係る記録
⑥苦情の内容の記録
⑦事故の状況及び事故に際して採った処置についての記録
⑧会計関係書類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214" eb="216">
      <t>カンケイ</t>
    </rPh>
    <rPh sb="216" eb="218">
      <t>ショルイ</t>
    </rPh>
    <phoneticPr fontId="2"/>
  </si>
  <si>
    <t>排泄予測支援機器</t>
    <rPh sb="0" eb="4">
      <t>ハイセツヨソク</t>
    </rPh>
    <rPh sb="4" eb="8">
      <t>シエンキキ</t>
    </rPh>
    <phoneticPr fontId="2"/>
  </si>
  <si>
    <t>スロープ</t>
    <phoneticPr fontId="2"/>
  </si>
  <si>
    <t>歩行器</t>
    <rPh sb="0" eb="3">
      <t>ホコウキ</t>
    </rPh>
    <phoneticPr fontId="2"/>
  </si>
  <si>
    <t>歩行補助杖</t>
    <rPh sb="0" eb="2">
      <t>ホコウ</t>
    </rPh>
    <rPh sb="2" eb="4">
      <t>ホジョ</t>
    </rPh>
    <rPh sb="4" eb="5">
      <t>ツエ</t>
    </rPh>
    <phoneticPr fontId="2"/>
  </si>
  <si>
    <t>５　その他運営に関する状況</t>
    <rPh sb="4" eb="5">
      <t>タ</t>
    </rPh>
    <rPh sb="5" eb="7">
      <t>ウンエイ</t>
    </rPh>
    <rPh sb="8" eb="9">
      <t>カン</t>
    </rPh>
    <rPh sb="11" eb="13">
      <t>ジョウキョウ</t>
    </rPh>
    <phoneticPr fontId="2"/>
  </si>
  <si>
    <t>金　　額</t>
    <rPh sb="0" eb="1">
      <t>キン</t>
    </rPh>
    <rPh sb="3" eb="4">
      <t>ガク</t>
    </rPh>
    <phoneticPr fontId="2"/>
  </si>
  <si>
    <t>備　　考</t>
    <rPh sb="0" eb="1">
      <t>ソナエ</t>
    </rPh>
    <rPh sb="3" eb="4">
      <t>コウ</t>
    </rPh>
    <phoneticPr fontId="2"/>
  </si>
  <si>
    <t>特別な搬入費用</t>
    <rPh sb="0" eb="2">
      <t>トクベツ</t>
    </rPh>
    <rPh sb="3" eb="7">
      <t>ハンニュウヒヨウ</t>
    </rPh>
    <phoneticPr fontId="2"/>
  </si>
  <si>
    <t xml:space="preserve">（３）全額自費負担による介護予防サービスの実施状況 </t>
    <phoneticPr fontId="2"/>
  </si>
  <si>
    <t>①　利用料（平成24年４月）</t>
    <rPh sb="2" eb="5">
      <t>リヨウリョウ</t>
    </rPh>
    <phoneticPr fontId="2"/>
  </si>
  <si>
    <t>単価</t>
    <rPh sb="0" eb="2">
      <t>タンカ</t>
    </rPh>
    <phoneticPr fontId="2"/>
  </si>
  <si>
    <t>（　　　　　　　　　　　　　　　　　）</t>
    <phoneticPr fontId="2"/>
  </si>
  <si>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2"/>
  </si>
  <si>
    <t>②　サービス提供実績</t>
    <rPh sb="6" eb="8">
      <t>テイキョウ</t>
    </rPh>
    <rPh sb="8" eb="10">
      <t>ジッセキ</t>
    </rPh>
    <phoneticPr fontId="2"/>
  </si>
  <si>
    <t>平成２５年２月</t>
    <rPh sb="0" eb="2">
      <t>ヘイセイ</t>
    </rPh>
    <rPh sb="4" eb="5">
      <t>ネン</t>
    </rPh>
    <rPh sb="6" eb="7">
      <t>ガツ</t>
    </rPh>
    <phoneticPr fontId="2"/>
  </si>
  <si>
    <t>平成２５年３月</t>
    <rPh sb="0" eb="2">
      <t>ヘイセイ</t>
    </rPh>
    <rPh sb="4" eb="5">
      <t>ネン</t>
    </rPh>
    <rPh sb="6" eb="7">
      <t>ガツ</t>
    </rPh>
    <phoneticPr fontId="2"/>
  </si>
  <si>
    <t>平成２５年４月</t>
    <rPh sb="0" eb="2">
      <t>ヘイセイ</t>
    </rPh>
    <rPh sb="4" eb="5">
      <t>ネン</t>
    </rPh>
    <rPh sb="6" eb="7">
      <t>ガツ</t>
    </rPh>
    <phoneticPr fontId="2"/>
  </si>
  <si>
    <t>利用者数</t>
    <rPh sb="0" eb="3">
      <t>リヨウシャ</t>
    </rPh>
    <rPh sb="3" eb="4">
      <t>スウ</t>
    </rPh>
    <phoneticPr fontId="2"/>
  </si>
  <si>
    <t>回数</t>
    <rPh sb="0" eb="2">
      <t>カイスウ</t>
    </rPh>
    <phoneticPr fontId="2"/>
  </si>
  <si>
    <t>金額</t>
    <rPh sb="0" eb="2">
      <t>キンガク</t>
    </rPh>
    <phoneticPr fontId="2"/>
  </si>
  <si>
    <t>人</t>
    <rPh sb="0" eb="1">
      <t>ニン</t>
    </rPh>
    <phoneticPr fontId="2"/>
  </si>
  <si>
    <t>回</t>
    <rPh sb="0" eb="1">
      <t>カイ</t>
    </rPh>
    <phoneticPr fontId="2"/>
  </si>
  <si>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2"/>
  </si>
  <si>
    <t>担　当　者</t>
    <rPh sb="0" eb="1">
      <t>タン</t>
    </rPh>
    <rPh sb="2" eb="3">
      <t>トウ</t>
    </rPh>
    <rPh sb="4" eb="5">
      <t>シャ</t>
    </rPh>
    <phoneticPr fontId="2"/>
  </si>
  <si>
    <t>職種</t>
    <rPh sb="0" eb="2">
      <t>ショクシュ</t>
    </rPh>
    <phoneticPr fontId="2"/>
  </si>
  <si>
    <t>苦　情　件　数
（前年度）</t>
    <rPh sb="0" eb="3">
      <t>クジョウ</t>
    </rPh>
    <rPh sb="4" eb="7">
      <t>ケンスウ</t>
    </rPh>
    <rPh sb="9" eb="10">
      <t>ゼン</t>
    </rPh>
    <phoneticPr fontId="2"/>
  </si>
  <si>
    <t>　　　　　　　　　件</t>
    <rPh sb="9" eb="10">
      <t>ケン</t>
    </rPh>
    <phoneticPr fontId="2"/>
  </si>
  <si>
    <t>事故発生件数
（前年度）</t>
    <rPh sb="0" eb="2">
      <t>ジコ</t>
    </rPh>
    <rPh sb="2" eb="4">
      <t>ハッセイ</t>
    </rPh>
    <rPh sb="4" eb="6">
      <t>ケンスウ</t>
    </rPh>
    <rPh sb="8" eb="9">
      <t>ゼン</t>
    </rPh>
    <phoneticPr fontId="2"/>
  </si>
  <si>
    <t>市町への報告件数
（前年度）</t>
    <rPh sb="0" eb="2">
      <t>シチョウ</t>
    </rPh>
    <rPh sb="4" eb="6">
      <t>ホウコク</t>
    </rPh>
    <rPh sb="6" eb="8">
      <t>ケンスウ</t>
    </rPh>
    <rPh sb="10" eb="11">
      <t>ゼン</t>
    </rPh>
    <rPh sb="11" eb="13">
      <t>ネンド</t>
    </rPh>
    <phoneticPr fontId="2"/>
  </si>
  <si>
    <t>感染症の予防及びまん延防止のための対策を検討する委員会</t>
    <rPh sb="0" eb="3">
      <t>カンセンショウ</t>
    </rPh>
    <rPh sb="4" eb="7">
      <t>ヨボウオヨ</t>
    </rPh>
    <rPh sb="10" eb="11">
      <t>エン</t>
    </rPh>
    <rPh sb="11" eb="13">
      <t>ボウシ</t>
    </rPh>
    <rPh sb="17" eb="19">
      <t>タイサク</t>
    </rPh>
    <rPh sb="20" eb="22">
      <t>ケントウ</t>
    </rPh>
    <rPh sb="24" eb="27">
      <t>イインカイ</t>
    </rPh>
    <phoneticPr fontId="2"/>
  </si>
  <si>
    <t>上記委員会の開催頻度</t>
    <rPh sb="0" eb="2">
      <t>ジョウキ</t>
    </rPh>
    <rPh sb="2" eb="5">
      <t>イインカイ</t>
    </rPh>
    <rPh sb="6" eb="8">
      <t>カイサイ</t>
    </rPh>
    <rPh sb="8" eb="10">
      <t>ヒンド</t>
    </rPh>
    <phoneticPr fontId="2"/>
  </si>
  <si>
    <t>回/  ヶ月</t>
    <rPh sb="0" eb="1">
      <t>カイ</t>
    </rPh>
    <rPh sb="5" eb="6">
      <t>ゲツ</t>
    </rPh>
    <phoneticPr fontId="2"/>
  </si>
  <si>
    <t>感染症の予防及びまん延防止のための指針</t>
    <rPh sb="0" eb="3">
      <t>カンセンショウ</t>
    </rPh>
    <rPh sb="4" eb="7">
      <t>ヨボウオヨ</t>
    </rPh>
    <rPh sb="10" eb="11">
      <t>エン</t>
    </rPh>
    <rPh sb="11" eb="13">
      <t>ボウシ</t>
    </rPh>
    <rPh sb="17" eb="19">
      <t>シシン</t>
    </rPh>
    <phoneticPr fontId="2"/>
  </si>
  <si>
    <t>個別対策マニュアル作成の有無</t>
    <rPh sb="0" eb="2">
      <t>コベツ</t>
    </rPh>
    <rPh sb="2" eb="4">
      <t>タイサク</t>
    </rPh>
    <rPh sb="9" eb="11">
      <t>サクセイ</t>
    </rPh>
    <rPh sb="12" eb="14">
      <t>ウム</t>
    </rPh>
    <phoneticPr fontId="2"/>
  </si>
  <si>
    <t>　腸管出血性大腸菌　ＭＲＳＡ　疥癬　結核菌　インフルエンザ　レジオネラ菌　ノロ・ロタ</t>
    <rPh sb="1" eb="5">
      <t>チョウカンシュッケツ</t>
    </rPh>
    <rPh sb="5" eb="6">
      <t>セイ</t>
    </rPh>
    <rPh sb="6" eb="9">
      <t>ダイチョウキン</t>
    </rPh>
    <rPh sb="15" eb="17">
      <t>カイセン</t>
    </rPh>
    <rPh sb="18" eb="21">
      <t>ケッカクキン</t>
    </rPh>
    <rPh sb="35" eb="36">
      <t>キン</t>
    </rPh>
    <phoneticPr fontId="2"/>
  </si>
  <si>
    <t>（該当するものに○）</t>
    <rPh sb="1" eb="3">
      <t>ガイトウ</t>
    </rPh>
    <phoneticPr fontId="2"/>
  </si>
  <si>
    <t>新型インフル　新型コロナ　　　その他（　　　　　　　　　　　　　　　　）</t>
    <rPh sb="0" eb="2">
      <t>シンガタ</t>
    </rPh>
    <rPh sb="7" eb="9">
      <t>シンガタ</t>
    </rPh>
    <rPh sb="17" eb="18">
      <t>タ</t>
    </rPh>
    <phoneticPr fontId="2"/>
  </si>
  <si>
    <t>指針の整備</t>
    <rPh sb="0" eb="2">
      <t>シシン</t>
    </rPh>
    <rPh sb="3" eb="5">
      <t>セイビ</t>
    </rPh>
    <phoneticPr fontId="2"/>
  </si>
  <si>
    <t>担当者</t>
    <rPh sb="0" eb="3">
      <t>タントウシャ</t>
    </rPh>
    <phoneticPr fontId="2"/>
  </si>
  <si>
    <t>職場方針の従業者への周知・啓発</t>
    <rPh sb="0" eb="2">
      <t>ショクバ</t>
    </rPh>
    <rPh sb="2" eb="4">
      <t>ホウシン</t>
    </rPh>
    <rPh sb="5" eb="8">
      <t>ジュウギョウシャ</t>
    </rPh>
    <rPh sb="10" eb="12">
      <t>シュウチ</t>
    </rPh>
    <rPh sb="13" eb="15">
      <t>ケイハツ</t>
    </rPh>
    <phoneticPr fontId="26"/>
  </si>
  <si>
    <t>相談・対応に必要な体制の整備</t>
    <rPh sb="0" eb="2">
      <t>ソウダン</t>
    </rPh>
    <rPh sb="3" eb="5">
      <t>タイオウ</t>
    </rPh>
    <rPh sb="6" eb="8">
      <t>ヒツヨウ</t>
    </rPh>
    <rPh sb="9" eb="11">
      <t>タイセイ</t>
    </rPh>
    <rPh sb="12" eb="14">
      <t>セイビ</t>
    </rPh>
    <phoneticPr fontId="26"/>
  </si>
  <si>
    <t>担当者・窓口</t>
    <rPh sb="0" eb="3">
      <t>タントウシャ</t>
    </rPh>
    <rPh sb="4" eb="6">
      <t>マドグチ</t>
    </rPh>
    <phoneticPr fontId="2"/>
  </si>
  <si>
    <t>資質向上のために参加した研修</t>
    <rPh sb="0" eb="2">
      <t>シシツ</t>
    </rPh>
    <rPh sb="2" eb="4">
      <t>コウジョウ</t>
    </rPh>
    <rPh sb="8" eb="10">
      <t>サンカ</t>
    </rPh>
    <rPh sb="12" eb="14">
      <t>ケンシュウ</t>
    </rPh>
    <phoneticPr fontId="2"/>
  </si>
  <si>
    <t>外部機関（市町含む）の研修</t>
    <rPh sb="0" eb="2">
      <t>ガイブ</t>
    </rPh>
    <rPh sb="2" eb="4">
      <t>キカン</t>
    </rPh>
    <rPh sb="5" eb="7">
      <t>シチョウ</t>
    </rPh>
    <rPh sb="7" eb="8">
      <t>フク</t>
    </rPh>
    <rPh sb="11" eb="13">
      <t>ケンシュウ</t>
    </rPh>
    <phoneticPr fontId="2"/>
  </si>
  <si>
    <t>日時</t>
    <rPh sb="0" eb="2">
      <t>ニチジ</t>
    </rPh>
    <phoneticPr fontId="2"/>
  </si>
  <si>
    <t>参加者</t>
    <rPh sb="0" eb="3">
      <t>サンカシャ</t>
    </rPh>
    <phoneticPr fontId="2"/>
  </si>
  <si>
    <t>研修名</t>
    <rPh sb="0" eb="2">
      <t>ケンシュウ</t>
    </rPh>
    <rPh sb="2" eb="3">
      <t>メイ</t>
    </rPh>
    <phoneticPr fontId="2"/>
  </si>
  <si>
    <t>研修主体</t>
    <rPh sb="0" eb="2">
      <t>ケンシュウ</t>
    </rPh>
    <rPh sb="2" eb="4">
      <t>シュタイ</t>
    </rPh>
    <phoneticPr fontId="2"/>
  </si>
  <si>
    <t>内容</t>
    <rPh sb="0" eb="2">
      <t>ナイヨウ</t>
    </rPh>
    <phoneticPr fontId="2"/>
  </si>
  <si>
    <t>事業所内での研修の開催状況</t>
    <rPh sb="0" eb="3">
      <t>ジギョウショ</t>
    </rPh>
    <rPh sb="3" eb="4">
      <t>ナイ</t>
    </rPh>
    <rPh sb="6" eb="8">
      <t>ケンシュウ</t>
    </rPh>
    <rPh sb="9" eb="11">
      <t>カイサイ</t>
    </rPh>
    <rPh sb="11" eb="13">
      <t>ジョウキョウ</t>
    </rPh>
    <phoneticPr fontId="2"/>
  </si>
  <si>
    <t>頻度</t>
    <rPh sb="0" eb="2">
      <t>ヒンド</t>
    </rPh>
    <phoneticPr fontId="2"/>
  </si>
  <si>
    <t>研修項目（主なものを記入）</t>
    <rPh sb="0" eb="2">
      <t>ケンシュウ</t>
    </rPh>
    <rPh sb="2" eb="4">
      <t>コウモク</t>
    </rPh>
    <rPh sb="5" eb="6">
      <t>オモ</t>
    </rPh>
    <rPh sb="10" eb="12">
      <t>キニュウ</t>
    </rPh>
    <phoneticPr fontId="2"/>
  </si>
  <si>
    <t>業務継続計画の策定</t>
    <phoneticPr fontId="26"/>
  </si>
  <si>
    <t>業務継続計画の見直し</t>
    <rPh sb="7" eb="9">
      <t>ミナオ</t>
    </rPh>
    <phoneticPr fontId="26"/>
  </si>
  <si>
    <t>訓練の実施</t>
    <rPh sb="0" eb="2">
      <t>クンレン</t>
    </rPh>
    <rPh sb="3" eb="5">
      <t>ジッシ</t>
    </rPh>
    <phoneticPr fontId="26"/>
  </si>
  <si>
    <t>「有」の場合具体的内容</t>
    <rPh sb="1" eb="2">
      <t>ア</t>
    </rPh>
    <rPh sb="4" eb="6">
      <t>バアイ</t>
    </rPh>
    <rPh sb="6" eb="8">
      <t>グタイ</t>
    </rPh>
    <rPh sb="8" eb="9">
      <t>テキ</t>
    </rPh>
    <rPh sb="9" eb="11">
      <t>ナイヨウ</t>
    </rPh>
    <phoneticPr fontId="26"/>
  </si>
  <si>
    <t>緊急連絡網の整備</t>
    <rPh sb="0" eb="5">
      <t>キンキュウレンラクモウ</t>
    </rPh>
    <rPh sb="6" eb="8">
      <t>セイビ</t>
    </rPh>
    <phoneticPr fontId="26"/>
  </si>
  <si>
    <t>（１）その他の費用の状況（令和　　年　　月）</t>
    <rPh sb="3" eb="6">
      <t>ソノタ</t>
    </rPh>
    <rPh sb="7" eb="9">
      <t>ヒヨウ</t>
    </rPh>
    <rPh sb="10" eb="12">
      <t>ジョウキョウ</t>
    </rPh>
    <rPh sb="13" eb="15">
      <t>レイワ</t>
    </rPh>
    <rPh sb="17" eb="18">
      <t>ネン</t>
    </rPh>
    <rPh sb="20" eb="21">
      <t>ガツ</t>
    </rPh>
    <phoneticPr fontId="2"/>
  </si>
  <si>
    <t>（４） 感染症対策の状況</t>
    <rPh sb="4" eb="7">
      <t>カンセンショウ</t>
    </rPh>
    <rPh sb="7" eb="9">
      <t>タイサク</t>
    </rPh>
    <rPh sb="10" eb="12">
      <t>ジョウキョウ</t>
    </rPh>
    <phoneticPr fontId="2"/>
  </si>
  <si>
    <t>（７） 研修の実施状況</t>
    <rPh sb="4" eb="6">
      <t>ケンシュウ</t>
    </rPh>
    <rPh sb="7" eb="9">
      <t>ジッシ</t>
    </rPh>
    <rPh sb="9" eb="11">
      <t>ジョウキョウ</t>
    </rPh>
    <phoneticPr fontId="2"/>
  </si>
  <si>
    <t>(８)災害時の業務継続計画</t>
    <rPh sb="3" eb="6">
      <t>サイガイジ</t>
    </rPh>
    <rPh sb="7" eb="13">
      <t>ギョウムケイゾクケイカク</t>
    </rPh>
    <phoneticPr fontId="26"/>
  </si>
  <si>
    <t>＝</t>
    <phoneticPr fontId="26"/>
  </si>
  <si>
    <t>＋</t>
    <phoneticPr fontId="26"/>
  </si>
  <si>
    <t>合計</t>
    <rPh sb="0" eb="2">
      <t>ゴウケイ</t>
    </rPh>
    <phoneticPr fontId="26"/>
  </si>
  <si>
    <t>常勤換算方法による人数</t>
    <rPh sb="0" eb="2">
      <t>ジョウキン</t>
    </rPh>
    <rPh sb="2" eb="4">
      <t>カンサン</t>
    </rPh>
    <rPh sb="4" eb="6">
      <t>ホウホウ</t>
    </rPh>
    <rPh sb="9" eb="11">
      <t>ニンズウ</t>
    </rPh>
    <phoneticPr fontId="26"/>
  </si>
  <si>
    <t>常勤の従業者の人数</t>
  </si>
  <si>
    <t>常勤換算方法対象外の</t>
    <rPh sb="0" eb="2">
      <t>ジョウキン</t>
    </rPh>
    <rPh sb="2" eb="4">
      <t>カンサン</t>
    </rPh>
    <rPh sb="4" eb="6">
      <t>ホウホウ</t>
    </rPh>
    <rPh sb="6" eb="9">
      <t>タイショウガイ</t>
    </rPh>
    <phoneticPr fontId="26"/>
  </si>
  <si>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26"/>
  </si>
  <si>
    <t>（小数点第2位以下切り捨て）</t>
    <rPh sb="1" eb="4">
      <t>ショウスウテン</t>
    </rPh>
    <rPh sb="4" eb="5">
      <t>ダイ</t>
    </rPh>
    <rPh sb="6" eb="7">
      <t>イ</t>
    </rPh>
    <rPh sb="7" eb="9">
      <t>イカ</t>
    </rPh>
    <rPh sb="9" eb="10">
      <t>キ</t>
    </rPh>
    <rPh sb="11" eb="12">
      <t>ス</t>
    </rPh>
    <phoneticPr fontId="26"/>
  </si>
  <si>
    <t>÷</t>
    <phoneticPr fontId="26"/>
  </si>
  <si>
    <t>常勤換算後の人数</t>
    <rPh sb="0" eb="2">
      <t>ジョウキン</t>
    </rPh>
    <rPh sb="2" eb="4">
      <t>カンサン</t>
    </rPh>
    <rPh sb="4" eb="5">
      <t>ゴ</t>
    </rPh>
    <rPh sb="6" eb="8">
      <t>ニンズウ</t>
    </rPh>
    <phoneticPr fontId="26"/>
  </si>
  <si>
    <t>常勤の従業者が</t>
    <rPh sb="0" eb="2">
      <t>ジョウキン</t>
    </rPh>
    <rPh sb="3" eb="6">
      <t>ジュウギョウシャ</t>
    </rPh>
    <phoneticPr fontId="26"/>
  </si>
  <si>
    <t>常勤換算の</t>
    <rPh sb="0" eb="2">
      <t>ジョウキン</t>
    </rPh>
    <rPh sb="2" eb="4">
      <t>カンサン</t>
    </rPh>
    <phoneticPr fontId="26"/>
  </si>
  <si>
    <t>週</t>
  </si>
  <si>
    <t>基準：</t>
    <rPh sb="0" eb="2">
      <t>キジュン</t>
    </rPh>
    <phoneticPr fontId="26"/>
  </si>
  <si>
    <t>■ 常勤換算方法による人数</t>
    <rPh sb="2" eb="4">
      <t>ジョウキン</t>
    </rPh>
    <rPh sb="4" eb="6">
      <t>カンサン</t>
    </rPh>
    <rPh sb="6" eb="8">
      <t>ホウホウ</t>
    </rPh>
    <rPh sb="11" eb="13">
      <t>ニンズウ</t>
    </rPh>
    <phoneticPr fontId="26"/>
  </si>
  <si>
    <t>-</t>
    <phoneticPr fontId="26"/>
  </si>
  <si>
    <t>D</t>
    <phoneticPr fontId="26"/>
  </si>
  <si>
    <t>非常勤で兼務</t>
    <rPh sb="0" eb="3">
      <t>ヒジョウキン</t>
    </rPh>
    <rPh sb="4" eb="6">
      <t>ケンム</t>
    </rPh>
    <phoneticPr fontId="26"/>
  </si>
  <si>
    <t>C</t>
    <phoneticPr fontId="26"/>
  </si>
  <si>
    <t>非常勤で専従</t>
    <rPh sb="0" eb="3">
      <t>ヒジョウキン</t>
    </rPh>
    <rPh sb="4" eb="6">
      <t>センジュウ</t>
    </rPh>
    <phoneticPr fontId="26"/>
  </si>
  <si>
    <t>B</t>
    <phoneticPr fontId="26"/>
  </si>
  <si>
    <t>常勤で兼務</t>
    <rPh sb="0" eb="2">
      <t>ジョウキン</t>
    </rPh>
    <rPh sb="3" eb="5">
      <t>ケンム</t>
    </rPh>
    <phoneticPr fontId="26"/>
  </si>
  <si>
    <t>A</t>
    <phoneticPr fontId="26"/>
  </si>
  <si>
    <t>常勤で専従</t>
    <rPh sb="0" eb="2">
      <t>ジョウキン</t>
    </rPh>
    <rPh sb="3" eb="5">
      <t>センジュウ</t>
    </rPh>
    <phoneticPr fontId="26"/>
  </si>
  <si>
    <t>常勤の従業者の人数</t>
    <rPh sb="0" eb="2">
      <t>ジョウキン</t>
    </rPh>
    <rPh sb="3" eb="6">
      <t>ジュウギョウシャ</t>
    </rPh>
    <rPh sb="7" eb="9">
      <t>ニンズウ</t>
    </rPh>
    <phoneticPr fontId="26"/>
  </si>
  <si>
    <t>週平均</t>
    <rPh sb="0" eb="3">
      <t>シュウヘイキン</t>
    </rPh>
    <phoneticPr fontId="26"/>
  </si>
  <si>
    <t>当月合計</t>
    <rPh sb="0" eb="2">
      <t>トウゲツ</t>
    </rPh>
    <rPh sb="2" eb="4">
      <t>ゴウケイ</t>
    </rPh>
    <phoneticPr fontId="26"/>
  </si>
  <si>
    <t>区分</t>
    <rPh sb="0" eb="2">
      <t>クブン</t>
    </rPh>
    <phoneticPr fontId="26"/>
  </si>
  <si>
    <t>記号</t>
    <rPh sb="0" eb="2">
      <t>キゴウ</t>
    </rPh>
    <phoneticPr fontId="26"/>
  </si>
  <si>
    <t>常勤換算の対象時間数</t>
    <rPh sb="0" eb="2">
      <t>ジョウキン</t>
    </rPh>
    <rPh sb="2" eb="4">
      <t>カンサン</t>
    </rPh>
    <rPh sb="5" eb="7">
      <t>タイショウ</t>
    </rPh>
    <rPh sb="7" eb="9">
      <t>ジカン</t>
    </rPh>
    <rPh sb="9" eb="10">
      <t>スウ</t>
    </rPh>
    <phoneticPr fontId="26"/>
  </si>
  <si>
    <t>勤務時間数合計</t>
    <rPh sb="0" eb="2">
      <t>キンム</t>
    </rPh>
    <rPh sb="2" eb="5">
      <t>ジカンスウ</t>
    </rPh>
    <rPh sb="5" eb="7">
      <t>ゴウケイ</t>
    </rPh>
    <phoneticPr fontId="26"/>
  </si>
  <si>
    <t>勤務形態</t>
    <rPh sb="0" eb="2">
      <t>キンム</t>
    </rPh>
    <rPh sb="2" eb="4">
      <t>ケイタイ</t>
    </rPh>
    <phoneticPr fontId="26"/>
  </si>
  <si>
    <t>（勤務形態の記号）</t>
    <rPh sb="1" eb="3">
      <t>キンム</t>
    </rPh>
    <rPh sb="3" eb="5">
      <t>ケイタイ</t>
    </rPh>
    <rPh sb="6" eb="8">
      <t>キゴウ</t>
    </rPh>
    <phoneticPr fontId="26"/>
  </si>
  <si>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26"/>
  </si>
  <si>
    <t>5週目</t>
    <rPh sb="1" eb="2">
      <t>シュウ</t>
    </rPh>
    <rPh sb="2" eb="3">
      <t>メ</t>
    </rPh>
    <phoneticPr fontId="26"/>
  </si>
  <si>
    <t>4週目</t>
    <rPh sb="1" eb="2">
      <t>シュウ</t>
    </rPh>
    <rPh sb="2" eb="3">
      <t>メ</t>
    </rPh>
    <phoneticPr fontId="26"/>
  </si>
  <si>
    <t>3週目</t>
    <rPh sb="1" eb="2">
      <t>シュウ</t>
    </rPh>
    <rPh sb="2" eb="3">
      <t>メ</t>
    </rPh>
    <phoneticPr fontId="26"/>
  </si>
  <si>
    <t>2週目</t>
    <rPh sb="1" eb="2">
      <t>シュウ</t>
    </rPh>
    <rPh sb="2" eb="3">
      <t>メ</t>
    </rPh>
    <phoneticPr fontId="26"/>
  </si>
  <si>
    <t>1週目</t>
    <rPh sb="1" eb="2">
      <t>シュウ</t>
    </rPh>
    <rPh sb="2" eb="3">
      <t>メ</t>
    </rPh>
    <phoneticPr fontId="2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</si>
  <si>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</si>
  <si>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</si>
  <si>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(8)</t>
    <phoneticPr fontId="26"/>
  </si>
  <si>
    <t>(7) 氏　名</t>
    <phoneticPr fontId="2"/>
  </si>
  <si>
    <t>(6)
資格</t>
    <rPh sb="4" eb="6">
      <t>シカク</t>
    </rPh>
    <phoneticPr fontId="26"/>
  </si>
  <si>
    <t>(5)
勤務
形態</t>
    <phoneticPr fontId="2"/>
  </si>
  <si>
    <t>(4) 
職種</t>
    <phoneticPr fontId="2"/>
  </si>
  <si>
    <t>No</t>
    <phoneticPr fontId="26"/>
  </si>
  <si>
    <t>日</t>
    <rPh sb="0" eb="1">
      <t>ニチ</t>
    </rPh>
    <phoneticPr fontId="26"/>
  </si>
  <si>
    <t>当月の日数</t>
    <rPh sb="0" eb="2">
      <t>トウゲツ</t>
    </rPh>
    <rPh sb="3" eb="5">
      <t>ニッスウ</t>
    </rPh>
    <phoneticPr fontId="26"/>
  </si>
  <si>
    <t>時間/月</t>
    <rPh sb="0" eb="2">
      <t>ジカン</t>
    </rPh>
    <rPh sb="3" eb="4">
      <t>ツキ</t>
    </rPh>
    <phoneticPr fontId="26"/>
  </si>
  <si>
    <t>時間/週</t>
    <rPh sb="0" eb="2">
      <t>ジカン</t>
    </rPh>
    <rPh sb="3" eb="4">
      <t>シュウ</t>
    </rPh>
    <phoneticPr fontId="2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</si>
  <si>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</si>
  <si>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予定</t>
  </si>
  <si>
    <t>(2)</t>
    <phoneticPr fontId="26"/>
  </si>
  <si>
    <t>４週</t>
  </si>
  <si>
    <t>(1)</t>
    <phoneticPr fontId="26"/>
  </si>
  <si>
    <t>）</t>
    <phoneticPr fontId="26"/>
  </si>
  <si>
    <t>(</t>
    <phoneticPr fontId="26"/>
  </si>
  <si>
    <t>事業所名</t>
    <rPh sb="0" eb="3">
      <t>ジギョウショ</t>
    </rPh>
    <rPh sb="3" eb="4">
      <t>メイ</t>
    </rPh>
    <phoneticPr fontId="26"/>
  </si>
  <si>
    <t>月</t>
    <rPh sb="0" eb="1">
      <t>ゲツ</t>
    </rPh>
    <phoneticPr fontId="26"/>
  </si>
  <si>
    <t>年</t>
    <rPh sb="0" eb="1">
      <t>ネン</t>
    </rPh>
    <phoneticPr fontId="26"/>
  </si>
  <si>
    <t>)</t>
    <phoneticPr fontId="26"/>
  </si>
  <si>
    <t>令和</t>
    <rPh sb="0" eb="2">
      <t>レイワ</t>
    </rPh>
    <phoneticPr fontId="26"/>
  </si>
  <si>
    <t>福祉用具貸与</t>
    <rPh sb="0" eb="2">
      <t>フクシ</t>
    </rPh>
    <rPh sb="2" eb="4">
      <t>ヨウグ</t>
    </rPh>
    <rPh sb="4" eb="6">
      <t>タイヨ</t>
    </rPh>
    <phoneticPr fontId="26"/>
  </si>
  <si>
    <t>サービス種別</t>
    <rPh sb="4" eb="6">
      <t>シュベツ</t>
    </rPh>
    <phoneticPr fontId="26"/>
  </si>
  <si>
    <t>従業者の勤務の体制及び勤務形態一覧表</t>
    <phoneticPr fontId="26"/>
  </si>
  <si>
    <t>（標準様式1）</t>
    <rPh sb="1" eb="3">
      <t>ヒョウジュン</t>
    </rPh>
    <rPh sb="3" eb="5">
      <t>ヨウシキ</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</si>
  <si>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</si>
  <si>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</si>
  <si>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6"/>
  </si>
  <si>
    <t>　　　　　手入力すること。</t>
    <phoneticPr fontId="2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</si>
  <si>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6"/>
  </si>
  <si>
    <t>　　　　　常勤の従業者の員数に換算する方法」であるため、常勤の従業者については常勤換算方法によらず、実人数で計算する。</t>
    <phoneticPr fontId="26"/>
  </si>
  <si>
    <t>　　　　○ 常勤換算方法とは、非常勤の従業者について「事業所の従業者の勤務延時間数を当該事業所において常勤の従業者が勤務すべき時間数で除することにより、</t>
    <phoneticPr fontId="26"/>
  </si>
  <si>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26"/>
  </si>
  <si>
    <t>　　　 その他、特記事項欄としてもご活用ください。</t>
    <rPh sb="6" eb="7">
      <t>タ</t>
    </rPh>
    <rPh sb="8" eb="10">
      <t>トッキ</t>
    </rPh>
    <rPh sb="10" eb="12">
      <t>ジコウ</t>
    </rPh>
    <rPh sb="12" eb="13">
      <t>ラン</t>
    </rPh>
    <rPh sb="18" eb="20">
      <t>カツヨウ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</si>
  <si>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</si>
  <si>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</si>
  <si>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</si>
  <si>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</si>
  <si>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6"/>
  </si>
  <si>
    <t>　　  ※ 指定基準の確認に際しては、４週分の入力で差し支えありません。</t>
    <phoneticPr fontId="26"/>
  </si>
  <si>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6"/>
  </si>
  <si>
    <t>　(7) 従業者の氏名を記入してください。</t>
    <rPh sb="5" eb="8">
      <t>ジュウギョウシャ</t>
    </rPh>
    <rPh sb="9" eb="11">
      <t>シメイ</t>
    </rPh>
    <rPh sb="12" eb="14">
      <t>キニュウ</t>
    </rPh>
    <phoneticPr fontId="2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</si>
  <si>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</si>
  <si>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</si>
  <si>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</si>
  <si>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</si>
  <si>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</si>
  <si>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（注）常勤・非常勤の区分について</t>
    <rPh sb="1" eb="2">
      <t>チュウ</t>
    </rPh>
    <rPh sb="3" eb="5">
      <t>ジョウキン</t>
    </rPh>
    <rPh sb="6" eb="9">
      <t>ヒジョウキン</t>
    </rPh>
    <rPh sb="10" eb="12">
      <t>クブン</t>
    </rPh>
    <phoneticPr fontId="2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</si>
  <si>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6"/>
  </si>
  <si>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</si>
  <si>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福祉用具専門相談員</t>
    <phoneticPr fontId="26"/>
  </si>
  <si>
    <t>管理者</t>
    <rPh sb="0" eb="3">
      <t>カンリシャ</t>
    </rPh>
    <phoneticPr fontId="26"/>
  </si>
  <si>
    <t>職種名</t>
    <rPh sb="0" eb="2">
      <t>ショクシュ</t>
    </rPh>
    <rPh sb="2" eb="3">
      <t>メイ</t>
    </rPh>
    <phoneticPr fontId="26"/>
  </si>
  <si>
    <t xml:space="preserve"> 　　 記入の順序は、職種ごとにまとめてください。</t>
    <rPh sb="4" eb="6">
      <t>キニュウ</t>
    </rPh>
    <rPh sb="7" eb="9">
      <t>ジュンジョ</t>
    </rPh>
    <rPh sb="11" eb="13">
      <t>ショクシュ</t>
    </rPh>
    <phoneticPr fontId="26"/>
  </si>
  <si>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</si>
  <si>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</si>
  <si>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6"/>
  </si>
  <si>
    <t>　(1) 「４週」・「暦月」のいずれかを選択してください。</t>
    <rPh sb="7" eb="8">
      <t>シュウ</t>
    </rPh>
    <rPh sb="11" eb="12">
      <t>レキ</t>
    </rPh>
    <rPh sb="12" eb="13">
      <t>ツキ</t>
    </rPh>
    <rPh sb="20" eb="22">
      <t>センタク</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</si>
  <si>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</si>
  <si>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6"/>
  </si>
  <si>
    <t>・・・プルダウンから選択して入力する必要がある箇所です。</t>
    <rPh sb="10" eb="12">
      <t>センタク</t>
    </rPh>
    <rPh sb="14" eb="16">
      <t>ニュウリョク</t>
    </rPh>
    <rPh sb="18" eb="20">
      <t>ヒツヨウ</t>
    </rPh>
    <rPh sb="23" eb="25">
      <t>カショ</t>
    </rPh>
    <phoneticPr fontId="26"/>
  </si>
  <si>
    <t>下記の記入方法に従って、入力してください。</t>
    <rPh sb="0" eb="2">
      <t>カキ</t>
    </rPh>
    <rPh sb="3" eb="5">
      <t>キニュウ</t>
    </rPh>
    <rPh sb="5" eb="7">
      <t>ホウホウ</t>
    </rPh>
    <rPh sb="8" eb="9">
      <t>シタガ</t>
    </rPh>
    <rPh sb="12" eb="14">
      <t>ニュウリョク</t>
    </rPh>
    <phoneticPr fontId="26"/>
  </si>
  <si>
    <t>・・・直接入力する必要がある箇所です。</t>
    <rPh sb="3" eb="5">
      <t>チョクセツ</t>
    </rPh>
    <rPh sb="5" eb="7">
      <t>ニュウリョク</t>
    </rPh>
    <rPh sb="9" eb="11">
      <t>ヒツヨウ</t>
    </rPh>
    <rPh sb="14" eb="16">
      <t>カショ</t>
    </rPh>
    <phoneticPr fontId="26"/>
  </si>
  <si>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</si>
  <si>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≪提出不要≫</t>
    <rPh sb="1" eb="3">
      <t>テイシュツ</t>
    </rPh>
    <rPh sb="3" eb="5">
      <t>フヨウ</t>
    </rPh>
    <phoneticPr fontId="26"/>
  </si>
  <si>
    <t>１．サービス種別</t>
    <rPh sb="6" eb="8">
      <t>シュベツ</t>
    </rPh>
    <phoneticPr fontId="26"/>
  </si>
  <si>
    <t>サービス種別名</t>
    <rPh sb="4" eb="6">
      <t>シュベツ</t>
    </rPh>
    <rPh sb="6" eb="7">
      <t>メイ</t>
    </rPh>
    <phoneticPr fontId="26"/>
  </si>
  <si>
    <t>特定福祉用具販売</t>
    <rPh sb="0" eb="2">
      <t>トクテイ</t>
    </rPh>
    <rPh sb="2" eb="4">
      <t>フクシ</t>
    </rPh>
    <rPh sb="4" eb="6">
      <t>ヨウグ</t>
    </rPh>
    <rPh sb="6" eb="8">
      <t>ハンバイ</t>
    </rPh>
    <phoneticPr fontId="26"/>
  </si>
  <si>
    <t>介護予防福祉用具貸与</t>
    <rPh sb="0" eb="2">
      <t>カイゴ</t>
    </rPh>
    <rPh sb="2" eb="4">
      <t>ヨボウ</t>
    </rPh>
    <rPh sb="4" eb="6">
      <t>フクシ</t>
    </rPh>
    <rPh sb="6" eb="8">
      <t>ヨウグ</t>
    </rPh>
    <rPh sb="8" eb="10">
      <t>タイヨ</t>
    </rPh>
    <phoneticPr fontId="26"/>
  </si>
  <si>
    <t>特定介護予防福祉用具販売</t>
    <rPh sb="0" eb="2">
      <t>トクテイ</t>
    </rPh>
    <rPh sb="2" eb="4">
      <t>カイゴ</t>
    </rPh>
    <rPh sb="4" eb="6">
      <t>ヨボウ</t>
    </rPh>
    <rPh sb="6" eb="8">
      <t>フクシ</t>
    </rPh>
    <rPh sb="8" eb="10">
      <t>ヨウグ</t>
    </rPh>
    <rPh sb="10" eb="12">
      <t>ハンバイ</t>
    </rPh>
    <phoneticPr fontId="26"/>
  </si>
  <si>
    <t>福祉用具貸与・介護予防福祉用具貸与</t>
    <rPh sb="0" eb="2">
      <t>フクシ</t>
    </rPh>
    <rPh sb="2" eb="4">
      <t>ヨウグ</t>
    </rPh>
    <rPh sb="4" eb="6">
      <t>タイヨ</t>
    </rPh>
    <phoneticPr fontId="26"/>
  </si>
  <si>
    <t>特定福祉用具販売・特定介護予防福祉用具販売</t>
    <rPh sb="0" eb="2">
      <t>トクテイ</t>
    </rPh>
    <rPh sb="2" eb="4">
      <t>フクシ</t>
    </rPh>
    <rPh sb="4" eb="6">
      <t>ヨウグ</t>
    </rPh>
    <rPh sb="6" eb="8">
      <t>ハンバイ</t>
    </rPh>
    <phoneticPr fontId="26"/>
  </si>
  <si>
    <t>２．職種名・資格名称</t>
    <rPh sb="2" eb="4">
      <t>ショクシュ</t>
    </rPh>
    <rPh sb="4" eb="5">
      <t>メイ</t>
    </rPh>
    <rPh sb="6" eb="8">
      <t>シカク</t>
    </rPh>
    <rPh sb="8" eb="10">
      <t>メイショウ</t>
    </rPh>
    <phoneticPr fontId="26"/>
  </si>
  <si>
    <t>福祉用具専門相談員</t>
    <rPh sb="0" eb="2">
      <t>フクシ</t>
    </rPh>
    <rPh sb="2" eb="4">
      <t>ヨウグ</t>
    </rPh>
    <rPh sb="4" eb="6">
      <t>センモン</t>
    </rPh>
    <rPh sb="6" eb="9">
      <t>ソウダンイン</t>
    </rPh>
    <phoneticPr fontId="26"/>
  </si>
  <si>
    <t>ー</t>
    <phoneticPr fontId="26"/>
  </si>
  <si>
    <t>資格</t>
    <rPh sb="0" eb="2">
      <t>シカク</t>
    </rPh>
    <phoneticPr fontId="26"/>
  </si>
  <si>
    <t>ー</t>
  </si>
  <si>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26"/>
  </si>
  <si>
    <t>保健師</t>
    <rPh sb="0" eb="3">
      <t>ホケンシ</t>
    </rPh>
    <phoneticPr fontId="26"/>
  </si>
  <si>
    <t>看護師</t>
    <rPh sb="0" eb="3">
      <t>カンゴシ</t>
    </rPh>
    <phoneticPr fontId="26"/>
  </si>
  <si>
    <t>准看護師</t>
    <rPh sb="0" eb="4">
      <t>ジュンカンゴシ</t>
    </rPh>
    <phoneticPr fontId="26"/>
  </si>
  <si>
    <t>理学療法士</t>
    <rPh sb="0" eb="2">
      <t>リガク</t>
    </rPh>
    <rPh sb="2" eb="5">
      <t>リョウホウシ</t>
    </rPh>
    <phoneticPr fontId="26"/>
  </si>
  <si>
    <t>作業療法士</t>
    <rPh sb="0" eb="2">
      <t>サギョウ</t>
    </rPh>
    <rPh sb="2" eb="5">
      <t>リョウホウシ</t>
    </rPh>
    <phoneticPr fontId="26"/>
  </si>
  <si>
    <t>社会福祉士</t>
    <rPh sb="0" eb="2">
      <t>シャカイ</t>
    </rPh>
    <rPh sb="2" eb="5">
      <t>フクシシ</t>
    </rPh>
    <phoneticPr fontId="26"/>
  </si>
  <si>
    <t>介護福祉士</t>
    <rPh sb="0" eb="2">
      <t>カイゴ</t>
    </rPh>
    <rPh sb="2" eb="5">
      <t>フクシシ</t>
    </rPh>
    <phoneticPr fontId="26"/>
  </si>
  <si>
    <t>義肢装具士</t>
    <rPh sb="0" eb="2">
      <t>ギシ</t>
    </rPh>
    <rPh sb="2" eb="5">
      <t>ソウグシ</t>
    </rPh>
    <phoneticPr fontId="26"/>
  </si>
  <si>
    <t>【自治体の皆様へ】</t>
    <rPh sb="1" eb="4">
      <t>ジチタイ</t>
    </rPh>
    <rPh sb="5" eb="7">
      <t>ミナサマ</t>
    </rPh>
    <phoneticPr fontId="26"/>
  </si>
  <si>
    <t>※ INDIRECT関数使用のため、以下のとおりセルに「名前の定義」をしています。</t>
    <rPh sb="10" eb="12">
      <t>カンスウ</t>
    </rPh>
    <rPh sb="12" eb="14">
      <t>シヨウ</t>
    </rPh>
    <rPh sb="18" eb="20">
      <t>イカ</t>
    </rPh>
    <rPh sb="28" eb="30">
      <t>ナマエ</t>
    </rPh>
    <rPh sb="31" eb="33">
      <t>テイギ</t>
    </rPh>
    <phoneticPr fontId="26"/>
  </si>
  <si>
    <t>　15行目・・・「職種」</t>
    <rPh sb="3" eb="5">
      <t>ギョウメ</t>
    </rPh>
    <rPh sb="9" eb="11">
      <t>ショクシュ</t>
    </rPh>
    <phoneticPr fontId="26"/>
  </si>
  <si>
    <t>　C列・・・「管理者」</t>
    <rPh sb="2" eb="3">
      <t>レツ</t>
    </rPh>
    <rPh sb="7" eb="10">
      <t>カンリシャ</t>
    </rPh>
    <phoneticPr fontId="26"/>
  </si>
  <si>
    <t>　D列・・・「福祉用具専門相談員」</t>
    <rPh sb="2" eb="3">
      <t>レツ</t>
    </rPh>
    <rPh sb="7" eb="9">
      <t>フクシ</t>
    </rPh>
    <rPh sb="9" eb="11">
      <t>ヨウグ</t>
    </rPh>
    <rPh sb="11" eb="13">
      <t>センモン</t>
    </rPh>
    <rPh sb="13" eb="16">
      <t>ソウダンイン</t>
    </rPh>
    <phoneticPr fontId="2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</si>
  <si>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6"/>
  </si>
  <si>
    <t>　行が足りない場合は、適宜追加してください。</t>
    <rPh sb="1" eb="2">
      <t>ギョウ</t>
    </rPh>
    <rPh sb="3" eb="4">
      <t>タ</t>
    </rPh>
    <rPh sb="7" eb="9">
      <t>バアイ</t>
    </rPh>
    <rPh sb="11" eb="13">
      <t>テキギ</t>
    </rPh>
    <rPh sb="13" eb="15">
      <t>ツイカ</t>
    </rPh>
    <phoneticPr fontId="2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</si>
  <si>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</si>
  <si>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6"/>
  </si>
  <si>
    <t>　・「数式」タブ　⇒　「名前の定義」を選択</t>
    <rPh sb="3" eb="5">
      <t>スウシキ</t>
    </rPh>
    <rPh sb="12" eb="14">
      <t>ナマエ</t>
    </rPh>
    <rPh sb="15" eb="17">
      <t>テイギ</t>
    </rPh>
    <rPh sb="19" eb="21">
      <t>センタク</t>
    </rPh>
    <phoneticPr fontId="26"/>
  </si>
  <si>
    <t>　・「名前」に職種名を入力</t>
    <rPh sb="3" eb="5">
      <t>ナマエ</t>
    </rPh>
    <rPh sb="7" eb="9">
      <t>ショクシュ</t>
    </rPh>
    <rPh sb="9" eb="10">
      <t>メイ</t>
    </rPh>
    <rPh sb="11" eb="13">
      <t>ニュウリョク</t>
    </rPh>
    <phoneticPr fontId="2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</si>
  <si>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</si>
  <si>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6"/>
  </si>
  <si>
    <t>○○○○</t>
    <phoneticPr fontId="26"/>
  </si>
  <si>
    <t>A</t>
  </si>
  <si>
    <t>厚労　太郎</t>
    <rPh sb="0" eb="2">
      <t>コウロウ</t>
    </rPh>
    <rPh sb="3" eb="5">
      <t>タロウ</t>
    </rPh>
    <phoneticPr fontId="26"/>
  </si>
  <si>
    <t>○○　A郞</t>
    <rPh sb="4" eb="5">
      <t>ロウ</t>
    </rPh>
    <phoneticPr fontId="26"/>
  </si>
  <si>
    <t>○○　B子</t>
    <rPh sb="4" eb="5">
      <t>コ</t>
    </rPh>
    <phoneticPr fontId="26"/>
  </si>
  <si>
    <t>C</t>
  </si>
  <si>
    <t>○○　C子</t>
    <rPh sb="4" eb="5">
      <t>コ</t>
    </rPh>
    <phoneticPr fontId="26"/>
  </si>
  <si>
    <t>公表済（直近の公表年度：</t>
    <phoneticPr fontId="2"/>
  </si>
  <si>
    <t>年度）</t>
    <rPh sb="0" eb="2">
      <t>ネンド</t>
    </rPh>
    <phoneticPr fontId="2"/>
  </si>
  <si>
    <t>・</t>
    <phoneticPr fontId="2"/>
  </si>
  <si>
    <t>未公表</t>
    <phoneticPr fontId="2"/>
  </si>
  <si>
    <t>該当無</t>
    <rPh sb="0" eb="2">
      <t>ガイトウ</t>
    </rPh>
    <rPh sb="2" eb="3">
      <t>ナシ</t>
    </rPh>
    <phoneticPr fontId="2"/>
  </si>
  <si>
    <t>・点検結果の判定について、該当する項目（適・不適・該当無）の□を■にしてください。</t>
    <rPh sb="25" eb="28">
      <t>ガイトウナシ</t>
    </rPh>
    <phoneticPr fontId="2"/>
  </si>
  <si>
    <t>兼務
状況</t>
    <rPh sb="0" eb="2">
      <t>ケンム</t>
    </rPh>
    <rPh sb="3" eb="5">
      <t>ジョウキョウ</t>
    </rPh>
    <phoneticPr fontId="2"/>
  </si>
  <si>
    <t>有</t>
    <rPh sb="0" eb="1">
      <t>ア</t>
    </rPh>
    <phoneticPr fontId="2"/>
  </si>
  <si>
    <t>無</t>
    <rPh sb="0" eb="1">
      <t>ナシ</t>
    </rPh>
    <phoneticPr fontId="2"/>
  </si>
  <si>
    <t>常勤 ・</t>
    <rPh sb="0" eb="2">
      <t>ジョウキン</t>
    </rPh>
    <phoneticPr fontId="2"/>
  </si>
  <si>
    <t>非常勤</t>
    <rPh sb="0" eb="3">
      <t>ヒジョウキン</t>
    </rPh>
    <phoneticPr fontId="2"/>
  </si>
  <si>
    <t>専従 ・</t>
    <rPh sb="0" eb="2">
      <t>センジュウ</t>
    </rPh>
    <phoneticPr fontId="2"/>
  </si>
  <si>
    <t>兼務</t>
    <rPh sb="0" eb="2">
      <t>ケンム</t>
    </rPh>
    <phoneticPr fontId="2"/>
  </si>
  <si>
    <t>無</t>
    <rPh sb="0" eb="1">
      <t>ナ</t>
    </rPh>
    <phoneticPr fontId="2"/>
  </si>
  <si>
    <t>事業所の利用者から見やすい場所に、運営規程の概要、非常災害対策の具体的計画の概要その他の利用申込者の選択に資すると認められる重要事項を掲示していますか。
なお、この書面を事業所に備え付け、かついつでも関係者に自由に閲覧させることにより、掲示に代えることができます。</t>
    <rPh sb="0" eb="2">
      <t>ジギョウ</t>
    </rPh>
    <rPh sb="2" eb="3">
      <t>ショ</t>
    </rPh>
    <rPh sb="4" eb="7">
      <t>リヨウシャ</t>
    </rPh>
    <rPh sb="9" eb="10">
      <t>ミ</t>
    </rPh>
    <rPh sb="13" eb="15">
      <t>バショ</t>
    </rPh>
    <rPh sb="17" eb="19">
      <t>ウンエイ</t>
    </rPh>
    <rPh sb="19" eb="21">
      <t>キテイ</t>
    </rPh>
    <rPh sb="22" eb="24">
      <t>ガイヨウ</t>
    </rPh>
    <rPh sb="42" eb="43">
      <t>タ</t>
    </rPh>
    <rPh sb="44" eb="46">
      <t>リヨウ</t>
    </rPh>
    <rPh sb="46" eb="48">
      <t>モウシコミ</t>
    </rPh>
    <rPh sb="48" eb="49">
      <t>シャ</t>
    </rPh>
    <rPh sb="50" eb="52">
      <t>センタク</t>
    </rPh>
    <rPh sb="53" eb="54">
      <t>シ</t>
    </rPh>
    <rPh sb="57" eb="58">
      <t>ミト</t>
    </rPh>
    <rPh sb="62" eb="64">
      <t>ジュウヨウ</t>
    </rPh>
    <rPh sb="64" eb="66">
      <t>ジコウ</t>
    </rPh>
    <rPh sb="67" eb="69">
      <t>ケイジ</t>
    </rPh>
    <phoneticPr fontId="2"/>
  </si>
  <si>
    <t>基準第204条
第1項,2項準用
予防基準
第274条第1項
,2項準用</t>
    <rPh sb="0" eb="2">
      <t>キジュン</t>
    </rPh>
    <rPh sb="2" eb="3">
      <t>ダイ</t>
    </rPh>
    <rPh sb="6" eb="7">
      <t>ジョウ</t>
    </rPh>
    <rPh sb="8" eb="9">
      <t>ダイ</t>
    </rPh>
    <rPh sb="10" eb="11">
      <t>コウ</t>
    </rPh>
    <rPh sb="13" eb="14">
      <t>コウ</t>
    </rPh>
    <rPh sb="14" eb="16">
      <t>ジュンヨウ</t>
    </rPh>
    <rPh sb="17" eb="19">
      <t>ヨボウ</t>
    </rPh>
    <rPh sb="19" eb="21">
      <t>キジュン</t>
    </rPh>
    <rPh sb="22" eb="23">
      <t>ダイ</t>
    </rPh>
    <rPh sb="26" eb="27">
      <t>ジョウ</t>
    </rPh>
    <rPh sb="27" eb="28">
      <t>ダイ</t>
    </rPh>
    <rPh sb="29" eb="30">
      <t>コウ</t>
    </rPh>
    <rPh sb="34" eb="36">
      <t>ジュンヨウ</t>
    </rPh>
    <phoneticPr fontId="2"/>
  </si>
  <si>
    <t>基準第204条
第3項準用
予防基準
第274条第3項
準用</t>
    <rPh sb="0" eb="2">
      <t>キジュン</t>
    </rPh>
    <rPh sb="2" eb="3">
      <t>ダイ</t>
    </rPh>
    <rPh sb="6" eb="7">
      <t>ジョウ</t>
    </rPh>
    <rPh sb="8" eb="9">
      <t>ダイ</t>
    </rPh>
    <rPh sb="10" eb="11">
      <t>コウ</t>
    </rPh>
    <rPh sb="11" eb="13">
      <t>ジュンヨウ</t>
    </rPh>
    <rPh sb="14" eb="16">
      <t>ヨボウ</t>
    </rPh>
    <rPh sb="16" eb="18">
      <t>キジュン</t>
    </rPh>
    <rPh sb="19" eb="20">
      <t>ダイ</t>
    </rPh>
    <rPh sb="23" eb="24">
      <t>ジョウ</t>
    </rPh>
    <rPh sb="24" eb="25">
      <t>ダイ</t>
    </rPh>
    <rPh sb="26" eb="27">
      <t>コウ</t>
    </rPh>
    <rPh sb="28" eb="30">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</si>
</sst>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0.0&quot;人&quot;"/>
    <numFmt numFmtId="178" formatCode="0.0"/>
    <numFmt numFmtId="179" formatCode="#,##0.0;[Red]\-#,##0.0"/>
    <numFmt numFmtId="180" formatCode="#,##0.##"/>
    <numFmt numFmtId="181" formatCode="#,##0&quot;人&quot;"/>
    <numFmt numFmtId="182" formatCode="#,##0.0#"/>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9"/>
      <name val="ＭＳ ゴシック"/>
      <family val="3"/>
      <charset val="128"/>
    </font>
    <font>
      <sz val="9"/>
      <color indexed="8"/>
      <name val="ＭＳ Ｐゴシック"/>
      <family val="3"/>
      <charset val="128"/>
    </font>
    <font>
      <b/>
      <sz val="14"/>
      <name val="ＭＳ ゴシック"/>
      <family val="3"/>
      <charset val="128"/>
    </font>
    <font>
      <sz val="14"/>
      <name val="ＭＳ ゴシック"/>
      <family val="3"/>
      <charset val="128"/>
    </font>
    <font>
      <sz val="11"/>
      <color indexed="8"/>
      <name val="ＭＳ Ｐゴシック"/>
      <family val="3"/>
      <charset val="128"/>
    </font>
    <font>
      <sz val="10"/>
      <color indexed="8"/>
      <name val="ＭＳ ゴシック"/>
      <family val="3"/>
      <charset val="128"/>
    </font>
    <font>
      <sz val="11"/>
      <color indexed="8"/>
      <name val="ＭＳ ゴシック"/>
      <family val="3"/>
      <charset val="128"/>
    </font>
    <font>
      <sz val="12"/>
      <color indexed="8"/>
      <name val="ＭＳ ゴシック"/>
      <family val="3"/>
      <charset val="128"/>
    </font>
    <font>
      <sz val="9"/>
      <color indexed="8"/>
      <name val="ＭＳ ゴシック"/>
      <family val="3"/>
      <charset val="128"/>
    </font>
    <font>
      <sz val="18"/>
      <color indexed="8"/>
      <name val="ＭＳ ゴシック"/>
      <family val="3"/>
      <charset val="128"/>
    </font>
    <font>
      <b/>
      <sz val="10"/>
      <color indexed="8"/>
      <name val="ＭＳ ゴシック"/>
      <family val="3"/>
      <charset val="128"/>
    </font>
    <font>
      <sz val="8"/>
      <color indexed="8"/>
      <name val="ＭＳ ゴシック"/>
      <family val="3"/>
      <charset val="128"/>
    </font>
    <font>
      <b/>
      <sz val="9"/>
      <name val="ＭＳ ゴシック"/>
      <family val="3"/>
      <charset val="128"/>
    </font>
    <font>
      <b/>
      <u/>
      <sz val="9"/>
      <name val="ＭＳ ゴシック"/>
      <family val="3"/>
      <charset val="128"/>
    </font>
    <font>
      <sz val="12"/>
      <name val="ＭＳ ゴシック"/>
      <family val="3"/>
      <charset val="128"/>
    </font>
    <font>
      <sz val="9"/>
      <color theme="1"/>
      <name val="ＭＳ ゴシック"/>
      <family val="3"/>
      <charset val="128"/>
    </font>
    <font>
      <sz val="6"/>
      <name val="ＭＳ Ｐゴシック"/>
      <family val="2"/>
      <charset val="128"/>
      <scheme val="minor"/>
    </font>
    <font>
      <strike/>
      <sz val="9"/>
      <name val="ＭＳ ゴシック"/>
      <family val="3"/>
      <charset val="128"/>
    </font>
    <font>
      <sz val="12"/>
      <name val="HGSｺﾞｼｯｸM"/>
      <family val="3"/>
      <charset val="128"/>
    </font>
    <font>
      <sz val="14"/>
      <name val="HGSｺﾞｼｯｸM"/>
      <family val="3"/>
      <charset val="128"/>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1"/>
      <color theme="1"/>
      <name val="ＭＳ ゴシック"/>
      <family val="3"/>
      <charset val="128"/>
    </font>
    <font>
      <sz val="7"/>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1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s>
  <cellStyleXfs count="8">
    <xf numFmtId="0" fontId="0" fillId="0" borderId="0"/>
    <xf numFmtId="0" fontId="14" fillId="0" borderId="0">
      <alignment vertical="center"/>
    </xf>
    <xf numFmtId="0" fontId="7" fillId="0" borderId="0"/>
    <xf numFmtId="0" fontId="7" fillId="0" borderId="0">
      <alignment vertical="center"/>
    </xf>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cellStyleXfs>
  <cellXfs count="937">
    <xf numFmtId="0" fontId="0" fillId="0" borderId="0" xfId="0"/>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0" xfId="0" applyFont="1" applyFill="1"/>
    <xf numFmtId="0" fontId="6" fillId="0" borderId="14"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15" xfId="0" applyFont="1" applyFill="1" applyBorder="1" applyAlignment="1">
      <alignment horizontal="center"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1" xfId="0" applyFont="1" applyFill="1" applyBorder="1" applyAlignment="1">
      <alignment vertical="center" wrapText="1"/>
    </xf>
    <xf numFmtId="0" fontId="4" fillId="0" borderId="21"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16" xfId="0" applyFont="1" applyFill="1" applyBorder="1" applyAlignment="1">
      <alignment vertical="center" wrapText="1"/>
    </xf>
    <xf numFmtId="0" fontId="4" fillId="0" borderId="15" xfId="0" applyFont="1" applyFill="1" applyBorder="1" applyAlignment="1">
      <alignment horizontal="left" vertical="top" wrapText="1"/>
    </xf>
    <xf numFmtId="0" fontId="6" fillId="0" borderId="15" xfId="0" applyFont="1" applyFill="1" applyBorder="1"/>
    <xf numFmtId="0" fontId="6" fillId="0" borderId="11" xfId="0" applyFont="1" applyFill="1" applyBorder="1" applyAlignment="1">
      <alignment vertical="center" wrapText="1"/>
    </xf>
    <xf numFmtId="0" fontId="4" fillId="0" borderId="10" xfId="0" applyFont="1" applyFill="1" applyBorder="1" applyAlignment="1">
      <alignment vertical="center" wrapText="1"/>
    </xf>
    <xf numFmtId="0" fontId="4" fillId="0" borderId="21" xfId="0" applyFont="1" applyFill="1" applyBorder="1" applyAlignment="1">
      <alignment vertical="center" wrapText="1"/>
    </xf>
    <xf numFmtId="0" fontId="6" fillId="0" borderId="24" xfId="0" applyFont="1" applyFill="1" applyBorder="1" applyAlignment="1">
      <alignment vertical="center" wrapText="1"/>
    </xf>
    <xf numFmtId="0" fontId="4" fillId="0" borderId="24" xfId="0" applyFont="1" applyFill="1" applyBorder="1" applyAlignment="1">
      <alignment vertical="center" wrapText="1"/>
    </xf>
    <xf numFmtId="0" fontId="6" fillId="0" borderId="10" xfId="0" applyFont="1" applyFill="1" applyBorder="1" applyAlignment="1">
      <alignment vertical="center" wrapText="1"/>
    </xf>
    <xf numFmtId="0" fontId="6" fillId="0" borderId="14" xfId="0" applyFont="1" applyFill="1" applyBorder="1" applyAlignment="1">
      <alignment vertical="center" wrapText="1"/>
    </xf>
    <xf numFmtId="0" fontId="4" fillId="0" borderId="14" xfId="0" applyFont="1" applyFill="1" applyBorder="1" applyAlignment="1">
      <alignment vertical="center" wrapText="1"/>
    </xf>
    <xf numFmtId="0" fontId="6" fillId="0" borderId="26" xfId="0" applyFont="1" applyFill="1" applyBorder="1" applyAlignment="1">
      <alignment vertical="center" wrapText="1"/>
    </xf>
    <xf numFmtId="0" fontId="6" fillId="0" borderId="14" xfId="1" applyFont="1" applyFill="1" applyBorder="1" applyAlignment="1">
      <alignment vertical="center" wrapText="1"/>
    </xf>
    <xf numFmtId="0" fontId="4" fillId="0" borderId="14"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0" xfId="1" applyFont="1" applyFill="1" applyBorder="1">
      <alignment vertical="center"/>
    </xf>
    <xf numFmtId="0" fontId="6" fillId="0" borderId="0" xfId="1" applyFont="1" applyFill="1">
      <alignment vertical="center"/>
    </xf>
    <xf numFmtId="0" fontId="4" fillId="0" borderId="27" xfId="0" applyFont="1" applyFill="1" applyBorder="1" applyAlignment="1">
      <alignment vertical="center" wrapText="1"/>
    </xf>
    <xf numFmtId="0" fontId="6" fillId="0" borderId="27" xfId="0" applyFont="1" applyFill="1" applyBorder="1" applyAlignment="1">
      <alignment vertical="center" wrapText="1"/>
    </xf>
    <xf numFmtId="0" fontId="4" fillId="0" borderId="15" xfId="0" applyFont="1" applyFill="1" applyBorder="1" applyAlignment="1">
      <alignment vertical="center" wrapText="1"/>
    </xf>
    <xf numFmtId="0" fontId="6" fillId="0" borderId="28" xfId="0" applyFont="1" applyFill="1" applyBorder="1" applyAlignment="1">
      <alignment vertical="center" wrapText="1"/>
    </xf>
    <xf numFmtId="0" fontId="4" fillId="0" borderId="11" xfId="0" applyFont="1" applyFill="1" applyBorder="1" applyAlignment="1">
      <alignment vertical="center" wrapText="1"/>
    </xf>
    <xf numFmtId="0" fontId="8" fillId="0" borderId="24" xfId="0" applyFont="1" applyFill="1" applyBorder="1" applyAlignment="1">
      <alignment vertical="center" wrapText="1"/>
    </xf>
    <xf numFmtId="0" fontId="5" fillId="0" borderId="24" xfId="0" applyFont="1" applyFill="1" applyBorder="1" applyAlignment="1">
      <alignment vertical="center" wrapText="1"/>
    </xf>
    <xf numFmtId="0" fontId="4" fillId="0" borderId="29" xfId="0" applyFont="1" applyFill="1" applyBorder="1" applyAlignment="1">
      <alignment vertical="center" wrapText="1"/>
    </xf>
    <xf numFmtId="0" fontId="4" fillId="0" borderId="19" xfId="0" applyFont="1" applyFill="1" applyBorder="1" applyAlignment="1">
      <alignment vertical="center" wrapText="1"/>
    </xf>
    <xf numFmtId="0" fontId="6" fillId="0" borderId="19" xfId="0" applyFont="1" applyFill="1" applyBorder="1" applyAlignment="1">
      <alignment vertical="center" wrapText="1"/>
    </xf>
    <xf numFmtId="0" fontId="4" fillId="0" borderId="29" xfId="0" applyFont="1" applyFill="1" applyBorder="1" applyAlignment="1">
      <alignment horizontal="left" vertical="center" wrapText="1"/>
    </xf>
    <xf numFmtId="0" fontId="5"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0" xfId="0" applyFont="1" applyFill="1" applyBorder="1"/>
    <xf numFmtId="0" fontId="6" fillId="0" borderId="10" xfId="1" applyFont="1" applyFill="1" applyBorder="1" applyAlignment="1">
      <alignment horizontal="left" vertical="center" wrapText="1"/>
    </xf>
    <xf numFmtId="0" fontId="8" fillId="0" borderId="14" xfId="0" applyFont="1" applyFill="1" applyBorder="1" applyAlignment="1">
      <alignment vertical="center"/>
    </xf>
    <xf numFmtId="0" fontId="8" fillId="0" borderId="21" xfId="0" applyFont="1" applyFill="1" applyBorder="1" applyAlignment="1">
      <alignment vertical="center"/>
    </xf>
    <xf numFmtId="0" fontId="8" fillId="0" borderId="24" xfId="0" applyFont="1" applyFill="1" applyBorder="1" applyAlignment="1">
      <alignment horizontal="left" vertical="center" wrapText="1"/>
    </xf>
    <xf numFmtId="0" fontId="6" fillId="0" borderId="24" xfId="1" applyFont="1" applyFill="1" applyBorder="1" applyAlignment="1">
      <alignment vertical="center" wrapText="1"/>
    </xf>
    <xf numFmtId="0" fontId="8" fillId="0" borderId="24" xfId="0" applyFont="1" applyFill="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wrapText="1"/>
    </xf>
    <xf numFmtId="0" fontId="4" fillId="0" borderId="24" xfId="0" applyFont="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2" borderId="17" xfId="0" applyFont="1" applyFill="1" applyBorder="1" applyAlignment="1">
      <alignment horizontal="center" vertical="center"/>
    </xf>
    <xf numFmtId="0" fontId="3" fillId="0" borderId="10" xfId="0" applyFont="1" applyFill="1" applyBorder="1" applyAlignment="1">
      <alignment vertical="center" wrapText="1"/>
    </xf>
    <xf numFmtId="0" fontId="6" fillId="0" borderId="0" xfId="0" applyFont="1" applyFill="1" applyAlignment="1">
      <alignment horizontal="left" vertical="center"/>
    </xf>
    <xf numFmtId="0" fontId="4" fillId="0" borderId="2" xfId="1" applyFont="1" applyFill="1" applyBorder="1" applyAlignment="1">
      <alignment horizontal="left" vertical="center" wrapText="1"/>
    </xf>
    <xf numFmtId="0" fontId="6" fillId="0" borderId="2" xfId="1" applyFont="1" applyFill="1" applyBorder="1" applyAlignment="1">
      <alignment horizontal="left" vertical="center" wrapText="1"/>
    </xf>
    <xf numFmtId="0" fontId="4" fillId="0" borderId="25" xfId="0" applyFont="1" applyFill="1" applyBorder="1" applyAlignment="1">
      <alignment vertical="center" wrapText="1"/>
    </xf>
    <xf numFmtId="0" fontId="6" fillId="2" borderId="24" xfId="1" applyFont="1" applyFill="1" applyBorder="1" applyAlignment="1">
      <alignment horizontal="center" vertical="center"/>
    </xf>
    <xf numFmtId="0" fontId="8" fillId="0" borderId="2" xfId="0" applyFont="1" applyFill="1" applyBorder="1" applyAlignment="1">
      <alignment vertical="center" wrapText="1"/>
    </xf>
    <xf numFmtId="0" fontId="4" fillId="0" borderId="24" xfId="0" applyFont="1" applyFill="1" applyBorder="1" applyAlignment="1">
      <alignment horizontal="left" vertical="top" wrapText="1"/>
    </xf>
    <xf numFmtId="0" fontId="6" fillId="0" borderId="14" xfId="0" applyFont="1" applyFill="1" applyBorder="1"/>
    <xf numFmtId="0" fontId="4" fillId="0" borderId="14" xfId="0" applyFont="1" applyFill="1" applyBorder="1" applyAlignment="1">
      <alignment horizontal="left" vertical="top" wrapText="1"/>
    </xf>
    <xf numFmtId="0" fontId="6" fillId="0" borderId="31" xfId="0" applyFont="1" applyFill="1" applyBorder="1" applyAlignment="1">
      <alignment vertical="center" wrapText="1"/>
    </xf>
    <xf numFmtId="0" fontId="6" fillId="0" borderId="31" xfId="0" applyFont="1" applyFill="1" applyBorder="1"/>
    <xf numFmtId="0" fontId="4" fillId="0" borderId="31" xfId="0" applyFont="1" applyFill="1" applyBorder="1" applyAlignment="1">
      <alignment horizontal="left" vertical="top" wrapText="1"/>
    </xf>
    <xf numFmtId="0" fontId="6" fillId="0" borderId="21" xfId="0" applyFont="1" applyFill="1" applyBorder="1" applyAlignment="1">
      <alignment horizontal="left" vertical="top" wrapText="1"/>
    </xf>
    <xf numFmtId="0" fontId="16" fillId="2" borderId="0" xfId="0" applyFont="1" applyFill="1" applyBorder="1" applyAlignment="1">
      <alignment horizontal="distributed" vertical="center"/>
    </xf>
    <xf numFmtId="0" fontId="16" fillId="2" borderId="12" xfId="0" applyFont="1" applyFill="1" applyBorder="1" applyAlignment="1">
      <alignment horizontal="distributed" vertical="center"/>
    </xf>
    <xf numFmtId="0" fontId="18" fillId="0" borderId="32" xfId="0" applyFont="1" applyBorder="1" applyAlignment="1">
      <alignment vertical="center" wrapText="1"/>
    </xf>
    <xf numFmtId="0" fontId="11" fillId="0" borderId="0" xfId="0" applyFont="1" applyBorder="1" applyAlignment="1">
      <alignment vertical="center" wrapText="1"/>
    </xf>
    <xf numFmtId="0" fontId="11" fillId="0" borderId="33" xfId="0" applyFont="1" applyBorder="1" applyAlignment="1">
      <alignment vertical="center" wrapText="1"/>
    </xf>
    <xf numFmtId="0" fontId="11" fillId="0" borderId="32" xfId="0" applyFont="1" applyBorder="1" applyAlignment="1">
      <alignment vertical="center" wrapText="1"/>
    </xf>
    <xf numFmtId="0" fontId="16" fillId="0" borderId="0" xfId="0" applyFont="1" applyAlignment="1">
      <alignment vertical="center"/>
    </xf>
    <xf numFmtId="0" fontId="15" fillId="0" borderId="0" xfId="0" applyFont="1" applyAlignment="1">
      <alignment vertical="center"/>
    </xf>
    <xf numFmtId="0" fontId="16" fillId="0" borderId="34" xfId="0" applyFont="1" applyBorder="1"/>
    <xf numFmtId="0" fontId="17" fillId="0" borderId="35" xfId="0" applyFont="1" applyBorder="1"/>
    <xf numFmtId="0" fontId="16" fillId="0" borderId="35" xfId="0" applyFont="1" applyBorder="1"/>
    <xf numFmtId="0" fontId="16" fillId="0" borderId="36" xfId="0" applyFont="1" applyBorder="1"/>
    <xf numFmtId="0" fontId="18" fillId="0" borderId="0" xfId="0" applyFont="1" applyBorder="1" applyAlignment="1">
      <alignment vertical="center"/>
    </xf>
    <xf numFmtId="0" fontId="16" fillId="0" borderId="37" xfId="0" applyFont="1" applyBorder="1" applyAlignment="1">
      <alignment vertical="center"/>
    </xf>
    <xf numFmtId="0" fontId="16" fillId="0" borderId="0" xfId="0" applyFont="1" applyBorder="1" applyAlignment="1">
      <alignment horizontal="center" vertical="center"/>
    </xf>
    <xf numFmtId="0" fontId="16" fillId="2" borderId="38" xfId="0" applyFont="1" applyFill="1" applyBorder="1" applyAlignment="1">
      <alignment vertical="center"/>
    </xf>
    <xf numFmtId="0" fontId="16" fillId="2" borderId="12" xfId="0" applyFont="1" applyFill="1" applyBorder="1" applyAlignment="1">
      <alignment vertical="center"/>
    </xf>
    <xf numFmtId="0" fontId="16" fillId="2" borderId="13"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applyAlignment="1">
      <alignment vertical="center"/>
    </xf>
    <xf numFmtId="0" fontId="16" fillId="2" borderId="29" xfId="0" applyFont="1" applyFill="1" applyBorder="1" applyAlignment="1">
      <alignment vertical="center"/>
    </xf>
    <xf numFmtId="0" fontId="16" fillId="2" borderId="23" xfId="0" applyFont="1" applyFill="1" applyBorder="1" applyAlignment="1">
      <alignment vertical="center"/>
    </xf>
    <xf numFmtId="0" fontId="16" fillId="2" borderId="0" xfId="0" applyFont="1" applyFill="1" applyBorder="1" applyAlignment="1">
      <alignment vertical="center"/>
    </xf>
    <xf numFmtId="0" fontId="16" fillId="2" borderId="27" xfId="0" applyFont="1" applyFill="1" applyBorder="1" applyAlignment="1">
      <alignment vertical="center"/>
    </xf>
    <xf numFmtId="0" fontId="16" fillId="2" borderId="5" xfId="0" applyFont="1" applyFill="1" applyBorder="1" applyAlignment="1">
      <alignment horizontal="distributed" vertical="center"/>
    </xf>
    <xf numFmtId="0" fontId="16" fillId="2" borderId="5" xfId="0" applyFont="1" applyFill="1" applyBorder="1" applyAlignment="1">
      <alignment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0" borderId="40" xfId="0" applyFont="1" applyBorder="1" applyAlignment="1">
      <alignment vertical="center"/>
    </xf>
    <xf numFmtId="0" fontId="16" fillId="0" borderId="41"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wrapText="1"/>
    </xf>
    <xf numFmtId="0" fontId="16" fillId="0" borderId="0" xfId="0" quotePrefix="1" applyFont="1" applyBorder="1" applyAlignment="1">
      <alignment horizontal="left" vertical="center"/>
    </xf>
    <xf numFmtId="0" fontId="16" fillId="0" borderId="0" xfId="0" applyFont="1"/>
    <xf numFmtId="0" fontId="20" fillId="0" borderId="0" xfId="0" applyFont="1" applyAlignment="1">
      <alignment vertical="center"/>
    </xf>
    <xf numFmtId="0" fontId="15" fillId="2" borderId="27"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7"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23" xfId="0" applyFont="1" applyBorder="1" applyAlignment="1">
      <alignment vertical="center"/>
    </xf>
    <xf numFmtId="0" fontId="15" fillId="0" borderId="27" xfId="0" applyFont="1" applyBorder="1" applyAlignment="1">
      <alignment vertical="center"/>
    </xf>
    <xf numFmtId="0" fontId="15" fillId="0" borderId="5" xfId="0" applyFont="1" applyBorder="1" applyAlignment="1">
      <alignment vertical="center"/>
    </xf>
    <xf numFmtId="0" fontId="15" fillId="0" borderId="42" xfId="0" applyFont="1" applyBorder="1" applyAlignment="1">
      <alignment horizontal="center" vertical="center"/>
    </xf>
    <xf numFmtId="0" fontId="15" fillId="0" borderId="25" xfId="0" applyFont="1" applyBorder="1" applyAlignment="1">
      <alignment vertical="center"/>
    </xf>
    <xf numFmtId="0" fontId="15" fillId="0" borderId="43" xfId="0" applyFont="1" applyBorder="1" applyAlignment="1">
      <alignment vertical="center"/>
    </xf>
    <xf numFmtId="0" fontId="15" fillId="2" borderId="1" xfId="0" applyFont="1" applyFill="1" applyBorder="1" applyAlignment="1">
      <alignment horizontal="center" vertical="center"/>
    </xf>
    <xf numFmtId="0" fontId="15" fillId="2" borderId="38" xfId="0" applyFont="1" applyFill="1" applyBorder="1" applyAlignment="1">
      <alignment vertical="center"/>
    </xf>
    <xf numFmtId="0" fontId="15" fillId="2" borderId="12" xfId="0" applyFont="1" applyFill="1" applyBorder="1" applyAlignment="1">
      <alignment vertical="center"/>
    </xf>
    <xf numFmtId="0" fontId="15" fillId="0" borderId="44" xfId="0" applyFont="1" applyBorder="1" applyAlignment="1">
      <alignment vertical="center"/>
    </xf>
    <xf numFmtId="0" fontId="15" fillId="2" borderId="15" xfId="0" applyFont="1" applyFill="1" applyBorder="1" applyAlignment="1">
      <alignment horizontal="center" vertical="center"/>
    </xf>
    <xf numFmtId="0" fontId="15" fillId="2" borderId="27" xfId="0" applyFont="1" applyFill="1" applyBorder="1" applyAlignment="1">
      <alignment vertical="center"/>
    </xf>
    <xf numFmtId="0" fontId="15" fillId="2" borderId="5" xfId="0" applyFont="1" applyFill="1" applyBorder="1" applyAlignment="1">
      <alignment vertical="center"/>
    </xf>
    <xf numFmtId="0" fontId="18" fillId="2" borderId="27" xfId="0" applyFont="1" applyFill="1" applyBorder="1" applyAlignment="1">
      <alignment vertical="center"/>
    </xf>
    <xf numFmtId="0" fontId="15" fillId="2" borderId="43" xfId="0" applyFont="1" applyFill="1" applyBorder="1" applyAlignment="1">
      <alignment vertical="center"/>
    </xf>
    <xf numFmtId="0" fontId="15" fillId="0" borderId="5" xfId="0" applyFont="1" applyFill="1" applyBorder="1" applyAlignment="1">
      <alignment vertical="center"/>
    </xf>
    <xf numFmtId="0" fontId="15" fillId="0" borderId="25" xfId="0" applyFont="1" applyFill="1" applyBorder="1" applyAlignment="1">
      <alignment vertical="center"/>
    </xf>
    <xf numFmtId="0" fontId="15" fillId="2" borderId="13" xfId="0" applyFont="1" applyFill="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0" xfId="0" applyFont="1" applyAlignment="1">
      <alignment horizontal="right" vertical="top"/>
    </xf>
    <xf numFmtId="0" fontId="15" fillId="0" borderId="0" xfId="0" quotePrefix="1" applyFont="1" applyAlignment="1">
      <alignment horizontal="right" vertical="center"/>
    </xf>
    <xf numFmtId="0" fontId="15" fillId="0" borderId="0" xfId="0" applyFont="1" applyAlignment="1">
      <alignment vertical="top"/>
    </xf>
    <xf numFmtId="0" fontId="20" fillId="0" borderId="0" xfId="0" applyFont="1" applyFill="1" applyAlignment="1">
      <alignment vertical="center"/>
    </xf>
    <xf numFmtId="0" fontId="15" fillId="0" borderId="0" xfId="0" applyFont="1" applyFill="1" applyAlignment="1">
      <alignment vertical="center"/>
    </xf>
    <xf numFmtId="0" fontId="15" fillId="2" borderId="16" xfId="0" applyFont="1" applyFill="1" applyBorder="1" applyAlignment="1">
      <alignment vertical="center"/>
    </xf>
    <xf numFmtId="0" fontId="15" fillId="2" borderId="53" xfId="0" applyFont="1" applyFill="1" applyBorder="1" applyAlignment="1">
      <alignment vertical="center"/>
    </xf>
    <xf numFmtId="0" fontId="15" fillId="2" borderId="3" xfId="0" applyFont="1" applyFill="1" applyBorder="1" applyAlignment="1">
      <alignment vertical="center"/>
    </xf>
    <xf numFmtId="0" fontId="15" fillId="2" borderId="54" xfId="0" applyFont="1" applyFill="1" applyBorder="1" applyAlignment="1">
      <alignment vertical="center"/>
    </xf>
    <xf numFmtId="0" fontId="15" fillId="2" borderId="25" xfId="0" applyFont="1" applyFill="1" applyBorder="1" applyAlignment="1">
      <alignment vertical="center"/>
    </xf>
    <xf numFmtId="0" fontId="15" fillId="0" borderId="0" xfId="0" applyFont="1" applyBorder="1" applyAlignment="1">
      <alignment horizontal="center" vertical="center" textRotation="255"/>
    </xf>
    <xf numFmtId="0" fontId="15" fillId="0" borderId="0" xfId="0" applyFont="1" applyAlignment="1">
      <alignment vertical="top" wrapText="1"/>
    </xf>
    <xf numFmtId="0" fontId="15" fillId="0" borderId="0" xfId="0" quotePrefix="1" applyFont="1" applyAlignment="1">
      <alignment horizontal="right" vertical="top"/>
    </xf>
    <xf numFmtId="0" fontId="18"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vertical="center" shrinkToFit="1"/>
    </xf>
    <xf numFmtId="0" fontId="15" fillId="0" borderId="25" xfId="0" applyFont="1" applyBorder="1" applyAlignment="1">
      <alignment horizontal="right" vertical="center"/>
    </xf>
    <xf numFmtId="0" fontId="14" fillId="0" borderId="0" xfId="0" applyFont="1" applyBorder="1" applyAlignment="1">
      <alignment horizontal="center" vertical="center" shrinkToFit="1"/>
    </xf>
    <xf numFmtId="0" fontId="14"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center" vertical="center"/>
    </xf>
    <xf numFmtId="0" fontId="15" fillId="0" borderId="0" xfId="0" quotePrefix="1" applyFont="1" applyBorder="1" applyAlignment="1">
      <alignment horizontal="right" vertical="top"/>
    </xf>
    <xf numFmtId="0" fontId="15" fillId="0" borderId="0" xfId="0" applyFont="1" applyBorder="1" applyAlignment="1">
      <alignment vertical="top"/>
    </xf>
    <xf numFmtId="0" fontId="22" fillId="0" borderId="0" xfId="0" applyFont="1" applyFill="1" applyAlignment="1">
      <alignment horizontal="left" vertical="center"/>
    </xf>
    <xf numFmtId="0" fontId="6" fillId="0" borderId="0" xfId="0" applyFont="1" applyFill="1" applyAlignment="1">
      <alignment vertical="center"/>
    </xf>
    <xf numFmtId="0" fontId="4" fillId="0" borderId="19" xfId="0" applyFont="1" applyFill="1" applyBorder="1" applyAlignment="1">
      <alignment horizontal="left" vertical="center" wrapText="1"/>
    </xf>
    <xf numFmtId="0" fontId="4" fillId="0" borderId="18" xfId="0" applyFont="1" applyFill="1" applyBorder="1" applyAlignment="1">
      <alignment vertical="center" wrapText="1"/>
    </xf>
    <xf numFmtId="0" fontId="6" fillId="0" borderId="0" xfId="1" applyFont="1">
      <alignment vertical="center"/>
    </xf>
    <xf numFmtId="0" fontId="6" fillId="0" borderId="0" xfId="0" applyFont="1" applyFill="1" applyBorder="1" applyAlignment="1" applyProtection="1">
      <alignment vertical="center"/>
    </xf>
    <xf numFmtId="0" fontId="6" fillId="0" borderId="29" xfId="0" applyFont="1" applyFill="1" applyBorder="1" applyAlignment="1">
      <alignment vertical="center" wrapText="1"/>
    </xf>
    <xf numFmtId="0" fontId="6" fillId="0" borderId="10" xfId="0" applyFont="1" applyFill="1" applyBorder="1" applyAlignment="1">
      <alignment vertical="center"/>
    </xf>
    <xf numFmtId="0" fontId="25" fillId="0" borderId="0" xfId="1" applyFont="1" applyFill="1">
      <alignment vertical="center"/>
    </xf>
    <xf numFmtId="0" fontId="6" fillId="0" borderId="0" xfId="0" applyFont="1" applyFill="1" applyAlignment="1">
      <alignment horizontal="left" vertical="top" wrapText="1"/>
    </xf>
    <xf numFmtId="0" fontId="15" fillId="2" borderId="2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0" borderId="5" xfId="0" applyFont="1" applyBorder="1" applyAlignment="1">
      <alignment horizontal="center" vertical="center"/>
    </xf>
    <xf numFmtId="0" fontId="15" fillId="4" borderId="27" xfId="0" applyFont="1" applyFill="1" applyBorder="1" applyAlignment="1">
      <alignment vertical="center"/>
    </xf>
    <xf numFmtId="0" fontId="15" fillId="4" borderId="5" xfId="0" applyFont="1" applyFill="1" applyBorder="1" applyAlignment="1">
      <alignment vertical="center"/>
    </xf>
    <xf numFmtId="0" fontId="15" fillId="4" borderId="43" xfId="0" applyFont="1" applyFill="1" applyBorder="1" applyAlignment="1">
      <alignment vertical="center"/>
    </xf>
    <xf numFmtId="0" fontId="15" fillId="2" borderId="17" xfId="0" applyFont="1" applyFill="1" applyBorder="1" applyAlignment="1">
      <alignment horizontal="center" vertical="center"/>
    </xf>
    <xf numFmtId="0" fontId="9" fillId="0" borderId="0" xfId="2" applyFont="1"/>
    <xf numFmtId="0" fontId="3" fillId="0" borderId="0" xfId="4" applyFont="1" applyAlignment="1">
      <alignment vertical="center"/>
    </xf>
    <xf numFmtId="0" fontId="3" fillId="0" borderId="0" xfId="4" applyFont="1" applyBorder="1" applyAlignment="1">
      <alignment horizontal="center" vertical="center"/>
    </xf>
    <xf numFmtId="0" fontId="3" fillId="0" borderId="0" xfId="4" applyFont="1" applyBorder="1" applyAlignment="1">
      <alignment vertical="center"/>
    </xf>
    <xf numFmtId="0" fontId="9" fillId="0" borderId="0" xfId="3" applyFont="1">
      <alignment vertical="center"/>
    </xf>
    <xf numFmtId="0" fontId="3" fillId="0" borderId="0" xfId="2" applyFont="1" applyAlignment="1">
      <alignment vertical="center"/>
    </xf>
    <xf numFmtId="0" fontId="9" fillId="0" borderId="0" xfId="2" applyFont="1" applyAlignment="1"/>
    <xf numFmtId="0" fontId="9" fillId="0" borderId="0" xfId="2" applyFont="1" applyAlignment="1">
      <alignment vertical="center" wrapText="1"/>
    </xf>
    <xf numFmtId="0" fontId="9" fillId="0" borderId="0" xfId="2" applyFont="1" applyAlignment="1">
      <alignment vertical="top" wrapText="1"/>
    </xf>
    <xf numFmtId="0" fontId="9" fillId="0" borderId="0" xfId="2" applyFont="1" applyAlignment="1">
      <alignment vertical="center"/>
    </xf>
    <xf numFmtId="0" fontId="9" fillId="0" borderId="0" xfId="2" applyFont="1" applyBorder="1" applyAlignment="1">
      <alignment vertical="center"/>
    </xf>
    <xf numFmtId="0" fontId="9" fillId="0" borderId="0" xfId="2" applyFont="1" applyAlignment="1">
      <alignment vertical="top"/>
    </xf>
    <xf numFmtId="0" fontId="9" fillId="0" borderId="0" xfId="2" applyFont="1" applyAlignment="1">
      <alignment horizontal="center" vertical="center"/>
    </xf>
    <xf numFmtId="0" fontId="3" fillId="0" borderId="0" xfId="2" applyFont="1" applyBorder="1" applyAlignment="1">
      <alignment horizontal="center" vertical="center"/>
    </xf>
    <xf numFmtId="0" fontId="3" fillId="0" borderId="0" xfId="2" applyFont="1" applyBorder="1" applyAlignment="1">
      <alignment vertical="center"/>
    </xf>
    <xf numFmtId="0" fontId="3" fillId="0" borderId="0" xfId="3" applyFont="1" applyAlignment="1">
      <alignment vertical="center"/>
    </xf>
    <xf numFmtId="0" fontId="3" fillId="0" borderId="0" xfId="3" applyFont="1" applyBorder="1" applyAlignment="1">
      <alignment vertical="center"/>
    </xf>
    <xf numFmtId="0" fontId="3" fillId="0" borderId="0" xfId="3" applyFont="1" applyBorder="1" applyAlignment="1">
      <alignment horizontal="center" vertical="center"/>
    </xf>
    <xf numFmtId="0" fontId="3" fillId="0" borderId="0" xfId="3" applyFont="1">
      <alignment vertical="center"/>
    </xf>
    <xf numFmtId="0" fontId="3" fillId="0" borderId="0" xfId="3" applyFont="1" applyAlignment="1">
      <alignment vertical="top"/>
    </xf>
    <xf numFmtId="0" fontId="27" fillId="0" borderId="0" xfId="3" applyFont="1" applyAlignment="1">
      <alignment vertical="top"/>
    </xf>
    <xf numFmtId="0" fontId="3" fillId="0" borderId="0" xfId="2" applyFont="1"/>
    <xf numFmtId="0" fontId="9" fillId="0" borderId="27" xfId="2" applyFont="1" applyBorder="1" applyAlignment="1">
      <alignment horizontal="left" vertical="center"/>
    </xf>
    <xf numFmtId="0" fontId="9" fillId="0" borderId="25" xfId="2" applyFont="1" applyBorder="1" applyAlignment="1">
      <alignment horizontal="left" vertical="center"/>
    </xf>
    <xf numFmtId="0" fontId="9" fillId="0" borderId="5" xfId="2" applyFont="1" applyBorder="1" applyAlignment="1">
      <alignment horizontal="left" vertical="center"/>
    </xf>
    <xf numFmtId="0" fontId="28" fillId="0" borderId="0" xfId="6" applyFont="1" applyFill="1" applyAlignment="1">
      <alignment vertical="center"/>
    </xf>
    <xf numFmtId="0" fontId="28" fillId="0" borderId="0" xfId="6" applyFont="1" applyFill="1" applyBorder="1" applyAlignment="1">
      <alignment horizontal="justify" vertical="center" wrapText="1"/>
    </xf>
    <xf numFmtId="0" fontId="28" fillId="0" borderId="0" xfId="6" applyFont="1" applyFill="1" applyBorder="1" applyAlignment="1">
      <alignment vertical="center"/>
    </xf>
    <xf numFmtId="0" fontId="28" fillId="0" borderId="0" xfId="6" applyFont="1" applyFill="1" applyBorder="1" applyAlignment="1">
      <alignment vertical="center" wrapText="1"/>
    </xf>
    <xf numFmtId="0" fontId="28" fillId="0" borderId="0" xfId="6" applyFont="1" applyFill="1" applyBorder="1" applyAlignment="1">
      <alignment horizontal="left" vertical="center"/>
    </xf>
    <xf numFmtId="0" fontId="28" fillId="0" borderId="0" xfId="6" applyFont="1" applyFill="1" applyBorder="1" applyAlignment="1" applyProtection="1">
      <alignment vertical="center"/>
    </xf>
    <xf numFmtId="0" fontId="29" fillId="0" borderId="0" xfId="6" applyFont="1" applyFill="1" applyBorder="1" applyAlignment="1" applyProtection="1">
      <alignment vertical="center"/>
    </xf>
    <xf numFmtId="0" fontId="29" fillId="0" borderId="0" xfId="6" applyFont="1" applyFill="1" applyBorder="1" applyAlignment="1" applyProtection="1">
      <alignment horizontal="justify" vertical="center" wrapText="1"/>
    </xf>
    <xf numFmtId="0" fontId="29" fillId="0" borderId="0" xfId="6" applyFont="1" applyFill="1" applyBorder="1" applyAlignment="1" applyProtection="1">
      <alignment vertical="center" wrapText="1"/>
    </xf>
    <xf numFmtId="0" fontId="29" fillId="0" borderId="0" xfId="6" applyFont="1" applyFill="1" applyBorder="1" applyAlignment="1" applyProtection="1">
      <alignment horizontal="left" vertical="center"/>
    </xf>
    <xf numFmtId="0" fontId="28" fillId="0" borderId="0" xfId="6" applyFont="1" applyFill="1" applyAlignment="1" applyProtection="1">
      <alignment vertical="center"/>
    </xf>
    <xf numFmtId="0" fontId="29" fillId="0" borderId="0" xfId="6" applyFont="1" applyFill="1" applyBorder="1" applyAlignment="1" applyProtection="1">
      <alignment horizontal="center" vertical="center"/>
    </xf>
    <xf numFmtId="0" fontId="29" fillId="0" borderId="0" xfId="6" applyFont="1" applyFill="1" applyAlignment="1" applyProtection="1">
      <alignment vertical="center"/>
    </xf>
    <xf numFmtId="0" fontId="29" fillId="3" borderId="0" xfId="6" applyFont="1" applyFill="1" applyBorder="1" applyAlignment="1" applyProtection="1">
      <alignment vertical="center"/>
    </xf>
    <xf numFmtId="0" fontId="29" fillId="3" borderId="0" xfId="6" applyFont="1" applyFill="1" applyBorder="1" applyAlignment="1" applyProtection="1">
      <alignment horizontal="center" vertical="center"/>
    </xf>
    <xf numFmtId="0" fontId="29" fillId="3" borderId="0" xfId="6" applyFont="1" applyFill="1" applyBorder="1" applyAlignment="1" applyProtection="1">
      <alignment horizontal="left" vertical="center"/>
    </xf>
    <xf numFmtId="0" fontId="29" fillId="0" borderId="0" xfId="6" applyFont="1" applyFill="1" applyBorder="1" applyAlignment="1" applyProtection="1">
      <alignment horizontal="right" vertical="center"/>
    </xf>
    <xf numFmtId="0" fontId="30" fillId="0" borderId="0" xfId="6" applyFont="1" applyFill="1" applyBorder="1" applyAlignment="1" applyProtection="1">
      <alignment vertical="center"/>
    </xf>
    <xf numFmtId="178" fontId="29" fillId="3" borderId="0" xfId="6" applyNumberFormat="1" applyFont="1" applyFill="1" applyBorder="1" applyAlignment="1" applyProtection="1">
      <alignment vertical="center"/>
    </xf>
    <xf numFmtId="180" fontId="29" fillId="0" borderId="0" xfId="6" applyNumberFormat="1" applyFont="1" applyFill="1" applyAlignment="1" applyProtection="1">
      <alignment vertical="center"/>
    </xf>
    <xf numFmtId="180" fontId="29" fillId="0" borderId="0" xfId="6" applyNumberFormat="1" applyFont="1" applyFill="1" applyBorder="1" applyAlignment="1" applyProtection="1">
      <alignment vertical="center"/>
    </xf>
    <xf numFmtId="179" fontId="29" fillId="3" borderId="0" xfId="7" applyNumberFormat="1" applyFont="1" applyFill="1" applyBorder="1" applyAlignment="1" applyProtection="1">
      <alignment vertical="center"/>
    </xf>
    <xf numFmtId="179" fontId="29" fillId="3" borderId="0" xfId="7" applyNumberFormat="1" applyFont="1" applyFill="1" applyBorder="1" applyAlignment="1" applyProtection="1">
      <alignment horizontal="right" vertical="center"/>
    </xf>
    <xf numFmtId="181" fontId="29" fillId="3" borderId="0" xfId="6" applyNumberFormat="1" applyFont="1" applyFill="1" applyBorder="1" applyAlignment="1" applyProtection="1">
      <alignment horizontal="center" vertical="center"/>
    </xf>
    <xf numFmtId="0" fontId="29" fillId="0" borderId="0" xfId="6" applyFont="1" applyFill="1" applyBorder="1" applyAlignment="1" applyProtection="1">
      <alignment horizontal="centerContinuous" vertical="center"/>
    </xf>
    <xf numFmtId="0" fontId="28" fillId="0" borderId="0" xfId="6" applyFont="1" applyFill="1" applyBorder="1" applyAlignment="1" applyProtection="1">
      <alignment horizontal="left" vertical="center"/>
    </xf>
    <xf numFmtId="0" fontId="31" fillId="0" borderId="0" xfId="6" applyFont="1" applyFill="1" applyBorder="1" applyAlignment="1" applyProtection="1">
      <alignment vertical="center" shrinkToFit="1"/>
    </xf>
    <xf numFmtId="0" fontId="28" fillId="0" borderId="0" xfId="6" applyFont="1" applyFill="1" applyBorder="1" applyAlignment="1" applyProtection="1">
      <alignment vertical="center" shrinkToFit="1"/>
    </xf>
    <xf numFmtId="0" fontId="32" fillId="0" borderId="0" xfId="6" applyFont="1" applyFill="1" applyAlignment="1" applyProtection="1">
      <alignment vertical="center"/>
    </xf>
    <xf numFmtId="182" fontId="33" fillId="5" borderId="75" xfId="6" applyNumberFormat="1" applyFont="1" applyFill="1" applyBorder="1" applyAlignment="1" applyProtection="1">
      <alignment horizontal="center" vertical="center" shrinkToFit="1"/>
      <protection locked="0"/>
    </xf>
    <xf numFmtId="182" fontId="33" fillId="5" borderId="76" xfId="6" applyNumberFormat="1" applyFont="1" applyFill="1" applyBorder="1" applyAlignment="1" applyProtection="1">
      <alignment horizontal="center" vertical="center" shrinkToFit="1"/>
      <protection locked="0"/>
    </xf>
    <xf numFmtId="182" fontId="33" fillId="5" borderId="77" xfId="6" applyNumberFormat="1" applyFont="1" applyFill="1" applyBorder="1" applyAlignment="1" applyProtection="1">
      <alignment horizontal="center" vertical="center" shrinkToFit="1"/>
      <protection locked="0"/>
    </xf>
    <xf numFmtId="0" fontId="33" fillId="0" borderId="80" xfId="6" applyFont="1" applyFill="1" applyBorder="1" applyAlignment="1" applyProtection="1">
      <alignment vertical="center"/>
    </xf>
    <xf numFmtId="182" fontId="33" fillId="5" borderId="83" xfId="6" applyNumberFormat="1" applyFont="1" applyFill="1" applyBorder="1" applyAlignment="1" applyProtection="1">
      <alignment horizontal="center" vertical="center" shrinkToFit="1"/>
      <protection locked="0"/>
    </xf>
    <xf numFmtId="182" fontId="33" fillId="5" borderId="10" xfId="6" applyNumberFormat="1" applyFont="1" applyFill="1" applyBorder="1" applyAlignment="1" applyProtection="1">
      <alignment horizontal="center" vertical="center" shrinkToFit="1"/>
      <protection locked="0"/>
    </xf>
    <xf numFmtId="182" fontId="33" fillId="5" borderId="84" xfId="6" applyNumberFormat="1" applyFont="1" applyFill="1" applyBorder="1" applyAlignment="1" applyProtection="1">
      <alignment horizontal="center" vertical="center" shrinkToFit="1"/>
      <protection locked="0"/>
    </xf>
    <xf numFmtId="0" fontId="33" fillId="0" borderId="85" xfId="6" applyFont="1" applyFill="1" applyBorder="1" applyAlignment="1" applyProtection="1">
      <alignment vertical="center"/>
    </xf>
    <xf numFmtId="182" fontId="33" fillId="5" borderId="89" xfId="6" applyNumberFormat="1" applyFont="1" applyFill="1" applyBorder="1" applyAlignment="1" applyProtection="1">
      <alignment horizontal="center" vertical="center" shrinkToFit="1"/>
      <protection locked="0"/>
    </xf>
    <xf numFmtId="182" fontId="33" fillId="5" borderId="90" xfId="6" applyNumberFormat="1" applyFont="1" applyFill="1" applyBorder="1" applyAlignment="1" applyProtection="1">
      <alignment horizontal="center" vertical="center" shrinkToFit="1"/>
      <protection locked="0"/>
    </xf>
    <xf numFmtId="182" fontId="33" fillId="5" borderId="91" xfId="6" applyNumberFormat="1" applyFont="1" applyFill="1" applyBorder="1" applyAlignment="1" applyProtection="1">
      <alignment horizontal="center" vertical="center" shrinkToFit="1"/>
      <protection locked="0"/>
    </xf>
    <xf numFmtId="0" fontId="33" fillId="0" borderId="94" xfId="6" applyFont="1" applyFill="1" applyBorder="1" applyAlignment="1" applyProtection="1">
      <alignment vertical="center"/>
    </xf>
    <xf numFmtId="0" fontId="33" fillId="0" borderId="76" xfId="6" applyNumberFormat="1" applyFont="1" applyFill="1" applyBorder="1" applyAlignment="1" applyProtection="1">
      <alignment horizontal="center" vertical="center" wrapText="1"/>
    </xf>
    <xf numFmtId="0" fontId="29" fillId="0" borderId="76" xfId="6" applyNumberFormat="1" applyFont="1" applyFill="1" applyBorder="1" applyAlignment="1" applyProtection="1">
      <alignment horizontal="center" vertical="center" wrapText="1"/>
    </xf>
    <xf numFmtId="0" fontId="29" fillId="0" borderId="75" xfId="6" applyNumberFormat="1" applyFont="1" applyFill="1" applyBorder="1" applyAlignment="1" applyProtection="1">
      <alignment horizontal="center" vertical="center" wrapText="1"/>
    </xf>
    <xf numFmtId="0" fontId="29" fillId="0" borderId="77" xfId="6" applyNumberFormat="1" applyFont="1" applyFill="1" applyBorder="1" applyAlignment="1" applyProtection="1">
      <alignment horizontal="center" vertical="center" wrapText="1"/>
    </xf>
    <xf numFmtId="0" fontId="33" fillId="0" borderId="103" xfId="6" applyFont="1" applyFill="1" applyBorder="1" applyAlignment="1" applyProtection="1">
      <alignment horizontal="center" vertical="center"/>
    </xf>
    <xf numFmtId="0" fontId="29" fillId="0" borderId="24" xfId="6" applyFont="1" applyFill="1" applyBorder="1" applyAlignment="1" applyProtection="1">
      <alignment horizontal="center" vertical="center"/>
    </xf>
    <xf numFmtId="0" fontId="29" fillId="0" borderId="104" xfId="6" applyFont="1" applyFill="1" applyBorder="1" applyAlignment="1" applyProtection="1">
      <alignment horizontal="center" vertical="center"/>
    </xf>
    <xf numFmtId="0" fontId="29" fillId="0" borderId="103" xfId="6" applyFont="1" applyFill="1" applyBorder="1" applyAlignment="1" applyProtection="1">
      <alignment horizontal="center" vertical="center"/>
    </xf>
    <xf numFmtId="0" fontId="28" fillId="0" borderId="0" xfId="6" applyFont="1" applyFill="1" applyAlignment="1">
      <alignment horizontal="right" vertical="center"/>
    </xf>
    <xf numFmtId="0" fontId="28" fillId="0" borderId="0" xfId="6" applyFont="1" applyFill="1" applyAlignment="1" applyProtection="1">
      <alignment horizontal="right" vertical="center"/>
    </xf>
    <xf numFmtId="0" fontId="28" fillId="0" borderId="0" xfId="6" applyFont="1" applyFill="1" applyAlignment="1" applyProtection="1">
      <alignment horizontal="left" vertical="center"/>
    </xf>
    <xf numFmtId="0" fontId="34" fillId="0" borderId="0" xfId="6" applyFont="1" applyFill="1" applyAlignment="1">
      <alignment vertical="center"/>
    </xf>
    <xf numFmtId="0" fontId="34" fillId="0" borderId="0" xfId="6" applyFont="1" applyFill="1" applyAlignment="1">
      <alignment horizontal="right" vertical="center"/>
    </xf>
    <xf numFmtId="0" fontId="34" fillId="0" borderId="0" xfId="6" applyFont="1" applyFill="1" applyAlignment="1" applyProtection="1">
      <alignment vertical="center"/>
    </xf>
    <xf numFmtId="0" fontId="29" fillId="0" borderId="0" xfId="6" applyFont="1" applyProtection="1">
      <alignment vertical="center"/>
    </xf>
    <xf numFmtId="0" fontId="33" fillId="0" borderId="0" xfId="6" applyFont="1" applyProtection="1">
      <alignment vertical="center"/>
    </xf>
    <xf numFmtId="0" fontId="33" fillId="0" borderId="0" xfId="6" applyFont="1" applyFill="1" applyAlignment="1" applyProtection="1">
      <alignment horizontal="center" vertical="center"/>
    </xf>
    <xf numFmtId="0" fontId="33" fillId="0" borderId="0" xfId="6" applyFont="1" applyFill="1" applyAlignment="1" applyProtection="1">
      <alignment horizontal="right" vertical="center"/>
    </xf>
    <xf numFmtId="0" fontId="29" fillId="0" borderId="0" xfId="6" applyFont="1" applyFill="1" applyAlignment="1" applyProtection="1">
      <alignment horizontal="left" vertical="center"/>
    </xf>
    <xf numFmtId="0" fontId="33" fillId="0" borderId="0" xfId="6" applyFont="1" applyFill="1" applyAlignment="1" applyProtection="1">
      <alignment vertical="center"/>
    </xf>
    <xf numFmtId="0" fontId="35" fillId="3" borderId="0" xfId="6" applyFont="1" applyFill="1" applyAlignment="1" applyProtection="1">
      <alignment horizontal="center" vertical="center"/>
    </xf>
    <xf numFmtId="0" fontId="35" fillId="3" borderId="0" xfId="6" applyFont="1" applyFill="1" applyAlignment="1" applyProtection="1">
      <alignment vertical="center"/>
    </xf>
    <xf numFmtId="0" fontId="33" fillId="0" borderId="0" xfId="6" applyFont="1" applyBorder="1" applyAlignment="1" applyProtection="1">
      <alignment horizontal="center" vertical="center"/>
    </xf>
    <xf numFmtId="0" fontId="33" fillId="3" borderId="0" xfId="6" applyFont="1" applyFill="1" applyBorder="1" applyAlignment="1" applyProtection="1">
      <alignment horizontal="left" vertical="center"/>
    </xf>
    <xf numFmtId="178" fontId="33" fillId="3" borderId="0" xfId="6" applyNumberFormat="1" applyFont="1" applyFill="1" applyBorder="1" applyAlignment="1" applyProtection="1">
      <alignment vertical="center"/>
    </xf>
    <xf numFmtId="20" fontId="33" fillId="3" borderId="0" xfId="6" applyNumberFormat="1" applyFont="1" applyFill="1" applyBorder="1" applyAlignment="1" applyProtection="1">
      <alignment horizontal="center" vertical="center"/>
    </xf>
    <xf numFmtId="0" fontId="33" fillId="3" borderId="0" xfId="6" applyFont="1" applyFill="1" applyBorder="1" applyAlignment="1" applyProtection="1">
      <alignment horizontal="center" vertical="center"/>
    </xf>
    <xf numFmtId="20" fontId="33" fillId="3" borderId="0" xfId="6" applyNumberFormat="1" applyFont="1" applyFill="1" applyBorder="1" applyAlignment="1" applyProtection="1">
      <alignment vertical="center"/>
    </xf>
    <xf numFmtId="0" fontId="33" fillId="3" borderId="0" xfId="6" applyFont="1" applyFill="1" applyBorder="1" applyAlignment="1" applyProtection="1">
      <alignment vertical="center"/>
    </xf>
    <xf numFmtId="0" fontId="33" fillId="0" borderId="0" xfId="6" applyFont="1" applyBorder="1" applyProtection="1">
      <alignment vertical="center"/>
    </xf>
    <xf numFmtId="0" fontId="33" fillId="3" borderId="0" xfId="6" applyFont="1" applyFill="1" applyBorder="1" applyProtection="1">
      <alignment vertical="center"/>
    </xf>
    <xf numFmtId="0" fontId="33" fillId="3" borderId="0" xfId="6" applyFont="1" applyFill="1" applyBorder="1" applyAlignment="1" applyProtection="1">
      <alignment horizontal="centerContinuous" vertical="center"/>
    </xf>
    <xf numFmtId="0" fontId="29" fillId="3" borderId="0" xfId="6" applyFont="1" applyFill="1" applyBorder="1" applyAlignment="1" applyProtection="1">
      <alignment horizontal="centerContinuous" vertical="center"/>
    </xf>
    <xf numFmtId="0" fontId="34" fillId="3" borderId="0" xfId="6" applyFont="1" applyFill="1" applyBorder="1" applyAlignment="1" applyProtection="1">
      <alignment vertical="center"/>
    </xf>
    <xf numFmtId="0" fontId="34" fillId="0" borderId="0" xfId="6" applyFont="1" applyFill="1" applyAlignment="1" applyProtection="1">
      <alignment horizontal="right" vertical="center"/>
    </xf>
    <xf numFmtId="0" fontId="33" fillId="0" borderId="0" xfId="6" quotePrefix="1" applyFont="1" applyFill="1" applyAlignment="1" applyProtection="1">
      <alignment horizontal="center" vertical="center"/>
    </xf>
    <xf numFmtId="0" fontId="34" fillId="0" borderId="0" xfId="6" applyFont="1" applyFill="1" applyAlignment="1" applyProtection="1">
      <alignment horizontal="center" vertical="center"/>
    </xf>
    <xf numFmtId="0" fontId="35" fillId="0" borderId="0" xfId="6" applyFont="1" applyFill="1" applyAlignment="1" applyProtection="1">
      <alignment horizontal="left" vertical="center"/>
    </xf>
    <xf numFmtId="0" fontId="35" fillId="0" borderId="0" xfId="6" applyFont="1" applyFill="1" applyAlignment="1" applyProtection="1">
      <alignment vertical="center"/>
    </xf>
    <xf numFmtId="0" fontId="34" fillId="0" borderId="0" xfId="6" applyFont="1" applyBorder="1" applyProtection="1">
      <alignment vertical="center"/>
    </xf>
    <xf numFmtId="0" fontId="34" fillId="3" borderId="0" xfId="6" applyFont="1" applyFill="1" applyBorder="1" applyProtection="1">
      <alignment vertical="center"/>
    </xf>
    <xf numFmtId="0" fontId="34" fillId="3" borderId="0" xfId="6" applyFont="1" applyFill="1" applyBorder="1" applyAlignment="1" applyProtection="1">
      <alignment horizontal="center" vertical="center"/>
    </xf>
    <xf numFmtId="0" fontId="34" fillId="3" borderId="0" xfId="6" applyFont="1" applyFill="1" applyBorder="1" applyAlignment="1" applyProtection="1">
      <alignment horizontal="right" vertical="center"/>
    </xf>
    <xf numFmtId="0" fontId="35" fillId="3" borderId="0" xfId="6" applyFont="1" applyFill="1" applyAlignment="1" applyProtection="1">
      <alignment horizontal="right" vertical="center"/>
    </xf>
    <xf numFmtId="0" fontId="35" fillId="0" borderId="0" xfId="6" applyFont="1" applyFill="1" applyAlignment="1" applyProtection="1">
      <alignment horizontal="right" vertical="center"/>
    </xf>
    <xf numFmtId="0" fontId="34" fillId="0" borderId="0" xfId="6" applyFont="1" applyFill="1" applyAlignment="1" applyProtection="1">
      <alignment horizontal="left" vertical="center"/>
    </xf>
    <xf numFmtId="0" fontId="33" fillId="0" borderId="0" xfId="6" applyFont="1" applyFill="1" applyAlignment="1">
      <alignment vertical="center"/>
    </xf>
    <xf numFmtId="0" fontId="33" fillId="0" borderId="0" xfId="6" applyFont="1" applyFill="1" applyAlignment="1" applyProtection="1">
      <alignment horizontal="left" vertical="center"/>
    </xf>
    <xf numFmtId="0" fontId="1" fillId="3" borderId="0" xfId="6" applyFill="1">
      <alignment vertical="center"/>
    </xf>
    <xf numFmtId="0" fontId="28" fillId="3" borderId="0" xfId="6" applyFont="1" applyFill="1" applyAlignment="1">
      <alignment vertical="center"/>
    </xf>
    <xf numFmtId="0" fontId="28" fillId="3" borderId="0" xfId="6" applyFont="1" applyFill="1" applyAlignment="1">
      <alignment horizontal="left" vertical="center"/>
    </xf>
    <xf numFmtId="0" fontId="28" fillId="3" borderId="0" xfId="6" applyFont="1" applyFill="1" applyAlignment="1">
      <alignment vertical="center" textRotation="90"/>
    </xf>
    <xf numFmtId="0" fontId="36" fillId="3" borderId="0" xfId="6" applyFont="1" applyFill="1" applyAlignment="1">
      <alignment horizontal="left" vertical="center"/>
    </xf>
    <xf numFmtId="0" fontId="36" fillId="0" borderId="0" xfId="6" applyFont="1" applyAlignment="1">
      <alignment horizontal="left" vertical="center"/>
    </xf>
    <xf numFmtId="0" fontId="38" fillId="3" borderId="0" xfId="6" applyFont="1" applyFill="1" applyAlignment="1">
      <alignment horizontal="left" vertical="center"/>
    </xf>
    <xf numFmtId="0" fontId="28" fillId="3" borderId="0" xfId="6" applyFont="1" applyFill="1" applyAlignment="1">
      <alignment horizontal="left" vertical="center" wrapText="1"/>
    </xf>
    <xf numFmtId="0" fontId="28" fillId="3" borderId="0" xfId="6" applyFont="1" applyFill="1" applyAlignment="1">
      <alignment vertical="center" wrapText="1"/>
    </xf>
    <xf numFmtId="0" fontId="28" fillId="3" borderId="0" xfId="6" applyFont="1" applyFill="1" applyBorder="1" applyAlignment="1">
      <alignment vertical="center"/>
    </xf>
    <xf numFmtId="0" fontId="38" fillId="3" borderId="0" xfId="6" applyFont="1" applyFill="1" applyBorder="1" applyAlignment="1">
      <alignment vertical="center"/>
    </xf>
    <xf numFmtId="0" fontId="38" fillId="3" borderId="0" xfId="6" applyFont="1" applyFill="1" applyBorder="1" applyAlignment="1">
      <alignment horizontal="left" vertical="center"/>
    </xf>
    <xf numFmtId="0" fontId="39" fillId="3" borderId="0" xfId="6" applyFont="1" applyFill="1" applyBorder="1" applyAlignment="1">
      <alignment vertical="center" shrinkToFit="1"/>
    </xf>
    <xf numFmtId="0" fontId="38" fillId="3" borderId="0" xfId="6" applyFont="1" applyFill="1" applyBorder="1" applyAlignment="1">
      <alignment vertical="center" shrinkToFit="1"/>
    </xf>
    <xf numFmtId="0" fontId="32" fillId="3" borderId="0" xfId="6" applyFont="1" applyFill="1" applyAlignment="1">
      <alignment vertical="center"/>
    </xf>
    <xf numFmtId="0" fontId="28" fillId="3" borderId="24" xfId="6" applyFont="1" applyFill="1" applyBorder="1" applyAlignment="1">
      <alignment horizontal="left" vertical="center"/>
    </xf>
    <xf numFmtId="0" fontId="28" fillId="3" borderId="24" xfId="6" applyFont="1" applyFill="1" applyBorder="1" applyAlignment="1">
      <alignment horizontal="center" vertical="center"/>
    </xf>
    <xf numFmtId="0" fontId="42" fillId="3" borderId="0" xfId="6" applyFont="1" applyFill="1" applyAlignment="1">
      <alignment horizontal="left" vertical="center"/>
    </xf>
    <xf numFmtId="0" fontId="28" fillId="7" borderId="24" xfId="6" applyFont="1" applyFill="1" applyBorder="1" applyAlignment="1">
      <alignment horizontal="left" vertical="center"/>
    </xf>
    <xf numFmtId="0" fontId="28" fillId="5" borderId="24" xfId="6" applyFont="1" applyFill="1" applyBorder="1" applyAlignment="1">
      <alignment horizontal="left" vertical="center"/>
    </xf>
    <xf numFmtId="0" fontId="35" fillId="3" borderId="0" xfId="6" applyFont="1" applyFill="1" applyAlignment="1">
      <alignment horizontal="left" vertical="center"/>
    </xf>
    <xf numFmtId="0" fontId="43" fillId="3" borderId="0" xfId="6" applyFont="1" applyFill="1">
      <alignment vertical="center"/>
    </xf>
    <xf numFmtId="0" fontId="43" fillId="3" borderId="24" xfId="6" applyFont="1" applyFill="1" applyBorder="1" applyAlignment="1">
      <alignment horizontal="center" vertical="center"/>
    </xf>
    <xf numFmtId="0" fontId="43" fillId="3" borderId="24" xfId="6" applyFont="1" applyFill="1" applyBorder="1" applyAlignment="1">
      <alignment vertical="center" shrinkToFit="1"/>
    </xf>
    <xf numFmtId="0" fontId="43" fillId="3" borderId="107" xfId="6" applyFont="1" applyFill="1" applyBorder="1" applyAlignment="1">
      <alignment horizontal="center" vertical="center" shrinkToFit="1"/>
    </xf>
    <xf numFmtId="0" fontId="33" fillId="3" borderId="115" xfId="6" applyFont="1" applyFill="1" applyBorder="1" applyAlignment="1">
      <alignment horizontal="center" vertical="center"/>
    </xf>
    <xf numFmtId="0" fontId="33" fillId="3" borderId="116" xfId="6" applyFont="1" applyFill="1" applyBorder="1" applyAlignment="1">
      <alignment horizontal="center" vertical="center"/>
    </xf>
    <xf numFmtId="0" fontId="43" fillId="3" borderId="117" xfId="6" applyFont="1" applyFill="1" applyBorder="1" applyAlignment="1">
      <alignment horizontal="center" vertical="center"/>
    </xf>
    <xf numFmtId="0" fontId="43" fillId="3" borderId="118" xfId="6" applyFont="1" applyFill="1" applyBorder="1" applyAlignment="1">
      <alignment horizontal="center" vertical="center"/>
    </xf>
    <xf numFmtId="0" fontId="33" fillId="3" borderId="104" xfId="6" applyFont="1" applyFill="1" applyBorder="1">
      <alignment vertical="center"/>
    </xf>
    <xf numFmtId="0" fontId="33" fillId="3" borderId="27" xfId="6" applyFont="1" applyFill="1" applyBorder="1" applyAlignment="1">
      <alignment vertical="center" shrinkToFit="1"/>
    </xf>
    <xf numFmtId="0" fontId="33" fillId="3" borderId="27" xfId="6" applyFont="1" applyFill="1" applyBorder="1">
      <alignment vertical="center"/>
    </xf>
    <xf numFmtId="0" fontId="43" fillId="3" borderId="119" xfId="6" applyFont="1" applyFill="1" applyBorder="1">
      <alignment vertical="center"/>
    </xf>
    <xf numFmtId="0" fontId="43" fillId="3" borderId="108" xfId="6" applyFont="1" applyFill="1" applyBorder="1">
      <alignment vertical="center"/>
    </xf>
    <xf numFmtId="0" fontId="43" fillId="3" borderId="24" xfId="6" applyFont="1" applyFill="1" applyBorder="1">
      <alignment vertical="center"/>
    </xf>
    <xf numFmtId="0" fontId="43" fillId="3" borderId="103" xfId="6" applyFont="1" applyFill="1" applyBorder="1">
      <alignment vertical="center"/>
    </xf>
    <xf numFmtId="0" fontId="33" fillId="3" borderId="24" xfId="6" applyFont="1" applyFill="1" applyBorder="1">
      <alignment vertical="center"/>
    </xf>
    <xf numFmtId="0" fontId="33" fillId="3" borderId="77" xfId="6" applyFont="1" applyFill="1" applyBorder="1">
      <alignment vertical="center"/>
    </xf>
    <xf numFmtId="0" fontId="43" fillId="3" borderId="76" xfId="6" applyFont="1" applyFill="1" applyBorder="1">
      <alignment vertical="center"/>
    </xf>
    <xf numFmtId="0" fontId="43" fillId="3" borderId="75" xfId="6" applyFont="1" applyFill="1" applyBorder="1">
      <alignment vertical="center"/>
    </xf>
    <xf numFmtId="0" fontId="33" fillId="0" borderId="0" xfId="6" applyFont="1" applyFill="1" applyAlignment="1" applyProtection="1">
      <alignment vertical="center"/>
      <protection locked="0"/>
    </xf>
    <xf numFmtId="0" fontId="34" fillId="0" borderId="0" xfId="6" applyFont="1" applyFill="1" applyAlignment="1" applyProtection="1">
      <alignment horizontal="right" vertical="center"/>
      <protection locked="0"/>
    </xf>
    <xf numFmtId="0" fontId="34" fillId="0" borderId="0" xfId="6" applyFont="1" applyFill="1" applyAlignment="1" applyProtection="1">
      <alignment vertical="center"/>
      <protection locked="0"/>
    </xf>
    <xf numFmtId="0" fontId="28" fillId="0" borderId="0" xfId="6" applyFont="1" applyFill="1" applyAlignment="1" applyProtection="1">
      <alignment horizontal="right" vertical="center"/>
      <protection locked="0"/>
    </xf>
    <xf numFmtId="0" fontId="28" fillId="0" borderId="0" xfId="6" applyFont="1" applyFill="1" applyAlignment="1" applyProtection="1">
      <alignment vertical="center"/>
      <protection locked="0"/>
    </xf>
    <xf numFmtId="0" fontId="28" fillId="0" borderId="110" xfId="6" applyFont="1" applyFill="1" applyBorder="1" applyAlignment="1" applyProtection="1">
      <alignment vertical="center"/>
    </xf>
    <xf numFmtId="0" fontId="28" fillId="0" borderId="0" xfId="6" applyFont="1" applyFill="1" applyBorder="1" applyAlignment="1" applyProtection="1">
      <alignment horizontal="left" vertical="center"/>
      <protection locked="0"/>
    </xf>
    <xf numFmtId="0" fontId="28" fillId="0" borderId="0" xfId="6" applyFont="1" applyFill="1" applyBorder="1" applyAlignment="1" applyProtection="1">
      <alignment vertical="center"/>
      <protection locked="0"/>
    </xf>
    <xf numFmtId="0" fontId="28" fillId="0" borderId="0" xfId="6" applyFont="1" applyFill="1" applyBorder="1" applyAlignment="1" applyProtection="1">
      <alignment vertical="center" wrapText="1"/>
      <protection locked="0"/>
    </xf>
    <xf numFmtId="0" fontId="28" fillId="0" borderId="0" xfId="6" applyFont="1" applyFill="1" applyBorder="1" applyAlignment="1" applyProtection="1">
      <alignment horizontal="justify"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2" borderId="1" xfId="0" applyFont="1" applyFill="1" applyBorder="1" applyAlignment="1">
      <alignment horizontal="center" vertical="center"/>
    </xf>
    <xf numFmtId="0" fontId="6" fillId="0" borderId="15"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6" fillId="2" borderId="2" xfId="1" applyFont="1" applyFill="1" applyBorder="1" applyAlignment="1">
      <alignment horizontal="center" vertical="center"/>
    </xf>
    <xf numFmtId="0" fontId="6" fillId="0" borderId="2" xfId="1"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0" fontId="6" fillId="2" borderId="24" xfId="0" applyFont="1" applyFill="1" applyBorder="1" applyAlignment="1">
      <alignment horizontal="center" vertical="center"/>
    </xf>
    <xf numFmtId="0" fontId="6" fillId="0" borderId="2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53" xfId="0" applyFont="1" applyFill="1" applyBorder="1" applyAlignment="1">
      <alignment horizontal="center" vertical="center"/>
    </xf>
    <xf numFmtId="0" fontId="44" fillId="0" borderId="3" xfId="0" applyFont="1" applyBorder="1" applyAlignment="1">
      <alignment horizontal="left" vertical="center"/>
    </xf>
    <xf numFmtId="0" fontId="44" fillId="0" borderId="3" xfId="0" applyFont="1" applyBorder="1" applyAlignment="1">
      <alignment horizontal="center" vertical="center"/>
    </xf>
    <xf numFmtId="0" fontId="31" fillId="0" borderId="3" xfId="0" applyFont="1" applyFill="1" applyBorder="1" applyAlignment="1">
      <alignment horizontal="center" vertical="center"/>
    </xf>
    <xf numFmtId="0" fontId="44" fillId="0" borderId="54" xfId="0" applyFont="1" applyBorder="1" applyAlignment="1">
      <alignment horizontal="center" vertical="center"/>
    </xf>
    <xf numFmtId="0" fontId="6" fillId="2" borderId="2" xfId="5" applyFont="1" applyFill="1" applyBorder="1" applyAlignment="1">
      <alignment horizontal="center" vertical="center"/>
    </xf>
    <xf numFmtId="0" fontId="45" fillId="2" borderId="2" xfId="0" applyFont="1" applyFill="1" applyBorder="1" applyAlignment="1">
      <alignment horizontal="center" vertical="center" shrinkToFit="1"/>
    </xf>
    <xf numFmtId="0" fontId="31" fillId="0" borderId="19"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14" xfId="0" applyFont="1" applyFill="1" applyBorder="1" applyAlignment="1">
      <alignment horizontal="center" vertical="center"/>
    </xf>
    <xf numFmtId="0" fontId="4" fillId="0" borderId="14" xfId="0" applyFont="1" applyFill="1" applyBorder="1" applyAlignment="1">
      <alignment horizontal="left" vertical="center" wrapText="1"/>
    </xf>
    <xf numFmtId="0" fontId="31" fillId="0" borderId="121" xfId="0" applyFont="1" applyFill="1" applyBorder="1" applyAlignment="1">
      <alignment horizontal="center" vertical="center"/>
    </xf>
    <xf numFmtId="0" fontId="31" fillId="0" borderId="31" xfId="0" applyFont="1" applyFill="1" applyBorder="1" applyAlignment="1">
      <alignment horizontal="center" vertical="center"/>
    </xf>
    <xf numFmtId="0" fontId="22" fillId="0" borderId="0" xfId="5" applyFont="1" applyFill="1" applyAlignment="1">
      <alignment horizontal="left" vertical="center"/>
    </xf>
    <xf numFmtId="0" fontId="6" fillId="0" borderId="0" xfId="5" applyFont="1" applyFill="1" applyAlignment="1">
      <alignment horizontal="left" vertical="center"/>
    </xf>
    <xf numFmtId="0" fontId="6" fillId="0" borderId="0" xfId="5" applyFont="1" applyFill="1" applyAlignment="1">
      <alignment vertical="center"/>
    </xf>
    <xf numFmtId="0" fontId="6" fillId="0" borderId="0" xfId="0" applyFont="1" applyFill="1" applyAlignment="1"/>
    <xf numFmtId="0" fontId="25" fillId="0" borderId="0" xfId="0" applyFont="1" applyFill="1" applyAlignment="1"/>
    <xf numFmtId="0" fontId="6" fillId="0" borderId="0" xfId="5" applyFont="1" applyAlignment="1">
      <alignment horizontal="left" vertical="center"/>
    </xf>
    <xf numFmtId="0" fontId="6" fillId="0" borderId="0" xfId="5" applyFont="1" applyAlignment="1">
      <alignment horizontal="center" vertical="center"/>
    </xf>
    <xf numFmtId="0" fontId="6" fillId="0" borderId="0" xfId="5" applyFont="1" applyAlignment="1">
      <alignment vertical="center"/>
    </xf>
    <xf numFmtId="0" fontId="3" fillId="0" borderId="38" xfId="0" applyFont="1" applyFill="1" applyBorder="1" applyAlignment="1">
      <alignment horizontal="center" vertical="center"/>
    </xf>
    <xf numFmtId="0" fontId="7" fillId="0" borderId="12" xfId="0" applyFont="1" applyFill="1" applyBorder="1" applyAlignment="1">
      <alignment vertical="center"/>
    </xf>
    <xf numFmtId="0" fontId="3" fillId="0" borderId="12" xfId="0" applyFont="1" applyFill="1" applyBorder="1" applyAlignment="1">
      <alignment horizontal="center" vertical="center"/>
    </xf>
    <xf numFmtId="0" fontId="7" fillId="0" borderId="13" xfId="0" applyFont="1" applyFill="1" applyBorder="1" applyAlignment="1">
      <alignment vertical="center"/>
    </xf>
    <xf numFmtId="0" fontId="3" fillId="2" borderId="13" xfId="0" applyFont="1" applyFill="1" applyBorder="1" applyAlignment="1">
      <alignment vertical="center"/>
    </xf>
    <xf numFmtId="0" fontId="0" fillId="0" borderId="29" xfId="0" applyFont="1" applyFill="1" applyBorder="1" applyAlignment="1">
      <alignment horizontal="center" vertical="top"/>
    </xf>
    <xf numFmtId="0" fontId="0" fillId="0" borderId="11" xfId="0" applyFont="1" applyFill="1" applyBorder="1" applyAlignment="1">
      <alignment vertical="top"/>
    </xf>
    <xf numFmtId="0" fontId="0" fillId="0" borderId="11" xfId="0" applyFont="1" applyFill="1" applyBorder="1" applyAlignment="1">
      <alignment horizontal="center" vertical="top"/>
    </xf>
    <xf numFmtId="0" fontId="0" fillId="0" borderId="23" xfId="0" applyFont="1" applyFill="1" applyBorder="1" applyAlignment="1">
      <alignment vertical="top"/>
    </xf>
    <xf numFmtId="0" fontId="3" fillId="0" borderId="11" xfId="0" applyFont="1" applyBorder="1" applyAlignment="1">
      <alignment vertical="center"/>
    </xf>
    <xf numFmtId="0" fontId="3" fillId="0" borderId="25" xfId="0" applyFont="1" applyBorder="1" applyAlignment="1">
      <alignment vertical="center"/>
    </xf>
    <xf numFmtId="0" fontId="3" fillId="0" borderId="17" xfId="0"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3" fillId="0" borderId="45" xfId="0" applyFont="1" applyBorder="1" applyAlignment="1">
      <alignment horizontal="center" vertical="center"/>
    </xf>
    <xf numFmtId="0" fontId="3" fillId="0" borderId="46" xfId="0" applyFont="1" applyBorder="1" applyAlignment="1">
      <alignment vertical="center"/>
    </xf>
    <xf numFmtId="0" fontId="3" fillId="0" borderId="46" xfId="0" applyFont="1"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center" vertical="center"/>
    </xf>
    <xf numFmtId="0" fontId="3" fillId="0" borderId="47" xfId="0"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vertical="center"/>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3" fillId="0" borderId="57" xfId="0" applyFont="1" applyBorder="1" applyAlignment="1">
      <alignment horizontal="center" vertical="center"/>
    </xf>
    <xf numFmtId="0" fontId="3" fillId="0" borderId="57" xfId="0" applyFont="1" applyBorder="1" applyAlignment="1">
      <alignment horizontal="right" vertical="center"/>
    </xf>
    <xf numFmtId="0" fontId="46" fillId="0" borderId="27" xfId="0" applyFont="1" applyBorder="1" applyAlignment="1">
      <alignment vertical="center"/>
    </xf>
    <xf numFmtId="0" fontId="46" fillId="0" borderId="5" xfId="0" applyFont="1" applyBorder="1" applyAlignment="1">
      <alignment horizontal="center" vertical="center"/>
    </xf>
    <xf numFmtId="0" fontId="31" fillId="0" borderId="5" xfId="0" applyFont="1" applyFill="1" applyBorder="1" applyAlignment="1">
      <alignment horizontal="center" vertical="center"/>
    </xf>
    <xf numFmtId="0" fontId="46" fillId="0" borderId="25" xfId="0" applyFont="1" applyBorder="1" applyAlignment="1">
      <alignment vertical="center"/>
    </xf>
    <xf numFmtId="0" fontId="3" fillId="0" borderId="25" xfId="0" applyFont="1" applyBorder="1" applyAlignment="1">
      <alignment horizontal="center" vertical="center"/>
    </xf>
    <xf numFmtId="0" fontId="6" fillId="0" borderId="1" xfId="1" applyFont="1" applyFill="1" applyBorder="1" applyAlignment="1">
      <alignment vertical="center" wrapText="1"/>
    </xf>
    <xf numFmtId="0" fontId="6" fillId="0" borderId="2" xfId="1" applyFont="1" applyFill="1" applyBorder="1" applyAlignment="1">
      <alignment vertical="center" wrapText="1"/>
    </xf>
    <xf numFmtId="0" fontId="4" fillId="0" borderId="30" xfId="0" applyFont="1" applyFill="1" applyBorder="1" applyAlignment="1">
      <alignment vertical="center" wrapText="1"/>
    </xf>
    <xf numFmtId="0" fontId="4" fillId="0" borderId="26" xfId="0" applyFont="1" applyFill="1" applyBorder="1" applyAlignment="1">
      <alignment vertical="center" wrapText="1"/>
    </xf>
    <xf numFmtId="0" fontId="6" fillId="0" borderId="15" xfId="0" applyFont="1" applyFill="1" applyBorder="1" applyAlignment="1">
      <alignment vertical="center"/>
    </xf>
    <xf numFmtId="0" fontId="6" fillId="0" borderId="24" xfId="1" applyFont="1" applyFill="1" applyBorder="1" applyAlignment="1">
      <alignment horizontal="left" vertical="center" wrapText="1"/>
    </xf>
    <xf numFmtId="0" fontId="16" fillId="0" borderId="27" xfId="0" applyFont="1" applyBorder="1" applyAlignment="1">
      <alignment horizontal="center" vertical="center"/>
    </xf>
    <xf numFmtId="0" fontId="16" fillId="0" borderId="5" xfId="0" applyFont="1" applyBorder="1" applyAlignment="1">
      <alignment horizontal="center" vertical="center"/>
    </xf>
    <xf numFmtId="0" fontId="16" fillId="0" borderId="25" xfId="0" applyFont="1" applyBorder="1" applyAlignment="1">
      <alignment horizontal="center" vertical="center"/>
    </xf>
    <xf numFmtId="0" fontId="16" fillId="0" borderId="12" xfId="0" applyFont="1" applyFill="1" applyBorder="1" applyAlignment="1">
      <alignment horizontal="center" vertical="center"/>
    </xf>
    <xf numFmtId="0" fontId="16" fillId="2" borderId="12" xfId="0" applyFont="1" applyFill="1" applyBorder="1" applyAlignment="1">
      <alignment horizontal="distributed" vertical="center"/>
    </xf>
    <xf numFmtId="0" fontId="16" fillId="2" borderId="0" xfId="0" applyFont="1" applyFill="1" applyBorder="1" applyAlignment="1">
      <alignment horizontal="distributed" vertical="center"/>
    </xf>
    <xf numFmtId="0" fontId="16" fillId="2" borderId="11" xfId="0" applyFont="1" applyFill="1" applyBorder="1" applyAlignment="1">
      <alignment horizontal="distributed" vertical="center"/>
    </xf>
    <xf numFmtId="0" fontId="16" fillId="0" borderId="38"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29" xfId="0" applyFont="1" applyBorder="1" applyAlignment="1">
      <alignment vertical="center"/>
    </xf>
    <xf numFmtId="0" fontId="16" fillId="0" borderId="11" xfId="0" applyFont="1" applyBorder="1" applyAlignment="1">
      <alignment vertical="center"/>
    </xf>
    <xf numFmtId="0" fontId="16" fillId="0" borderId="23" xfId="0" applyFont="1" applyBorder="1" applyAlignment="1">
      <alignment vertical="center"/>
    </xf>
    <xf numFmtId="0" fontId="16" fillId="2" borderId="27" xfId="0" applyFont="1" applyFill="1" applyBorder="1" applyAlignment="1">
      <alignment horizontal="center" vertical="center"/>
    </xf>
    <xf numFmtId="0" fontId="16" fillId="2" borderId="25" xfId="0" applyFont="1" applyFill="1" applyBorder="1" applyAlignment="1">
      <alignment horizontal="center" vertical="center"/>
    </xf>
    <xf numFmtId="0" fontId="19" fillId="0" borderId="0" xfId="0" applyFont="1" applyAlignment="1">
      <alignment horizontal="center" vertical="center"/>
    </xf>
    <xf numFmtId="0" fontId="16" fillId="0" borderId="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shrinkToFit="1"/>
    </xf>
    <xf numFmtId="0" fontId="18" fillId="0" borderId="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0" xfId="0" applyFont="1" applyBorder="1" applyAlignment="1">
      <alignment horizontal="left" vertical="center" wrapText="1"/>
    </xf>
    <xf numFmtId="0" fontId="18" fillId="0" borderId="33" xfId="0" applyFont="1" applyBorder="1" applyAlignment="1">
      <alignment horizontal="left" vertical="center" wrapText="1"/>
    </xf>
    <xf numFmtId="0" fontId="15" fillId="2" borderId="5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41" xfId="0" applyFont="1" applyFill="1" applyBorder="1" applyAlignment="1">
      <alignment horizontal="center" vertical="center"/>
    </xf>
    <xf numFmtId="0" fontId="15" fillId="0" borderId="12"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57" xfId="0" applyFont="1" applyBorder="1" applyAlignment="1">
      <alignment horizontal="center" vertical="center"/>
    </xf>
    <xf numFmtId="0" fontId="6" fillId="0" borderId="1" xfId="0" applyFont="1" applyFill="1" applyBorder="1" applyAlignment="1">
      <alignment vertical="center" wrapText="1"/>
    </xf>
    <xf numFmtId="0" fontId="0" fillId="0" borderId="2" xfId="0" applyFont="1" applyBorder="1" applyAlignment="1">
      <alignment vertical="center" wrapText="1"/>
    </xf>
    <xf numFmtId="0" fontId="6" fillId="2" borderId="1" xfId="0" applyFont="1" applyFill="1" applyBorder="1" applyAlignment="1">
      <alignment horizontal="center" vertical="center"/>
    </xf>
    <xf numFmtId="0" fontId="0" fillId="0" borderId="2" xfId="0" applyFont="1" applyBorder="1" applyAlignment="1">
      <alignment horizontal="center" vertical="center"/>
    </xf>
    <xf numFmtId="0" fontId="6" fillId="0" borderId="15" xfId="0" applyFont="1" applyFill="1" applyBorder="1" applyAlignment="1">
      <alignment vertical="center" wrapText="1"/>
    </xf>
    <xf numFmtId="0" fontId="6" fillId="2" borderId="15"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2" xfId="0" applyFont="1" applyBorder="1" applyAlignment="1">
      <alignment horizontal="left" vertical="center" wrapText="1"/>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1" fillId="0" borderId="1" xfId="0" applyFont="1" applyFill="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4" fillId="0" borderId="1" xfId="0" applyFont="1" applyFill="1" applyBorder="1" applyAlignment="1">
      <alignment horizontal="left" vertical="center" wrapText="1"/>
    </xf>
    <xf numFmtId="0" fontId="0" fillId="0" borderId="15" xfId="0" applyFont="1" applyBorder="1" applyAlignment="1">
      <alignment horizontal="left" vertical="center" wrapText="1"/>
    </xf>
    <xf numFmtId="0" fontId="31" fillId="0" borderId="31" xfId="0" applyFont="1" applyFill="1" applyBorder="1" applyAlignment="1">
      <alignment horizontal="center" vertical="center"/>
    </xf>
    <xf numFmtId="0" fontId="6" fillId="0" borderId="2" xfId="0" applyFont="1" applyFill="1" applyBorder="1" applyAlignment="1">
      <alignment horizontal="left" vertical="center" wrapText="1"/>
    </xf>
    <xf numFmtId="0" fontId="13" fillId="0" borderId="27" xfId="0" applyFont="1" applyFill="1" applyBorder="1" applyAlignment="1">
      <alignment horizontal="left" vertical="center"/>
    </xf>
    <xf numFmtId="0" fontId="13" fillId="0" borderId="5" xfId="0" applyFont="1" applyFill="1" applyBorder="1" applyAlignment="1">
      <alignment horizontal="left" vertical="center"/>
    </xf>
    <xf numFmtId="0" fontId="13" fillId="0" borderId="25" xfId="0" applyFont="1" applyFill="1" applyBorder="1" applyAlignment="1">
      <alignment horizontal="left" vertical="center"/>
    </xf>
    <xf numFmtId="0" fontId="4" fillId="0" borderId="1" xfId="0" applyFont="1" applyFill="1" applyBorder="1" applyAlignment="1">
      <alignment vertical="center" wrapText="1"/>
    </xf>
    <xf numFmtId="0" fontId="5" fillId="0" borderId="15" xfId="0" applyFont="1" applyFill="1" applyBorder="1" applyAlignment="1">
      <alignment vertical="center"/>
    </xf>
    <xf numFmtId="0" fontId="5" fillId="0" borderId="2" xfId="0" applyFont="1" applyFill="1" applyBorder="1" applyAlignment="1">
      <alignment vertical="center"/>
    </xf>
    <xf numFmtId="0" fontId="6" fillId="2" borderId="1"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1" xfId="1" applyFont="1" applyFill="1" applyBorder="1" applyAlignment="1">
      <alignment vertical="center" wrapText="1"/>
    </xf>
    <xf numFmtId="0" fontId="6" fillId="0" borderId="15" xfId="1" applyFont="1" applyFill="1" applyBorder="1" applyAlignment="1">
      <alignment vertical="center" wrapText="1"/>
    </xf>
    <xf numFmtId="0" fontId="6" fillId="0" borderId="2" xfId="1" applyFont="1" applyFill="1" applyBorder="1" applyAlignment="1">
      <alignment vertical="center" wrapText="1"/>
    </xf>
    <xf numFmtId="0" fontId="0" fillId="0" borderId="1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15" xfId="0" applyFont="1" applyBorder="1" applyAlignment="1">
      <alignment vertical="center" wrapText="1"/>
    </xf>
    <xf numFmtId="0" fontId="0" fillId="0" borderId="18" xfId="0" applyFont="1" applyBorder="1" applyAlignment="1">
      <alignment vertical="center" wrapText="1"/>
    </xf>
    <xf numFmtId="0" fontId="4" fillId="0" borderId="3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wrapText="1"/>
    </xf>
    <xf numFmtId="0" fontId="6" fillId="2" borderId="24" xfId="0" applyFont="1" applyFill="1" applyBorder="1" applyAlignment="1">
      <alignment horizontal="center" vertical="center"/>
    </xf>
    <xf numFmtId="0" fontId="6" fillId="0" borderId="24"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0" fillId="0" borderId="18" xfId="0" applyFont="1" applyBorder="1" applyAlignment="1">
      <alignment horizontal="left" vertical="center" wrapText="1"/>
    </xf>
    <xf numFmtId="0" fontId="3" fillId="2" borderId="3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2" fillId="0" borderId="0" xfId="0" applyFont="1" applyAlignment="1">
      <alignment horizontal="center" vertical="center" shrinkToFit="1"/>
    </xf>
    <xf numFmtId="0" fontId="6" fillId="2" borderId="59" xfId="0" applyFont="1" applyFill="1" applyBorder="1" applyAlignment="1">
      <alignment horizontal="distributed" vertical="center" justifyLastLine="1"/>
    </xf>
    <xf numFmtId="0" fontId="6" fillId="2" borderId="54" xfId="0" applyFont="1" applyFill="1" applyBorder="1" applyAlignment="1">
      <alignment horizontal="distributed" vertical="center" justifyLastLine="1"/>
    </xf>
    <xf numFmtId="0" fontId="6" fillId="2" borderId="60" xfId="0"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37" xfId="0" applyFont="1" applyFill="1" applyBorder="1" applyAlignment="1">
      <alignment horizontal="distributed" vertical="center" justifyLastLine="1"/>
    </xf>
    <xf numFmtId="0" fontId="6" fillId="2" borderId="61" xfId="0" applyFont="1" applyFill="1" applyBorder="1" applyAlignment="1">
      <alignment horizontal="distributed" vertical="center" justifyLastLine="1"/>
    </xf>
    <xf numFmtId="0" fontId="3" fillId="2" borderId="27"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25" xfId="5" applyFont="1" applyFill="1" applyBorder="1" applyAlignment="1">
      <alignment horizontal="center" vertical="center"/>
    </xf>
    <xf numFmtId="0" fontId="13" fillId="0" borderId="53" xfId="0" applyFont="1" applyFill="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3" fillId="0" borderId="39" xfId="0" applyFont="1" applyFill="1" applyBorder="1" applyAlignment="1">
      <alignment horizontal="left" vertical="center"/>
    </xf>
    <xf numFmtId="0" fontId="0" fillId="0" borderId="58" xfId="0" applyFont="1" applyBorder="1" applyAlignment="1">
      <alignment horizontal="left" vertical="center"/>
    </xf>
    <xf numFmtId="0" fontId="0" fillId="0" borderId="120" xfId="0" applyFont="1" applyBorder="1" applyAlignment="1">
      <alignment horizontal="left" vertical="center"/>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5" fillId="2" borderId="3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3"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5"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15" fillId="2" borderId="5" xfId="0" applyFont="1" applyFill="1" applyBorder="1" applyAlignment="1">
      <alignment horizontal="center" vertical="center"/>
    </xf>
    <xf numFmtId="0" fontId="15" fillId="2" borderId="27" xfId="0" applyFont="1" applyFill="1" applyBorder="1" applyAlignment="1">
      <alignment horizontal="center" vertical="center" wrapText="1"/>
    </xf>
    <xf numFmtId="0" fontId="15" fillId="0" borderId="66" xfId="0" applyFont="1" applyBorder="1" applyAlignment="1">
      <alignment horizontal="center" vertical="center"/>
    </xf>
    <xf numFmtId="0" fontId="15" fillId="0" borderId="25" xfId="0" applyFont="1" applyBorder="1" applyAlignment="1">
      <alignment horizontal="center" vertical="center"/>
    </xf>
    <xf numFmtId="0" fontId="15" fillId="2" borderId="3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55" xfId="0" applyFont="1" applyBorder="1" applyAlignment="1">
      <alignment vertical="center"/>
    </xf>
    <xf numFmtId="0" fontId="0" fillId="0" borderId="65" xfId="0" applyBorder="1" applyAlignment="1">
      <alignment vertical="center"/>
    </xf>
    <xf numFmtId="0" fontId="0" fillId="0" borderId="56" xfId="0" applyBorder="1" applyAlignment="1">
      <alignment vertical="center"/>
    </xf>
    <xf numFmtId="0" fontId="1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xf>
    <xf numFmtId="0" fontId="15" fillId="0" borderId="27" xfId="0" applyFont="1" applyBorder="1" applyAlignment="1">
      <alignment vertical="center"/>
    </xf>
    <xf numFmtId="0" fontId="15" fillId="0" borderId="5" xfId="0" applyFont="1" applyBorder="1" applyAlignment="1">
      <alignment vertical="center"/>
    </xf>
    <xf numFmtId="0" fontId="15" fillId="0" borderId="25" xfId="0" applyFont="1" applyBorder="1" applyAlignment="1">
      <alignment vertical="center"/>
    </xf>
    <xf numFmtId="0" fontId="21" fillId="2" borderId="27"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43" xfId="0" applyFont="1" applyFill="1" applyBorder="1" applyAlignment="1">
      <alignment horizontal="left" vertical="center" wrapText="1"/>
    </xf>
    <xf numFmtId="0" fontId="3" fillId="0" borderId="27"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vertical="center"/>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7" fillId="2" borderId="15"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0" fillId="0" borderId="5" xfId="0" applyBorder="1" applyAlignment="1">
      <alignment horizontal="center" vertical="center"/>
    </xf>
    <xf numFmtId="0" fontId="0" fillId="0" borderId="25" xfId="0" applyBorder="1" applyAlignment="1">
      <alignment horizontal="center" vertical="center"/>
    </xf>
    <xf numFmtId="0" fontId="3" fillId="2" borderId="27" xfId="0" applyFont="1" applyFill="1" applyBorder="1" applyAlignment="1">
      <alignment horizontal="center" vertical="center" shrinkToFit="1"/>
    </xf>
    <xf numFmtId="0" fontId="3" fillId="0" borderId="38"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0" borderId="45"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3" fillId="0" borderId="29" xfId="0" applyFont="1" applyBorder="1" applyAlignment="1">
      <alignment vertical="center"/>
    </xf>
    <xf numFmtId="0" fontId="0" fillId="0" borderId="11" xfId="0" applyBorder="1" applyAlignment="1">
      <alignment vertical="center"/>
    </xf>
    <xf numFmtId="0" fontId="0" fillId="0" borderId="23" xfId="0" applyBorder="1" applyAlignment="1">
      <alignment vertical="center"/>
    </xf>
    <xf numFmtId="0" fontId="18" fillId="0" borderId="0" xfId="0" applyFont="1" applyAlignment="1">
      <alignment vertical="center" wrapText="1"/>
    </xf>
    <xf numFmtId="0" fontId="15" fillId="0" borderId="0" xfId="0" applyFont="1" applyAlignment="1">
      <alignment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vertical="center"/>
    </xf>
    <xf numFmtId="0" fontId="0" fillId="0" borderId="49" xfId="0" applyBorder="1" applyAlignment="1">
      <alignment vertical="center"/>
    </xf>
    <xf numFmtId="0" fontId="0" fillId="0" borderId="57" xfId="0" applyBorder="1" applyAlignment="1">
      <alignment vertical="center"/>
    </xf>
    <xf numFmtId="0" fontId="15" fillId="0" borderId="0" xfId="0" applyFont="1" applyBorder="1" applyAlignment="1">
      <alignment vertical="top" wrapText="1"/>
    </xf>
    <xf numFmtId="0" fontId="15" fillId="2" borderId="24" xfId="0" applyFont="1" applyFill="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vertical="top" wrapText="1"/>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5" fillId="2" borderId="24"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24" fillId="3" borderId="24" xfId="0" applyFont="1" applyFill="1" applyBorder="1" applyAlignment="1">
      <alignment horizontal="center" vertical="center"/>
    </xf>
    <xf numFmtId="0" fontId="24" fillId="3" borderId="27" xfId="0" applyFont="1" applyFill="1" applyBorder="1" applyAlignment="1">
      <alignment horizontal="center" vertical="center"/>
    </xf>
    <xf numFmtId="0" fontId="15" fillId="0" borderId="27" xfId="0" applyFont="1" applyBorder="1" applyAlignment="1">
      <alignment horizontal="center" vertical="center"/>
    </xf>
    <xf numFmtId="0" fontId="15" fillId="0" borderId="0" xfId="0" applyFont="1" applyBorder="1" applyAlignment="1">
      <alignment horizontal="center" vertical="center"/>
    </xf>
    <xf numFmtId="0" fontId="15" fillId="2" borderId="2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xf>
    <xf numFmtId="0" fontId="15" fillId="2" borderId="68" xfId="0" applyFont="1" applyFill="1" applyBorder="1" applyAlignment="1">
      <alignment horizontal="center" vertical="center"/>
    </xf>
    <xf numFmtId="0" fontId="15" fillId="0" borderId="68" xfId="0" applyFont="1" applyBorder="1" applyAlignment="1">
      <alignment horizontal="center" vertical="center"/>
    </xf>
    <xf numFmtId="0" fontId="18" fillId="2" borderId="24" xfId="0" applyFont="1" applyFill="1" applyBorder="1" applyAlignment="1">
      <alignment horizontal="center" vertical="center" wrapText="1"/>
    </xf>
    <xf numFmtId="0" fontId="18" fillId="0" borderId="0" xfId="0" applyFont="1" applyBorder="1" applyAlignment="1">
      <alignment horizontal="left" vertical="top" wrapText="1"/>
    </xf>
    <xf numFmtId="0" fontId="11" fillId="0" borderId="0" xfId="0" applyFont="1" applyBorder="1" applyAlignment="1">
      <alignment horizontal="left" vertical="top" wrapText="1"/>
    </xf>
    <xf numFmtId="0" fontId="21" fillId="2" borderId="25" xfId="0" applyFont="1" applyFill="1" applyBorder="1" applyAlignment="1">
      <alignment horizontal="left" vertical="center" wrapText="1"/>
    </xf>
    <xf numFmtId="0" fontId="24" fillId="3" borderId="60"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25" xfId="0" applyFont="1" applyFill="1" applyBorder="1" applyAlignment="1">
      <alignment horizontal="center" vertical="center"/>
    </xf>
    <xf numFmtId="0" fontId="15" fillId="2" borderId="60"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5" fillId="0" borderId="67" xfId="0" applyFont="1" applyBorder="1" applyAlignment="1">
      <alignment horizontal="center" vertical="center"/>
    </xf>
    <xf numFmtId="0" fontId="24" fillId="3" borderId="59"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67" xfId="0" applyFont="1" applyFill="1" applyBorder="1" applyAlignment="1">
      <alignment horizontal="center" vertical="center"/>
    </xf>
    <xf numFmtId="0" fontId="15" fillId="2" borderId="69" xfId="0" applyFont="1" applyFill="1" applyBorder="1" applyAlignment="1">
      <alignment horizontal="center" vertical="center" textRotation="255"/>
    </xf>
    <xf numFmtId="0" fontId="15" fillId="2" borderId="15"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2" xfId="0" applyBorder="1" applyAlignment="1">
      <alignment horizontal="center" vertical="center" textRotation="255"/>
    </xf>
    <xf numFmtId="0" fontId="18" fillId="2" borderId="24" xfId="0" applyFont="1" applyFill="1" applyBorder="1" applyAlignment="1">
      <alignment horizontal="left" vertical="center"/>
    </xf>
    <xf numFmtId="0" fontId="0" fillId="0" borderId="24" xfId="0" applyBorder="1" applyAlignment="1">
      <alignment horizontal="left" vertical="center"/>
    </xf>
    <xf numFmtId="0" fontId="18" fillId="2" borderId="27" xfId="0" applyFont="1" applyFill="1" applyBorder="1" applyAlignment="1">
      <alignment horizontal="left" vertical="center"/>
    </xf>
    <xf numFmtId="0" fontId="0" fillId="0" borderId="5" xfId="0" applyBorder="1" applyAlignment="1">
      <alignment horizontal="left" vertical="center"/>
    </xf>
    <xf numFmtId="0" fontId="0" fillId="0" borderId="25" xfId="0" applyBorder="1" applyAlignment="1">
      <alignment horizontal="left" vertical="center"/>
    </xf>
    <xf numFmtId="0" fontId="15" fillId="0" borderId="54" xfId="0" applyFont="1" applyBorder="1" applyAlignment="1">
      <alignment horizontal="center" vertical="center"/>
    </xf>
    <xf numFmtId="0" fontId="3" fillId="2" borderId="27"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4" xfId="4" applyFont="1" applyFill="1" applyBorder="1" applyAlignment="1">
      <alignment horizontal="center" vertical="center"/>
    </xf>
    <xf numFmtId="0" fontId="3" fillId="2" borderId="48" xfId="4" applyFont="1" applyFill="1" applyBorder="1" applyAlignment="1">
      <alignment horizontal="distributed" vertical="center"/>
    </xf>
    <xf numFmtId="0" fontId="3" fillId="2" borderId="49" xfId="4" applyFont="1" applyFill="1" applyBorder="1" applyAlignment="1">
      <alignment horizontal="distributed" vertical="center"/>
    </xf>
    <xf numFmtId="0" fontId="3" fillId="2" borderId="57" xfId="4" applyFont="1" applyFill="1" applyBorder="1" applyAlignment="1">
      <alignment horizontal="distributed" vertical="center"/>
    </xf>
    <xf numFmtId="0" fontId="3" fillId="0" borderId="48" xfId="4" applyFont="1" applyBorder="1" applyAlignment="1">
      <alignment horizontal="left" vertical="center"/>
    </xf>
    <xf numFmtId="0" fontId="9" fillId="0" borderId="49" xfId="4" applyFont="1" applyBorder="1" applyAlignment="1">
      <alignment horizontal="left" vertical="center"/>
    </xf>
    <xf numFmtId="0" fontId="9" fillId="0" borderId="49" xfId="3" applyFont="1" applyBorder="1" applyAlignment="1">
      <alignment vertical="center"/>
    </xf>
    <xf numFmtId="0" fontId="9" fillId="0" borderId="57" xfId="3" applyFont="1" applyBorder="1" applyAlignment="1">
      <alignment vertical="center"/>
    </xf>
    <xf numFmtId="176" fontId="3" fillId="0" borderId="48" xfId="4" applyNumberFormat="1" applyFont="1" applyBorder="1" applyAlignment="1">
      <alignment horizontal="right" vertical="center"/>
    </xf>
    <xf numFmtId="176" fontId="3" fillId="0" borderId="49" xfId="4" applyNumberFormat="1" applyFont="1" applyBorder="1" applyAlignment="1">
      <alignment horizontal="right" vertical="center"/>
    </xf>
    <xf numFmtId="176" fontId="3" fillId="0" borderId="57" xfId="4" applyNumberFormat="1" applyFont="1" applyBorder="1" applyAlignment="1">
      <alignment horizontal="right" vertical="center"/>
    </xf>
    <xf numFmtId="0" fontId="3" fillId="0" borderId="48" xfId="4" applyFont="1" applyBorder="1" applyAlignment="1">
      <alignment horizontal="center" vertical="center" shrinkToFit="1"/>
    </xf>
    <xf numFmtId="0" fontId="3" fillId="0" borderId="49" xfId="4" applyFont="1" applyBorder="1" applyAlignment="1">
      <alignment horizontal="center" vertical="center" shrinkToFit="1"/>
    </xf>
    <xf numFmtId="0" fontId="3" fillId="0" borderId="57" xfId="4" applyFont="1" applyBorder="1" applyAlignment="1">
      <alignment horizontal="center" vertical="center" shrinkToFit="1"/>
    </xf>
    <xf numFmtId="0" fontId="3" fillId="0" borderId="0" xfId="2" applyFont="1" applyBorder="1" applyAlignment="1">
      <alignment vertical="center"/>
    </xf>
    <xf numFmtId="0" fontId="9" fillId="0" borderId="0" xfId="2" applyFont="1" applyBorder="1" applyAlignment="1">
      <alignment vertical="center"/>
    </xf>
    <xf numFmtId="0" fontId="9" fillId="2" borderId="27"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25" xfId="2" applyFont="1" applyFill="1" applyBorder="1" applyAlignment="1">
      <alignment horizontal="center" vertical="center"/>
    </xf>
    <xf numFmtId="0" fontId="9" fillId="0" borderId="5" xfId="2" applyFont="1" applyBorder="1" applyAlignment="1">
      <alignment horizontal="right"/>
    </xf>
    <xf numFmtId="0" fontId="9" fillId="0" borderId="25" xfId="2" applyFont="1" applyBorder="1" applyAlignment="1">
      <alignment horizontal="right"/>
    </xf>
    <xf numFmtId="0" fontId="9" fillId="0" borderId="17" xfId="2" applyFont="1" applyBorder="1" applyAlignment="1">
      <alignment horizontal="center" vertical="center"/>
    </xf>
    <xf numFmtId="0" fontId="9" fillId="0" borderId="0" xfId="2" applyFont="1" applyAlignment="1">
      <alignment vertical="center"/>
    </xf>
    <xf numFmtId="0" fontId="3" fillId="2" borderId="45" xfId="4" applyFont="1" applyFill="1" applyBorder="1" applyAlignment="1">
      <alignment horizontal="distributed" vertical="center"/>
    </xf>
    <xf numFmtId="0" fontId="3" fillId="2" borderId="46" xfId="4" applyFont="1" applyFill="1" applyBorder="1" applyAlignment="1">
      <alignment horizontal="distributed" vertical="center"/>
    </xf>
    <xf numFmtId="0" fontId="3" fillId="0" borderId="55" xfId="4" applyFont="1" applyBorder="1" applyAlignment="1">
      <alignment horizontal="center" vertical="center" shrinkToFit="1"/>
    </xf>
    <xf numFmtId="0" fontId="3" fillId="0" borderId="65" xfId="4" applyFont="1" applyBorder="1" applyAlignment="1">
      <alignment horizontal="center" vertical="center" shrinkToFit="1"/>
    </xf>
    <xf numFmtId="0" fontId="3" fillId="0" borderId="56" xfId="4" applyFont="1" applyBorder="1" applyAlignment="1">
      <alignment horizontal="center" vertical="center" shrinkToFit="1"/>
    </xf>
    <xf numFmtId="176" fontId="3" fillId="0" borderId="62" xfId="4" applyNumberFormat="1" applyFont="1" applyBorder="1" applyAlignment="1">
      <alignment horizontal="right" vertical="center"/>
    </xf>
    <xf numFmtId="176" fontId="3" fillId="0" borderId="63" xfId="4" applyNumberFormat="1" applyFont="1" applyBorder="1" applyAlignment="1">
      <alignment horizontal="right" vertical="center"/>
    </xf>
    <xf numFmtId="176" fontId="3" fillId="0" borderId="64" xfId="4" applyNumberFormat="1" applyFont="1" applyBorder="1" applyAlignment="1">
      <alignment horizontal="right" vertical="center"/>
    </xf>
    <xf numFmtId="0" fontId="6" fillId="2" borderId="45" xfId="4" applyFont="1" applyFill="1" applyBorder="1" applyAlignment="1">
      <alignment horizontal="distributed" vertical="center"/>
    </xf>
    <xf numFmtId="0" fontId="6" fillId="2" borderId="46" xfId="4" applyFont="1" applyFill="1" applyBorder="1" applyAlignment="1">
      <alignment horizontal="distributed" vertical="center"/>
    </xf>
    <xf numFmtId="0" fontId="3" fillId="0" borderId="45" xfId="4" applyFont="1" applyBorder="1" applyAlignment="1">
      <alignment horizontal="left" vertical="center"/>
    </xf>
    <xf numFmtId="0" fontId="9" fillId="0" borderId="46" xfId="4" applyFont="1" applyBorder="1" applyAlignment="1">
      <alignment horizontal="left" vertical="center"/>
    </xf>
    <xf numFmtId="0" fontId="9" fillId="0" borderId="46" xfId="3" applyFont="1" applyBorder="1" applyAlignment="1">
      <alignment vertical="center"/>
    </xf>
    <xf numFmtId="0" fontId="9" fillId="0" borderId="47" xfId="3" applyFont="1" applyBorder="1" applyAlignment="1">
      <alignment vertical="center"/>
    </xf>
    <xf numFmtId="176" fontId="3" fillId="0" borderId="45" xfId="4" applyNumberFormat="1" applyFont="1" applyBorder="1" applyAlignment="1">
      <alignment horizontal="right" vertical="center"/>
    </xf>
    <xf numFmtId="176" fontId="3" fillId="0" borderId="46" xfId="4" applyNumberFormat="1" applyFont="1" applyBorder="1" applyAlignment="1">
      <alignment horizontal="right" vertical="center"/>
    </xf>
    <xf numFmtId="176" fontId="3" fillId="0" borderId="47" xfId="4" applyNumberFormat="1" applyFont="1" applyBorder="1" applyAlignment="1">
      <alignment horizontal="right" vertical="center"/>
    </xf>
    <xf numFmtId="0" fontId="3" fillId="0" borderId="45" xfId="4" applyFont="1" applyBorder="1" applyAlignment="1">
      <alignment horizontal="center" vertical="center" shrinkToFit="1"/>
    </xf>
    <xf numFmtId="0" fontId="3" fillId="0" borderId="46" xfId="4" applyFont="1" applyBorder="1" applyAlignment="1">
      <alignment horizontal="center" vertical="center" shrinkToFit="1"/>
    </xf>
    <xf numFmtId="0" fontId="3" fillId="0" borderId="47" xfId="4" applyFont="1" applyBorder="1" applyAlignment="1">
      <alignment horizontal="center" vertical="center" shrinkToFit="1"/>
    </xf>
    <xf numFmtId="49" fontId="9" fillId="2" borderId="27" xfId="2" applyNumberFormat="1" applyFont="1" applyFill="1" applyBorder="1" applyAlignment="1">
      <alignment horizontal="center" vertical="center"/>
    </xf>
    <xf numFmtId="49" fontId="9" fillId="2" borderId="5" xfId="2" applyNumberFormat="1" applyFont="1" applyFill="1" applyBorder="1" applyAlignment="1">
      <alignment horizontal="center" vertical="center"/>
    </xf>
    <xf numFmtId="49" fontId="9" fillId="2" borderId="25" xfId="2" applyNumberFormat="1" applyFont="1" applyFill="1" applyBorder="1" applyAlignment="1">
      <alignment horizontal="center" vertical="center"/>
    </xf>
    <xf numFmtId="49" fontId="9" fillId="2" borderId="70" xfId="2" applyNumberFormat="1" applyFont="1" applyFill="1" applyBorder="1" applyAlignment="1">
      <alignment horizontal="center" vertical="center"/>
    </xf>
    <xf numFmtId="49" fontId="9" fillId="2" borderId="42" xfId="2" applyNumberFormat="1" applyFont="1" applyFill="1" applyBorder="1" applyAlignment="1">
      <alignment horizontal="center" vertical="center"/>
    </xf>
    <xf numFmtId="49" fontId="9" fillId="2" borderId="71" xfId="2" applyNumberFormat="1" applyFont="1" applyFill="1" applyBorder="1" applyAlignment="1">
      <alignment horizontal="center" vertical="center"/>
    </xf>
    <xf numFmtId="0" fontId="9" fillId="4" borderId="24" xfId="2" applyFont="1" applyFill="1" applyBorder="1" applyAlignment="1">
      <alignment horizontal="center" vertical="center"/>
    </xf>
    <xf numFmtId="0" fontId="9" fillId="0" borderId="24" xfId="2" applyFont="1" applyBorder="1" applyAlignment="1">
      <alignment horizontal="right"/>
    </xf>
    <xf numFmtId="0" fontId="8" fillId="0" borderId="12" xfId="2" applyFont="1" applyBorder="1" applyAlignment="1">
      <alignment vertical="center"/>
    </xf>
    <xf numFmtId="0" fontId="8" fillId="0" borderId="12" xfId="2" applyFont="1" applyBorder="1" applyAlignment="1"/>
    <xf numFmtId="0" fontId="3" fillId="2" borderId="38" xfId="3" applyFont="1" applyFill="1" applyBorder="1" applyAlignment="1">
      <alignment horizontal="center" vertical="center"/>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6" xfId="3" applyFont="1" applyFill="1" applyBorder="1" applyAlignment="1">
      <alignment horizontal="center" vertical="center"/>
    </xf>
    <xf numFmtId="0" fontId="3" fillId="2" borderId="70" xfId="3" applyFont="1" applyFill="1" applyBorder="1" applyAlignment="1">
      <alignment horizontal="center" vertical="center"/>
    </xf>
    <xf numFmtId="0" fontId="3" fillId="2" borderId="42" xfId="3" applyFont="1" applyFill="1" applyBorder="1" applyAlignment="1">
      <alignment horizontal="center" vertical="center"/>
    </xf>
    <xf numFmtId="0" fontId="3" fillId="2" borderId="71" xfId="3" applyFont="1" applyFill="1" applyBorder="1" applyAlignment="1">
      <alignment horizontal="center" vertical="center"/>
    </xf>
    <xf numFmtId="0" fontId="3" fillId="2" borderId="43" xfId="3" applyFont="1" applyFill="1" applyBorder="1" applyAlignment="1">
      <alignment horizontal="center" vertical="center"/>
    </xf>
    <xf numFmtId="0" fontId="3" fillId="0" borderId="70" xfId="3" applyFont="1" applyBorder="1" applyAlignment="1">
      <alignment horizontal="center" vertical="center"/>
    </xf>
    <xf numFmtId="0" fontId="3" fillId="0" borderId="42" xfId="3" applyFont="1" applyBorder="1" applyAlignment="1">
      <alignment horizontal="center" vertical="center"/>
    </xf>
    <xf numFmtId="0" fontId="3" fillId="0" borderId="71" xfId="3" applyFont="1" applyBorder="1" applyAlignment="1">
      <alignment horizontal="center" vertical="center"/>
    </xf>
    <xf numFmtId="0" fontId="3" fillId="0" borderId="43" xfId="3" applyFont="1" applyBorder="1" applyAlignment="1">
      <alignment horizontal="center" vertical="center"/>
    </xf>
    <xf numFmtId="0" fontId="3" fillId="2" borderId="27"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25" xfId="3" applyFont="1" applyFill="1" applyBorder="1" applyAlignment="1">
      <alignment horizontal="center" vertical="center"/>
    </xf>
    <xf numFmtId="0" fontId="3" fillId="0" borderId="5" xfId="3" applyFont="1" applyBorder="1" applyAlignment="1">
      <alignment horizontal="center" vertical="center"/>
    </xf>
    <xf numFmtId="0" fontId="3" fillId="0" borderId="25" xfId="3" applyFont="1" applyBorder="1" applyAlignment="1">
      <alignment horizontal="center" vertical="center"/>
    </xf>
    <xf numFmtId="0" fontId="3" fillId="2" borderId="27" xfId="3" applyFont="1" applyFill="1" applyBorder="1" applyAlignment="1">
      <alignment horizontal="center" vertical="center"/>
    </xf>
    <xf numFmtId="0" fontId="3" fillId="2" borderId="24" xfId="3" applyFont="1" applyFill="1" applyBorder="1" applyAlignment="1">
      <alignment horizontal="center" vertical="center"/>
    </xf>
    <xf numFmtId="0" fontId="3" fillId="0" borderId="24" xfId="3" applyFont="1" applyBorder="1" applyAlignment="1">
      <alignment horizontal="center" vertical="center"/>
    </xf>
    <xf numFmtId="0" fontId="3" fillId="2" borderId="38" xfId="3" applyFont="1" applyFill="1" applyBorder="1" applyAlignment="1">
      <alignment horizontal="center" vertical="center" wrapText="1"/>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9" fillId="2" borderId="12" xfId="3" applyFont="1" applyFill="1" applyBorder="1" applyAlignment="1">
      <alignment horizontal="center" vertical="center"/>
    </xf>
    <xf numFmtId="0" fontId="9" fillId="2" borderId="13" xfId="3" applyFont="1" applyFill="1" applyBorder="1" applyAlignment="1">
      <alignment horizontal="center" vertical="center"/>
    </xf>
    <xf numFmtId="0" fontId="3" fillId="2" borderId="38" xfId="3" applyFont="1" applyFill="1" applyBorder="1" applyAlignment="1">
      <alignment horizontal="center" vertical="center" shrinkToFit="1"/>
    </xf>
    <xf numFmtId="0" fontId="3" fillId="2" borderId="12" xfId="3" applyFont="1" applyFill="1" applyBorder="1" applyAlignment="1">
      <alignment horizontal="center" vertical="center" shrinkToFit="1"/>
    </xf>
    <xf numFmtId="0" fontId="3" fillId="2" borderId="13" xfId="3" applyFont="1" applyFill="1" applyBorder="1" applyAlignment="1">
      <alignment horizontal="center" vertical="center" shrinkToFit="1"/>
    </xf>
    <xf numFmtId="0" fontId="4" fillId="0" borderId="38" xfId="3" applyFont="1" applyBorder="1" applyAlignment="1">
      <alignment horizontal="left" vertical="center" shrinkToFit="1"/>
    </xf>
    <xf numFmtId="0" fontId="4" fillId="0" borderId="12" xfId="3" applyFont="1" applyBorder="1" applyAlignment="1">
      <alignment horizontal="left" vertical="center" shrinkToFit="1"/>
    </xf>
    <xf numFmtId="0" fontId="4" fillId="0" borderId="13" xfId="3" applyFont="1" applyBorder="1" applyAlignment="1">
      <alignment horizontal="left" vertical="center" shrinkToFit="1"/>
    </xf>
    <xf numFmtId="0" fontId="3" fillId="2" borderId="29" xfId="3" applyFont="1" applyFill="1" applyBorder="1" applyAlignment="1">
      <alignment horizontal="center" vertical="center" wrapText="1" shrinkToFit="1"/>
    </xf>
    <xf numFmtId="0" fontId="3" fillId="2" borderId="11" xfId="3" applyFont="1" applyFill="1" applyBorder="1" applyAlignment="1">
      <alignment horizontal="center" vertical="center" wrapText="1" shrinkToFit="1"/>
    </xf>
    <xf numFmtId="0" fontId="3" fillId="2" borderId="23" xfId="3" applyFont="1" applyFill="1" applyBorder="1" applyAlignment="1">
      <alignment horizontal="center" vertical="center" wrapText="1" shrinkToFit="1"/>
    </xf>
    <xf numFmtId="0" fontId="6" fillId="0" borderId="29" xfId="3" applyFont="1" applyBorder="1" applyAlignment="1">
      <alignment horizontal="center" vertical="center"/>
    </xf>
    <xf numFmtId="0" fontId="6" fillId="0" borderId="11" xfId="3" applyFont="1" applyBorder="1" applyAlignment="1">
      <alignment horizontal="center" vertical="center"/>
    </xf>
    <xf numFmtId="0" fontId="6" fillId="0" borderId="23" xfId="3"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left"/>
    </xf>
    <xf numFmtId="0" fontId="9" fillId="0" borderId="0" xfId="2" applyFont="1" applyAlignment="1"/>
    <xf numFmtId="0" fontId="3" fillId="2" borderId="5" xfId="3" applyFont="1" applyFill="1" applyBorder="1" applyAlignment="1">
      <alignment horizontal="center" vertical="center" wrapText="1"/>
    </xf>
    <xf numFmtId="0" fontId="3" fillId="2" borderId="25" xfId="3" applyFont="1" applyFill="1" applyBorder="1" applyAlignment="1">
      <alignment horizontal="center" vertical="center" wrapText="1"/>
    </xf>
    <xf numFmtId="0" fontId="3" fillId="0" borderId="27" xfId="3" applyFont="1" applyBorder="1" applyAlignment="1">
      <alignment horizontal="center" vertical="center"/>
    </xf>
    <xf numFmtId="0" fontId="7" fillId="0" borderId="5" xfId="3" applyBorder="1" applyAlignment="1">
      <alignment horizontal="center" vertical="center"/>
    </xf>
    <xf numFmtId="0" fontId="3" fillId="2" borderId="27"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25" xfId="5" applyFont="1" applyFill="1" applyBorder="1" applyAlignment="1">
      <alignment horizontal="center" vertical="center" wrapText="1"/>
    </xf>
    <xf numFmtId="0" fontId="7" fillId="0" borderId="25" xfId="3" applyBorder="1" applyAlignment="1">
      <alignment horizontal="center" vertical="center"/>
    </xf>
    <xf numFmtId="0" fontId="9" fillId="4" borderId="27" xfId="2" applyFont="1" applyFill="1" applyBorder="1" applyAlignment="1">
      <alignment horizontal="center" vertical="center"/>
    </xf>
    <xf numFmtId="0" fontId="9" fillId="4" borderId="5" xfId="2" applyFont="1" applyFill="1" applyBorder="1" applyAlignment="1">
      <alignment horizontal="center" vertical="center"/>
    </xf>
    <xf numFmtId="0" fontId="9" fillId="4" borderId="25" xfId="2" applyFont="1" applyFill="1" applyBorder="1" applyAlignment="1">
      <alignment horizontal="center" vertical="center"/>
    </xf>
    <xf numFmtId="0" fontId="9" fillId="0" borderId="24" xfId="2" applyFont="1" applyBorder="1" applyAlignment="1">
      <alignment horizontal="center" vertical="center"/>
    </xf>
    <xf numFmtId="0" fontId="9" fillId="0" borderId="27" xfId="2" applyFont="1" applyBorder="1" applyAlignment="1">
      <alignment horizontal="center" vertical="center"/>
    </xf>
    <xf numFmtId="0" fontId="9" fillId="0" borderId="5" xfId="2" applyFont="1" applyBorder="1" applyAlignment="1">
      <alignment horizontal="center" vertical="center"/>
    </xf>
    <xf numFmtId="0" fontId="9" fillId="0" borderId="25" xfId="2" applyFont="1" applyBorder="1" applyAlignment="1">
      <alignment horizontal="center" vertical="center"/>
    </xf>
    <xf numFmtId="0" fontId="3" fillId="0" borderId="24" xfId="5" applyFont="1" applyFill="1" applyBorder="1" applyAlignment="1">
      <alignment horizontal="center" vertical="center" wrapText="1"/>
    </xf>
    <xf numFmtId="0" fontId="9" fillId="4" borderId="39" xfId="2" applyFont="1" applyFill="1" applyBorder="1" applyAlignment="1">
      <alignment horizontal="center" vertical="center"/>
    </xf>
    <xf numFmtId="0" fontId="9" fillId="4" borderId="58" xfId="2" applyFont="1" applyFill="1" applyBorder="1" applyAlignment="1">
      <alignment horizontal="center" vertical="center"/>
    </xf>
    <xf numFmtId="0" fontId="9" fillId="4" borderId="41" xfId="2" applyFont="1" applyFill="1" applyBorder="1" applyAlignment="1">
      <alignment horizontal="center" vertical="center"/>
    </xf>
    <xf numFmtId="0" fontId="9" fillId="4" borderId="53"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54" xfId="2" applyFont="1" applyFill="1" applyBorder="1" applyAlignment="1">
      <alignment horizontal="center" vertical="center"/>
    </xf>
    <xf numFmtId="0" fontId="9" fillId="0" borderId="39" xfId="2" applyFont="1" applyBorder="1" applyAlignment="1">
      <alignment horizontal="left" vertical="center"/>
    </xf>
    <xf numFmtId="0" fontId="9" fillId="0" borderId="41" xfId="2" applyFont="1" applyBorder="1" applyAlignment="1">
      <alignment horizontal="left" vertical="center"/>
    </xf>
    <xf numFmtId="0" fontId="9" fillId="0" borderId="58" xfId="2" applyFont="1" applyBorder="1" applyAlignment="1">
      <alignment horizontal="left" vertical="center"/>
    </xf>
    <xf numFmtId="0" fontId="9" fillId="0" borderId="27" xfId="2" applyFont="1" applyBorder="1" applyAlignment="1">
      <alignment horizontal="left" vertical="center"/>
    </xf>
    <xf numFmtId="0" fontId="9" fillId="0" borderId="25" xfId="2" applyFont="1" applyBorder="1" applyAlignment="1">
      <alignment horizontal="left" vertical="center"/>
    </xf>
    <xf numFmtId="0" fontId="9" fillId="0" borderId="5" xfId="2" applyFont="1" applyBorder="1" applyAlignment="1">
      <alignment horizontal="left" vertical="center"/>
    </xf>
    <xf numFmtId="0" fontId="7" fillId="4" borderId="5" xfId="3" applyFill="1" applyBorder="1" applyAlignment="1">
      <alignment horizontal="center" vertical="center"/>
    </xf>
    <xf numFmtId="0" fontId="7" fillId="4" borderId="25" xfId="3" applyFill="1" applyBorder="1" applyAlignment="1">
      <alignment horizontal="center" vertical="center"/>
    </xf>
    <xf numFmtId="0" fontId="9" fillId="0" borderId="27" xfId="2" applyFont="1" applyBorder="1" applyAlignment="1">
      <alignment horizontal="left" vertical="top"/>
    </xf>
    <xf numFmtId="0" fontId="7" fillId="0" borderId="5" xfId="3" applyBorder="1" applyAlignment="1">
      <alignment horizontal="left" vertical="top"/>
    </xf>
    <xf numFmtId="0" fontId="7" fillId="0" borderId="25" xfId="3" applyBorder="1" applyAlignment="1">
      <alignment horizontal="left" vertical="top"/>
    </xf>
    <xf numFmtId="0" fontId="33" fillId="5" borderId="88" xfId="6" applyFont="1" applyFill="1" applyBorder="1" applyAlignment="1" applyProtection="1">
      <alignment horizontal="left" vertical="center" wrapText="1"/>
      <protection locked="0"/>
    </xf>
    <xf numFmtId="0" fontId="33" fillId="5" borderId="87" xfId="6" applyFont="1" applyFill="1" applyBorder="1" applyAlignment="1" applyProtection="1">
      <alignment horizontal="left" vertical="center" wrapText="1"/>
      <protection locked="0"/>
    </xf>
    <xf numFmtId="0" fontId="33" fillId="5" borderId="86" xfId="6" applyFont="1" applyFill="1" applyBorder="1" applyAlignment="1" applyProtection="1">
      <alignment horizontal="left" vertical="center" wrapText="1"/>
      <protection locked="0"/>
    </xf>
    <xf numFmtId="0" fontId="33" fillId="5" borderId="82" xfId="6" applyFont="1" applyFill="1" applyBorder="1" applyAlignment="1" applyProtection="1">
      <alignment horizontal="left" vertical="center" wrapText="1"/>
      <protection locked="0"/>
    </xf>
    <xf numFmtId="0" fontId="33" fillId="5" borderId="5" xfId="6" applyFont="1" applyFill="1" applyBorder="1" applyAlignment="1" applyProtection="1">
      <alignment horizontal="left" vertical="center" wrapText="1"/>
      <protection locked="0"/>
    </xf>
    <xf numFmtId="0" fontId="33" fillId="5" borderId="81" xfId="6" applyFont="1" applyFill="1" applyBorder="1" applyAlignment="1" applyProtection="1">
      <alignment horizontal="left" vertical="center" wrapText="1"/>
      <protection locked="0"/>
    </xf>
    <xf numFmtId="0" fontId="33" fillId="5" borderId="74" xfId="6" applyFont="1" applyFill="1" applyBorder="1" applyAlignment="1" applyProtection="1">
      <alignment horizontal="left" vertical="center" wrapText="1"/>
      <protection locked="0"/>
    </xf>
    <xf numFmtId="0" fontId="33" fillId="5" borderId="73" xfId="6" applyFont="1" applyFill="1" applyBorder="1" applyAlignment="1" applyProtection="1">
      <alignment horizontal="left" vertical="center" wrapText="1"/>
      <protection locked="0"/>
    </xf>
    <xf numFmtId="0" fontId="33" fillId="5" borderId="72" xfId="6" applyFont="1" applyFill="1" applyBorder="1" applyAlignment="1" applyProtection="1">
      <alignment horizontal="left" vertical="center" wrapText="1"/>
      <protection locked="0"/>
    </xf>
    <xf numFmtId="0" fontId="33" fillId="5" borderId="78" xfId="6" applyFont="1" applyFill="1" applyBorder="1" applyAlignment="1" applyProtection="1">
      <alignment horizontal="center" vertical="center" wrapText="1"/>
      <protection locked="0"/>
    </xf>
    <xf numFmtId="0" fontId="33" fillId="5" borderId="73" xfId="6" applyFont="1" applyFill="1" applyBorder="1" applyAlignment="1" applyProtection="1">
      <alignment horizontal="center" vertical="center" wrapText="1"/>
      <protection locked="0"/>
    </xf>
    <xf numFmtId="0" fontId="33" fillId="5" borderId="72" xfId="6" applyFont="1" applyFill="1" applyBorder="1" applyAlignment="1" applyProtection="1">
      <alignment horizontal="center" vertical="center" wrapText="1"/>
      <protection locked="0"/>
    </xf>
    <xf numFmtId="182" fontId="34" fillId="3" borderId="74" xfId="6" applyNumberFormat="1" applyFont="1" applyFill="1" applyBorder="1" applyAlignment="1" applyProtection="1">
      <alignment horizontal="center" vertical="center" wrapText="1"/>
    </xf>
    <xf numFmtId="182" fontId="34" fillId="3" borderId="72" xfId="6" applyNumberFormat="1" applyFont="1" applyFill="1" applyBorder="1" applyAlignment="1" applyProtection="1">
      <alignment horizontal="center" vertical="center" wrapText="1"/>
    </xf>
    <xf numFmtId="182" fontId="34" fillId="3" borderId="74" xfId="7" applyNumberFormat="1" applyFont="1" applyFill="1" applyBorder="1" applyAlignment="1" applyProtection="1">
      <alignment horizontal="center" vertical="center" wrapText="1"/>
    </xf>
    <xf numFmtId="182" fontId="34" fillId="3" borderId="72" xfId="7" applyNumberFormat="1" applyFont="1" applyFill="1" applyBorder="1" applyAlignment="1" applyProtection="1">
      <alignment horizontal="center" vertical="center" wrapText="1"/>
    </xf>
    <xf numFmtId="182" fontId="34" fillId="3" borderId="82" xfId="7" applyNumberFormat="1" applyFont="1" applyFill="1" applyBorder="1" applyAlignment="1" applyProtection="1">
      <alignment horizontal="center" vertical="center" wrapText="1"/>
    </xf>
    <xf numFmtId="182" fontId="34" fillId="3" borderId="81" xfId="7" applyNumberFormat="1" applyFont="1" applyFill="1" applyBorder="1" applyAlignment="1" applyProtection="1">
      <alignment horizontal="center" vertical="center" wrapText="1"/>
    </xf>
    <xf numFmtId="182" fontId="34" fillId="3" borderId="82" xfId="6" applyNumberFormat="1" applyFont="1" applyFill="1" applyBorder="1" applyAlignment="1" applyProtection="1">
      <alignment horizontal="center" vertical="center" wrapText="1"/>
    </xf>
    <xf numFmtId="182" fontId="34" fillId="3" borderId="81" xfId="6" applyNumberFormat="1" applyFont="1" applyFill="1" applyBorder="1" applyAlignment="1" applyProtection="1">
      <alignment horizontal="center" vertical="center" wrapText="1"/>
    </xf>
    <xf numFmtId="0" fontId="33" fillId="6" borderId="27" xfId="6" applyFont="1" applyFill="1" applyBorder="1" applyAlignment="1" applyProtection="1">
      <alignment horizontal="center" vertical="center" wrapText="1"/>
      <protection locked="0"/>
    </xf>
    <xf numFmtId="0" fontId="33" fillId="6" borderId="25" xfId="6" applyFont="1" applyFill="1" applyBorder="1" applyAlignment="1" applyProtection="1">
      <alignment horizontal="center" vertical="center" wrapText="1"/>
      <protection locked="0"/>
    </xf>
    <xf numFmtId="0" fontId="28" fillId="6" borderId="82" xfId="6" applyFont="1" applyFill="1" applyBorder="1" applyAlignment="1" applyProtection="1">
      <alignment horizontal="center" vertical="center" wrapText="1"/>
      <protection locked="0"/>
    </xf>
    <xf numFmtId="0" fontId="28" fillId="6" borderId="25" xfId="6" applyFont="1" applyFill="1" applyBorder="1" applyAlignment="1" applyProtection="1">
      <alignment horizontal="center" vertical="center" wrapText="1"/>
      <protection locked="0"/>
    </xf>
    <xf numFmtId="0" fontId="33" fillId="6" borderId="5" xfId="6" applyFont="1" applyFill="1" applyBorder="1" applyAlignment="1" applyProtection="1">
      <alignment horizontal="center" vertical="center" wrapText="1"/>
      <protection locked="0"/>
    </xf>
    <xf numFmtId="0" fontId="33" fillId="5" borderId="27" xfId="6" applyFont="1" applyFill="1" applyBorder="1" applyAlignment="1" applyProtection="1">
      <alignment horizontal="center" vertical="center" wrapText="1"/>
      <protection locked="0"/>
    </xf>
    <xf numFmtId="0" fontId="33" fillId="5" borderId="5" xfId="6" applyFont="1" applyFill="1" applyBorder="1" applyAlignment="1" applyProtection="1">
      <alignment horizontal="center" vertical="center" wrapText="1"/>
      <protection locked="0"/>
    </xf>
    <xf numFmtId="0" fontId="33" fillId="5" borderId="81" xfId="6" applyFont="1" applyFill="1" applyBorder="1" applyAlignment="1" applyProtection="1">
      <alignment horizontal="center" vertical="center" wrapText="1"/>
      <protection locked="0"/>
    </xf>
    <xf numFmtId="182" fontId="34" fillId="3" borderId="88" xfId="6" applyNumberFormat="1" applyFont="1" applyFill="1" applyBorder="1" applyAlignment="1" applyProtection="1">
      <alignment horizontal="center" vertical="center" wrapText="1"/>
    </xf>
    <xf numFmtId="182" fontId="34" fillId="3" borderId="86" xfId="6" applyNumberFormat="1" applyFont="1" applyFill="1" applyBorder="1" applyAlignment="1" applyProtection="1">
      <alignment horizontal="center" vertical="center" wrapText="1"/>
    </xf>
    <xf numFmtId="182" fontId="34" fillId="3" borderId="88" xfId="7" applyNumberFormat="1" applyFont="1" applyFill="1" applyBorder="1" applyAlignment="1" applyProtection="1">
      <alignment horizontal="center" vertical="center" wrapText="1"/>
    </xf>
    <xf numFmtId="182" fontId="34" fillId="3" borderId="86" xfId="7" applyNumberFormat="1" applyFont="1" applyFill="1" applyBorder="1" applyAlignment="1" applyProtection="1">
      <alignment horizontal="center" vertical="center" wrapText="1"/>
    </xf>
    <xf numFmtId="0" fontId="33" fillId="6" borderId="92" xfId="6" applyFont="1" applyFill="1" applyBorder="1" applyAlignment="1" applyProtection="1">
      <alignment horizontal="center" vertical="center" wrapText="1"/>
      <protection locked="0"/>
    </xf>
    <xf numFmtId="0" fontId="33" fillId="6" borderId="87" xfId="6" applyFont="1" applyFill="1" applyBorder="1" applyAlignment="1" applyProtection="1">
      <alignment horizontal="center" vertical="center" wrapText="1"/>
      <protection locked="0"/>
    </xf>
    <xf numFmtId="0" fontId="33" fillId="6" borderId="93" xfId="6" applyFont="1" applyFill="1" applyBorder="1" applyAlignment="1" applyProtection="1">
      <alignment horizontal="center" vertical="center" wrapText="1"/>
      <protection locked="0"/>
    </xf>
    <xf numFmtId="0" fontId="33" fillId="5" borderId="92" xfId="6" applyFont="1" applyFill="1" applyBorder="1" applyAlignment="1" applyProtection="1">
      <alignment horizontal="center" vertical="center" wrapText="1"/>
      <protection locked="0"/>
    </xf>
    <xf numFmtId="0" fontId="33" fillId="5" borderId="87" xfId="6" applyFont="1" applyFill="1" applyBorder="1" applyAlignment="1" applyProtection="1">
      <alignment horizontal="center" vertical="center" wrapText="1"/>
      <protection locked="0"/>
    </xf>
    <xf numFmtId="0" fontId="33" fillId="5" borderId="86" xfId="6" applyFont="1" applyFill="1" applyBorder="1" applyAlignment="1" applyProtection="1">
      <alignment horizontal="center" vertical="center" wrapText="1"/>
      <protection locked="0"/>
    </xf>
    <xf numFmtId="0" fontId="28" fillId="6" borderId="74" xfId="6" applyFont="1" applyFill="1" applyBorder="1" applyAlignment="1" applyProtection="1">
      <alignment horizontal="center" vertical="center" wrapText="1"/>
      <protection locked="0"/>
    </xf>
    <xf numFmtId="0" fontId="28" fillId="6" borderId="79" xfId="6" applyFont="1" applyFill="1" applyBorder="1" applyAlignment="1" applyProtection="1">
      <alignment horizontal="center" vertical="center" wrapText="1"/>
      <protection locked="0"/>
    </xf>
    <xf numFmtId="0" fontId="33" fillId="6" borderId="78" xfId="6" applyFont="1" applyFill="1" applyBorder="1" applyAlignment="1" applyProtection="1">
      <alignment horizontal="center" vertical="center" wrapText="1"/>
      <protection locked="0"/>
    </xf>
    <xf numFmtId="0" fontId="33" fillId="6" borderId="79" xfId="6" applyFont="1" applyFill="1" applyBorder="1" applyAlignment="1" applyProtection="1">
      <alignment horizontal="center" vertical="center" wrapText="1"/>
      <protection locked="0"/>
    </xf>
    <xf numFmtId="0" fontId="33" fillId="6" borderId="73" xfId="6" applyFont="1" applyFill="1" applyBorder="1" applyAlignment="1" applyProtection="1">
      <alignment horizontal="center" vertical="center" wrapText="1"/>
      <protection locked="0"/>
    </xf>
    <xf numFmtId="0" fontId="29" fillId="0" borderId="27" xfId="6" applyFont="1" applyFill="1" applyBorder="1" applyAlignment="1" applyProtection="1">
      <alignment horizontal="center" vertical="center"/>
    </xf>
    <xf numFmtId="0" fontId="29" fillId="0" borderId="25" xfId="6" applyFont="1" applyFill="1" applyBorder="1" applyAlignment="1" applyProtection="1">
      <alignment horizontal="center" vertical="center"/>
    </xf>
    <xf numFmtId="180" fontId="29" fillId="5" borderId="27" xfId="6" applyNumberFormat="1" applyFont="1" applyFill="1" applyBorder="1" applyAlignment="1" applyProtection="1">
      <alignment horizontal="right" vertical="center"/>
      <protection locked="0"/>
    </xf>
    <xf numFmtId="180" fontId="29" fillId="5" borderId="25" xfId="6" applyNumberFormat="1" applyFont="1" applyFill="1" applyBorder="1" applyAlignment="1" applyProtection="1">
      <alignment horizontal="right" vertical="center"/>
      <protection locked="0"/>
    </xf>
    <xf numFmtId="180" fontId="29" fillId="5" borderId="27" xfId="7" applyNumberFormat="1" applyFont="1" applyFill="1" applyBorder="1" applyAlignment="1" applyProtection="1">
      <alignment horizontal="right" vertical="center"/>
      <protection locked="0"/>
    </xf>
    <xf numFmtId="180" fontId="29" fillId="5" borderId="25" xfId="7" applyNumberFormat="1" applyFont="1" applyFill="1" applyBorder="1" applyAlignment="1" applyProtection="1">
      <alignment horizontal="right" vertical="center"/>
      <protection locked="0"/>
    </xf>
    <xf numFmtId="0" fontId="33" fillId="0" borderId="95" xfId="6" applyFont="1" applyFill="1" applyBorder="1" applyAlignment="1" applyProtection="1">
      <alignment horizontal="center" vertical="center"/>
    </xf>
    <xf numFmtId="0" fontId="33" fillId="0" borderId="106" xfId="6" applyFont="1" applyFill="1" applyBorder="1" applyAlignment="1" applyProtection="1">
      <alignment horizontal="center" vertical="center"/>
    </xf>
    <xf numFmtId="0" fontId="33" fillId="0" borderId="100" xfId="6" applyFont="1" applyFill="1" applyBorder="1" applyAlignment="1" applyProtection="1">
      <alignment horizontal="center" vertical="center"/>
    </xf>
    <xf numFmtId="0" fontId="33" fillId="0" borderId="113" xfId="6" applyFont="1" applyFill="1" applyBorder="1" applyAlignment="1" applyProtection="1">
      <alignment horizontal="center" vertical="center" wrapText="1"/>
    </xf>
    <xf numFmtId="0" fontId="33" fillId="0" borderId="110" xfId="6" applyFont="1" applyFill="1" applyBorder="1" applyAlignment="1" applyProtection="1">
      <alignment horizontal="center" vertical="center" wrapText="1"/>
    </xf>
    <xf numFmtId="0" fontId="33" fillId="0" borderId="112" xfId="6" applyFont="1" applyFill="1" applyBorder="1" applyAlignment="1" applyProtection="1">
      <alignment horizontal="center" vertical="center" wrapText="1"/>
    </xf>
    <xf numFmtId="0" fontId="33" fillId="0" borderId="17" xfId="6" applyFont="1" applyFill="1" applyBorder="1" applyAlignment="1" applyProtection="1">
      <alignment horizontal="center" vertical="center" wrapText="1"/>
    </xf>
    <xf numFmtId="0" fontId="33" fillId="0" borderId="0" xfId="6" applyFont="1" applyFill="1" applyBorder="1" applyAlignment="1" applyProtection="1">
      <alignment horizontal="center" vertical="center" wrapText="1"/>
    </xf>
    <xf numFmtId="0" fontId="33" fillId="0" borderId="105" xfId="6" applyFont="1" applyFill="1" applyBorder="1" applyAlignment="1" applyProtection="1">
      <alignment horizontal="center" vertical="center" wrapText="1"/>
    </xf>
    <xf numFmtId="0" fontId="33" fillId="0" borderId="98" xfId="6" applyFont="1" applyFill="1" applyBorder="1" applyAlignment="1" applyProtection="1">
      <alignment horizontal="center" vertical="center" wrapText="1"/>
    </xf>
    <xf numFmtId="0" fontId="33" fillId="0" borderId="97" xfId="6" applyFont="1" applyFill="1" applyBorder="1" applyAlignment="1" applyProtection="1">
      <alignment horizontal="center" vertical="center" wrapText="1"/>
    </xf>
    <xf numFmtId="0" fontId="33" fillId="0" borderId="96" xfId="6" applyFont="1" applyFill="1" applyBorder="1" applyAlignment="1" applyProtection="1">
      <alignment horizontal="center" vertical="center" wrapText="1"/>
    </xf>
    <xf numFmtId="0" fontId="33" fillId="0" borderId="114" xfId="6" applyFont="1" applyFill="1" applyBorder="1" applyAlignment="1" applyProtection="1">
      <alignment horizontal="center" vertical="center" wrapText="1"/>
    </xf>
    <xf numFmtId="0" fontId="33" fillId="0" borderId="16" xfId="6" applyFont="1" applyFill="1" applyBorder="1" applyAlignment="1" applyProtection="1">
      <alignment horizontal="center" vertical="center" wrapText="1"/>
    </xf>
    <xf numFmtId="0" fontId="33" fillId="0" borderId="99" xfId="6" applyFont="1" applyFill="1" applyBorder="1" applyAlignment="1" applyProtection="1">
      <alignment horizontal="center" vertical="center" wrapText="1"/>
    </xf>
    <xf numFmtId="0" fontId="28" fillId="6" borderId="88" xfId="6" applyFont="1" applyFill="1" applyBorder="1" applyAlignment="1" applyProtection="1">
      <alignment horizontal="center" vertical="center" wrapText="1"/>
      <protection locked="0"/>
    </xf>
    <xf numFmtId="0" fontId="28" fillId="6" borderId="93" xfId="6" applyFont="1" applyFill="1" applyBorder="1" applyAlignment="1" applyProtection="1">
      <alignment horizontal="center" vertical="center" wrapText="1"/>
      <protection locked="0"/>
    </xf>
    <xf numFmtId="0" fontId="33" fillId="5" borderId="27" xfId="6" applyFont="1" applyFill="1" applyBorder="1" applyAlignment="1" applyProtection="1">
      <alignment horizontal="center" vertical="center"/>
      <protection locked="0"/>
    </xf>
    <xf numFmtId="0" fontId="33" fillId="5" borderId="25" xfId="6" applyFont="1" applyFill="1" applyBorder="1" applyAlignment="1" applyProtection="1">
      <alignment horizontal="center" vertical="center"/>
      <protection locked="0"/>
    </xf>
    <xf numFmtId="0" fontId="33" fillId="0" borderId="82" xfId="6" applyFont="1" applyFill="1" applyBorder="1" applyAlignment="1" applyProtection="1">
      <alignment horizontal="center" vertical="center"/>
    </xf>
    <xf numFmtId="0" fontId="33" fillId="0" borderId="5" xfId="6" applyFont="1" applyFill="1" applyBorder="1" applyAlignment="1" applyProtection="1">
      <alignment horizontal="center" vertical="center"/>
    </xf>
    <xf numFmtId="0" fontId="33" fillId="0" borderId="81" xfId="6" applyFont="1" applyFill="1" applyBorder="1" applyAlignment="1" applyProtection="1">
      <alignment horizontal="center" vertical="center"/>
    </xf>
    <xf numFmtId="0" fontId="33" fillId="0" borderId="111" xfId="6" quotePrefix="1" applyFont="1" applyFill="1" applyBorder="1" applyAlignment="1" applyProtection="1">
      <alignment horizontal="center" vertical="center"/>
    </xf>
    <xf numFmtId="0" fontId="33" fillId="0" borderId="110" xfId="6" applyFont="1" applyFill="1" applyBorder="1" applyAlignment="1" applyProtection="1">
      <alignment horizontal="center" vertical="center"/>
    </xf>
    <xf numFmtId="0" fontId="33" fillId="3" borderId="27" xfId="6" applyNumberFormat="1" applyFont="1" applyFill="1" applyBorder="1" applyAlignment="1" applyProtection="1">
      <alignment horizontal="center" vertical="center"/>
    </xf>
    <xf numFmtId="0" fontId="33" fillId="3" borderId="25" xfId="6" applyNumberFormat="1" applyFont="1" applyFill="1" applyBorder="1" applyAlignment="1" applyProtection="1">
      <alignment horizontal="center" vertical="center"/>
    </xf>
    <xf numFmtId="0" fontId="34" fillId="5" borderId="0" xfId="6" applyFont="1" applyFill="1" applyAlignment="1" applyProtection="1">
      <alignment horizontal="center" vertical="center"/>
      <protection locked="0"/>
    </xf>
    <xf numFmtId="0" fontId="33" fillId="6" borderId="24" xfId="6" applyFont="1" applyFill="1" applyBorder="1" applyAlignment="1" applyProtection="1">
      <alignment horizontal="center" vertical="center"/>
      <protection locked="0"/>
    </xf>
    <xf numFmtId="0" fontId="34" fillId="6" borderId="0" xfId="6" applyFont="1" applyFill="1" applyAlignment="1" applyProtection="1">
      <alignment horizontal="center" vertical="center"/>
      <protection locked="0"/>
    </xf>
    <xf numFmtId="0" fontId="34" fillId="0" borderId="0" xfId="6" applyFont="1" applyFill="1" applyAlignment="1" applyProtection="1">
      <alignment horizontal="center" vertical="center"/>
    </xf>
    <xf numFmtId="0" fontId="33" fillId="0" borderId="107" xfId="6" applyFont="1" applyFill="1" applyBorder="1" applyAlignment="1" applyProtection="1">
      <alignment horizontal="center" vertical="center" wrapText="1"/>
    </xf>
    <xf numFmtId="0" fontId="33" fillId="0" borderId="95" xfId="6" applyFont="1" applyFill="1" applyBorder="1" applyAlignment="1" applyProtection="1">
      <alignment horizontal="center" vertical="center" wrapText="1"/>
    </xf>
    <xf numFmtId="0" fontId="28" fillId="0" borderId="109" xfId="6" applyFont="1" applyFill="1" applyBorder="1" applyAlignment="1" applyProtection="1">
      <alignment horizontal="center" vertical="center" wrapText="1"/>
    </xf>
    <xf numFmtId="0" fontId="28" fillId="0" borderId="108" xfId="6" applyFont="1" applyFill="1" applyBorder="1" applyAlignment="1" applyProtection="1">
      <alignment horizontal="center" vertical="center" wrapText="1"/>
    </xf>
    <xf numFmtId="0" fontId="28" fillId="0" borderId="104" xfId="6" applyFont="1" applyFill="1" applyBorder="1" applyAlignment="1" applyProtection="1">
      <alignment horizontal="center" vertical="center" wrapText="1"/>
    </xf>
    <xf numFmtId="0" fontId="28" fillId="0" borderId="103" xfId="6" applyFont="1" applyFill="1" applyBorder="1" applyAlignment="1" applyProtection="1">
      <alignment horizontal="center" vertical="center" wrapText="1"/>
    </xf>
    <xf numFmtId="0" fontId="28" fillId="0" borderId="102" xfId="6" applyFont="1" applyFill="1" applyBorder="1" applyAlignment="1" applyProtection="1">
      <alignment horizontal="center" vertical="center" wrapText="1"/>
    </xf>
    <xf numFmtId="0" fontId="28" fillId="0" borderId="101" xfId="6" applyFont="1" applyFill="1" applyBorder="1" applyAlignment="1" applyProtection="1">
      <alignment horizontal="center" vertical="center" wrapText="1"/>
    </xf>
    <xf numFmtId="0" fontId="28" fillId="0" borderId="77" xfId="6" applyFont="1" applyFill="1" applyBorder="1" applyAlignment="1" applyProtection="1">
      <alignment horizontal="center" vertical="center" wrapText="1"/>
    </xf>
    <xf numFmtId="0" fontId="28" fillId="0" borderId="75" xfId="6" applyFont="1" applyFill="1" applyBorder="1" applyAlignment="1" applyProtection="1">
      <alignment horizontal="center" vertical="center" wrapText="1"/>
    </xf>
    <xf numFmtId="180" fontId="29" fillId="0" borderId="27" xfId="6" applyNumberFormat="1" applyFont="1" applyFill="1" applyBorder="1" applyAlignment="1" applyProtection="1">
      <alignment horizontal="right" vertical="center"/>
    </xf>
    <xf numFmtId="180" fontId="29" fillId="0" borderId="25" xfId="6" applyNumberFormat="1" applyFont="1" applyFill="1" applyBorder="1" applyAlignment="1" applyProtection="1">
      <alignment horizontal="right" vertical="center"/>
    </xf>
    <xf numFmtId="180" fontId="29" fillId="0" borderId="27" xfId="7" applyNumberFormat="1" applyFont="1" applyFill="1" applyBorder="1" applyAlignment="1" applyProtection="1">
      <alignment horizontal="right" vertical="center"/>
    </xf>
    <xf numFmtId="180" fontId="29" fillId="0" borderId="25" xfId="7" applyNumberFormat="1" applyFont="1" applyFill="1" applyBorder="1" applyAlignment="1" applyProtection="1">
      <alignment horizontal="right" vertical="center"/>
    </xf>
    <xf numFmtId="0" fontId="29" fillId="0" borderId="5" xfId="6" applyFont="1" applyFill="1" applyBorder="1" applyAlignment="1" applyProtection="1">
      <alignment horizontal="center" vertical="center"/>
    </xf>
    <xf numFmtId="0" fontId="29" fillId="0" borderId="0" xfId="6" applyFont="1" applyFill="1" applyBorder="1" applyAlignment="1" applyProtection="1">
      <alignment horizontal="center" vertical="center"/>
    </xf>
    <xf numFmtId="0" fontId="29" fillId="0" borderId="11" xfId="6" applyFont="1" applyFill="1" applyBorder="1" applyAlignment="1" applyProtection="1">
      <alignment horizontal="center" vertical="center"/>
    </xf>
    <xf numFmtId="0" fontId="28" fillId="0" borderId="0" xfId="6" applyFont="1" applyFill="1" applyBorder="1" applyAlignment="1" applyProtection="1">
      <alignment horizontal="center" vertical="center" wrapText="1"/>
    </xf>
    <xf numFmtId="178" fontId="29" fillId="0" borderId="27" xfId="6" applyNumberFormat="1" applyFont="1" applyFill="1" applyBorder="1" applyAlignment="1" applyProtection="1">
      <alignment horizontal="center" vertical="center"/>
    </xf>
    <xf numFmtId="178" fontId="29" fillId="0" borderId="5" xfId="6" applyNumberFormat="1" applyFont="1" applyFill="1" applyBorder="1" applyAlignment="1" applyProtection="1">
      <alignment horizontal="center" vertical="center"/>
    </xf>
    <xf numFmtId="178" fontId="29" fillId="0" borderId="25" xfId="6" applyNumberFormat="1" applyFont="1" applyFill="1" applyBorder="1" applyAlignment="1" applyProtection="1">
      <alignment horizontal="center" vertical="center"/>
    </xf>
    <xf numFmtId="177" fontId="29" fillId="3" borderId="27" xfId="6" applyNumberFormat="1" applyFont="1" applyFill="1" applyBorder="1" applyAlignment="1" applyProtection="1">
      <alignment horizontal="center" vertical="center"/>
    </xf>
    <xf numFmtId="177" fontId="29" fillId="3" borderId="5" xfId="6" applyNumberFormat="1" applyFont="1" applyFill="1" applyBorder="1" applyAlignment="1" applyProtection="1">
      <alignment horizontal="center" vertical="center"/>
    </xf>
    <xf numFmtId="177" fontId="29" fillId="3" borderId="25" xfId="6" applyNumberFormat="1" applyFont="1" applyFill="1" applyBorder="1" applyAlignment="1" applyProtection="1">
      <alignment horizontal="center" vertical="center"/>
    </xf>
    <xf numFmtId="180" fontId="29" fillId="0" borderId="27" xfId="6" applyNumberFormat="1" applyFont="1" applyFill="1" applyBorder="1" applyAlignment="1" applyProtection="1">
      <alignment horizontal="center" vertical="center"/>
    </xf>
    <xf numFmtId="180" fontId="29" fillId="0" borderId="5" xfId="6" applyNumberFormat="1" applyFont="1" applyFill="1" applyBorder="1" applyAlignment="1" applyProtection="1">
      <alignment horizontal="center" vertical="center"/>
    </xf>
    <xf numFmtId="180" fontId="29" fillId="0" borderId="25" xfId="6" applyNumberFormat="1" applyFont="1" applyFill="1" applyBorder="1" applyAlignment="1" applyProtection="1">
      <alignment horizontal="center" vertical="center"/>
    </xf>
    <xf numFmtId="0" fontId="29" fillId="3" borderId="0" xfId="6" applyFont="1" applyFill="1" applyBorder="1" applyAlignment="1" applyProtection="1">
      <alignment horizontal="right" vertical="center"/>
    </xf>
    <xf numFmtId="0" fontId="29" fillId="3" borderId="0" xfId="6" applyFont="1" applyFill="1" applyBorder="1" applyAlignment="1" applyProtection="1">
      <alignment horizontal="center" vertical="center"/>
    </xf>
    <xf numFmtId="179" fontId="29" fillId="3" borderId="0" xfId="6" applyNumberFormat="1" applyFont="1" applyFill="1" applyBorder="1" applyAlignment="1" applyProtection="1">
      <alignment horizontal="center" vertical="center"/>
    </xf>
    <xf numFmtId="0" fontId="29" fillId="5" borderId="27" xfId="6" applyFont="1" applyFill="1" applyBorder="1" applyAlignment="1" applyProtection="1">
      <alignment horizontal="center" vertical="center"/>
      <protection locked="0"/>
    </xf>
    <xf numFmtId="0" fontId="29" fillId="5" borderId="25" xfId="6" applyFont="1" applyFill="1" applyBorder="1" applyAlignment="1" applyProtection="1">
      <alignment horizontal="center" vertical="center"/>
      <protection locked="0"/>
    </xf>
    <xf numFmtId="0" fontId="28" fillId="3" borderId="0" xfId="6" applyFont="1" applyFill="1" applyAlignment="1">
      <alignment horizontal="left" vertical="center"/>
    </xf>
    <xf numFmtId="0" fontId="33" fillId="5" borderId="29" xfId="6" applyFont="1" applyFill="1" applyBorder="1" applyAlignment="1" applyProtection="1">
      <alignment horizontal="center" vertical="center"/>
      <protection locked="0"/>
    </xf>
    <xf numFmtId="0" fontId="33" fillId="5" borderId="23" xfId="6" applyFont="1" applyFill="1" applyBorder="1" applyAlignment="1" applyProtection="1">
      <alignment horizontal="center" vertical="center"/>
      <protection locked="0"/>
    </xf>
    <xf numFmtId="0" fontId="43" fillId="3" borderId="106" xfId="6" applyFont="1" applyFill="1" applyBorder="1" applyAlignment="1">
      <alignment horizontal="center" vertical="center"/>
    </xf>
    <xf numFmtId="0" fontId="43" fillId="3" borderId="100" xfId="6" applyFont="1" applyFill="1" applyBorder="1" applyAlignment="1">
      <alignment horizontal="center" vertical="center"/>
    </xf>
  </cellXfs>
  <cellStyles count="8">
    <cellStyle name="桁区切り 2" xfId="7"/>
    <cellStyle name="標準" xfId="0" builtinId="0"/>
    <cellStyle name="標準 2" xfId="3"/>
    <cellStyle name="標準 2 2" xfId="5"/>
    <cellStyle name="標準 3" xfId="6"/>
    <cellStyle name="標準_Book1" xfId="1"/>
    <cellStyle name="標準_Sheet5" xfId="4"/>
    <cellStyle name="標準_チェックリスト（通所リハ）" xfId="2"/>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61</xdr:row>
      <xdr:rowOff>28575</xdr:rowOff>
    </xdr:from>
    <xdr:to>
      <xdr:col>4</xdr:col>
      <xdr:colOff>1495425</xdr:colOff>
      <xdr:row>61</xdr:row>
      <xdr:rowOff>1247775</xdr:rowOff>
    </xdr:to>
    <xdr:sp macro="" textlink="">
      <xdr:nvSpPr>
        <xdr:cNvPr id="8196" name="Text Box 6"/>
        <xdr:cNvSpPr txBox="1">
          <a:spLocks noChangeArrowheads="1"/>
        </xdr:cNvSpPr>
      </xdr:nvSpPr>
      <xdr:spPr bwMode="auto">
        <a:xfrm>
          <a:off x="1133475" y="42090975"/>
          <a:ext cx="5610225" cy="121920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福祉用具サービス計画に最低限必要と考えられる記載事項</a:t>
          </a:r>
        </a:p>
        <a:p>
          <a:pPr algn="l" rtl="0">
            <a:lnSpc>
              <a:spcPts val="1100"/>
            </a:lnSpc>
            <a:defRPr sz="1000"/>
          </a:pPr>
          <a:r>
            <a:rPr lang="ja-JP" altLang="en-US" sz="900" b="0" i="0" u="none" strike="noStrike" baseline="0">
              <a:solidFill>
                <a:srgbClr val="000000"/>
              </a:solidFill>
              <a:latin typeface="ＭＳ Ｐゴシック"/>
              <a:ea typeface="ＭＳ Ｐゴシック"/>
            </a:rPr>
            <a:t>　・　利用者の基本情報（氏名、年齢、性別、要介護度等）</a:t>
          </a:r>
        </a:p>
        <a:p>
          <a:pPr algn="l" rtl="0">
            <a:lnSpc>
              <a:spcPts val="1100"/>
            </a:lnSpc>
            <a:defRPr sz="1000"/>
          </a:pPr>
          <a:r>
            <a:rPr lang="ja-JP" altLang="en-US" sz="900" b="0" i="0" u="none" strike="noStrike" baseline="0">
              <a:solidFill>
                <a:srgbClr val="000000"/>
              </a:solidFill>
              <a:latin typeface="ＭＳ Ｐゴシック"/>
              <a:ea typeface="ＭＳ Ｐゴシック"/>
            </a:rPr>
            <a:t>　・　福祉用具が必要な理由</a:t>
          </a:r>
        </a:p>
        <a:p>
          <a:pPr algn="l" rtl="0">
            <a:defRPr sz="1000"/>
          </a:pPr>
          <a:r>
            <a:rPr lang="ja-JP" altLang="en-US" sz="900" b="0" i="0" u="none" strike="noStrike" baseline="0">
              <a:solidFill>
                <a:srgbClr val="000000"/>
              </a:solidFill>
              <a:latin typeface="ＭＳ Ｐゴシック"/>
              <a:ea typeface="ＭＳ Ｐゴシック"/>
            </a:rPr>
            <a:t>　・　福祉用具の利用目標</a:t>
          </a:r>
        </a:p>
        <a:p>
          <a:pPr algn="l" rtl="0">
            <a:defRPr sz="1000"/>
          </a:pPr>
          <a:r>
            <a:rPr lang="ja-JP" altLang="en-US" sz="900" b="0" i="0" u="none" strike="noStrike" baseline="0">
              <a:solidFill>
                <a:srgbClr val="000000"/>
              </a:solidFill>
              <a:latin typeface="ＭＳ Ｐゴシック"/>
              <a:ea typeface="ＭＳ Ｐゴシック"/>
            </a:rPr>
            <a:t>　・　具体的な福祉用具の機種と当該機種を選定した理由</a:t>
          </a:r>
        </a:p>
        <a:p>
          <a:pPr algn="l" rtl="0">
            <a:lnSpc>
              <a:spcPts val="1100"/>
            </a:lnSpc>
            <a:defRPr sz="1000"/>
          </a:pPr>
          <a:r>
            <a:rPr lang="ja-JP" altLang="en-US" sz="900" b="0" i="0" u="none" strike="noStrike" baseline="0">
              <a:solidFill>
                <a:srgbClr val="000000"/>
              </a:solidFill>
              <a:latin typeface="ＭＳ Ｐゴシック"/>
              <a:ea typeface="ＭＳ Ｐゴシック"/>
            </a:rPr>
            <a:t>　・　その他関係者間で共有すべき情報（福祉用具を安全に利用するために特に注意が必要な事項、</a:t>
          </a:r>
        </a:p>
        <a:p>
          <a:pPr algn="l" rtl="0">
            <a:defRPr sz="1000"/>
          </a:pPr>
          <a:r>
            <a:rPr lang="ja-JP" altLang="en-US" sz="900" b="0" i="0" u="none" strike="noStrike" baseline="0">
              <a:solidFill>
                <a:srgbClr val="000000"/>
              </a:solidFill>
              <a:latin typeface="ＭＳ Ｐゴシック"/>
              <a:ea typeface="ＭＳ Ｐゴシック"/>
            </a:rPr>
            <a:t>　　日常の衛生管理に関する留意点等）</a:t>
          </a:r>
        </a:p>
        <a:p>
          <a:pPr algn="l" rtl="0">
            <a:defRPr sz="1000"/>
          </a:pPr>
          <a:r>
            <a:rPr lang="ja-JP" altLang="en-US" sz="900" b="0" i="0" u="none" strike="noStrike" baseline="0">
              <a:solidFill>
                <a:srgbClr val="000000"/>
              </a:solidFill>
              <a:latin typeface="ＭＳ Ｐゴシック"/>
              <a:ea typeface="ＭＳ Ｐゴシック"/>
            </a:rPr>
            <a:t>　　　　　　　　　　　　　　　　　　　　　　　　　　　（「平成24年度介護報酬改定に関するＱ＆Ａ(Vol.1)（H24.3.16）</a:t>
          </a:r>
        </a:p>
      </xdr:txBody>
    </xdr:sp>
    <xdr:clientData/>
  </xdr:twoCellAnchor>
  <xdr:twoCellAnchor>
    <xdr:from>
      <xdr:col>2</xdr:col>
      <xdr:colOff>76200</xdr:colOff>
      <xdr:row>61</xdr:row>
      <xdr:rowOff>28575</xdr:rowOff>
    </xdr:from>
    <xdr:to>
      <xdr:col>4</xdr:col>
      <xdr:colOff>1495425</xdr:colOff>
      <xdr:row>61</xdr:row>
      <xdr:rowOff>1247775</xdr:rowOff>
    </xdr:to>
    <xdr:sp macro="" textlink="">
      <xdr:nvSpPr>
        <xdr:cNvPr id="8200" name="Text Box 6"/>
        <xdr:cNvSpPr txBox="1">
          <a:spLocks noChangeArrowheads="1"/>
        </xdr:cNvSpPr>
      </xdr:nvSpPr>
      <xdr:spPr bwMode="auto">
        <a:xfrm>
          <a:off x="1133475" y="42090975"/>
          <a:ext cx="5610225" cy="121920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27432" tIns="18288" rIns="0" bIns="18288"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福祉用具サービス計画に最低限必要と考えられる記載事項</a:t>
          </a:r>
        </a:p>
        <a:p>
          <a:pPr algn="l" rtl="0">
            <a:lnSpc>
              <a:spcPts val="1100"/>
            </a:lnSpc>
            <a:defRPr sz="1000"/>
          </a:pPr>
          <a:r>
            <a:rPr lang="ja-JP" altLang="en-US" sz="900" b="0" i="0" u="none" strike="noStrike" baseline="0">
              <a:solidFill>
                <a:srgbClr val="000000"/>
              </a:solidFill>
              <a:latin typeface="ＭＳ Ｐゴシック"/>
              <a:ea typeface="ＭＳ Ｐゴシック"/>
            </a:rPr>
            <a:t>　・　利用者の基本情報（氏名、年齢、性別、要介護度等）</a:t>
          </a:r>
        </a:p>
        <a:p>
          <a:pPr algn="l" rtl="0">
            <a:lnSpc>
              <a:spcPts val="1100"/>
            </a:lnSpc>
            <a:defRPr sz="1000"/>
          </a:pPr>
          <a:r>
            <a:rPr lang="ja-JP" altLang="en-US" sz="900" b="0" i="0" u="none" strike="noStrike" baseline="0">
              <a:solidFill>
                <a:srgbClr val="000000"/>
              </a:solidFill>
              <a:latin typeface="ＭＳ Ｐゴシック"/>
              <a:ea typeface="ＭＳ Ｐゴシック"/>
            </a:rPr>
            <a:t>　・　福祉用具が必要な理由</a:t>
          </a:r>
        </a:p>
        <a:p>
          <a:pPr algn="l" rtl="0">
            <a:defRPr sz="1000"/>
          </a:pPr>
          <a:r>
            <a:rPr lang="ja-JP" altLang="en-US" sz="900" b="0" i="0" u="none" strike="noStrike" baseline="0">
              <a:solidFill>
                <a:srgbClr val="000000"/>
              </a:solidFill>
              <a:latin typeface="ＭＳ Ｐゴシック"/>
              <a:ea typeface="ＭＳ Ｐゴシック"/>
            </a:rPr>
            <a:t>　・　福祉用具の利用目標</a:t>
          </a:r>
        </a:p>
        <a:p>
          <a:pPr algn="l" rtl="0">
            <a:defRPr sz="1000"/>
          </a:pPr>
          <a:r>
            <a:rPr lang="ja-JP" altLang="en-US" sz="900" b="0" i="0" u="none" strike="noStrike" baseline="0">
              <a:solidFill>
                <a:srgbClr val="000000"/>
              </a:solidFill>
              <a:latin typeface="ＭＳ Ｐゴシック"/>
              <a:ea typeface="ＭＳ Ｐゴシック"/>
            </a:rPr>
            <a:t>　・　具体的な福祉用具の機種と当該機種を選定した理由</a:t>
          </a:r>
        </a:p>
        <a:p>
          <a:pPr algn="l" rtl="0">
            <a:lnSpc>
              <a:spcPts val="1100"/>
            </a:lnSpc>
            <a:defRPr sz="1000"/>
          </a:pPr>
          <a:r>
            <a:rPr lang="ja-JP" altLang="en-US" sz="900" b="0" i="0" u="none" strike="noStrike" baseline="0">
              <a:solidFill>
                <a:srgbClr val="000000"/>
              </a:solidFill>
              <a:latin typeface="ＭＳ Ｐゴシック"/>
              <a:ea typeface="ＭＳ Ｐゴシック"/>
            </a:rPr>
            <a:t>　・　その他関係者間で共有すべき情報（福祉用具を安全に利用するために特に注意が必要な事項、</a:t>
          </a:r>
        </a:p>
        <a:p>
          <a:pPr algn="l" rtl="0">
            <a:defRPr sz="1000"/>
          </a:pPr>
          <a:r>
            <a:rPr lang="ja-JP" altLang="en-US" sz="900" b="0" i="0" u="none" strike="noStrike" baseline="0">
              <a:solidFill>
                <a:srgbClr val="000000"/>
              </a:solidFill>
              <a:latin typeface="ＭＳ Ｐゴシック"/>
              <a:ea typeface="ＭＳ Ｐゴシック"/>
            </a:rPr>
            <a:t>　　日常の衛生管理に関する留意点等）</a:t>
          </a:r>
        </a:p>
        <a:p>
          <a:pPr algn="l" rtl="0">
            <a:defRPr sz="1000"/>
          </a:pPr>
          <a:r>
            <a:rPr lang="ja-JP" altLang="en-US" sz="900" b="0" i="0" u="none" strike="noStrike" baseline="0">
              <a:solidFill>
                <a:srgbClr val="000000"/>
              </a:solidFill>
              <a:latin typeface="ＭＳ Ｐゴシック"/>
              <a:ea typeface="ＭＳ Ｐゴシック"/>
            </a:rPr>
            <a:t>　　　　　　　　　　　　　　　　　　　　　　　　　　　（「平成24年度介護報酬改定に関するＱ＆Ａ(Vol.1)（H24.3.16）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5</xdr:row>
      <xdr:rowOff>161925</xdr:rowOff>
    </xdr:from>
    <xdr:to>
      <xdr:col>4</xdr:col>
      <xdr:colOff>142875</xdr:colOff>
      <xdr:row>6</xdr:row>
      <xdr:rowOff>95250</xdr:rowOff>
    </xdr:to>
    <xdr:sp macro="" textlink="">
      <xdr:nvSpPr>
        <xdr:cNvPr id="2066" name="Text Box 1"/>
        <xdr:cNvSpPr txBox="1">
          <a:spLocks noChangeArrowheads="1"/>
        </xdr:cNvSpPr>
      </xdr:nvSpPr>
      <xdr:spPr bwMode="auto">
        <a:xfrm>
          <a:off x="1095375" y="1447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4439899"/>
          <a:ext cx="9896475" cy="2009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2750" y="1009650"/>
          <a:ext cx="984885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12467;&#12500;&#12540;h1-7hukushiyoug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7%20&#31119;&#31049;&#29992;&#20855;&#36024;&#1998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esktop\&#33258;&#24049;&#12481;&#12455;&#12483;&#12463;\&#39321;&#24029;&#30476;&#12288;&#31119;&#31049;&#29992;&#20855;&#36024;&#19982;\&#31119;&#31049;&#29992;&#20855;&#36024;&#199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福祉用具"/>
      <sheetName val="福祉用具（100名）"/>
      <sheetName val="プルダウン・リスト"/>
    </sheetNames>
    <sheetDataSet>
      <sheetData sheetId="0"/>
      <sheetData sheetId="1"/>
      <sheetData sheetId="2">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2．点検リスト④"/>
      <sheetName val="3.勤務体制・形態一覧（１枚版）"/>
      <sheetName val="3.記入方法"/>
      <sheetName val="3.勤務体制【記載例】"/>
      <sheetName val="3.プルダウン・リスト"/>
      <sheetName val="４．点検シート（加算等）"/>
      <sheetName val="４．点検シート（加算等）介護予防"/>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2．点検リスト④"/>
      <sheetName val="3.勤務体制・形態一覧（１枚版）"/>
      <sheetName val="3.記入方法"/>
      <sheetName val="3.勤務体制【記載例】"/>
      <sheetName val="3.プルダウン・リスト"/>
      <sheetName val="４．点検シート（加算等）"/>
      <sheetName val="４．点検シート（加算等）介護予防"/>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M23"/>
  <sheetViews>
    <sheetView showGridLines="0" tabSelected="1" view="pageBreakPreview" zoomScaleNormal="100" zoomScaleSheetLayoutView="100" workbookViewId="0">
      <selection activeCell="D5" sqref="D5:M5"/>
    </sheetView>
  </sheetViews>
  <sheetFormatPr defaultColWidth="9" defaultRowHeight="13" x14ac:dyDescent="0.2"/>
  <cols>
    <col min="1" max="1" width="2.6328125" style="91" customWidth="1"/>
    <col min="2" max="2" width="18.453125" style="91" customWidth="1"/>
    <col min="3" max="3" width="2.6328125" style="91" customWidth="1"/>
    <col min="4" max="13" width="5.36328125" style="91" customWidth="1"/>
    <col min="14" max="16384" width="9" style="91"/>
  </cols>
  <sheetData>
    <row r="1" spans="1:13" ht="30" customHeight="1" x14ac:dyDescent="0.2">
      <c r="A1" s="466" t="s">
        <v>395</v>
      </c>
      <c r="B1" s="466"/>
      <c r="C1" s="466"/>
      <c r="D1" s="466"/>
      <c r="E1" s="466"/>
      <c r="F1" s="466"/>
      <c r="G1" s="466"/>
      <c r="H1" s="466"/>
      <c r="I1" s="466"/>
      <c r="J1" s="466"/>
      <c r="K1" s="466"/>
      <c r="L1" s="466"/>
      <c r="M1" s="466"/>
    </row>
    <row r="2" spans="1:13" ht="20.25" customHeight="1" x14ac:dyDescent="0.2">
      <c r="A2" s="468" t="s">
        <v>15</v>
      </c>
      <c r="B2" s="468"/>
      <c r="C2" s="468"/>
      <c r="D2" s="468"/>
      <c r="E2" s="468"/>
      <c r="F2" s="468"/>
      <c r="G2" s="468"/>
      <c r="H2" s="468"/>
      <c r="I2" s="468"/>
      <c r="J2" s="468"/>
      <c r="K2" s="468"/>
      <c r="L2" s="468"/>
      <c r="M2" s="468"/>
    </row>
    <row r="3" spans="1:13" ht="14.25" customHeight="1" x14ac:dyDescent="0.2">
      <c r="A3" s="467" t="s">
        <v>98</v>
      </c>
      <c r="B3" s="467"/>
      <c r="C3" s="467"/>
      <c r="D3" s="467"/>
      <c r="E3" s="467"/>
      <c r="F3" s="467"/>
      <c r="G3" s="467"/>
      <c r="H3" s="467"/>
      <c r="I3" s="467"/>
      <c r="J3" s="467"/>
      <c r="K3" s="467"/>
      <c r="L3" s="467"/>
      <c r="M3" s="467"/>
    </row>
    <row r="4" spans="1:13" ht="14.25" customHeight="1" x14ac:dyDescent="0.2">
      <c r="A4" s="469" t="s">
        <v>101</v>
      </c>
      <c r="B4" s="469"/>
      <c r="C4" s="469"/>
      <c r="D4" s="469"/>
      <c r="E4" s="469"/>
      <c r="F4" s="469"/>
      <c r="G4" s="469"/>
      <c r="H4" s="469"/>
      <c r="I4" s="469"/>
      <c r="J4" s="469"/>
      <c r="K4" s="469"/>
      <c r="L4" s="469"/>
      <c r="M4" s="469"/>
    </row>
    <row r="5" spans="1:13" ht="29.25" customHeight="1" x14ac:dyDescent="0.2">
      <c r="A5" s="100"/>
      <c r="B5" s="86" t="s">
        <v>58</v>
      </c>
      <c r="C5" s="101"/>
      <c r="D5" s="451"/>
      <c r="E5" s="452"/>
      <c r="F5" s="452"/>
      <c r="G5" s="452"/>
      <c r="H5" s="452"/>
      <c r="I5" s="452"/>
      <c r="J5" s="452"/>
      <c r="K5" s="452"/>
      <c r="L5" s="452"/>
      <c r="M5" s="453"/>
    </row>
    <row r="6" spans="1:13" ht="18.75" customHeight="1" x14ac:dyDescent="0.2">
      <c r="A6" s="100"/>
      <c r="B6" s="455" t="s">
        <v>59</v>
      </c>
      <c r="C6" s="102"/>
      <c r="D6" s="458" t="s">
        <v>212</v>
      </c>
      <c r="E6" s="459"/>
      <c r="F6" s="459"/>
      <c r="G6" s="459"/>
      <c r="H6" s="459"/>
      <c r="I6" s="459"/>
      <c r="J6" s="459"/>
      <c r="K6" s="459"/>
      <c r="L6" s="459"/>
      <c r="M6" s="460"/>
    </row>
    <row r="7" spans="1:13" ht="18.75" customHeight="1" x14ac:dyDescent="0.2">
      <c r="A7" s="103"/>
      <c r="B7" s="456"/>
      <c r="C7" s="104"/>
      <c r="D7" s="461"/>
      <c r="E7" s="462"/>
      <c r="F7" s="462"/>
      <c r="G7" s="462"/>
      <c r="H7" s="462"/>
      <c r="I7" s="462"/>
      <c r="J7" s="462"/>
      <c r="K7" s="462"/>
      <c r="L7" s="462"/>
      <c r="M7" s="463"/>
    </row>
    <row r="8" spans="1:13" ht="29.25" customHeight="1" x14ac:dyDescent="0.2">
      <c r="A8" s="105"/>
      <c r="B8" s="457"/>
      <c r="C8" s="106"/>
      <c r="D8" s="464" t="s">
        <v>60</v>
      </c>
      <c r="E8" s="465"/>
      <c r="F8" s="451"/>
      <c r="G8" s="452"/>
      <c r="H8" s="453"/>
      <c r="I8" s="464" t="s">
        <v>99</v>
      </c>
      <c r="J8" s="465"/>
      <c r="K8" s="451"/>
      <c r="L8" s="452"/>
      <c r="M8" s="453"/>
    </row>
    <row r="9" spans="1:13" ht="29.25" customHeight="1" x14ac:dyDescent="0.2">
      <c r="A9" s="103"/>
      <c r="B9" s="85" t="s">
        <v>61</v>
      </c>
      <c r="C9" s="107"/>
      <c r="D9" s="461"/>
      <c r="E9" s="462"/>
      <c r="F9" s="462"/>
      <c r="G9" s="462"/>
      <c r="H9" s="462"/>
      <c r="I9" s="462"/>
      <c r="J9" s="462"/>
      <c r="K9" s="462"/>
      <c r="L9" s="462"/>
      <c r="M9" s="463"/>
    </row>
    <row r="10" spans="1:13" ht="30" customHeight="1" x14ac:dyDescent="0.2">
      <c r="A10" s="108"/>
      <c r="B10" s="109" t="s">
        <v>62</v>
      </c>
      <c r="C10" s="110"/>
      <c r="D10" s="464" t="s">
        <v>63</v>
      </c>
      <c r="E10" s="465"/>
      <c r="F10" s="451"/>
      <c r="G10" s="453"/>
      <c r="H10" s="464" t="s">
        <v>64</v>
      </c>
      <c r="I10" s="465"/>
      <c r="J10" s="451"/>
      <c r="K10" s="452"/>
      <c r="L10" s="452"/>
      <c r="M10" s="453"/>
    </row>
    <row r="11" spans="1:13" ht="29.25" customHeight="1" thickBot="1" x14ac:dyDescent="0.25">
      <c r="A11" s="477" t="s">
        <v>16</v>
      </c>
      <c r="B11" s="478"/>
      <c r="C11" s="479"/>
      <c r="D11" s="111" t="s">
        <v>213</v>
      </c>
      <c r="E11" s="112" t="s">
        <v>214</v>
      </c>
      <c r="F11" s="113"/>
      <c r="G11" s="113"/>
      <c r="H11" s="113"/>
      <c r="I11" s="113"/>
      <c r="J11" s="113"/>
      <c r="K11" s="113"/>
      <c r="L11" s="113"/>
      <c r="M11" s="114"/>
    </row>
    <row r="12" spans="1:13" ht="30" customHeight="1" thickTop="1" x14ac:dyDescent="0.2">
      <c r="A12" s="474" t="s">
        <v>100</v>
      </c>
      <c r="B12" s="475"/>
      <c r="C12" s="476"/>
      <c r="D12" s="376" t="s">
        <v>27</v>
      </c>
      <c r="E12" s="377" t="s">
        <v>624</v>
      </c>
      <c r="F12" s="378"/>
      <c r="G12" s="378"/>
      <c r="H12" s="378"/>
      <c r="I12" s="378" t="s">
        <v>625</v>
      </c>
      <c r="J12" s="378" t="s">
        <v>626</v>
      </c>
      <c r="K12" s="379" t="s">
        <v>27</v>
      </c>
      <c r="L12" s="378" t="s">
        <v>627</v>
      </c>
      <c r="M12" s="380"/>
    </row>
    <row r="13" spans="1:13" ht="28.5" customHeight="1" x14ac:dyDescent="0.2">
      <c r="A13" s="481" t="s">
        <v>53</v>
      </c>
      <c r="B13" s="482"/>
      <c r="C13" s="483"/>
      <c r="D13" s="481" t="s">
        <v>48</v>
      </c>
      <c r="E13" s="482"/>
      <c r="F13" s="482"/>
      <c r="G13" s="483"/>
      <c r="H13" s="487" t="s">
        <v>361</v>
      </c>
      <c r="I13" s="488"/>
      <c r="J13" s="488"/>
      <c r="K13" s="488"/>
      <c r="L13" s="488"/>
      <c r="M13" s="489"/>
    </row>
    <row r="14" spans="1:13" ht="29.25" customHeight="1" x14ac:dyDescent="0.2">
      <c r="A14" s="484"/>
      <c r="B14" s="485"/>
      <c r="C14" s="486"/>
      <c r="D14" s="490" t="s">
        <v>54</v>
      </c>
      <c r="E14" s="491"/>
      <c r="F14" s="491"/>
      <c r="G14" s="492"/>
      <c r="H14" s="493" t="s">
        <v>361</v>
      </c>
      <c r="I14" s="494"/>
      <c r="J14" s="494"/>
      <c r="K14" s="494"/>
      <c r="L14" s="494"/>
      <c r="M14" s="495"/>
    </row>
    <row r="15" spans="1:13" ht="26.25" customHeight="1" x14ac:dyDescent="0.2">
      <c r="A15" s="115"/>
      <c r="B15" s="99"/>
      <c r="C15" s="115"/>
      <c r="D15" s="116"/>
      <c r="E15" s="117"/>
      <c r="F15" s="117"/>
      <c r="G15" s="117"/>
      <c r="H15" s="117"/>
      <c r="I15" s="117"/>
      <c r="J15" s="117"/>
      <c r="K15" s="117"/>
      <c r="L15" s="117"/>
      <c r="M15" s="117"/>
    </row>
    <row r="16" spans="1:13" s="118" customFormat="1" ht="24" customHeight="1" x14ac:dyDescent="0.2">
      <c r="A16" s="108"/>
      <c r="B16" s="109" t="s">
        <v>65</v>
      </c>
      <c r="C16" s="110"/>
      <c r="D16" s="464" t="s">
        <v>63</v>
      </c>
      <c r="E16" s="465"/>
      <c r="F16" s="451"/>
      <c r="G16" s="453"/>
      <c r="H16" s="464" t="s">
        <v>64</v>
      </c>
      <c r="I16" s="465"/>
      <c r="J16" s="451"/>
      <c r="K16" s="452"/>
      <c r="L16" s="452"/>
      <c r="M16" s="453"/>
    </row>
    <row r="17" spans="1:13" s="118" customFormat="1" ht="13.5" customHeight="1" thickBot="1" x14ac:dyDescent="0.25">
      <c r="A17" s="480"/>
      <c r="B17" s="480"/>
      <c r="C17" s="480"/>
      <c r="D17" s="454"/>
      <c r="E17" s="454"/>
      <c r="F17" s="454"/>
      <c r="G17" s="454"/>
      <c r="H17" s="454"/>
      <c r="I17" s="454"/>
      <c r="J17" s="454"/>
      <c r="K17" s="454"/>
      <c r="L17" s="454"/>
      <c r="M17" s="454"/>
    </row>
    <row r="18" spans="1:13" s="118" customFormat="1" ht="18.75" customHeight="1" thickTop="1" x14ac:dyDescent="0.2">
      <c r="A18" s="93"/>
      <c r="B18" s="94" t="s">
        <v>211</v>
      </c>
      <c r="C18" s="95"/>
      <c r="D18" s="95"/>
      <c r="E18" s="95"/>
      <c r="F18" s="95"/>
      <c r="G18" s="95"/>
      <c r="H18" s="95"/>
      <c r="I18" s="95"/>
      <c r="J18" s="95"/>
      <c r="K18" s="95"/>
      <c r="L18" s="95"/>
      <c r="M18" s="96"/>
    </row>
    <row r="19" spans="1:13" s="118" customFormat="1" ht="17.25" customHeight="1" x14ac:dyDescent="0.2">
      <c r="A19" s="87">
        <v>1</v>
      </c>
      <c r="B19" s="88" t="s">
        <v>231</v>
      </c>
      <c r="C19" s="88"/>
      <c r="D19" s="88"/>
      <c r="E19" s="88"/>
      <c r="F19" s="88"/>
      <c r="G19" s="88"/>
      <c r="H19" s="88"/>
      <c r="I19" s="88"/>
      <c r="J19" s="88"/>
      <c r="K19" s="88"/>
      <c r="L19" s="88"/>
      <c r="M19" s="89"/>
    </row>
    <row r="20" spans="1:13" s="118" customFormat="1" ht="16.5" customHeight="1" x14ac:dyDescent="0.2">
      <c r="A20" s="90">
        <v>2</v>
      </c>
      <c r="B20" s="88" t="s">
        <v>209</v>
      </c>
      <c r="C20" s="88"/>
      <c r="D20" s="88"/>
      <c r="E20" s="88"/>
      <c r="F20" s="88"/>
      <c r="G20" s="88"/>
      <c r="H20" s="88"/>
      <c r="I20" s="88"/>
      <c r="J20" s="88"/>
      <c r="K20" s="88"/>
      <c r="L20" s="88"/>
      <c r="M20" s="89"/>
    </row>
    <row r="21" spans="1:13" ht="18" customHeight="1" x14ac:dyDescent="0.2">
      <c r="A21" s="90">
        <v>3</v>
      </c>
      <c r="B21" s="472" t="s">
        <v>232</v>
      </c>
      <c r="C21" s="472"/>
      <c r="D21" s="472"/>
      <c r="E21" s="472"/>
      <c r="F21" s="472"/>
      <c r="G21" s="472"/>
      <c r="H21" s="472"/>
      <c r="I21" s="472"/>
      <c r="J21" s="472"/>
      <c r="K21" s="472"/>
      <c r="L21" s="472"/>
      <c r="M21" s="473"/>
    </row>
    <row r="22" spans="1:13" ht="18" customHeight="1" thickBot="1" x14ac:dyDescent="0.25">
      <c r="A22" s="98"/>
      <c r="B22" s="470" t="s">
        <v>210</v>
      </c>
      <c r="C22" s="470"/>
      <c r="D22" s="470"/>
      <c r="E22" s="470"/>
      <c r="F22" s="470"/>
      <c r="G22" s="470"/>
      <c r="H22" s="470"/>
      <c r="I22" s="470"/>
      <c r="J22" s="470"/>
      <c r="K22" s="470"/>
      <c r="L22" s="470"/>
      <c r="M22" s="471"/>
    </row>
    <row r="23" spans="1:13" ht="13.5" thickTop="1" x14ac:dyDescent="0.2"/>
  </sheetData>
  <mergeCells count="36">
    <mergeCell ref="B22:M22"/>
    <mergeCell ref="B21:M21"/>
    <mergeCell ref="A12:C12"/>
    <mergeCell ref="A11:C11"/>
    <mergeCell ref="A17:C17"/>
    <mergeCell ref="D16:E16"/>
    <mergeCell ref="F16:G16"/>
    <mergeCell ref="H16:I16"/>
    <mergeCell ref="J16:M16"/>
    <mergeCell ref="D17:E17"/>
    <mergeCell ref="A13:C14"/>
    <mergeCell ref="D13:G13"/>
    <mergeCell ref="H13:M13"/>
    <mergeCell ref="D14:G14"/>
    <mergeCell ref="H14:M14"/>
    <mergeCell ref="A1:M1"/>
    <mergeCell ref="A3:M3"/>
    <mergeCell ref="A2:M2"/>
    <mergeCell ref="A4:M4"/>
    <mergeCell ref="D5:M5"/>
    <mergeCell ref="K8:M8"/>
    <mergeCell ref="F17:G17"/>
    <mergeCell ref="H17:I17"/>
    <mergeCell ref="J17:M17"/>
    <mergeCell ref="B6:B8"/>
    <mergeCell ref="D6:F6"/>
    <mergeCell ref="G6:M6"/>
    <mergeCell ref="D7:M7"/>
    <mergeCell ref="D8:E8"/>
    <mergeCell ref="F8:H8"/>
    <mergeCell ref="I8:J8"/>
    <mergeCell ref="D9:M9"/>
    <mergeCell ref="D10:E10"/>
    <mergeCell ref="F10:G10"/>
    <mergeCell ref="H10:I10"/>
    <mergeCell ref="J10:M10"/>
  </mergeCells>
  <phoneticPr fontId="2"/>
  <dataValidations count="1">
    <dataValidation type="list" allowBlank="1" showInputMessage="1" showErrorMessage="1" sqref="D12 K12">
      <formula1>"□,■"</formula1>
    </dataValidation>
  </dataValidations>
  <printOptions horizontalCentered="1"/>
  <pageMargins left="0.78740157480314965" right="0.78740157480314965" top="0.78740157480314965" bottom="0.78740157480314965" header="0.51181102362204722" footer="0.19685039370078741"/>
  <pageSetup paperSize="9" orientation="portrait" r:id="rId1"/>
  <headerFooter alignWithMargins="0"/>
  <ignoredErrors>
    <ignoredError sqref="D11: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58"/>
  <sheetViews>
    <sheetView showGridLines="0" view="pageBreakPreview" zoomScaleNormal="100" workbookViewId="0">
      <selection activeCell="C2" sqref="C2:H2"/>
    </sheetView>
  </sheetViews>
  <sheetFormatPr defaultColWidth="9" defaultRowHeight="11" x14ac:dyDescent="0.2"/>
  <cols>
    <col min="1" max="1" width="3.36328125" style="3" customWidth="1"/>
    <col min="2" max="2" width="10.453125" style="3" customWidth="1"/>
    <col min="3" max="3" width="44.7265625" style="1" customWidth="1"/>
    <col min="4" max="4" width="10.26953125" style="2" customWidth="1"/>
    <col min="5" max="5" width="21.453125" style="2" customWidth="1"/>
    <col min="6" max="7" width="3.7265625" style="10" customWidth="1"/>
    <col min="8" max="8" width="4" style="10" customWidth="1"/>
    <col min="9" max="16384" width="9" style="1"/>
  </cols>
  <sheetData>
    <row r="1" spans="1:8" ht="30" customHeight="1" thickBot="1" x14ac:dyDescent="0.25">
      <c r="A1" s="554" t="s">
        <v>102</v>
      </c>
      <c r="B1" s="554"/>
      <c r="C1" s="554"/>
      <c r="D1" s="554"/>
      <c r="E1" s="554"/>
      <c r="F1" s="554"/>
      <c r="G1" s="554"/>
      <c r="H1" s="554"/>
    </row>
    <row r="2" spans="1:8" ht="30" customHeight="1" thickTop="1" x14ac:dyDescent="0.2">
      <c r="A2" s="555" t="s">
        <v>103</v>
      </c>
      <c r="B2" s="556"/>
      <c r="C2" s="564"/>
      <c r="D2" s="565"/>
      <c r="E2" s="565"/>
      <c r="F2" s="565"/>
      <c r="G2" s="565"/>
      <c r="H2" s="566"/>
    </row>
    <row r="3" spans="1:8" ht="30" customHeight="1" x14ac:dyDescent="0.2">
      <c r="A3" s="557" t="s">
        <v>104</v>
      </c>
      <c r="B3" s="558"/>
      <c r="C3" s="516"/>
      <c r="D3" s="567"/>
      <c r="E3" s="567"/>
      <c r="F3" s="567"/>
      <c r="G3" s="567"/>
      <c r="H3" s="568"/>
    </row>
    <row r="4" spans="1:8" ht="30" customHeight="1" thickBot="1" x14ac:dyDescent="0.25">
      <c r="A4" s="559" t="s">
        <v>105</v>
      </c>
      <c r="B4" s="560"/>
      <c r="C4" s="569" t="s">
        <v>106</v>
      </c>
      <c r="D4" s="570"/>
      <c r="E4" s="570"/>
      <c r="F4" s="570"/>
      <c r="G4" s="570"/>
      <c r="H4" s="571"/>
    </row>
    <row r="5" spans="1:8" ht="15.4" customHeight="1" thickTop="1" x14ac:dyDescent="0.2">
      <c r="A5" s="545" t="s">
        <v>51</v>
      </c>
      <c r="B5" s="546"/>
      <c r="C5" s="552" t="s">
        <v>107</v>
      </c>
      <c r="D5" s="549" t="s">
        <v>108</v>
      </c>
      <c r="E5" s="549" t="s">
        <v>109</v>
      </c>
      <c r="F5" s="561" t="s">
        <v>52</v>
      </c>
      <c r="G5" s="562"/>
      <c r="H5" s="563"/>
    </row>
    <row r="6" spans="1:8" ht="15.4" customHeight="1" x14ac:dyDescent="0.2">
      <c r="A6" s="547"/>
      <c r="B6" s="548"/>
      <c r="C6" s="553"/>
      <c r="D6" s="550"/>
      <c r="E6" s="551"/>
      <c r="F6" s="381" t="s">
        <v>110</v>
      </c>
      <c r="G6" s="381" t="s">
        <v>111</v>
      </c>
      <c r="H6" s="382" t="s">
        <v>628</v>
      </c>
    </row>
    <row r="7" spans="1:8" ht="24" customHeight="1" x14ac:dyDescent="0.2">
      <c r="A7" s="516" t="s">
        <v>112</v>
      </c>
      <c r="B7" s="517"/>
      <c r="C7" s="517"/>
      <c r="D7" s="517"/>
      <c r="E7" s="517"/>
      <c r="F7" s="517"/>
      <c r="G7" s="517"/>
      <c r="H7" s="518"/>
    </row>
    <row r="8" spans="1:8" ht="109.5" customHeight="1" x14ac:dyDescent="0.2">
      <c r="A8" s="498">
        <v>1</v>
      </c>
      <c r="B8" s="4" t="s">
        <v>113</v>
      </c>
      <c r="C8" s="5" t="s">
        <v>117</v>
      </c>
      <c r="D8" s="6" t="s">
        <v>114</v>
      </c>
      <c r="E8" s="538" t="s">
        <v>115</v>
      </c>
      <c r="F8" s="383" t="s">
        <v>27</v>
      </c>
      <c r="G8" s="384" t="s">
        <v>27</v>
      </c>
      <c r="H8" s="384" t="s">
        <v>27</v>
      </c>
    </row>
    <row r="9" spans="1:8" ht="81.400000000000006" customHeight="1" x14ac:dyDescent="0.2">
      <c r="A9" s="505"/>
      <c r="B9" s="7" t="s">
        <v>116</v>
      </c>
      <c r="C9" s="364" t="s">
        <v>118</v>
      </c>
      <c r="D9" s="375" t="s">
        <v>177</v>
      </c>
      <c r="E9" s="539"/>
      <c r="F9" s="385" t="s">
        <v>27</v>
      </c>
      <c r="G9" s="386" t="s">
        <v>27</v>
      </c>
      <c r="H9" s="386" t="s">
        <v>27</v>
      </c>
    </row>
    <row r="10" spans="1:8" ht="23.25" customHeight="1" x14ac:dyDescent="0.2">
      <c r="A10" s="516" t="s">
        <v>178</v>
      </c>
      <c r="B10" s="517"/>
      <c r="C10" s="517"/>
      <c r="D10" s="517"/>
      <c r="E10" s="517"/>
      <c r="F10" s="517"/>
      <c r="G10" s="517"/>
      <c r="H10" s="518"/>
    </row>
    <row r="11" spans="1:8" s="10" customFormat="1" ht="39.4" customHeight="1" x14ac:dyDescent="0.2">
      <c r="A11" s="498">
        <v>2</v>
      </c>
      <c r="B11" s="502" t="s">
        <v>179</v>
      </c>
      <c r="C11" s="9" t="s">
        <v>119</v>
      </c>
      <c r="D11" s="535" t="s">
        <v>180</v>
      </c>
      <c r="E11" s="496" t="s">
        <v>247</v>
      </c>
      <c r="F11" s="509" t="s">
        <v>27</v>
      </c>
      <c r="G11" s="509" t="s">
        <v>27</v>
      </c>
      <c r="H11" s="509" t="s">
        <v>27</v>
      </c>
    </row>
    <row r="12" spans="1:8" s="10" customFormat="1" ht="18.75" customHeight="1" x14ac:dyDescent="0.2">
      <c r="A12" s="501"/>
      <c r="B12" s="503"/>
      <c r="C12" s="12" t="s">
        <v>181</v>
      </c>
      <c r="D12" s="536"/>
      <c r="E12" s="500"/>
      <c r="F12" s="510"/>
      <c r="G12" s="510"/>
      <c r="H12" s="510"/>
    </row>
    <row r="13" spans="1:8" s="10" customFormat="1" ht="43.5" customHeight="1" x14ac:dyDescent="0.2">
      <c r="A13" s="501"/>
      <c r="B13" s="503"/>
      <c r="C13" s="361" t="s">
        <v>182</v>
      </c>
      <c r="D13" s="14" t="s">
        <v>183</v>
      </c>
      <c r="E13" s="500"/>
      <c r="F13" s="510"/>
      <c r="G13" s="510"/>
      <c r="H13" s="510"/>
    </row>
    <row r="14" spans="1:8" s="10" customFormat="1" ht="32.25" customHeight="1" x14ac:dyDescent="0.2">
      <c r="A14" s="501"/>
      <c r="B14" s="503"/>
      <c r="C14" s="15" t="s">
        <v>184</v>
      </c>
      <c r="D14" s="16"/>
      <c r="E14" s="500"/>
      <c r="F14" s="510"/>
      <c r="G14" s="510"/>
      <c r="H14" s="510"/>
    </row>
    <row r="15" spans="1:8" s="10" customFormat="1" ht="26.25" customHeight="1" x14ac:dyDescent="0.2">
      <c r="A15" s="501"/>
      <c r="B15" s="503"/>
      <c r="C15" s="371" t="s">
        <v>185</v>
      </c>
      <c r="D15" s="17"/>
      <c r="E15" s="537"/>
      <c r="F15" s="511"/>
      <c r="G15" s="511"/>
      <c r="H15" s="511"/>
    </row>
    <row r="16" spans="1:8" s="10" customFormat="1" ht="24.75" customHeight="1" x14ac:dyDescent="0.2">
      <c r="A16" s="501"/>
      <c r="B16" s="503"/>
      <c r="C16" s="179" t="s">
        <v>310</v>
      </c>
      <c r="D16" s="370"/>
      <c r="E16" s="543" t="s">
        <v>311</v>
      </c>
      <c r="F16" s="514" t="s">
        <v>27</v>
      </c>
      <c r="G16" s="514" t="s">
        <v>27</v>
      </c>
      <c r="H16" s="514" t="s">
        <v>27</v>
      </c>
    </row>
    <row r="17" spans="1:8" s="10" customFormat="1" ht="120" customHeight="1" x14ac:dyDescent="0.2">
      <c r="A17" s="501"/>
      <c r="B17" s="503"/>
      <c r="C17" s="50" t="s">
        <v>362</v>
      </c>
      <c r="D17" s="176" t="s">
        <v>321</v>
      </c>
      <c r="E17" s="544"/>
      <c r="F17" s="511"/>
      <c r="G17" s="511"/>
      <c r="H17" s="511"/>
    </row>
    <row r="18" spans="1:8" s="10" customFormat="1" ht="112" customHeight="1" x14ac:dyDescent="0.2">
      <c r="A18" s="505"/>
      <c r="B18" s="515"/>
      <c r="C18" s="21" t="s">
        <v>120</v>
      </c>
      <c r="D18" s="22"/>
      <c r="E18" s="20"/>
      <c r="F18" s="23"/>
      <c r="G18" s="23"/>
      <c r="H18" s="23"/>
    </row>
    <row r="19" spans="1:8" s="10" customFormat="1" ht="35.25" customHeight="1" x14ac:dyDescent="0.2">
      <c r="A19" s="498">
        <v>3</v>
      </c>
      <c r="B19" s="496" t="s">
        <v>84</v>
      </c>
      <c r="C19" s="357" t="s">
        <v>363</v>
      </c>
      <c r="D19" s="512" t="s">
        <v>364</v>
      </c>
      <c r="E19" s="502" t="s">
        <v>186</v>
      </c>
      <c r="F19" s="356"/>
      <c r="G19" s="356"/>
      <c r="H19" s="356"/>
    </row>
    <row r="20" spans="1:8" s="10" customFormat="1" ht="60" customHeight="1" x14ac:dyDescent="0.2">
      <c r="A20" s="501"/>
      <c r="B20" s="500"/>
      <c r="C20" s="24" t="s">
        <v>365</v>
      </c>
      <c r="D20" s="513"/>
      <c r="E20" s="513"/>
      <c r="F20" s="387" t="s">
        <v>27</v>
      </c>
      <c r="G20" s="387" t="s">
        <v>27</v>
      </c>
      <c r="H20" s="387" t="s">
        <v>27</v>
      </c>
    </row>
    <row r="21" spans="1:8" s="10" customFormat="1" ht="48" customHeight="1" x14ac:dyDescent="0.2">
      <c r="A21" s="501"/>
      <c r="B21" s="500"/>
      <c r="C21" s="24" t="s">
        <v>398</v>
      </c>
      <c r="D21" s="513"/>
      <c r="E21" s="513"/>
      <c r="F21" s="13"/>
      <c r="G21" s="13"/>
      <c r="H21" s="13"/>
    </row>
    <row r="22" spans="1:8" s="10" customFormat="1" ht="42.75" customHeight="1" x14ac:dyDescent="0.2">
      <c r="A22" s="505"/>
      <c r="B22" s="540"/>
      <c r="C22" s="27" t="s">
        <v>187</v>
      </c>
      <c r="D22" s="504"/>
      <c r="E22" s="504"/>
      <c r="F22" s="8"/>
      <c r="G22" s="8"/>
      <c r="H22" s="8"/>
    </row>
    <row r="23" spans="1:8" s="10" customFormat="1" ht="25.5" customHeight="1" x14ac:dyDescent="0.2">
      <c r="A23" s="516" t="s">
        <v>188</v>
      </c>
      <c r="B23" s="517"/>
      <c r="C23" s="517"/>
      <c r="D23" s="517"/>
      <c r="E23" s="517"/>
      <c r="F23" s="517"/>
      <c r="G23" s="517"/>
      <c r="H23" s="518"/>
    </row>
    <row r="24" spans="1:8" s="10" customFormat="1" ht="70.5" customHeight="1" x14ac:dyDescent="0.2">
      <c r="A24" s="358">
        <v>4</v>
      </c>
      <c r="B24" s="360" t="s">
        <v>189</v>
      </c>
      <c r="C24" s="357" t="s">
        <v>121</v>
      </c>
      <c r="D24" s="363" t="s">
        <v>190</v>
      </c>
      <c r="E24" s="360" t="s">
        <v>191</v>
      </c>
      <c r="F24" s="388" t="s">
        <v>27</v>
      </c>
      <c r="G24" s="387" t="s">
        <v>27</v>
      </c>
      <c r="H24" s="387" t="s">
        <v>27</v>
      </c>
    </row>
    <row r="25" spans="1:8" s="10" customFormat="1" ht="25.5" customHeight="1" x14ac:dyDescent="0.2">
      <c r="A25" s="516" t="s">
        <v>192</v>
      </c>
      <c r="B25" s="517"/>
      <c r="C25" s="517"/>
      <c r="D25" s="517"/>
      <c r="E25" s="517"/>
      <c r="F25" s="517"/>
      <c r="G25" s="517"/>
      <c r="H25" s="518"/>
    </row>
    <row r="26" spans="1:8" s="10" customFormat="1" ht="91.5" customHeight="1" x14ac:dyDescent="0.2">
      <c r="A26" s="373">
        <v>5</v>
      </c>
      <c r="B26" s="360" t="s">
        <v>193</v>
      </c>
      <c r="C26" s="360" t="s">
        <v>122</v>
      </c>
      <c r="D26" s="365" t="s">
        <v>324</v>
      </c>
      <c r="E26" s="357" t="s">
        <v>194</v>
      </c>
      <c r="F26" s="389" t="s">
        <v>27</v>
      </c>
      <c r="G26" s="390" t="s">
        <v>27</v>
      </c>
      <c r="H26" s="390" t="s">
        <v>27</v>
      </c>
    </row>
    <row r="27" spans="1:8" s="10" customFormat="1" ht="54.75" customHeight="1" x14ac:dyDescent="0.2">
      <c r="A27" s="373">
        <v>6</v>
      </c>
      <c r="B27" s="360" t="s">
        <v>195</v>
      </c>
      <c r="C27" s="360" t="s">
        <v>196</v>
      </c>
      <c r="D27" s="365" t="s">
        <v>325</v>
      </c>
      <c r="E27" s="357"/>
      <c r="F27" s="389" t="s">
        <v>27</v>
      </c>
      <c r="G27" s="390" t="s">
        <v>27</v>
      </c>
      <c r="H27" s="390" t="s">
        <v>27</v>
      </c>
    </row>
    <row r="28" spans="1:8" s="10" customFormat="1" ht="63" customHeight="1" x14ac:dyDescent="0.2">
      <c r="A28" s="70">
        <v>7</v>
      </c>
      <c r="B28" s="360" t="s">
        <v>197</v>
      </c>
      <c r="C28" s="360" t="s">
        <v>123</v>
      </c>
      <c r="D28" s="365" t="s">
        <v>326</v>
      </c>
      <c r="E28" s="357"/>
      <c r="F28" s="389" t="s">
        <v>27</v>
      </c>
      <c r="G28" s="390" t="s">
        <v>27</v>
      </c>
      <c r="H28" s="390" t="s">
        <v>27</v>
      </c>
    </row>
    <row r="29" spans="1:8" s="10" customFormat="1" ht="60" customHeight="1" x14ac:dyDescent="0.2">
      <c r="A29" s="541">
        <v>8</v>
      </c>
      <c r="B29" s="502" t="s">
        <v>198</v>
      </c>
      <c r="C29" s="5" t="s">
        <v>124</v>
      </c>
      <c r="D29" s="28" t="s">
        <v>356</v>
      </c>
      <c r="E29" s="542" t="s">
        <v>199</v>
      </c>
      <c r="F29" s="391" t="s">
        <v>27</v>
      </c>
      <c r="G29" s="392" t="s">
        <v>27</v>
      </c>
      <c r="H29" s="392" t="s">
        <v>27</v>
      </c>
    </row>
    <row r="30" spans="1:8" s="10" customFormat="1" ht="60" customHeight="1" x14ac:dyDescent="0.2">
      <c r="A30" s="541"/>
      <c r="B30" s="515"/>
      <c r="C30" s="20" t="s">
        <v>125</v>
      </c>
      <c r="D30" s="29" t="s">
        <v>347</v>
      </c>
      <c r="E30" s="542"/>
      <c r="F30" s="388" t="s">
        <v>27</v>
      </c>
      <c r="G30" s="387" t="s">
        <v>27</v>
      </c>
      <c r="H30" s="387" t="s">
        <v>27</v>
      </c>
    </row>
    <row r="31" spans="1:8" s="10" customFormat="1" ht="60" customHeight="1" x14ac:dyDescent="0.2">
      <c r="A31" s="541">
        <v>9</v>
      </c>
      <c r="B31" s="502" t="s">
        <v>200</v>
      </c>
      <c r="C31" s="5" t="s">
        <v>126</v>
      </c>
      <c r="D31" s="28" t="s">
        <v>346</v>
      </c>
      <c r="E31" s="542" t="s">
        <v>199</v>
      </c>
      <c r="F31" s="391" t="s">
        <v>27</v>
      </c>
      <c r="G31" s="392" t="s">
        <v>27</v>
      </c>
      <c r="H31" s="392" t="s">
        <v>27</v>
      </c>
    </row>
    <row r="32" spans="1:8" s="10" customFormat="1" ht="60" customHeight="1" x14ac:dyDescent="0.2">
      <c r="A32" s="541"/>
      <c r="B32" s="515"/>
      <c r="C32" s="364" t="s">
        <v>201</v>
      </c>
      <c r="D32" s="368" t="s">
        <v>345</v>
      </c>
      <c r="E32" s="542"/>
      <c r="F32" s="385" t="s">
        <v>27</v>
      </c>
      <c r="G32" s="386" t="s">
        <v>27</v>
      </c>
      <c r="H32" s="386" t="s">
        <v>27</v>
      </c>
    </row>
    <row r="33" spans="1:9" s="10" customFormat="1" ht="60" customHeight="1" x14ac:dyDescent="0.2">
      <c r="A33" s="373">
        <v>10</v>
      </c>
      <c r="B33" s="374" t="s">
        <v>202</v>
      </c>
      <c r="C33" s="30" t="s">
        <v>203</v>
      </c>
      <c r="D33" s="31" t="s">
        <v>327</v>
      </c>
      <c r="E33" s="30" t="s">
        <v>204</v>
      </c>
      <c r="F33" s="393" t="s">
        <v>27</v>
      </c>
      <c r="G33" s="394" t="s">
        <v>27</v>
      </c>
      <c r="H33" s="394" t="s">
        <v>27</v>
      </c>
    </row>
    <row r="34" spans="1:9" s="10" customFormat="1" ht="68.25" customHeight="1" x14ac:dyDescent="0.2">
      <c r="A34" s="498">
        <v>11</v>
      </c>
      <c r="B34" s="502" t="s">
        <v>205</v>
      </c>
      <c r="C34" s="32" t="s">
        <v>127</v>
      </c>
      <c r="D34" s="28" t="s">
        <v>348</v>
      </c>
      <c r="E34" s="32" t="s">
        <v>206</v>
      </c>
      <c r="F34" s="391" t="s">
        <v>27</v>
      </c>
      <c r="G34" s="392" t="s">
        <v>27</v>
      </c>
      <c r="H34" s="392" t="s">
        <v>27</v>
      </c>
    </row>
    <row r="35" spans="1:9" s="10" customFormat="1" ht="70.5" customHeight="1" x14ac:dyDescent="0.2">
      <c r="A35" s="505"/>
      <c r="B35" s="515"/>
      <c r="C35" s="372" t="s">
        <v>130</v>
      </c>
      <c r="D35" s="368" t="s">
        <v>349</v>
      </c>
      <c r="E35" s="21" t="s">
        <v>207</v>
      </c>
      <c r="F35" s="385" t="s">
        <v>27</v>
      </c>
      <c r="G35" s="386" t="s">
        <v>27</v>
      </c>
      <c r="H35" s="386" t="s">
        <v>27</v>
      </c>
    </row>
    <row r="36" spans="1:9" s="10" customFormat="1" ht="64.5" customHeight="1" x14ac:dyDescent="0.2">
      <c r="A36" s="373">
        <v>12</v>
      </c>
      <c r="B36" s="374" t="s">
        <v>208</v>
      </c>
      <c r="C36" s="30" t="s">
        <v>131</v>
      </c>
      <c r="D36" s="31" t="s">
        <v>328</v>
      </c>
      <c r="E36" s="357" t="s">
        <v>215</v>
      </c>
      <c r="F36" s="389" t="s">
        <v>27</v>
      </c>
      <c r="G36" s="390" t="s">
        <v>27</v>
      </c>
      <c r="H36" s="390" t="s">
        <v>27</v>
      </c>
    </row>
    <row r="37" spans="1:9" s="10" customFormat="1" ht="66" customHeight="1" x14ac:dyDescent="0.2">
      <c r="A37" s="373">
        <v>13</v>
      </c>
      <c r="B37" s="360" t="s">
        <v>216</v>
      </c>
      <c r="C37" s="357" t="s">
        <v>132</v>
      </c>
      <c r="D37" s="365" t="s">
        <v>329</v>
      </c>
      <c r="E37" s="357" t="s">
        <v>260</v>
      </c>
      <c r="F37" s="393" t="s">
        <v>27</v>
      </c>
      <c r="G37" s="394" t="s">
        <v>27</v>
      </c>
      <c r="H37" s="394" t="s">
        <v>27</v>
      </c>
    </row>
    <row r="38" spans="1:9" s="10" customFormat="1" ht="60.75" customHeight="1" x14ac:dyDescent="0.2">
      <c r="A38" s="373">
        <v>14</v>
      </c>
      <c r="B38" s="360" t="s">
        <v>261</v>
      </c>
      <c r="C38" s="357" t="s">
        <v>133</v>
      </c>
      <c r="D38" s="365" t="s">
        <v>330</v>
      </c>
      <c r="E38" s="357" t="s">
        <v>262</v>
      </c>
      <c r="F38" s="388" t="s">
        <v>27</v>
      </c>
      <c r="G38" s="387" t="s">
        <v>27</v>
      </c>
      <c r="H38" s="387" t="s">
        <v>27</v>
      </c>
    </row>
    <row r="39" spans="1:9" s="10" customFormat="1" ht="50.25" customHeight="1" x14ac:dyDescent="0.2">
      <c r="A39" s="498">
        <v>15</v>
      </c>
      <c r="B39" s="502" t="s">
        <v>263</v>
      </c>
      <c r="C39" s="32" t="s">
        <v>134</v>
      </c>
      <c r="D39" s="519" t="s">
        <v>264</v>
      </c>
      <c r="E39" s="502" t="s">
        <v>233</v>
      </c>
      <c r="F39" s="391" t="s">
        <v>27</v>
      </c>
      <c r="G39" s="392" t="s">
        <v>27</v>
      </c>
      <c r="H39" s="392" t="s">
        <v>27</v>
      </c>
    </row>
    <row r="40" spans="1:9" s="10" customFormat="1" ht="50.25" customHeight="1" x14ac:dyDescent="0.2">
      <c r="A40" s="505"/>
      <c r="B40" s="515"/>
      <c r="C40" s="21" t="s">
        <v>135</v>
      </c>
      <c r="D40" s="530"/>
      <c r="E40" s="515"/>
      <c r="F40" s="383" t="s">
        <v>27</v>
      </c>
      <c r="G40" s="384" t="s">
        <v>27</v>
      </c>
      <c r="H40" s="384" t="s">
        <v>27</v>
      </c>
    </row>
    <row r="41" spans="1:9" s="10" customFormat="1" ht="66.75" customHeight="1" x14ac:dyDescent="0.2">
      <c r="A41" s="531">
        <v>16</v>
      </c>
      <c r="B41" s="502" t="s">
        <v>265</v>
      </c>
      <c r="C41" s="32" t="s">
        <v>136</v>
      </c>
      <c r="D41" s="365" t="s">
        <v>266</v>
      </c>
      <c r="E41" s="357" t="s">
        <v>267</v>
      </c>
      <c r="F41" s="395" t="s">
        <v>27</v>
      </c>
      <c r="G41" s="396" t="s">
        <v>27</v>
      </c>
      <c r="H41" s="396" t="s">
        <v>27</v>
      </c>
    </row>
    <row r="42" spans="1:9" s="10" customFormat="1" ht="95.25" customHeight="1" x14ac:dyDescent="0.2">
      <c r="A42" s="532"/>
      <c r="B42" s="503"/>
      <c r="C42" s="33" t="s">
        <v>220</v>
      </c>
      <c r="D42" s="34" t="s">
        <v>268</v>
      </c>
      <c r="E42" s="35" t="s">
        <v>248</v>
      </c>
      <c r="F42" s="397" t="s">
        <v>27</v>
      </c>
      <c r="G42" s="398" t="s">
        <v>27</v>
      </c>
      <c r="H42" s="398" t="s">
        <v>27</v>
      </c>
    </row>
    <row r="43" spans="1:9" s="10" customFormat="1" ht="70" customHeight="1" x14ac:dyDescent="0.2">
      <c r="A43" s="532"/>
      <c r="B43" s="503"/>
      <c r="C43" s="33" t="s">
        <v>137</v>
      </c>
      <c r="D43" s="34" t="s">
        <v>269</v>
      </c>
      <c r="E43" s="35" t="s">
        <v>249</v>
      </c>
      <c r="F43" s="397" t="s">
        <v>27</v>
      </c>
      <c r="G43" s="398" t="s">
        <v>27</v>
      </c>
      <c r="H43" s="398" t="s">
        <v>27</v>
      </c>
    </row>
    <row r="44" spans="1:9" s="40" customFormat="1" ht="45.75" customHeight="1" x14ac:dyDescent="0.2">
      <c r="A44" s="510"/>
      <c r="B44" s="533"/>
      <c r="C44" s="36" t="s">
        <v>285</v>
      </c>
      <c r="D44" s="37" t="s">
        <v>270</v>
      </c>
      <c r="E44" s="38" t="s">
        <v>271</v>
      </c>
      <c r="F44" s="397" t="s">
        <v>27</v>
      </c>
      <c r="G44" s="398" t="s">
        <v>27</v>
      </c>
      <c r="H44" s="398" t="s">
        <v>27</v>
      </c>
      <c r="I44" s="39"/>
    </row>
    <row r="45" spans="1:9" s="40" customFormat="1" ht="48" customHeight="1" x14ac:dyDescent="0.2">
      <c r="A45" s="499"/>
      <c r="B45" s="497"/>
      <c r="C45" s="367" t="s">
        <v>286</v>
      </c>
      <c r="D45" s="73" t="s">
        <v>272</v>
      </c>
      <c r="E45" s="74" t="s">
        <v>399</v>
      </c>
      <c r="F45" s="385" t="s">
        <v>27</v>
      </c>
      <c r="G45" s="386" t="s">
        <v>27</v>
      </c>
      <c r="H45" s="386" t="s">
        <v>27</v>
      </c>
      <c r="I45" s="39"/>
    </row>
    <row r="46" spans="1:9" s="10" customFormat="1" ht="130" customHeight="1" x14ac:dyDescent="0.2">
      <c r="A46" s="373">
        <v>17</v>
      </c>
      <c r="B46" s="374" t="s">
        <v>273</v>
      </c>
      <c r="C46" s="30" t="s">
        <v>138</v>
      </c>
      <c r="D46" s="41" t="s">
        <v>274</v>
      </c>
      <c r="E46" s="42" t="s">
        <v>275</v>
      </c>
      <c r="F46" s="391" t="s">
        <v>27</v>
      </c>
      <c r="G46" s="392" t="s">
        <v>27</v>
      </c>
      <c r="H46" s="392" t="s">
        <v>27</v>
      </c>
    </row>
    <row r="47" spans="1:9" s="10" customFormat="1" ht="52.5" customHeight="1" x14ac:dyDescent="0.2">
      <c r="A47" s="498">
        <v>18</v>
      </c>
      <c r="B47" s="496" t="s">
        <v>276</v>
      </c>
      <c r="C47" s="71" t="s">
        <v>139</v>
      </c>
      <c r="D47" s="519" t="s">
        <v>331</v>
      </c>
      <c r="E47" s="502" t="s">
        <v>250</v>
      </c>
      <c r="F47" s="395" t="s">
        <v>27</v>
      </c>
      <c r="G47" s="396" t="s">
        <v>27</v>
      </c>
      <c r="H47" s="396" t="s">
        <v>27</v>
      </c>
    </row>
    <row r="48" spans="1:9" s="10" customFormat="1" ht="52.5" customHeight="1" x14ac:dyDescent="0.2">
      <c r="A48" s="501"/>
      <c r="B48" s="500"/>
      <c r="C48" s="359" t="s">
        <v>140</v>
      </c>
      <c r="D48" s="533"/>
      <c r="E48" s="503"/>
      <c r="F48" s="397" t="s">
        <v>27</v>
      </c>
      <c r="G48" s="398" t="s">
        <v>27</v>
      </c>
      <c r="H48" s="398" t="s">
        <v>27</v>
      </c>
    </row>
    <row r="49" spans="1:8" s="10" customFormat="1" ht="52.5" customHeight="1" x14ac:dyDescent="0.2">
      <c r="A49" s="501"/>
      <c r="B49" s="500"/>
      <c r="C49" s="33" t="s">
        <v>141</v>
      </c>
      <c r="D49" s="534"/>
      <c r="E49" s="35"/>
      <c r="F49" s="397" t="s">
        <v>27</v>
      </c>
      <c r="G49" s="398" t="s">
        <v>27</v>
      </c>
      <c r="H49" s="398" t="s">
        <v>27</v>
      </c>
    </row>
    <row r="50" spans="1:8" s="10" customFormat="1" ht="52.5" customHeight="1" x14ac:dyDescent="0.2">
      <c r="A50" s="505"/>
      <c r="B50" s="540"/>
      <c r="C50" s="372" t="s">
        <v>166</v>
      </c>
      <c r="D50" s="48" t="s">
        <v>167</v>
      </c>
      <c r="E50" s="180"/>
      <c r="F50" s="385" t="s">
        <v>27</v>
      </c>
      <c r="G50" s="386" t="s">
        <v>27</v>
      </c>
      <c r="H50" s="386" t="s">
        <v>27</v>
      </c>
    </row>
    <row r="51" spans="1:8" s="10" customFormat="1" ht="84" customHeight="1" x14ac:dyDescent="0.2">
      <c r="A51" s="373">
        <v>19</v>
      </c>
      <c r="B51" s="374" t="s">
        <v>277</v>
      </c>
      <c r="C51" s="30" t="s">
        <v>142</v>
      </c>
      <c r="D51" s="41" t="s">
        <v>278</v>
      </c>
      <c r="E51" s="42"/>
      <c r="F51" s="385" t="s">
        <v>27</v>
      </c>
      <c r="G51" s="386" t="s">
        <v>27</v>
      </c>
      <c r="H51" s="386" t="s">
        <v>27</v>
      </c>
    </row>
    <row r="52" spans="1:8" s="10" customFormat="1" ht="52.5" customHeight="1" x14ac:dyDescent="0.2">
      <c r="A52" s="498">
        <v>20</v>
      </c>
      <c r="B52" s="502" t="s">
        <v>279</v>
      </c>
      <c r="C52" s="32" t="s">
        <v>287</v>
      </c>
      <c r="D52" s="512" t="s">
        <v>280</v>
      </c>
      <c r="E52" s="32" t="s">
        <v>288</v>
      </c>
      <c r="F52" s="395" t="s">
        <v>27</v>
      </c>
      <c r="G52" s="396" t="s">
        <v>27</v>
      </c>
      <c r="H52" s="396" t="s">
        <v>27</v>
      </c>
    </row>
    <row r="53" spans="1:8" s="10" customFormat="1" ht="52.5" customHeight="1" x14ac:dyDescent="0.2">
      <c r="A53" s="501"/>
      <c r="B53" s="503"/>
      <c r="C53" s="359" t="s">
        <v>143</v>
      </c>
      <c r="D53" s="572"/>
      <c r="E53" s="359" t="s">
        <v>281</v>
      </c>
      <c r="F53" s="397" t="s">
        <v>27</v>
      </c>
      <c r="G53" s="398" t="s">
        <v>27</v>
      </c>
      <c r="H53" s="398" t="s">
        <v>27</v>
      </c>
    </row>
    <row r="54" spans="1:8" s="10" customFormat="1" ht="84" customHeight="1" x14ac:dyDescent="0.2">
      <c r="A54" s="501"/>
      <c r="B54" s="503"/>
      <c r="C54" s="33" t="s">
        <v>400</v>
      </c>
      <c r="D54" s="572"/>
      <c r="E54" s="33" t="s">
        <v>401</v>
      </c>
      <c r="F54" s="397" t="s">
        <v>27</v>
      </c>
      <c r="G54" s="398" t="s">
        <v>27</v>
      </c>
      <c r="H54" s="398" t="s">
        <v>27</v>
      </c>
    </row>
    <row r="55" spans="1:8" s="10" customFormat="1" ht="47" customHeight="1" x14ac:dyDescent="0.2">
      <c r="A55" s="501"/>
      <c r="B55" s="503"/>
      <c r="C55" s="371" t="s">
        <v>144</v>
      </c>
      <c r="D55" s="572"/>
      <c r="E55" s="371" t="s">
        <v>282</v>
      </c>
      <c r="F55" s="397" t="s">
        <v>27</v>
      </c>
      <c r="G55" s="398" t="s">
        <v>27</v>
      </c>
      <c r="H55" s="398" t="s">
        <v>27</v>
      </c>
    </row>
    <row r="56" spans="1:8" s="10" customFormat="1" ht="58.5" customHeight="1" x14ac:dyDescent="0.2">
      <c r="A56" s="501"/>
      <c r="B56" s="503"/>
      <c r="C56" s="33" t="s">
        <v>145</v>
      </c>
      <c r="D56" s="572"/>
      <c r="E56" s="33" t="s">
        <v>316</v>
      </c>
      <c r="F56" s="397" t="s">
        <v>27</v>
      </c>
      <c r="G56" s="398" t="s">
        <v>27</v>
      </c>
      <c r="H56" s="398" t="s">
        <v>27</v>
      </c>
    </row>
    <row r="57" spans="1:8" s="10" customFormat="1" ht="58.5" customHeight="1" x14ac:dyDescent="0.2">
      <c r="A57" s="501"/>
      <c r="B57" s="503"/>
      <c r="C57" s="33" t="s">
        <v>402</v>
      </c>
      <c r="D57" s="572"/>
      <c r="E57" s="33" t="s">
        <v>404</v>
      </c>
      <c r="F57" s="397" t="s">
        <v>27</v>
      </c>
      <c r="G57" s="398" t="s">
        <v>27</v>
      </c>
      <c r="H57" s="398" t="s">
        <v>27</v>
      </c>
    </row>
    <row r="58" spans="1:8" s="10" customFormat="1" ht="79.5" customHeight="1" x14ac:dyDescent="0.2">
      <c r="A58" s="501"/>
      <c r="B58" s="503"/>
      <c r="C58" s="33" t="s">
        <v>403</v>
      </c>
      <c r="D58" s="572"/>
      <c r="E58" s="33" t="s">
        <v>405</v>
      </c>
      <c r="F58" s="397" t="s">
        <v>27</v>
      </c>
      <c r="G58" s="398" t="s">
        <v>27</v>
      </c>
      <c r="H58" s="398" t="s">
        <v>27</v>
      </c>
    </row>
    <row r="59" spans="1:8" s="10" customFormat="1" ht="58" customHeight="1" x14ac:dyDescent="0.2">
      <c r="A59" s="501"/>
      <c r="B59" s="503"/>
      <c r="C59" s="33" t="s">
        <v>146</v>
      </c>
      <c r="D59" s="572"/>
      <c r="E59" s="33" t="s">
        <v>234</v>
      </c>
      <c r="F59" s="397" t="s">
        <v>27</v>
      </c>
      <c r="G59" s="398" t="s">
        <v>27</v>
      </c>
      <c r="H59" s="398" t="s">
        <v>27</v>
      </c>
    </row>
    <row r="60" spans="1:8" s="10" customFormat="1" ht="39.5" customHeight="1" x14ac:dyDescent="0.2">
      <c r="A60" s="505"/>
      <c r="B60" s="515"/>
      <c r="C60" s="183" t="s">
        <v>406</v>
      </c>
      <c r="D60" s="573"/>
      <c r="E60" s="372" t="s">
        <v>234</v>
      </c>
      <c r="F60" s="385" t="s">
        <v>27</v>
      </c>
      <c r="G60" s="386" t="s">
        <v>27</v>
      </c>
      <c r="H60" s="386" t="s">
        <v>27</v>
      </c>
    </row>
    <row r="61" spans="1:8" s="10" customFormat="1" ht="102.75" customHeight="1" x14ac:dyDescent="0.2">
      <c r="A61" s="498">
        <v>21</v>
      </c>
      <c r="B61" s="506" t="s">
        <v>283</v>
      </c>
      <c r="C61" s="357" t="s">
        <v>175</v>
      </c>
      <c r="D61" s="365" t="s">
        <v>284</v>
      </c>
      <c r="E61" s="502" t="s">
        <v>407</v>
      </c>
      <c r="F61" s="395" t="s">
        <v>27</v>
      </c>
      <c r="G61" s="396" t="s">
        <v>27</v>
      </c>
      <c r="H61" s="396" t="s">
        <v>27</v>
      </c>
    </row>
    <row r="62" spans="1:8" s="10" customFormat="1" ht="106.5" customHeight="1" x14ac:dyDescent="0.2">
      <c r="A62" s="501"/>
      <c r="B62" s="507"/>
      <c r="C62" s="359"/>
      <c r="D62" s="43"/>
      <c r="E62" s="503"/>
      <c r="F62" s="18"/>
      <c r="G62" s="19"/>
      <c r="H62" s="19"/>
    </row>
    <row r="63" spans="1:8" s="10" customFormat="1" ht="52.5" customHeight="1" x14ac:dyDescent="0.2">
      <c r="A63" s="501"/>
      <c r="B63" s="507"/>
      <c r="C63" s="33" t="s">
        <v>147</v>
      </c>
      <c r="D63" s="43"/>
      <c r="E63" s="503"/>
      <c r="F63" s="397" t="s">
        <v>27</v>
      </c>
      <c r="G63" s="398" t="s">
        <v>27</v>
      </c>
      <c r="H63" s="398" t="s">
        <v>27</v>
      </c>
    </row>
    <row r="64" spans="1:8" s="10" customFormat="1" ht="48" customHeight="1" x14ac:dyDescent="0.2">
      <c r="A64" s="501"/>
      <c r="B64" s="507"/>
      <c r="C64" s="33" t="s">
        <v>148</v>
      </c>
      <c r="D64" s="43"/>
      <c r="E64" s="503"/>
      <c r="F64" s="397" t="s">
        <v>27</v>
      </c>
      <c r="G64" s="398" t="s">
        <v>27</v>
      </c>
      <c r="H64" s="398" t="s">
        <v>27</v>
      </c>
    </row>
    <row r="65" spans="1:8" s="10" customFormat="1" ht="52.5" customHeight="1" x14ac:dyDescent="0.2">
      <c r="A65" s="501"/>
      <c r="B65" s="507"/>
      <c r="C65" s="371" t="s">
        <v>149</v>
      </c>
      <c r="D65" s="177"/>
      <c r="E65" s="503"/>
      <c r="F65" s="397" t="s">
        <v>27</v>
      </c>
      <c r="G65" s="398" t="s">
        <v>27</v>
      </c>
      <c r="H65" s="398" t="s">
        <v>27</v>
      </c>
    </row>
    <row r="66" spans="1:8" s="10" customFormat="1" ht="59.25" customHeight="1" x14ac:dyDescent="0.2">
      <c r="A66" s="505"/>
      <c r="B66" s="508"/>
      <c r="C66" s="21" t="s">
        <v>313</v>
      </c>
      <c r="D66" s="29" t="s">
        <v>314</v>
      </c>
      <c r="E66" s="515"/>
      <c r="F66" s="385" t="s">
        <v>27</v>
      </c>
      <c r="G66" s="386" t="s">
        <v>27</v>
      </c>
      <c r="H66" s="386" t="s">
        <v>27</v>
      </c>
    </row>
    <row r="67" spans="1:8" s="10" customFormat="1" ht="111.75" customHeight="1" x14ac:dyDescent="0.2">
      <c r="A67" s="362">
        <v>22</v>
      </c>
      <c r="B67" s="364" t="s">
        <v>291</v>
      </c>
      <c r="C67" s="372" t="s">
        <v>150</v>
      </c>
      <c r="D67" s="368" t="s">
        <v>332</v>
      </c>
      <c r="E67" s="372" t="s">
        <v>317</v>
      </c>
      <c r="F67" s="385" t="s">
        <v>27</v>
      </c>
      <c r="G67" s="386" t="s">
        <v>27</v>
      </c>
      <c r="H67" s="386" t="s">
        <v>27</v>
      </c>
    </row>
    <row r="68" spans="1:8" s="10" customFormat="1" ht="62.25" customHeight="1" x14ac:dyDescent="0.2">
      <c r="A68" s="373">
        <v>23</v>
      </c>
      <c r="B68" s="364" t="s">
        <v>292</v>
      </c>
      <c r="C68" s="372" t="s">
        <v>151</v>
      </c>
      <c r="D68" s="45" t="s">
        <v>333</v>
      </c>
      <c r="E68" s="42" t="s">
        <v>235</v>
      </c>
      <c r="F68" s="385" t="s">
        <v>27</v>
      </c>
      <c r="G68" s="386" t="s">
        <v>27</v>
      </c>
      <c r="H68" s="386" t="s">
        <v>27</v>
      </c>
    </row>
    <row r="69" spans="1:8" s="10" customFormat="1" ht="142" customHeight="1" x14ac:dyDescent="0.2">
      <c r="A69" s="373">
        <v>24</v>
      </c>
      <c r="B69" s="46" t="s">
        <v>293</v>
      </c>
      <c r="C69" s="30" t="s">
        <v>408</v>
      </c>
      <c r="D69" s="47" t="s">
        <v>334</v>
      </c>
      <c r="E69" s="30" t="s">
        <v>115</v>
      </c>
      <c r="F69" s="385" t="s">
        <v>27</v>
      </c>
      <c r="G69" s="386" t="s">
        <v>27</v>
      </c>
      <c r="H69" s="386" t="s">
        <v>27</v>
      </c>
    </row>
    <row r="70" spans="1:8" s="10" customFormat="1" ht="68.25" customHeight="1" x14ac:dyDescent="0.2">
      <c r="A70" s="498">
        <v>25</v>
      </c>
      <c r="B70" s="496" t="s">
        <v>294</v>
      </c>
      <c r="C70" s="357" t="s">
        <v>289</v>
      </c>
      <c r="D70" s="28" t="s">
        <v>335</v>
      </c>
      <c r="E70" s="357" t="s">
        <v>236</v>
      </c>
      <c r="F70" s="395" t="s">
        <v>27</v>
      </c>
      <c r="G70" s="396" t="s">
        <v>27</v>
      </c>
      <c r="H70" s="396" t="s">
        <v>27</v>
      </c>
    </row>
    <row r="71" spans="1:8" s="10" customFormat="1" ht="65.150000000000006" customHeight="1" x14ac:dyDescent="0.2">
      <c r="A71" s="501"/>
      <c r="B71" s="500"/>
      <c r="C71" s="33" t="s">
        <v>152</v>
      </c>
      <c r="D71" s="34" t="s">
        <v>336</v>
      </c>
      <c r="E71" s="81" t="s">
        <v>295</v>
      </c>
      <c r="F71" s="397" t="s">
        <v>27</v>
      </c>
      <c r="G71" s="398" t="s">
        <v>27</v>
      </c>
      <c r="H71" s="398" t="s">
        <v>27</v>
      </c>
    </row>
    <row r="72" spans="1:8" s="10" customFormat="1" ht="102.75" customHeight="1" x14ac:dyDescent="0.2">
      <c r="A72" s="499"/>
      <c r="B72" s="497"/>
      <c r="C72" s="372" t="s">
        <v>366</v>
      </c>
      <c r="D72" s="48" t="s">
        <v>367</v>
      </c>
      <c r="E72" s="21" t="s">
        <v>368</v>
      </c>
      <c r="F72" s="385" t="s">
        <v>27</v>
      </c>
      <c r="G72" s="386" t="s">
        <v>27</v>
      </c>
      <c r="H72" s="386" t="s">
        <v>27</v>
      </c>
    </row>
    <row r="73" spans="1:8" s="10" customFormat="1" ht="24" customHeight="1" x14ac:dyDescent="0.2">
      <c r="A73" s="498">
        <v>26</v>
      </c>
      <c r="B73" s="496" t="s">
        <v>168</v>
      </c>
      <c r="C73" s="360" t="s">
        <v>169</v>
      </c>
      <c r="D73" s="365" t="s">
        <v>170</v>
      </c>
      <c r="E73" s="357" t="s">
        <v>172</v>
      </c>
      <c r="F73" s="391" t="s">
        <v>27</v>
      </c>
      <c r="G73" s="392" t="s">
        <v>27</v>
      </c>
      <c r="H73" s="392" t="s">
        <v>27</v>
      </c>
    </row>
    <row r="74" spans="1:8" s="10" customFormat="1" ht="48.75" customHeight="1" x14ac:dyDescent="0.2">
      <c r="A74" s="505"/>
      <c r="B74" s="540"/>
      <c r="C74" s="20" t="s">
        <v>173</v>
      </c>
      <c r="D74" s="29" t="s">
        <v>174</v>
      </c>
      <c r="E74" s="44"/>
      <c r="F74" s="388" t="s">
        <v>27</v>
      </c>
      <c r="G74" s="387" t="s">
        <v>27</v>
      </c>
      <c r="H74" s="387" t="s">
        <v>27</v>
      </c>
    </row>
    <row r="75" spans="1:8" s="10" customFormat="1" ht="208.5" customHeight="1" x14ac:dyDescent="0.2">
      <c r="A75" s="498">
        <v>27</v>
      </c>
      <c r="B75" s="506" t="s">
        <v>409</v>
      </c>
      <c r="C75" s="32" t="s">
        <v>377</v>
      </c>
      <c r="D75" s="447" t="s">
        <v>369</v>
      </c>
      <c r="E75" s="32" t="s">
        <v>370</v>
      </c>
      <c r="F75" s="395" t="s">
        <v>27</v>
      </c>
      <c r="G75" s="396" t="s">
        <v>27</v>
      </c>
      <c r="H75" s="396" t="s">
        <v>27</v>
      </c>
    </row>
    <row r="76" spans="1:8" s="10" customFormat="1" ht="62.25" customHeight="1" x14ac:dyDescent="0.2">
      <c r="A76" s="501"/>
      <c r="B76" s="507"/>
      <c r="C76" s="33" t="s">
        <v>371</v>
      </c>
      <c r="D76" s="448" t="s">
        <v>372</v>
      </c>
      <c r="E76" s="33" t="s">
        <v>373</v>
      </c>
      <c r="F76" s="397" t="s">
        <v>27</v>
      </c>
      <c r="G76" s="398" t="s">
        <v>27</v>
      </c>
      <c r="H76" s="398" t="s">
        <v>27</v>
      </c>
    </row>
    <row r="77" spans="1:8" s="10" customFormat="1" ht="61.5" customHeight="1" x14ac:dyDescent="0.2">
      <c r="A77" s="505"/>
      <c r="B77" s="508"/>
      <c r="C77" s="372" t="s">
        <v>374</v>
      </c>
      <c r="D77" s="48" t="s">
        <v>375</v>
      </c>
      <c r="E77" s="372" t="s">
        <v>370</v>
      </c>
      <c r="F77" s="385" t="s">
        <v>27</v>
      </c>
      <c r="G77" s="386" t="s">
        <v>27</v>
      </c>
      <c r="H77" s="386" t="s">
        <v>27</v>
      </c>
    </row>
    <row r="78" spans="1:8" s="10" customFormat="1" ht="69" customHeight="1" x14ac:dyDescent="0.2">
      <c r="A78" s="498">
        <v>28</v>
      </c>
      <c r="B78" s="496" t="s">
        <v>296</v>
      </c>
      <c r="C78" s="32" t="s">
        <v>290</v>
      </c>
      <c r="D78" s="28" t="s">
        <v>337</v>
      </c>
      <c r="E78" s="496" t="s">
        <v>237</v>
      </c>
      <c r="F78" s="391" t="s">
        <v>27</v>
      </c>
      <c r="G78" s="392" t="s">
        <v>27</v>
      </c>
      <c r="H78" s="392" t="s">
        <v>27</v>
      </c>
    </row>
    <row r="79" spans="1:8" s="10" customFormat="1" ht="63.4" customHeight="1" x14ac:dyDescent="0.2">
      <c r="A79" s="499"/>
      <c r="B79" s="497"/>
      <c r="C79" s="372" t="s">
        <v>384</v>
      </c>
      <c r="D79" s="48" t="s">
        <v>376</v>
      </c>
      <c r="E79" s="497"/>
      <c r="F79" s="383" t="s">
        <v>27</v>
      </c>
      <c r="G79" s="384" t="s">
        <v>27</v>
      </c>
      <c r="H79" s="384" t="s">
        <v>27</v>
      </c>
    </row>
    <row r="80" spans="1:8" s="10" customFormat="1" ht="60" customHeight="1" x14ac:dyDescent="0.2">
      <c r="A80" s="373">
        <v>29</v>
      </c>
      <c r="B80" s="30" t="s">
        <v>297</v>
      </c>
      <c r="C80" s="30" t="s">
        <v>153</v>
      </c>
      <c r="D80" s="41" t="s">
        <v>338</v>
      </c>
      <c r="E80" s="42" t="s">
        <v>298</v>
      </c>
      <c r="F80" s="389" t="s">
        <v>27</v>
      </c>
      <c r="G80" s="390" t="s">
        <v>27</v>
      </c>
      <c r="H80" s="390" t="s">
        <v>27</v>
      </c>
    </row>
    <row r="81" spans="1:8" s="10" customFormat="1" ht="60" customHeight="1" x14ac:dyDescent="0.2">
      <c r="A81" s="498">
        <v>30</v>
      </c>
      <c r="B81" s="502" t="s">
        <v>299</v>
      </c>
      <c r="C81" s="371" t="s">
        <v>300</v>
      </c>
      <c r="D81" s="49" t="s">
        <v>350</v>
      </c>
      <c r="E81" s="50" t="s">
        <v>301</v>
      </c>
      <c r="F81" s="391" t="s">
        <v>27</v>
      </c>
      <c r="G81" s="392" t="s">
        <v>27</v>
      </c>
      <c r="H81" s="392" t="s">
        <v>27</v>
      </c>
    </row>
    <row r="82" spans="1:8" s="10" customFormat="1" ht="60" customHeight="1" x14ac:dyDescent="0.2">
      <c r="A82" s="501"/>
      <c r="B82" s="503"/>
      <c r="C82" s="359" t="s">
        <v>154</v>
      </c>
      <c r="D82" s="49" t="s">
        <v>351</v>
      </c>
      <c r="E82" s="359" t="s">
        <v>413</v>
      </c>
      <c r="F82" s="397" t="s">
        <v>27</v>
      </c>
      <c r="G82" s="398" t="s">
        <v>27</v>
      </c>
      <c r="H82" s="398" t="s">
        <v>27</v>
      </c>
    </row>
    <row r="83" spans="1:8" s="10" customFormat="1" ht="123.75" customHeight="1" x14ac:dyDescent="0.2">
      <c r="A83" s="499"/>
      <c r="B83" s="504"/>
      <c r="C83" s="20" t="s">
        <v>378</v>
      </c>
      <c r="D83" s="370" t="s">
        <v>380</v>
      </c>
      <c r="E83" s="21" t="s">
        <v>379</v>
      </c>
      <c r="F83" s="393" t="s">
        <v>27</v>
      </c>
      <c r="G83" s="394" t="s">
        <v>27</v>
      </c>
      <c r="H83" s="394" t="s">
        <v>27</v>
      </c>
    </row>
    <row r="84" spans="1:8" s="10" customFormat="1" ht="75" customHeight="1" x14ac:dyDescent="0.2">
      <c r="A84" s="498">
        <v>31</v>
      </c>
      <c r="B84" s="502" t="s">
        <v>302</v>
      </c>
      <c r="C84" s="357" t="s">
        <v>638</v>
      </c>
      <c r="D84" s="369" t="s">
        <v>639</v>
      </c>
      <c r="E84" s="32"/>
      <c r="F84" s="391" t="s">
        <v>27</v>
      </c>
      <c r="G84" s="392" t="s">
        <v>27</v>
      </c>
      <c r="H84" s="392" t="s">
        <v>27</v>
      </c>
    </row>
    <row r="85" spans="1:8" s="10" customFormat="1" ht="75" customHeight="1" x14ac:dyDescent="0.2">
      <c r="A85" s="501"/>
      <c r="B85" s="503"/>
      <c r="C85" s="33" t="s">
        <v>410</v>
      </c>
      <c r="D85" s="399" t="s">
        <v>411</v>
      </c>
      <c r="E85" s="33" t="s">
        <v>412</v>
      </c>
      <c r="F85" s="397" t="s">
        <v>27</v>
      </c>
      <c r="G85" s="398" t="s">
        <v>27</v>
      </c>
      <c r="H85" s="398" t="s">
        <v>27</v>
      </c>
    </row>
    <row r="86" spans="1:8" s="10" customFormat="1" ht="60" customHeight="1" x14ac:dyDescent="0.2">
      <c r="A86" s="505"/>
      <c r="B86" s="515"/>
      <c r="C86" s="372" t="s">
        <v>155</v>
      </c>
      <c r="D86" s="51" t="s">
        <v>640</v>
      </c>
      <c r="E86" s="372" t="s">
        <v>381</v>
      </c>
      <c r="F86" s="385" t="s">
        <v>27</v>
      </c>
      <c r="G86" s="386" t="s">
        <v>27</v>
      </c>
      <c r="H86" s="386" t="s">
        <v>27</v>
      </c>
    </row>
    <row r="87" spans="1:8" s="10" customFormat="1" ht="60" customHeight="1" x14ac:dyDescent="0.2">
      <c r="A87" s="498">
        <v>32</v>
      </c>
      <c r="B87" s="502" t="s">
        <v>303</v>
      </c>
      <c r="C87" s="357" t="s">
        <v>156</v>
      </c>
      <c r="D87" s="365" t="s">
        <v>352</v>
      </c>
      <c r="E87" s="360"/>
      <c r="F87" s="391" t="s">
        <v>27</v>
      </c>
      <c r="G87" s="392" t="s">
        <v>27</v>
      </c>
      <c r="H87" s="392" t="s">
        <v>27</v>
      </c>
    </row>
    <row r="88" spans="1:8" s="10" customFormat="1" ht="60" customHeight="1" x14ac:dyDescent="0.2">
      <c r="A88" s="501"/>
      <c r="B88" s="503"/>
      <c r="C88" s="33" t="s">
        <v>157</v>
      </c>
      <c r="D88" s="34" t="s">
        <v>353</v>
      </c>
      <c r="E88" s="11" t="s">
        <v>318</v>
      </c>
      <c r="F88" s="397" t="s">
        <v>27</v>
      </c>
      <c r="G88" s="398" t="s">
        <v>27</v>
      </c>
      <c r="H88" s="398" t="s">
        <v>27</v>
      </c>
    </row>
    <row r="89" spans="1:8" s="10" customFormat="1" ht="60" customHeight="1" x14ac:dyDescent="0.2">
      <c r="A89" s="505"/>
      <c r="B89" s="515"/>
      <c r="C89" s="364" t="s">
        <v>304</v>
      </c>
      <c r="D89" s="52" t="s">
        <v>354</v>
      </c>
      <c r="E89" s="53" t="s">
        <v>305</v>
      </c>
      <c r="F89" s="385" t="s">
        <v>27</v>
      </c>
      <c r="G89" s="386" t="s">
        <v>27</v>
      </c>
      <c r="H89" s="386" t="s">
        <v>27</v>
      </c>
    </row>
    <row r="90" spans="1:8" s="10" customFormat="1" ht="60" customHeight="1" x14ac:dyDescent="0.2">
      <c r="A90" s="373">
        <v>33</v>
      </c>
      <c r="B90" s="360" t="s">
        <v>306</v>
      </c>
      <c r="C90" s="54" t="s">
        <v>307</v>
      </c>
      <c r="D90" s="55" t="s">
        <v>339</v>
      </c>
      <c r="E90" s="56" t="s">
        <v>396</v>
      </c>
      <c r="F90" s="385" t="s">
        <v>27</v>
      </c>
      <c r="G90" s="386" t="s">
        <v>27</v>
      </c>
      <c r="H90" s="386" t="s">
        <v>27</v>
      </c>
    </row>
    <row r="91" spans="1:8" s="10" customFormat="1" ht="66.75" customHeight="1" x14ac:dyDescent="0.2">
      <c r="A91" s="373">
        <v>34</v>
      </c>
      <c r="B91" s="374" t="s">
        <v>308</v>
      </c>
      <c r="C91" s="57" t="s">
        <v>158</v>
      </c>
      <c r="D91" s="75" t="s">
        <v>340</v>
      </c>
      <c r="E91" s="30"/>
      <c r="F91" s="385" t="s">
        <v>27</v>
      </c>
      <c r="G91" s="386" t="s">
        <v>27</v>
      </c>
      <c r="H91" s="386" t="s">
        <v>27</v>
      </c>
    </row>
    <row r="92" spans="1:8" s="10" customFormat="1" ht="52.5" customHeight="1" x14ac:dyDescent="0.2">
      <c r="A92" s="498">
        <v>35</v>
      </c>
      <c r="B92" s="502" t="s">
        <v>309</v>
      </c>
      <c r="C92" s="357" t="s">
        <v>159</v>
      </c>
      <c r="D92" s="519" t="s">
        <v>341</v>
      </c>
      <c r="E92" s="502" t="s">
        <v>319</v>
      </c>
      <c r="F92" s="509" t="s">
        <v>27</v>
      </c>
      <c r="G92" s="509" t="s">
        <v>27</v>
      </c>
      <c r="H92" s="509" t="s">
        <v>27</v>
      </c>
    </row>
    <row r="93" spans="1:8" s="40" customFormat="1" ht="43.5" customHeight="1" x14ac:dyDescent="0.2">
      <c r="A93" s="501"/>
      <c r="B93" s="528"/>
      <c r="C93" s="359" t="s">
        <v>0</v>
      </c>
      <c r="D93" s="520"/>
      <c r="E93" s="503"/>
      <c r="F93" s="511"/>
      <c r="G93" s="511"/>
      <c r="H93" s="511"/>
    </row>
    <row r="94" spans="1:8" s="10" customFormat="1" ht="58" customHeight="1" x14ac:dyDescent="0.2">
      <c r="A94" s="505"/>
      <c r="B94" s="529"/>
      <c r="C94" s="21" t="s">
        <v>160</v>
      </c>
      <c r="D94" s="521"/>
      <c r="E94" s="515"/>
      <c r="F94" s="385" t="s">
        <v>27</v>
      </c>
      <c r="G94" s="386" t="s">
        <v>27</v>
      </c>
      <c r="H94" s="386" t="s">
        <v>27</v>
      </c>
    </row>
    <row r="95" spans="1:8" s="58" customFormat="1" ht="57.4" customHeight="1" x14ac:dyDescent="0.2">
      <c r="A95" s="498">
        <v>36</v>
      </c>
      <c r="B95" s="502" t="s">
        <v>1</v>
      </c>
      <c r="C95" s="32" t="s">
        <v>161</v>
      </c>
      <c r="D95" s="28" t="s">
        <v>342</v>
      </c>
      <c r="E95" s="181"/>
      <c r="F95" s="391" t="s">
        <v>27</v>
      </c>
      <c r="G95" s="392" t="s">
        <v>27</v>
      </c>
      <c r="H95" s="392" t="s">
        <v>27</v>
      </c>
    </row>
    <row r="96" spans="1:8" s="58" customFormat="1" ht="57.4" customHeight="1" x14ac:dyDescent="0.2">
      <c r="A96" s="499"/>
      <c r="B96" s="504"/>
      <c r="C96" s="359" t="s">
        <v>383</v>
      </c>
      <c r="D96" s="43" t="s">
        <v>382</v>
      </c>
      <c r="E96" s="449"/>
      <c r="F96" s="393" t="s">
        <v>27</v>
      </c>
      <c r="G96" s="394" t="s">
        <v>27</v>
      </c>
      <c r="H96" s="394" t="s">
        <v>27</v>
      </c>
    </row>
    <row r="97" spans="1:8" s="40" customFormat="1" ht="105.75" customHeight="1" x14ac:dyDescent="0.2">
      <c r="A97" s="522">
        <v>37</v>
      </c>
      <c r="B97" s="525" t="s">
        <v>2</v>
      </c>
      <c r="C97" s="445" t="s">
        <v>162</v>
      </c>
      <c r="D97" s="525" t="s">
        <v>343</v>
      </c>
      <c r="E97" s="59" t="s">
        <v>238</v>
      </c>
      <c r="F97" s="391" t="s">
        <v>27</v>
      </c>
      <c r="G97" s="392" t="s">
        <v>27</v>
      </c>
      <c r="H97" s="392" t="s">
        <v>27</v>
      </c>
    </row>
    <row r="98" spans="1:8" s="40" customFormat="1" ht="79.5" customHeight="1" x14ac:dyDescent="0.2">
      <c r="A98" s="523"/>
      <c r="B98" s="526"/>
      <c r="C98" s="36" t="s">
        <v>239</v>
      </c>
      <c r="D98" s="526"/>
      <c r="E98" s="60" t="s">
        <v>3</v>
      </c>
      <c r="F98" s="397" t="s">
        <v>27</v>
      </c>
      <c r="G98" s="398" t="s">
        <v>27</v>
      </c>
      <c r="H98" s="398" t="s">
        <v>27</v>
      </c>
    </row>
    <row r="99" spans="1:8" s="40" customFormat="1" ht="38.25" customHeight="1" x14ac:dyDescent="0.2">
      <c r="A99" s="524"/>
      <c r="B99" s="527"/>
      <c r="C99" s="446" t="s">
        <v>163</v>
      </c>
      <c r="D99" s="527"/>
      <c r="E99" s="61" t="s">
        <v>4</v>
      </c>
      <c r="F99" s="385" t="s">
        <v>27</v>
      </c>
      <c r="G99" s="386" t="s">
        <v>27</v>
      </c>
      <c r="H99" s="386" t="s">
        <v>27</v>
      </c>
    </row>
    <row r="100" spans="1:8" s="182" customFormat="1" ht="129.75" customHeight="1" x14ac:dyDescent="0.2">
      <c r="A100" s="366">
        <v>38</v>
      </c>
      <c r="B100" s="450" t="s">
        <v>397</v>
      </c>
      <c r="C100" s="367" t="s">
        <v>385</v>
      </c>
      <c r="D100" s="368" t="s">
        <v>387</v>
      </c>
      <c r="E100" s="46" t="s">
        <v>386</v>
      </c>
      <c r="F100" s="385" t="s">
        <v>27</v>
      </c>
      <c r="G100" s="386" t="s">
        <v>27</v>
      </c>
      <c r="H100" s="386" t="s">
        <v>27</v>
      </c>
    </row>
    <row r="101" spans="1:8" s="40" customFormat="1" ht="60" customHeight="1" x14ac:dyDescent="0.2">
      <c r="A101" s="76">
        <v>39</v>
      </c>
      <c r="B101" s="62" t="s">
        <v>5</v>
      </c>
      <c r="C101" s="63" t="s">
        <v>164</v>
      </c>
      <c r="D101" s="47" t="s">
        <v>344</v>
      </c>
      <c r="E101" s="64" t="s">
        <v>6</v>
      </c>
      <c r="F101" s="385" t="s">
        <v>27</v>
      </c>
      <c r="G101" s="386" t="s">
        <v>27</v>
      </c>
      <c r="H101" s="386" t="s">
        <v>27</v>
      </c>
    </row>
    <row r="102" spans="1:8" s="10" customFormat="1" ht="64.5" customHeight="1" x14ac:dyDescent="0.2">
      <c r="A102" s="498">
        <v>40</v>
      </c>
      <c r="B102" s="502" t="s">
        <v>8</v>
      </c>
      <c r="C102" s="32" t="s">
        <v>165</v>
      </c>
      <c r="D102" s="28" t="s">
        <v>9</v>
      </c>
      <c r="E102" s="32" t="s">
        <v>10</v>
      </c>
      <c r="F102" s="391" t="s">
        <v>27</v>
      </c>
      <c r="G102" s="392" t="s">
        <v>27</v>
      </c>
      <c r="H102" s="392" t="s">
        <v>27</v>
      </c>
    </row>
    <row r="103" spans="1:8" s="10" customFormat="1" ht="153.5" customHeight="1" x14ac:dyDescent="0.2">
      <c r="A103" s="505"/>
      <c r="B103" s="515"/>
      <c r="C103" s="364" t="s">
        <v>414</v>
      </c>
      <c r="D103" s="368" t="s">
        <v>355</v>
      </c>
      <c r="E103" s="77" t="s">
        <v>246</v>
      </c>
      <c r="F103" s="393" t="s">
        <v>27</v>
      </c>
      <c r="G103" s="394" t="s">
        <v>27</v>
      </c>
      <c r="H103" s="394" t="s">
        <v>27</v>
      </c>
    </row>
    <row r="104" spans="1:8" s="10" customFormat="1" ht="25" customHeight="1" x14ac:dyDescent="0.2">
      <c r="A104" s="516" t="s">
        <v>256</v>
      </c>
      <c r="B104" s="517"/>
      <c r="C104" s="517"/>
      <c r="D104" s="517"/>
      <c r="E104" s="517"/>
      <c r="F104" s="517"/>
      <c r="G104" s="517"/>
      <c r="H104" s="518"/>
    </row>
    <row r="105" spans="1:8" s="10" customFormat="1" ht="53.15" customHeight="1" x14ac:dyDescent="0.2">
      <c r="A105" s="373">
        <v>41</v>
      </c>
      <c r="B105" s="65" t="s">
        <v>257</v>
      </c>
      <c r="C105" s="66" t="s">
        <v>176</v>
      </c>
      <c r="D105" s="67" t="s">
        <v>258</v>
      </c>
      <c r="E105" s="66" t="s">
        <v>259</v>
      </c>
      <c r="F105" s="389" t="s">
        <v>27</v>
      </c>
      <c r="G105" s="390" t="s">
        <v>27</v>
      </c>
      <c r="H105" s="390" t="s">
        <v>27</v>
      </c>
    </row>
    <row r="106" spans="1:8" s="10" customFormat="1" ht="25.5" customHeight="1" x14ac:dyDescent="0.2">
      <c r="A106" s="516" t="s">
        <v>222</v>
      </c>
      <c r="B106" s="517"/>
      <c r="C106" s="517"/>
      <c r="D106" s="517"/>
      <c r="E106" s="517"/>
      <c r="F106" s="517"/>
      <c r="G106" s="517"/>
      <c r="H106" s="518"/>
    </row>
    <row r="107" spans="1:8" s="10" customFormat="1" ht="80.25" customHeight="1" x14ac:dyDescent="0.2">
      <c r="A107" s="373">
        <v>42</v>
      </c>
      <c r="B107" s="30" t="s">
        <v>223</v>
      </c>
      <c r="C107" s="30" t="s">
        <v>224</v>
      </c>
      <c r="D107" s="31" t="s">
        <v>322</v>
      </c>
      <c r="E107" s="78"/>
      <c r="F107" s="389" t="s">
        <v>27</v>
      </c>
      <c r="G107" s="390" t="s">
        <v>27</v>
      </c>
      <c r="H107" s="390" t="s">
        <v>27</v>
      </c>
    </row>
    <row r="108" spans="1:8" s="10" customFormat="1" ht="38.25" customHeight="1" x14ac:dyDescent="0.2">
      <c r="A108" s="498">
        <v>43</v>
      </c>
      <c r="B108" s="502" t="s">
        <v>225</v>
      </c>
      <c r="C108" s="361" t="s">
        <v>226</v>
      </c>
      <c r="D108" s="43" t="s">
        <v>227</v>
      </c>
      <c r="E108" s="25"/>
      <c r="F108" s="388" t="s">
        <v>27</v>
      </c>
      <c r="G108" s="387" t="s">
        <v>27</v>
      </c>
      <c r="H108" s="387" t="s">
        <v>27</v>
      </c>
    </row>
    <row r="109" spans="1:8" s="10" customFormat="1" ht="30" customHeight="1" x14ac:dyDescent="0.2">
      <c r="A109" s="501"/>
      <c r="B109" s="503"/>
      <c r="C109" s="33" t="s">
        <v>228</v>
      </c>
      <c r="D109" s="79"/>
      <c r="E109" s="80"/>
      <c r="F109" s="397" t="s">
        <v>27</v>
      </c>
      <c r="G109" s="398" t="s">
        <v>27</v>
      </c>
      <c r="H109" s="398" t="s">
        <v>27</v>
      </c>
    </row>
    <row r="110" spans="1:8" s="10" customFormat="1" ht="30" customHeight="1" x14ac:dyDescent="0.2">
      <c r="A110" s="501"/>
      <c r="B110" s="503"/>
      <c r="C110" s="81" t="s">
        <v>229</v>
      </c>
      <c r="D110" s="82"/>
      <c r="E110" s="83"/>
      <c r="F110" s="400" t="s">
        <v>27</v>
      </c>
      <c r="G110" s="401" t="s">
        <v>27</v>
      </c>
      <c r="H110" s="401" t="s">
        <v>27</v>
      </c>
    </row>
    <row r="111" spans="1:8" s="10" customFormat="1" ht="33" customHeight="1" x14ac:dyDescent="0.2">
      <c r="A111" s="501"/>
      <c r="B111" s="503"/>
      <c r="C111" s="359" t="s">
        <v>320</v>
      </c>
      <c r="D111" s="26"/>
      <c r="E111" s="25"/>
      <c r="F111" s="13"/>
      <c r="G111" s="13"/>
      <c r="H111" s="13"/>
    </row>
    <row r="112" spans="1:8" s="10" customFormat="1" ht="15" customHeight="1" x14ac:dyDescent="0.2">
      <c r="A112" s="501"/>
      <c r="B112" s="503"/>
      <c r="C112" s="359" t="s">
        <v>230</v>
      </c>
      <c r="D112" s="26"/>
      <c r="E112" s="25"/>
      <c r="F112" s="13"/>
      <c r="G112" s="13"/>
      <c r="H112" s="13"/>
    </row>
    <row r="113" spans="1:10" s="10" customFormat="1" ht="15" customHeight="1" x14ac:dyDescent="0.2">
      <c r="A113" s="501"/>
      <c r="B113" s="503"/>
      <c r="C113" s="359" t="s">
        <v>251</v>
      </c>
      <c r="D113" s="26"/>
      <c r="E113" s="25"/>
      <c r="F113" s="13"/>
      <c r="G113" s="13"/>
      <c r="H113" s="13"/>
    </row>
    <row r="114" spans="1:10" s="10" customFormat="1" ht="30" customHeight="1" x14ac:dyDescent="0.2">
      <c r="A114" s="501"/>
      <c r="B114" s="503"/>
      <c r="C114" s="359" t="s">
        <v>252</v>
      </c>
      <c r="D114" s="26"/>
      <c r="E114" s="25"/>
      <c r="F114" s="13"/>
      <c r="G114" s="13"/>
      <c r="H114" s="13"/>
    </row>
    <row r="115" spans="1:10" s="10" customFormat="1" ht="15" customHeight="1" x14ac:dyDescent="0.2">
      <c r="A115" s="501"/>
      <c r="B115" s="503"/>
      <c r="C115" s="359" t="s">
        <v>253</v>
      </c>
      <c r="D115" s="26"/>
      <c r="E115" s="25"/>
      <c r="F115" s="13"/>
      <c r="G115" s="13"/>
      <c r="H115" s="13"/>
    </row>
    <row r="116" spans="1:10" s="10" customFormat="1" ht="15" customHeight="1" x14ac:dyDescent="0.2">
      <c r="A116" s="501"/>
      <c r="B116" s="503"/>
      <c r="C116" s="359" t="s">
        <v>254</v>
      </c>
      <c r="D116" s="26"/>
      <c r="E116" s="25"/>
      <c r="F116" s="13"/>
      <c r="G116" s="13"/>
      <c r="H116" s="13"/>
    </row>
    <row r="117" spans="1:10" s="10" customFormat="1" ht="30" customHeight="1" x14ac:dyDescent="0.2">
      <c r="A117" s="505"/>
      <c r="B117" s="515"/>
      <c r="C117" s="20" t="s">
        <v>255</v>
      </c>
      <c r="D117" s="21"/>
      <c r="E117" s="84"/>
      <c r="F117" s="385" t="s">
        <v>27</v>
      </c>
      <c r="G117" s="386" t="s">
        <v>27</v>
      </c>
      <c r="H117" s="386" t="s">
        <v>27</v>
      </c>
    </row>
    <row r="118" spans="1:10" ht="15" customHeight="1" x14ac:dyDescent="0.2">
      <c r="A118" s="10" t="s">
        <v>240</v>
      </c>
      <c r="B118" s="68"/>
      <c r="C118" s="10"/>
      <c r="D118" s="69"/>
      <c r="E118" s="69"/>
    </row>
    <row r="119" spans="1:10" ht="15" customHeight="1" x14ac:dyDescent="0.2">
      <c r="A119" s="10" t="s">
        <v>241</v>
      </c>
      <c r="B119" s="72"/>
      <c r="C119" s="10"/>
      <c r="D119" s="69"/>
      <c r="E119" s="69"/>
    </row>
    <row r="120" spans="1:10" ht="15" customHeight="1" x14ac:dyDescent="0.2">
      <c r="A120" s="10"/>
      <c r="B120" s="72" t="s">
        <v>242</v>
      </c>
      <c r="C120" s="10"/>
      <c r="D120" s="69"/>
      <c r="E120" s="69"/>
    </row>
    <row r="121" spans="1:10" s="178" customFormat="1" ht="15" customHeight="1" x14ac:dyDescent="0.2">
      <c r="A121" s="10"/>
      <c r="B121" s="72" t="s">
        <v>312</v>
      </c>
      <c r="C121" s="10"/>
      <c r="D121" s="10"/>
      <c r="E121" s="10"/>
      <c r="F121" s="10"/>
      <c r="G121" s="10"/>
      <c r="H121" s="10"/>
    </row>
    <row r="122" spans="1:10" ht="15" customHeight="1" x14ac:dyDescent="0.2">
      <c r="A122" s="10"/>
      <c r="B122" s="72" t="s">
        <v>243</v>
      </c>
      <c r="C122" s="10"/>
      <c r="D122" s="69"/>
      <c r="E122" s="69"/>
    </row>
    <row r="123" spans="1:10" ht="15" customHeight="1" x14ac:dyDescent="0.2">
      <c r="A123" s="10" t="s">
        <v>244</v>
      </c>
      <c r="B123" s="68"/>
      <c r="C123" s="10"/>
      <c r="D123" s="69"/>
      <c r="E123" s="69"/>
    </row>
    <row r="124" spans="1:10" ht="15" customHeight="1" x14ac:dyDescent="0.2">
      <c r="A124" s="10"/>
      <c r="B124" s="72" t="s">
        <v>245</v>
      </c>
      <c r="C124" s="10"/>
      <c r="D124" s="69"/>
      <c r="E124" s="69"/>
    </row>
    <row r="125" spans="1:10" x14ac:dyDescent="0.2">
      <c r="A125" s="68"/>
      <c r="B125" s="72"/>
      <c r="C125" s="10"/>
      <c r="D125" s="69"/>
      <c r="E125" s="69"/>
    </row>
    <row r="126" spans="1:10" s="404" customFormat="1" ht="16.5" customHeight="1" x14ac:dyDescent="0.2">
      <c r="A126" s="402" t="s">
        <v>128</v>
      </c>
      <c r="B126" s="403"/>
    </row>
    <row r="127" spans="1:10" s="406" customFormat="1" ht="18" customHeight="1" x14ac:dyDescent="0.2">
      <c r="A127" s="174" t="s">
        <v>629</v>
      </c>
      <c r="B127" s="72"/>
      <c r="C127" s="405"/>
      <c r="D127" s="175"/>
      <c r="E127" s="175"/>
      <c r="F127" s="405"/>
      <c r="G127" s="405"/>
      <c r="H127" s="405"/>
      <c r="I127" s="405"/>
      <c r="J127" s="405"/>
    </row>
    <row r="128" spans="1:10" s="404" customFormat="1" ht="16.5" customHeight="1" x14ac:dyDescent="0.2">
      <c r="A128" s="407" t="s">
        <v>129</v>
      </c>
      <c r="B128" s="408"/>
      <c r="C128" s="409"/>
      <c r="D128" s="409"/>
      <c r="E128" s="409"/>
      <c r="F128" s="409"/>
      <c r="G128" s="409"/>
      <c r="H128" s="409"/>
    </row>
    <row r="129" spans="2:5" x14ac:dyDescent="0.2">
      <c r="B129" s="68"/>
      <c r="C129" s="10"/>
      <c r="D129" s="69"/>
      <c r="E129" s="69"/>
    </row>
    <row r="130" spans="2:5" x14ac:dyDescent="0.2">
      <c r="B130" s="68"/>
      <c r="C130" s="10"/>
      <c r="D130" s="69"/>
      <c r="E130" s="69"/>
    </row>
    <row r="131" spans="2:5" x14ac:dyDescent="0.2">
      <c r="B131" s="68"/>
      <c r="C131" s="10"/>
      <c r="D131" s="69"/>
      <c r="E131" s="69"/>
    </row>
    <row r="132" spans="2:5" x14ac:dyDescent="0.2">
      <c r="B132" s="68"/>
      <c r="C132" s="10"/>
      <c r="D132" s="69"/>
      <c r="E132" s="69"/>
    </row>
    <row r="133" spans="2:5" x14ac:dyDescent="0.2">
      <c r="B133" s="68"/>
      <c r="C133" s="10"/>
      <c r="D133" s="69"/>
      <c r="E133" s="69"/>
    </row>
    <row r="134" spans="2:5" x14ac:dyDescent="0.2">
      <c r="B134" s="68"/>
      <c r="C134" s="10"/>
      <c r="D134" s="69"/>
      <c r="E134" s="69"/>
    </row>
    <row r="135" spans="2:5" x14ac:dyDescent="0.2">
      <c r="B135" s="68"/>
      <c r="C135" s="10"/>
      <c r="D135" s="69"/>
      <c r="E135" s="69"/>
    </row>
    <row r="136" spans="2:5" x14ac:dyDescent="0.2">
      <c r="B136" s="68"/>
      <c r="C136" s="10"/>
      <c r="D136" s="69"/>
      <c r="E136" s="69"/>
    </row>
    <row r="137" spans="2:5" x14ac:dyDescent="0.2">
      <c r="B137" s="68"/>
      <c r="C137" s="10"/>
      <c r="D137" s="69"/>
      <c r="E137" s="69"/>
    </row>
    <row r="138" spans="2:5" x14ac:dyDescent="0.2">
      <c r="B138" s="68"/>
      <c r="C138" s="10"/>
      <c r="D138" s="69"/>
      <c r="E138" s="69"/>
    </row>
    <row r="139" spans="2:5" x14ac:dyDescent="0.2">
      <c r="B139" s="68"/>
      <c r="C139" s="10"/>
      <c r="D139" s="69"/>
      <c r="E139" s="69"/>
    </row>
    <row r="140" spans="2:5" x14ac:dyDescent="0.2">
      <c r="B140" s="68"/>
      <c r="C140" s="10"/>
      <c r="D140" s="69"/>
      <c r="E140" s="69"/>
    </row>
    <row r="141" spans="2:5" x14ac:dyDescent="0.2">
      <c r="B141" s="68"/>
      <c r="C141" s="10"/>
      <c r="D141" s="69"/>
      <c r="E141" s="69"/>
    </row>
    <row r="142" spans="2:5" x14ac:dyDescent="0.2">
      <c r="B142" s="68"/>
      <c r="C142" s="10"/>
      <c r="D142" s="69"/>
      <c r="E142" s="69"/>
    </row>
    <row r="143" spans="2:5" x14ac:dyDescent="0.2">
      <c r="B143" s="68"/>
      <c r="C143" s="10"/>
      <c r="D143" s="69"/>
      <c r="E143" s="69"/>
    </row>
    <row r="144" spans="2:5" x14ac:dyDescent="0.2">
      <c r="B144" s="68"/>
      <c r="C144" s="10"/>
      <c r="D144" s="69"/>
      <c r="E144" s="69"/>
    </row>
    <row r="145" spans="2:5" x14ac:dyDescent="0.2">
      <c r="B145" s="68"/>
      <c r="C145" s="10"/>
      <c r="D145" s="69"/>
      <c r="E145" s="69"/>
    </row>
    <row r="146" spans="2:5" x14ac:dyDescent="0.2">
      <c r="B146" s="68"/>
      <c r="C146" s="10"/>
      <c r="D146" s="69"/>
      <c r="E146" s="69"/>
    </row>
    <row r="147" spans="2:5" x14ac:dyDescent="0.2">
      <c r="B147" s="68"/>
      <c r="C147" s="10"/>
      <c r="D147" s="69"/>
      <c r="E147" s="69"/>
    </row>
    <row r="148" spans="2:5" x14ac:dyDescent="0.2">
      <c r="B148" s="68"/>
      <c r="C148" s="10"/>
      <c r="D148" s="69"/>
      <c r="E148" s="69"/>
    </row>
    <row r="149" spans="2:5" x14ac:dyDescent="0.2">
      <c r="B149" s="68"/>
      <c r="C149" s="10"/>
      <c r="D149" s="69"/>
      <c r="E149" s="69"/>
    </row>
    <row r="150" spans="2:5" x14ac:dyDescent="0.2">
      <c r="B150" s="68"/>
      <c r="C150" s="10"/>
      <c r="D150" s="69"/>
      <c r="E150" s="69"/>
    </row>
    <row r="151" spans="2:5" x14ac:dyDescent="0.2">
      <c r="B151" s="68"/>
      <c r="C151" s="10"/>
      <c r="D151" s="69"/>
      <c r="E151" s="69"/>
    </row>
    <row r="152" spans="2:5" x14ac:dyDescent="0.2">
      <c r="B152" s="68"/>
      <c r="C152" s="10"/>
      <c r="D152" s="69"/>
      <c r="E152" s="69"/>
    </row>
    <row r="153" spans="2:5" x14ac:dyDescent="0.2">
      <c r="B153" s="68"/>
      <c r="C153" s="10"/>
      <c r="D153" s="69"/>
      <c r="E153" s="69"/>
    </row>
    <row r="154" spans="2:5" x14ac:dyDescent="0.2">
      <c r="B154" s="68"/>
      <c r="C154" s="10"/>
      <c r="D154" s="69"/>
      <c r="E154" s="69"/>
    </row>
    <row r="155" spans="2:5" x14ac:dyDescent="0.2">
      <c r="B155" s="68"/>
      <c r="C155" s="10"/>
      <c r="D155" s="69"/>
      <c r="E155" s="69"/>
    </row>
    <row r="156" spans="2:5" x14ac:dyDescent="0.2">
      <c r="B156" s="68"/>
      <c r="C156" s="10"/>
      <c r="D156" s="69"/>
      <c r="E156" s="69"/>
    </row>
    <row r="157" spans="2:5" x14ac:dyDescent="0.2">
      <c r="B157" s="68"/>
      <c r="C157" s="10"/>
      <c r="D157" s="69"/>
      <c r="E157" s="69"/>
    </row>
    <row r="158" spans="2:5" x14ac:dyDescent="0.2">
      <c r="B158" s="68"/>
      <c r="C158" s="10"/>
      <c r="D158" s="69"/>
      <c r="E158" s="69"/>
    </row>
  </sheetData>
  <mergeCells count="90">
    <mergeCell ref="A106:H106"/>
    <mergeCell ref="A108:A117"/>
    <mergeCell ref="B108:B117"/>
    <mergeCell ref="A23:H23"/>
    <mergeCell ref="A25:H25"/>
    <mergeCell ref="A29:A30"/>
    <mergeCell ref="B29:B30"/>
    <mergeCell ref="E29:E30"/>
    <mergeCell ref="A34:A35"/>
    <mergeCell ref="D52:D60"/>
    <mergeCell ref="A39:A40"/>
    <mergeCell ref="B39:B40"/>
    <mergeCell ref="A47:A50"/>
    <mergeCell ref="B47:B50"/>
    <mergeCell ref="B73:B74"/>
    <mergeCell ref="A61:A66"/>
    <mergeCell ref="A1:H1"/>
    <mergeCell ref="A2:B2"/>
    <mergeCell ref="A3:B3"/>
    <mergeCell ref="A4:B4"/>
    <mergeCell ref="F5:H5"/>
    <mergeCell ref="C2:H2"/>
    <mergeCell ref="C3:H3"/>
    <mergeCell ref="C4:H4"/>
    <mergeCell ref="A7:H7"/>
    <mergeCell ref="A5:B6"/>
    <mergeCell ref="D5:D6"/>
    <mergeCell ref="E5:E6"/>
    <mergeCell ref="C5:C6"/>
    <mergeCell ref="A10:H10"/>
    <mergeCell ref="D11:D12"/>
    <mergeCell ref="E11:E15"/>
    <mergeCell ref="B34:B35"/>
    <mergeCell ref="A8:A9"/>
    <mergeCell ref="E8:E9"/>
    <mergeCell ref="A11:A18"/>
    <mergeCell ref="B11:B18"/>
    <mergeCell ref="A19:A22"/>
    <mergeCell ref="B19:B22"/>
    <mergeCell ref="A31:A32"/>
    <mergeCell ref="B31:B32"/>
    <mergeCell ref="E31:E32"/>
    <mergeCell ref="E16:E17"/>
    <mergeCell ref="F16:F17"/>
    <mergeCell ref="H16:H17"/>
    <mergeCell ref="B61:B66"/>
    <mergeCell ref="D39:D40"/>
    <mergeCell ref="E39:E40"/>
    <mergeCell ref="E47:E48"/>
    <mergeCell ref="A52:A60"/>
    <mergeCell ref="B52:B60"/>
    <mergeCell ref="E61:E66"/>
    <mergeCell ref="A41:A45"/>
    <mergeCell ref="B41:B45"/>
    <mergeCell ref="D47:D49"/>
    <mergeCell ref="B84:B86"/>
    <mergeCell ref="A87:A89"/>
    <mergeCell ref="B87:B89"/>
    <mergeCell ref="A92:A94"/>
    <mergeCell ref="B92:B94"/>
    <mergeCell ref="A84:A86"/>
    <mergeCell ref="A102:A103"/>
    <mergeCell ref="B102:B103"/>
    <mergeCell ref="A104:H104"/>
    <mergeCell ref="D92:D94"/>
    <mergeCell ref="E92:E94"/>
    <mergeCell ref="A97:A99"/>
    <mergeCell ref="B97:B99"/>
    <mergeCell ref="D97:D99"/>
    <mergeCell ref="B95:B96"/>
    <mergeCell ref="A95:A96"/>
    <mergeCell ref="H92:H93"/>
    <mergeCell ref="F92:F93"/>
    <mergeCell ref="G92:G93"/>
    <mergeCell ref="F11:F15"/>
    <mergeCell ref="H11:H15"/>
    <mergeCell ref="D19:D22"/>
    <mergeCell ref="E19:E22"/>
    <mergeCell ref="G11:G15"/>
    <mergeCell ref="G16:G17"/>
    <mergeCell ref="E78:E79"/>
    <mergeCell ref="A78:A79"/>
    <mergeCell ref="B70:B72"/>
    <mergeCell ref="A70:A72"/>
    <mergeCell ref="B81:B83"/>
    <mergeCell ref="A81:A83"/>
    <mergeCell ref="A73:A74"/>
    <mergeCell ref="A75:A77"/>
    <mergeCell ref="B75:B77"/>
    <mergeCell ref="B78:B79"/>
  </mergeCells>
  <phoneticPr fontId="2"/>
  <dataValidations count="1">
    <dataValidation type="list" allowBlank="1" showInputMessage="1" showErrorMessage="1" sqref="F8:H9 F11:H11 F16:H16 F20:H20 F24:H24 F26:H61 F63:H92 F94:H103 F105:H105 F107:H110 F117:H117">
      <formula1>"□,■"</formula1>
    </dataValidation>
  </dataValidations>
  <printOptions horizontalCentered="1"/>
  <pageMargins left="0.59055118110236227" right="0.59055118110236227" top="0.78740157480314965" bottom="0.78740157480314965" header="0.51181102362204722" footer="0.19685039370078741"/>
  <pageSetup paperSize="9" scale="90" fitToHeight="10" orientation="portrait" r:id="rId1"/>
  <headerFooter alignWithMargins="0"/>
  <rowBreaks count="1" manualBreakCount="1">
    <brk id="1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A502"/>
  <sheetViews>
    <sheetView showGridLines="0" view="pageBreakPreview" zoomScaleNormal="100" zoomScaleSheetLayoutView="100" workbookViewId="0">
      <selection activeCell="F3" sqref="F3"/>
    </sheetView>
  </sheetViews>
  <sheetFormatPr defaultColWidth="9" defaultRowHeight="12" x14ac:dyDescent="0.2"/>
  <cols>
    <col min="1" max="16" width="3.36328125" style="92" customWidth="1"/>
    <col min="17" max="17" width="2.54296875" style="92" customWidth="1"/>
    <col min="18" max="18" width="3.36328125" style="92" customWidth="1"/>
    <col min="19" max="19" width="4" style="92" customWidth="1"/>
    <col min="20" max="26" width="3.36328125" style="92" customWidth="1"/>
    <col min="27" max="32" width="3.08984375" style="92" customWidth="1"/>
    <col min="33" max="33" width="2.6328125" style="92" customWidth="1"/>
    <col min="34" max="16384" width="9" style="92"/>
  </cols>
  <sheetData>
    <row r="1" spans="1:27" ht="20.25" customHeight="1" x14ac:dyDescent="0.2">
      <c r="A1" s="119" t="s">
        <v>357</v>
      </c>
    </row>
    <row r="2" spans="1:27" ht="20.25" customHeight="1" x14ac:dyDescent="0.2">
      <c r="B2" s="574" t="s">
        <v>66</v>
      </c>
      <c r="C2" s="575"/>
      <c r="D2" s="575"/>
      <c r="E2" s="576"/>
      <c r="F2" s="120" t="s">
        <v>67</v>
      </c>
      <c r="G2" s="121" t="s">
        <v>68</v>
      </c>
      <c r="H2" s="121" t="s">
        <v>69</v>
      </c>
      <c r="I2" s="121" t="s">
        <v>70</v>
      </c>
      <c r="J2" s="121" t="s">
        <v>71</v>
      </c>
      <c r="K2" s="121" t="s">
        <v>72</v>
      </c>
      <c r="L2" s="121" t="s">
        <v>73</v>
      </c>
      <c r="M2" s="122" t="s">
        <v>74</v>
      </c>
      <c r="N2" s="574" t="s">
        <v>75</v>
      </c>
      <c r="O2" s="575"/>
      <c r="P2" s="575"/>
      <c r="Q2" s="575"/>
      <c r="R2" s="576"/>
      <c r="S2" s="123"/>
      <c r="T2" s="123"/>
      <c r="U2" s="123"/>
      <c r="V2" s="123"/>
      <c r="W2" s="123"/>
      <c r="X2" s="123"/>
      <c r="Y2" s="123"/>
      <c r="Z2" s="123"/>
      <c r="AA2" s="124"/>
    </row>
    <row r="3" spans="1:27" ht="20.25" customHeight="1" x14ac:dyDescent="0.2">
      <c r="B3" s="577"/>
      <c r="C3" s="578"/>
      <c r="D3" s="578"/>
      <c r="E3" s="579"/>
      <c r="F3" s="125"/>
      <c r="G3" s="126"/>
      <c r="H3" s="126"/>
      <c r="I3" s="126"/>
      <c r="J3" s="126"/>
      <c r="K3" s="126"/>
      <c r="L3" s="126"/>
      <c r="M3" s="127"/>
      <c r="N3" s="577"/>
      <c r="O3" s="578"/>
      <c r="P3" s="578"/>
      <c r="Q3" s="578"/>
      <c r="R3" s="579"/>
      <c r="S3" s="128"/>
      <c r="T3" s="128"/>
      <c r="U3" s="128"/>
      <c r="V3" s="128"/>
      <c r="W3" s="128"/>
      <c r="X3" s="128"/>
      <c r="Y3" s="128"/>
      <c r="Z3" s="128"/>
      <c r="AA3" s="129"/>
    </row>
    <row r="4" spans="1:27" ht="20.25" customHeight="1" x14ac:dyDescent="0.2">
      <c r="B4" s="574" t="s">
        <v>76</v>
      </c>
      <c r="C4" s="575"/>
      <c r="D4" s="575"/>
      <c r="E4" s="576"/>
      <c r="F4" s="580" t="s">
        <v>77</v>
      </c>
      <c r="G4" s="581"/>
      <c r="H4" s="130"/>
      <c r="I4" s="131"/>
      <c r="J4" s="132" t="s">
        <v>78</v>
      </c>
      <c r="K4" s="131"/>
      <c r="L4" s="133"/>
      <c r="M4" s="580" t="s">
        <v>79</v>
      </c>
      <c r="N4" s="581"/>
      <c r="O4" s="130"/>
      <c r="P4" s="131"/>
      <c r="Q4" s="132" t="s">
        <v>80</v>
      </c>
      <c r="R4" s="131"/>
      <c r="S4" s="133"/>
      <c r="T4" s="580" t="s">
        <v>23</v>
      </c>
      <c r="U4" s="584"/>
      <c r="V4" s="600"/>
      <c r="W4" s="131"/>
      <c r="X4" s="134"/>
      <c r="Y4" s="132" t="s">
        <v>81</v>
      </c>
      <c r="Z4" s="131"/>
      <c r="AA4" s="133"/>
    </row>
    <row r="5" spans="1:27" ht="20.25" customHeight="1" x14ac:dyDescent="0.2">
      <c r="B5" s="577"/>
      <c r="C5" s="578"/>
      <c r="D5" s="578"/>
      <c r="E5" s="579"/>
      <c r="F5" s="580" t="s">
        <v>82</v>
      </c>
      <c r="G5" s="584"/>
      <c r="H5" s="584"/>
      <c r="I5" s="584"/>
      <c r="J5" s="584"/>
      <c r="K5" s="584"/>
      <c r="L5" s="584"/>
      <c r="M5" s="584"/>
      <c r="N5" s="581"/>
      <c r="O5" s="128"/>
      <c r="P5" s="128"/>
      <c r="Q5" s="128"/>
      <c r="R5" s="128"/>
      <c r="S5" s="128"/>
      <c r="T5" s="128"/>
      <c r="U5" s="128"/>
      <c r="V5" s="128"/>
      <c r="W5" s="128"/>
      <c r="X5" s="128"/>
      <c r="Y5" s="128"/>
      <c r="Z5" s="128"/>
      <c r="AA5" s="133"/>
    </row>
    <row r="6" spans="1:27" ht="21.75" customHeight="1" x14ac:dyDescent="0.2">
      <c r="B6" s="588" t="s">
        <v>33</v>
      </c>
      <c r="C6" s="589"/>
      <c r="D6" s="589"/>
      <c r="E6" s="590"/>
      <c r="F6" s="135" t="s">
        <v>17</v>
      </c>
      <c r="G6" s="136" t="s">
        <v>19</v>
      </c>
      <c r="H6" s="137"/>
      <c r="I6" s="137"/>
      <c r="J6" s="137"/>
      <c r="K6" s="137"/>
      <c r="L6" s="586"/>
      <c r="M6" s="587"/>
      <c r="N6" s="607" t="s">
        <v>57</v>
      </c>
      <c r="O6" s="608"/>
      <c r="P6" s="608"/>
      <c r="Q6" s="608"/>
      <c r="R6" s="609"/>
      <c r="S6" s="586"/>
      <c r="T6" s="587"/>
      <c r="U6" s="137" t="s">
        <v>20</v>
      </c>
      <c r="V6" s="137"/>
      <c r="W6" s="137"/>
      <c r="X6" s="137"/>
      <c r="Y6" s="137"/>
      <c r="Z6" s="138"/>
      <c r="AA6" s="133"/>
    </row>
    <row r="7" spans="1:27" ht="20.25" customHeight="1" x14ac:dyDescent="0.2">
      <c r="B7" s="591"/>
      <c r="C7" s="592"/>
      <c r="D7" s="592"/>
      <c r="E7" s="593"/>
      <c r="F7" s="139" t="s">
        <v>18</v>
      </c>
      <c r="G7" s="140" t="s">
        <v>21</v>
      </c>
      <c r="H7" s="141"/>
      <c r="I7" s="141"/>
      <c r="J7" s="141"/>
      <c r="K7" s="141"/>
      <c r="L7" s="586"/>
      <c r="M7" s="587"/>
      <c r="N7" s="142" t="s">
        <v>22</v>
      </c>
      <c r="O7" s="141"/>
      <c r="P7" s="141"/>
      <c r="Q7" s="141"/>
      <c r="R7" s="143"/>
      <c r="S7" s="586"/>
      <c r="T7" s="587"/>
      <c r="U7" s="188" t="s">
        <v>415</v>
      </c>
      <c r="V7" s="189"/>
      <c r="W7" s="189"/>
      <c r="X7" s="189"/>
      <c r="Y7" s="190"/>
      <c r="Z7" s="144"/>
      <c r="AA7" s="145"/>
    </row>
    <row r="8" spans="1:27" ht="20.25" customHeight="1" x14ac:dyDescent="0.2">
      <c r="B8" s="184"/>
      <c r="C8" s="185"/>
      <c r="D8" s="185"/>
      <c r="E8" s="186"/>
      <c r="F8" s="191"/>
      <c r="G8" s="140" t="s">
        <v>416</v>
      </c>
      <c r="H8" s="141"/>
      <c r="I8" s="141"/>
      <c r="J8" s="141"/>
      <c r="K8" s="143"/>
      <c r="L8" s="187"/>
      <c r="M8" s="187"/>
      <c r="N8" s="142" t="s">
        <v>417</v>
      </c>
      <c r="O8" s="141"/>
      <c r="P8" s="141"/>
      <c r="Q8" s="141"/>
      <c r="R8" s="143"/>
      <c r="S8" s="187"/>
      <c r="T8" s="187"/>
      <c r="U8" s="188" t="s">
        <v>418</v>
      </c>
      <c r="V8" s="189"/>
      <c r="W8" s="189"/>
      <c r="X8" s="189"/>
      <c r="Y8" s="190"/>
      <c r="Z8" s="144"/>
      <c r="AA8" s="145"/>
    </row>
    <row r="9" spans="1:27" ht="32.25" customHeight="1" x14ac:dyDescent="0.2">
      <c r="B9" s="585" t="s">
        <v>32</v>
      </c>
      <c r="C9" s="584"/>
      <c r="D9" s="584"/>
      <c r="E9" s="581"/>
      <c r="F9" s="604"/>
      <c r="G9" s="605"/>
      <c r="H9" s="605"/>
      <c r="I9" s="605"/>
      <c r="J9" s="605"/>
      <c r="K9" s="605"/>
      <c r="L9" s="605"/>
      <c r="M9" s="605"/>
      <c r="N9" s="605"/>
      <c r="O9" s="605"/>
      <c r="P9" s="605"/>
      <c r="Q9" s="605"/>
      <c r="R9" s="605"/>
      <c r="S9" s="605"/>
      <c r="T9" s="605"/>
      <c r="U9" s="605"/>
      <c r="V9" s="605"/>
      <c r="W9" s="605"/>
      <c r="X9" s="605"/>
      <c r="Y9" s="605"/>
      <c r="Z9" s="605"/>
      <c r="AA9" s="606"/>
    </row>
    <row r="10" spans="1:27" ht="18" customHeight="1" x14ac:dyDescent="0.2"/>
    <row r="11" spans="1:27" ht="18" customHeight="1" x14ac:dyDescent="0.2">
      <c r="A11" s="119" t="s">
        <v>358</v>
      </c>
    </row>
    <row r="12" spans="1:27" ht="18" customHeight="1" x14ac:dyDescent="0.2">
      <c r="A12" s="92" t="s">
        <v>83</v>
      </c>
    </row>
    <row r="13" spans="1:27" ht="18" customHeight="1" x14ac:dyDescent="0.2">
      <c r="B13" s="582" t="s">
        <v>84</v>
      </c>
      <c r="C13" s="601" t="s">
        <v>85</v>
      </c>
      <c r="D13" s="602"/>
      <c r="E13" s="603"/>
      <c r="F13" s="610"/>
      <c r="G13" s="611"/>
      <c r="H13" s="611"/>
      <c r="I13" s="611"/>
      <c r="J13" s="611"/>
      <c r="K13" s="611"/>
      <c r="L13" s="612"/>
      <c r="M13" s="613" t="s">
        <v>630</v>
      </c>
      <c r="N13" s="614"/>
      <c r="O13" s="410"/>
      <c r="P13" s="411"/>
      <c r="Q13" s="411"/>
      <c r="R13" s="412"/>
      <c r="S13" s="413"/>
      <c r="T13" s="594" t="s">
        <v>86</v>
      </c>
      <c r="U13" s="595"/>
      <c r="V13" s="595"/>
      <c r="W13" s="595"/>
      <c r="X13" s="595"/>
      <c r="Y13" s="595"/>
      <c r="Z13" s="595"/>
      <c r="AA13" s="414"/>
    </row>
    <row r="14" spans="1:27" ht="30" customHeight="1" x14ac:dyDescent="0.2">
      <c r="B14" s="583"/>
      <c r="C14" s="594" t="s">
        <v>87</v>
      </c>
      <c r="D14" s="595"/>
      <c r="E14" s="596"/>
      <c r="F14" s="610"/>
      <c r="G14" s="611"/>
      <c r="H14" s="611"/>
      <c r="I14" s="611"/>
      <c r="J14" s="611"/>
      <c r="K14" s="611"/>
      <c r="L14" s="612"/>
      <c r="M14" s="615"/>
      <c r="N14" s="616"/>
      <c r="O14" s="415" t="s">
        <v>7</v>
      </c>
      <c r="P14" s="416" t="s">
        <v>631</v>
      </c>
      <c r="Q14" s="417" t="s">
        <v>626</v>
      </c>
      <c r="R14" s="417" t="s">
        <v>7</v>
      </c>
      <c r="S14" s="418" t="s">
        <v>632</v>
      </c>
      <c r="T14" s="419"/>
      <c r="U14" s="419"/>
      <c r="V14" s="419"/>
      <c r="W14" s="419"/>
      <c r="X14" s="419"/>
      <c r="Y14" s="419"/>
      <c r="Z14" s="419"/>
      <c r="AA14" s="420"/>
    </row>
    <row r="15" spans="1:27" ht="15" customHeight="1" x14ac:dyDescent="0.2"/>
    <row r="16" spans="1:27" ht="18" customHeight="1" x14ac:dyDescent="0.2">
      <c r="A16" s="92" t="s">
        <v>34</v>
      </c>
    </row>
    <row r="17" spans="1:27" ht="23.25" customHeight="1" x14ac:dyDescent="0.2">
      <c r="B17" s="582" t="s">
        <v>35</v>
      </c>
      <c r="C17" s="594" t="s">
        <v>88</v>
      </c>
      <c r="D17" s="620"/>
      <c r="E17" s="620"/>
      <c r="F17" s="620"/>
      <c r="G17" s="620"/>
      <c r="H17" s="621"/>
      <c r="I17" s="622" t="s">
        <v>89</v>
      </c>
      <c r="J17" s="620"/>
      <c r="K17" s="620"/>
      <c r="L17" s="620"/>
      <c r="M17" s="620"/>
      <c r="N17" s="621"/>
      <c r="O17" s="594" t="s">
        <v>90</v>
      </c>
      <c r="P17" s="620"/>
      <c r="Q17" s="620"/>
      <c r="R17" s="620"/>
      <c r="S17" s="621"/>
      <c r="T17" s="617" t="s">
        <v>36</v>
      </c>
      <c r="U17" s="602"/>
      <c r="V17" s="603"/>
      <c r="W17" s="594" t="s">
        <v>37</v>
      </c>
      <c r="X17" s="595"/>
      <c r="Y17" s="595"/>
      <c r="Z17" s="595"/>
      <c r="AA17" s="596"/>
    </row>
    <row r="18" spans="1:27" ht="19.5" customHeight="1" x14ac:dyDescent="0.2">
      <c r="B18" s="618"/>
      <c r="C18" s="623"/>
      <c r="D18" s="624"/>
      <c r="E18" s="624"/>
      <c r="F18" s="624"/>
      <c r="G18" s="624"/>
      <c r="H18" s="625"/>
      <c r="I18" s="421" t="s">
        <v>7</v>
      </c>
      <c r="J18" s="422" t="s">
        <v>633</v>
      </c>
      <c r="K18" s="422"/>
      <c r="L18" s="423" t="s">
        <v>7</v>
      </c>
      <c r="M18" s="424" t="s">
        <v>634</v>
      </c>
      <c r="N18" s="425"/>
      <c r="O18" s="421" t="s">
        <v>7</v>
      </c>
      <c r="P18" s="424" t="s">
        <v>635</v>
      </c>
      <c r="Q18" s="426"/>
      <c r="R18" s="423" t="s">
        <v>7</v>
      </c>
      <c r="S18" s="427" t="s">
        <v>636</v>
      </c>
      <c r="T18" s="597"/>
      <c r="U18" s="598"/>
      <c r="V18" s="599"/>
      <c r="W18" s="597"/>
      <c r="X18" s="598"/>
      <c r="Y18" s="598"/>
      <c r="Z18" s="598"/>
      <c r="AA18" s="599"/>
    </row>
    <row r="19" spans="1:27" ht="19.5" customHeight="1" x14ac:dyDescent="0.2">
      <c r="B19" s="618"/>
      <c r="C19" s="626"/>
      <c r="D19" s="627"/>
      <c r="E19" s="627"/>
      <c r="F19" s="627"/>
      <c r="G19" s="627"/>
      <c r="H19" s="628"/>
      <c r="I19" s="428" t="s">
        <v>7</v>
      </c>
      <c r="J19" s="429" t="s">
        <v>633</v>
      </c>
      <c r="K19" s="429"/>
      <c r="L19" s="430" t="s">
        <v>7</v>
      </c>
      <c r="M19" s="431" t="s">
        <v>634</v>
      </c>
      <c r="N19" s="432"/>
      <c r="O19" s="428" t="s">
        <v>7</v>
      </c>
      <c r="P19" s="431" t="s">
        <v>635</v>
      </c>
      <c r="Q19" s="430"/>
      <c r="R19" s="430" t="s">
        <v>7</v>
      </c>
      <c r="S19" s="433" t="s">
        <v>636</v>
      </c>
      <c r="T19" s="626"/>
      <c r="U19" s="627"/>
      <c r="V19" s="628"/>
      <c r="W19" s="626"/>
      <c r="X19" s="627"/>
      <c r="Y19" s="627"/>
      <c r="Z19" s="627"/>
      <c r="AA19" s="628"/>
    </row>
    <row r="20" spans="1:27" ht="19.5" customHeight="1" x14ac:dyDescent="0.2">
      <c r="B20" s="618"/>
      <c r="C20" s="626"/>
      <c r="D20" s="627"/>
      <c r="E20" s="627"/>
      <c r="F20" s="627"/>
      <c r="G20" s="627"/>
      <c r="H20" s="628"/>
      <c r="I20" s="428" t="s">
        <v>7</v>
      </c>
      <c r="J20" s="429" t="s">
        <v>633</v>
      </c>
      <c r="K20" s="429"/>
      <c r="L20" s="430" t="s">
        <v>7</v>
      </c>
      <c r="M20" s="431" t="s">
        <v>634</v>
      </c>
      <c r="N20" s="432"/>
      <c r="O20" s="428" t="s">
        <v>7</v>
      </c>
      <c r="P20" s="431" t="s">
        <v>635</v>
      </c>
      <c r="Q20" s="430"/>
      <c r="R20" s="430" t="s">
        <v>7</v>
      </c>
      <c r="S20" s="433" t="s">
        <v>636</v>
      </c>
      <c r="T20" s="626"/>
      <c r="U20" s="627"/>
      <c r="V20" s="628"/>
      <c r="W20" s="626"/>
      <c r="X20" s="627"/>
      <c r="Y20" s="627"/>
      <c r="Z20" s="627"/>
      <c r="AA20" s="628"/>
    </row>
    <row r="21" spans="1:27" ht="19.5" customHeight="1" x14ac:dyDescent="0.2">
      <c r="B21" s="618"/>
      <c r="C21" s="626"/>
      <c r="D21" s="627"/>
      <c r="E21" s="627"/>
      <c r="F21" s="627"/>
      <c r="G21" s="627"/>
      <c r="H21" s="628"/>
      <c r="I21" s="428" t="s">
        <v>7</v>
      </c>
      <c r="J21" s="429" t="s">
        <v>633</v>
      </c>
      <c r="K21" s="429"/>
      <c r="L21" s="430" t="s">
        <v>7</v>
      </c>
      <c r="M21" s="431" t="s">
        <v>634</v>
      </c>
      <c r="N21" s="432"/>
      <c r="O21" s="428" t="s">
        <v>7</v>
      </c>
      <c r="P21" s="431" t="s">
        <v>635</v>
      </c>
      <c r="Q21" s="430"/>
      <c r="R21" s="430" t="s">
        <v>7</v>
      </c>
      <c r="S21" s="433" t="s">
        <v>636</v>
      </c>
      <c r="T21" s="626"/>
      <c r="U21" s="627"/>
      <c r="V21" s="628"/>
      <c r="W21" s="626"/>
      <c r="X21" s="627"/>
      <c r="Y21" s="627"/>
      <c r="Z21" s="627"/>
      <c r="AA21" s="628"/>
    </row>
    <row r="22" spans="1:27" ht="19.5" customHeight="1" thickBot="1" x14ac:dyDescent="0.25">
      <c r="B22" s="619"/>
      <c r="C22" s="629"/>
      <c r="D22" s="630"/>
      <c r="E22" s="630"/>
      <c r="F22" s="630"/>
      <c r="G22" s="630"/>
      <c r="H22" s="631"/>
      <c r="I22" s="434" t="s">
        <v>7</v>
      </c>
      <c r="J22" s="435" t="s">
        <v>633</v>
      </c>
      <c r="K22" s="435"/>
      <c r="L22" s="436" t="s">
        <v>7</v>
      </c>
      <c r="M22" s="437" t="s">
        <v>634</v>
      </c>
      <c r="N22" s="438"/>
      <c r="O22" s="434" t="s">
        <v>7</v>
      </c>
      <c r="P22" s="437" t="s">
        <v>635</v>
      </c>
      <c r="Q22" s="436"/>
      <c r="R22" s="436" t="s">
        <v>7</v>
      </c>
      <c r="S22" s="439" t="s">
        <v>636</v>
      </c>
      <c r="T22" s="626"/>
      <c r="U22" s="627"/>
      <c r="V22" s="628"/>
      <c r="W22" s="643"/>
      <c r="X22" s="644"/>
      <c r="Y22" s="644"/>
      <c r="Z22" s="644"/>
      <c r="AA22" s="645"/>
    </row>
    <row r="23" spans="1:27" ht="19.5" customHeight="1" thickTop="1" thickBot="1" x14ac:dyDescent="0.25">
      <c r="R23" s="467"/>
      <c r="S23" s="467"/>
      <c r="T23" s="147" t="s">
        <v>28</v>
      </c>
      <c r="U23" s="148"/>
      <c r="V23" s="149"/>
    </row>
    <row r="24" spans="1:27" ht="30" customHeight="1" thickTop="1" x14ac:dyDescent="0.2">
      <c r="B24" s="150"/>
      <c r="C24" s="632" t="s">
        <v>55</v>
      </c>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row>
    <row r="25" spans="1:27" ht="25.5" customHeight="1" x14ac:dyDescent="0.2">
      <c r="B25" s="151"/>
      <c r="C25" s="632" t="s">
        <v>323</v>
      </c>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row>
    <row r="26" spans="1:27" ht="9" customHeight="1" x14ac:dyDescent="0.2">
      <c r="R26" s="99"/>
      <c r="S26" s="99"/>
      <c r="T26" s="128"/>
      <c r="U26" s="128"/>
      <c r="V26" s="128"/>
    </row>
    <row r="27" spans="1:27" ht="19.5" customHeight="1" x14ac:dyDescent="0.2">
      <c r="A27" s="92" t="s">
        <v>221</v>
      </c>
    </row>
    <row r="28" spans="1:27" ht="19.5" customHeight="1" x14ac:dyDescent="0.2">
      <c r="B28" s="582" t="s">
        <v>91</v>
      </c>
      <c r="C28" s="594" t="s">
        <v>88</v>
      </c>
      <c r="D28" s="620"/>
      <c r="E28" s="620"/>
      <c r="F28" s="620"/>
      <c r="G28" s="620"/>
      <c r="H28" s="621"/>
      <c r="I28" s="622" t="s">
        <v>89</v>
      </c>
      <c r="J28" s="620"/>
      <c r="K28" s="620"/>
      <c r="L28" s="620"/>
      <c r="M28" s="620"/>
      <c r="N28" s="621"/>
      <c r="O28" s="594" t="s">
        <v>90</v>
      </c>
      <c r="P28" s="620"/>
      <c r="Q28" s="620"/>
      <c r="R28" s="620"/>
      <c r="S28" s="621"/>
      <c r="T28" s="594" t="s">
        <v>92</v>
      </c>
      <c r="U28" s="595"/>
      <c r="V28" s="595"/>
      <c r="W28" s="595"/>
      <c r="X28" s="595"/>
      <c r="Y28" s="595"/>
      <c r="Z28" s="595"/>
      <c r="AA28" s="596"/>
    </row>
    <row r="29" spans="1:27" ht="19.5" customHeight="1" x14ac:dyDescent="0.2">
      <c r="B29" s="618"/>
      <c r="C29" s="623"/>
      <c r="D29" s="624"/>
      <c r="E29" s="624"/>
      <c r="F29" s="624"/>
      <c r="G29" s="624"/>
      <c r="H29" s="625"/>
      <c r="I29" s="421" t="s">
        <v>7</v>
      </c>
      <c r="J29" s="422" t="s">
        <v>633</v>
      </c>
      <c r="K29" s="422"/>
      <c r="L29" s="423" t="s">
        <v>7</v>
      </c>
      <c r="M29" s="424" t="s">
        <v>634</v>
      </c>
      <c r="N29" s="425"/>
      <c r="O29" s="421" t="s">
        <v>7</v>
      </c>
      <c r="P29" s="424" t="s">
        <v>635</v>
      </c>
      <c r="Q29" s="426"/>
      <c r="R29" s="423" t="s">
        <v>7</v>
      </c>
      <c r="S29" s="427" t="s">
        <v>636</v>
      </c>
      <c r="T29" s="634"/>
      <c r="U29" s="635"/>
      <c r="V29" s="635"/>
      <c r="W29" s="635"/>
      <c r="X29" s="635"/>
      <c r="Y29" s="635"/>
      <c r="Z29" s="635"/>
      <c r="AA29" s="636"/>
    </row>
    <row r="30" spans="1:27" ht="19.5" customHeight="1" x14ac:dyDescent="0.2">
      <c r="B30" s="618"/>
      <c r="C30" s="626"/>
      <c r="D30" s="627"/>
      <c r="E30" s="627"/>
      <c r="F30" s="627"/>
      <c r="G30" s="627"/>
      <c r="H30" s="628"/>
      <c r="I30" s="428" t="s">
        <v>7</v>
      </c>
      <c r="J30" s="429" t="s">
        <v>633</v>
      </c>
      <c r="K30" s="429"/>
      <c r="L30" s="430" t="s">
        <v>7</v>
      </c>
      <c r="M30" s="431" t="s">
        <v>634</v>
      </c>
      <c r="N30" s="432"/>
      <c r="O30" s="428" t="s">
        <v>7</v>
      </c>
      <c r="P30" s="431" t="s">
        <v>635</v>
      </c>
      <c r="Q30" s="430"/>
      <c r="R30" s="430" t="s">
        <v>7</v>
      </c>
      <c r="S30" s="433" t="s">
        <v>636</v>
      </c>
      <c r="T30" s="637"/>
      <c r="U30" s="638"/>
      <c r="V30" s="638"/>
      <c r="W30" s="638"/>
      <c r="X30" s="638"/>
      <c r="Y30" s="638"/>
      <c r="Z30" s="638"/>
      <c r="AA30" s="639"/>
    </row>
    <row r="31" spans="1:27" ht="19.5" customHeight="1" x14ac:dyDescent="0.2">
      <c r="B31" s="618"/>
      <c r="C31" s="626"/>
      <c r="D31" s="627"/>
      <c r="E31" s="627"/>
      <c r="F31" s="627"/>
      <c r="G31" s="627"/>
      <c r="H31" s="628"/>
      <c r="I31" s="428" t="s">
        <v>7</v>
      </c>
      <c r="J31" s="429" t="s">
        <v>633</v>
      </c>
      <c r="K31" s="429"/>
      <c r="L31" s="430" t="s">
        <v>7</v>
      </c>
      <c r="M31" s="431" t="s">
        <v>634</v>
      </c>
      <c r="N31" s="432"/>
      <c r="O31" s="428" t="s">
        <v>7</v>
      </c>
      <c r="P31" s="431" t="s">
        <v>635</v>
      </c>
      <c r="Q31" s="430"/>
      <c r="R31" s="430" t="s">
        <v>7</v>
      </c>
      <c r="S31" s="433" t="s">
        <v>636</v>
      </c>
      <c r="T31" s="637"/>
      <c r="U31" s="638"/>
      <c r="V31" s="638"/>
      <c r="W31" s="638"/>
      <c r="X31" s="638"/>
      <c r="Y31" s="638"/>
      <c r="Z31" s="638"/>
      <c r="AA31" s="639"/>
    </row>
    <row r="32" spans="1:27" ht="19.5" customHeight="1" x14ac:dyDescent="0.2">
      <c r="B32" s="618"/>
      <c r="C32" s="626"/>
      <c r="D32" s="627"/>
      <c r="E32" s="627"/>
      <c r="F32" s="627"/>
      <c r="G32" s="627"/>
      <c r="H32" s="628"/>
      <c r="I32" s="428" t="s">
        <v>7</v>
      </c>
      <c r="J32" s="429" t="s">
        <v>633</v>
      </c>
      <c r="K32" s="429"/>
      <c r="L32" s="430" t="s">
        <v>7</v>
      </c>
      <c r="M32" s="431" t="s">
        <v>634</v>
      </c>
      <c r="N32" s="432"/>
      <c r="O32" s="428" t="s">
        <v>7</v>
      </c>
      <c r="P32" s="431" t="s">
        <v>635</v>
      </c>
      <c r="Q32" s="430"/>
      <c r="R32" s="430" t="s">
        <v>7</v>
      </c>
      <c r="S32" s="433" t="s">
        <v>636</v>
      </c>
      <c r="T32" s="637"/>
      <c r="U32" s="638"/>
      <c r="V32" s="638"/>
      <c r="W32" s="638"/>
      <c r="X32" s="638"/>
      <c r="Y32" s="638"/>
      <c r="Z32" s="638"/>
      <c r="AA32" s="639"/>
    </row>
    <row r="33" spans="1:27" ht="19.5" customHeight="1" x14ac:dyDescent="0.2">
      <c r="B33" s="619"/>
      <c r="C33" s="629"/>
      <c r="D33" s="630"/>
      <c r="E33" s="630"/>
      <c r="F33" s="630"/>
      <c r="G33" s="630"/>
      <c r="H33" s="631"/>
      <c r="I33" s="434" t="s">
        <v>7</v>
      </c>
      <c r="J33" s="435" t="s">
        <v>633</v>
      </c>
      <c r="K33" s="435"/>
      <c r="L33" s="436" t="s">
        <v>7</v>
      </c>
      <c r="M33" s="437" t="s">
        <v>634</v>
      </c>
      <c r="N33" s="438"/>
      <c r="O33" s="434" t="s">
        <v>7</v>
      </c>
      <c r="P33" s="437" t="s">
        <v>635</v>
      </c>
      <c r="Q33" s="436"/>
      <c r="R33" s="436" t="s">
        <v>7</v>
      </c>
      <c r="S33" s="439" t="s">
        <v>636</v>
      </c>
      <c r="T33" s="640"/>
      <c r="U33" s="641"/>
      <c r="V33" s="641"/>
      <c r="W33" s="641"/>
      <c r="X33" s="641"/>
      <c r="Y33" s="641"/>
      <c r="Z33" s="641"/>
      <c r="AA33" s="642"/>
    </row>
    <row r="34" spans="1:27" ht="8.25" customHeight="1" x14ac:dyDescent="0.2"/>
    <row r="35" spans="1:27" ht="27" customHeight="1" x14ac:dyDescent="0.2">
      <c r="A35" s="152"/>
      <c r="B35" s="150"/>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row>
    <row r="36" spans="1:27" ht="27" customHeight="1" x14ac:dyDescent="0.2">
      <c r="B36" s="151"/>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row>
    <row r="37" spans="1:27" ht="18" customHeight="1" x14ac:dyDescent="0.2"/>
    <row r="38" spans="1:27" ht="7.5" customHeight="1" x14ac:dyDescent="0.2"/>
    <row r="39" spans="1:27" ht="18" customHeight="1" x14ac:dyDescent="0.2"/>
    <row r="40" spans="1:27" ht="18" customHeight="1" x14ac:dyDescent="0.2"/>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sheetData>
  <mergeCells count="63">
    <mergeCell ref="T21:V21"/>
    <mergeCell ref="W21:AA21"/>
    <mergeCell ref="C22:H22"/>
    <mergeCell ref="T22:V22"/>
    <mergeCell ref="W22:AA22"/>
    <mergeCell ref="T19:V19"/>
    <mergeCell ref="W19:AA19"/>
    <mergeCell ref="C20:H20"/>
    <mergeCell ref="T20:V20"/>
    <mergeCell ref="W20:AA20"/>
    <mergeCell ref="C35:AA35"/>
    <mergeCell ref="C36:AA36"/>
    <mergeCell ref="T28:AA28"/>
    <mergeCell ref="T29:AA29"/>
    <mergeCell ref="T30:AA30"/>
    <mergeCell ref="T31:AA31"/>
    <mergeCell ref="T32:AA32"/>
    <mergeCell ref="T33:AA33"/>
    <mergeCell ref="C28:H28"/>
    <mergeCell ref="I28:N28"/>
    <mergeCell ref="O28:S28"/>
    <mergeCell ref="C29:H29"/>
    <mergeCell ref="C30:H30"/>
    <mergeCell ref="C31:H31"/>
    <mergeCell ref="B28:B33"/>
    <mergeCell ref="C32:H32"/>
    <mergeCell ref="C33:H33"/>
    <mergeCell ref="C24:AA24"/>
    <mergeCell ref="C25:AA25"/>
    <mergeCell ref="B17:B22"/>
    <mergeCell ref="R23:S23"/>
    <mergeCell ref="C17:H17"/>
    <mergeCell ref="I17:N17"/>
    <mergeCell ref="O17:S17"/>
    <mergeCell ref="C18:H18"/>
    <mergeCell ref="C19:H19"/>
    <mergeCell ref="C21:H21"/>
    <mergeCell ref="W17:AA17"/>
    <mergeCell ref="W18:AA18"/>
    <mergeCell ref="T4:V4"/>
    <mergeCell ref="C13:E13"/>
    <mergeCell ref="F9:AA9"/>
    <mergeCell ref="T13:Z13"/>
    <mergeCell ref="N6:R6"/>
    <mergeCell ref="S6:T6"/>
    <mergeCell ref="S7:T7"/>
    <mergeCell ref="L7:M7"/>
    <mergeCell ref="F13:L13"/>
    <mergeCell ref="M13:N14"/>
    <mergeCell ref="F14:L14"/>
    <mergeCell ref="T17:V17"/>
    <mergeCell ref="T18:V18"/>
    <mergeCell ref="B2:E3"/>
    <mergeCell ref="N2:R3"/>
    <mergeCell ref="B4:E5"/>
    <mergeCell ref="M4:N4"/>
    <mergeCell ref="B13:B14"/>
    <mergeCell ref="F5:N5"/>
    <mergeCell ref="F4:G4"/>
    <mergeCell ref="B9:E9"/>
    <mergeCell ref="L6:M6"/>
    <mergeCell ref="B6:E7"/>
    <mergeCell ref="C14:E14"/>
  </mergeCells>
  <phoneticPr fontId="2"/>
  <dataValidations count="1">
    <dataValidation type="list" allowBlank="1" showInputMessage="1" showErrorMessage="1" sqref="O14 R14 L18:L22 I18:I22 O18:O22 R18:R22 L29:L33 I29:I33 O29:O33 R29:R33">
      <formula1>"□,■"</formula1>
    </dataValidation>
  </dataValidations>
  <printOptions horizontalCentered="1"/>
  <pageMargins left="0.78740157480314965" right="0.59055118110236227" top="0.78740157480314965" bottom="0.78740157480314965" header="0.51181102362204722" footer="0.39370078740157483"/>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G248"/>
  <sheetViews>
    <sheetView showGridLines="0" view="pageBreakPreview" zoomScaleNormal="100" zoomScaleSheetLayoutView="100" workbookViewId="0">
      <selection activeCell="I5" sqref="I5:K5"/>
    </sheetView>
  </sheetViews>
  <sheetFormatPr defaultColWidth="9" defaultRowHeight="12" x14ac:dyDescent="0.2"/>
  <cols>
    <col min="1" max="45" width="3.36328125" style="92" customWidth="1"/>
    <col min="46" max="16384" width="9" style="92"/>
  </cols>
  <sheetData>
    <row r="1" spans="1:28" s="154" customFormat="1" ht="20.25" customHeight="1" x14ac:dyDescent="0.2">
      <c r="A1" s="153" t="s">
        <v>359</v>
      </c>
    </row>
    <row r="2" spans="1:28" ht="20.25" customHeight="1" x14ac:dyDescent="0.2">
      <c r="A2" s="92" t="s">
        <v>29</v>
      </c>
    </row>
    <row r="3" spans="1:28" ht="22.5" customHeight="1" x14ac:dyDescent="0.2">
      <c r="B3" s="574" t="s">
        <v>93</v>
      </c>
      <c r="C3" s="575"/>
      <c r="D3" s="575"/>
      <c r="E3" s="575"/>
      <c r="F3" s="575"/>
      <c r="G3" s="575"/>
      <c r="H3" s="146"/>
      <c r="I3" s="664" t="s">
        <v>217</v>
      </c>
      <c r="J3" s="647"/>
      <c r="K3" s="647"/>
      <c r="L3" s="647"/>
      <c r="M3" s="647"/>
      <c r="N3" s="647"/>
      <c r="O3" s="647"/>
      <c r="P3" s="647"/>
      <c r="Q3" s="647"/>
      <c r="R3" s="647"/>
      <c r="S3" s="647"/>
      <c r="T3" s="647"/>
      <c r="U3" s="647"/>
      <c r="V3" s="647"/>
      <c r="W3" s="647"/>
      <c r="X3" s="647"/>
      <c r="Y3" s="647"/>
    </row>
    <row r="4" spans="1:28" ht="23.25" customHeight="1" thickBot="1" x14ac:dyDescent="0.25">
      <c r="B4" s="577"/>
      <c r="C4" s="578"/>
      <c r="D4" s="578"/>
      <c r="E4" s="578"/>
      <c r="F4" s="578"/>
      <c r="G4" s="578"/>
      <c r="H4" s="155"/>
      <c r="I4" s="673" t="s">
        <v>24</v>
      </c>
      <c r="J4" s="659"/>
      <c r="K4" s="674"/>
      <c r="L4" s="658" t="s">
        <v>40</v>
      </c>
      <c r="M4" s="660"/>
      <c r="N4" s="658" t="s">
        <v>41</v>
      </c>
      <c r="O4" s="660"/>
      <c r="P4" s="658" t="s">
        <v>42</v>
      </c>
      <c r="Q4" s="660"/>
      <c r="R4" s="658" t="s">
        <v>43</v>
      </c>
      <c r="S4" s="660"/>
      <c r="T4" s="658" t="s">
        <v>44</v>
      </c>
      <c r="U4" s="660"/>
      <c r="V4" s="580" t="s">
        <v>45</v>
      </c>
      <c r="W4" s="581"/>
      <c r="X4" s="581" t="s">
        <v>28</v>
      </c>
      <c r="Y4" s="647"/>
    </row>
    <row r="5" spans="1:28" ht="19.5" customHeight="1" thickTop="1" x14ac:dyDescent="0.2">
      <c r="B5" s="680" t="s">
        <v>31</v>
      </c>
      <c r="C5" s="156" t="s">
        <v>19</v>
      </c>
      <c r="D5" s="157"/>
      <c r="E5" s="157"/>
      <c r="F5" s="157"/>
      <c r="G5" s="157"/>
      <c r="H5" s="158"/>
      <c r="I5" s="676"/>
      <c r="J5" s="677"/>
      <c r="K5" s="678"/>
      <c r="L5" s="679"/>
      <c r="M5" s="679"/>
      <c r="N5" s="675"/>
      <c r="O5" s="675"/>
      <c r="P5" s="675"/>
      <c r="Q5" s="675"/>
      <c r="R5" s="675"/>
      <c r="S5" s="675"/>
      <c r="T5" s="675"/>
      <c r="U5" s="675"/>
      <c r="V5" s="675"/>
      <c r="W5" s="675"/>
      <c r="X5" s="689"/>
      <c r="Y5" s="675"/>
    </row>
    <row r="6" spans="1:28" ht="24" customHeight="1" x14ac:dyDescent="0.2">
      <c r="B6" s="681"/>
      <c r="C6" s="607" t="s">
        <v>57</v>
      </c>
      <c r="D6" s="608"/>
      <c r="E6" s="608"/>
      <c r="F6" s="608"/>
      <c r="G6" s="608"/>
      <c r="H6" s="669"/>
      <c r="I6" s="670"/>
      <c r="J6" s="671"/>
      <c r="K6" s="672"/>
      <c r="L6" s="654"/>
      <c r="M6" s="654"/>
      <c r="N6" s="648"/>
      <c r="O6" s="648"/>
      <c r="P6" s="648"/>
      <c r="Q6" s="648"/>
      <c r="R6" s="648"/>
      <c r="S6" s="648"/>
      <c r="T6" s="648"/>
      <c r="U6" s="648"/>
      <c r="V6" s="648"/>
      <c r="W6" s="648"/>
      <c r="X6" s="587"/>
      <c r="Y6" s="648"/>
    </row>
    <row r="7" spans="1:28" ht="19.5" customHeight="1" x14ac:dyDescent="0.2">
      <c r="B7" s="681"/>
      <c r="C7" s="140" t="s">
        <v>20</v>
      </c>
      <c r="D7" s="141"/>
      <c r="E7" s="141"/>
      <c r="F7" s="141"/>
      <c r="G7" s="141"/>
      <c r="H7" s="159"/>
      <c r="I7" s="670"/>
      <c r="J7" s="671"/>
      <c r="K7" s="672"/>
      <c r="L7" s="654"/>
      <c r="M7" s="654"/>
      <c r="N7" s="648"/>
      <c r="O7" s="648"/>
      <c r="P7" s="648"/>
      <c r="Q7" s="648"/>
      <c r="R7" s="648"/>
      <c r="S7" s="648"/>
      <c r="T7" s="648"/>
      <c r="U7" s="648"/>
      <c r="V7" s="648"/>
      <c r="W7" s="648"/>
      <c r="X7" s="587"/>
      <c r="Y7" s="648"/>
    </row>
    <row r="8" spans="1:28" ht="19.5" customHeight="1" x14ac:dyDescent="0.2">
      <c r="B8" s="681"/>
      <c r="C8" s="140" t="s">
        <v>21</v>
      </c>
      <c r="D8" s="141"/>
      <c r="E8" s="141"/>
      <c r="F8" s="141"/>
      <c r="G8" s="141"/>
      <c r="H8" s="159"/>
      <c r="I8" s="670"/>
      <c r="J8" s="671"/>
      <c r="K8" s="672"/>
      <c r="L8" s="654"/>
      <c r="M8" s="654"/>
      <c r="N8" s="648"/>
      <c r="O8" s="648"/>
      <c r="P8" s="648"/>
      <c r="Q8" s="648"/>
      <c r="R8" s="648"/>
      <c r="S8" s="648"/>
      <c r="T8" s="648"/>
      <c r="U8" s="648"/>
      <c r="V8" s="648"/>
      <c r="W8" s="648"/>
      <c r="X8" s="587"/>
      <c r="Y8" s="648"/>
    </row>
    <row r="9" spans="1:28" ht="19.5" customHeight="1" x14ac:dyDescent="0.2">
      <c r="B9" s="681"/>
      <c r="C9" s="142" t="s">
        <v>25</v>
      </c>
      <c r="D9" s="141"/>
      <c r="E9" s="141"/>
      <c r="F9" s="141"/>
      <c r="G9" s="141"/>
      <c r="H9" s="159"/>
      <c r="I9" s="670"/>
      <c r="J9" s="671"/>
      <c r="K9" s="672"/>
      <c r="L9" s="654"/>
      <c r="M9" s="654"/>
      <c r="N9" s="648"/>
      <c r="O9" s="648"/>
      <c r="P9" s="648"/>
      <c r="Q9" s="648"/>
      <c r="R9" s="648"/>
      <c r="S9" s="648"/>
      <c r="T9" s="648"/>
      <c r="U9" s="648"/>
      <c r="V9" s="648"/>
      <c r="W9" s="648"/>
      <c r="X9" s="587"/>
      <c r="Y9" s="648"/>
    </row>
    <row r="10" spans="1:28" ht="19.5" customHeight="1" x14ac:dyDescent="0.2">
      <c r="B10" s="682"/>
      <c r="C10" s="684" t="s">
        <v>415</v>
      </c>
      <c r="D10" s="685"/>
      <c r="E10" s="685"/>
      <c r="F10" s="685"/>
      <c r="G10" s="685"/>
      <c r="H10" s="685"/>
      <c r="I10" s="655"/>
      <c r="J10" s="620"/>
      <c r="K10" s="621"/>
      <c r="L10" s="655"/>
      <c r="M10" s="621"/>
      <c r="N10" s="656"/>
      <c r="O10" s="587"/>
      <c r="P10" s="656"/>
      <c r="Q10" s="587"/>
      <c r="R10" s="656"/>
      <c r="S10" s="587"/>
      <c r="T10" s="656"/>
      <c r="U10" s="587"/>
      <c r="V10" s="656"/>
      <c r="W10" s="587"/>
      <c r="X10" s="656"/>
      <c r="Y10" s="587"/>
    </row>
    <row r="11" spans="1:28" ht="19.5" customHeight="1" x14ac:dyDescent="0.2">
      <c r="B11" s="682"/>
      <c r="C11" s="684" t="s">
        <v>416</v>
      </c>
      <c r="D11" s="685"/>
      <c r="E11" s="685"/>
      <c r="F11" s="685"/>
      <c r="G11" s="685"/>
      <c r="H11" s="685"/>
      <c r="I11" s="655"/>
      <c r="J11" s="620"/>
      <c r="K11" s="621"/>
      <c r="L11" s="655"/>
      <c r="M11" s="621"/>
      <c r="N11" s="656"/>
      <c r="O11" s="587"/>
      <c r="P11" s="656"/>
      <c r="Q11" s="587"/>
      <c r="R11" s="656"/>
      <c r="S11" s="587"/>
      <c r="T11" s="656"/>
      <c r="U11" s="587"/>
      <c r="V11" s="656"/>
      <c r="W11" s="587"/>
      <c r="X11" s="656"/>
      <c r="Y11" s="587"/>
    </row>
    <row r="12" spans="1:28" ht="19.5" customHeight="1" x14ac:dyDescent="0.2">
      <c r="B12" s="682"/>
      <c r="C12" s="684" t="s">
        <v>417</v>
      </c>
      <c r="D12" s="685"/>
      <c r="E12" s="685"/>
      <c r="F12" s="685"/>
      <c r="G12" s="685"/>
      <c r="H12" s="685"/>
      <c r="I12" s="655"/>
      <c r="J12" s="620"/>
      <c r="K12" s="621"/>
      <c r="L12" s="655"/>
      <c r="M12" s="621"/>
      <c r="N12" s="656"/>
      <c r="O12" s="587"/>
      <c r="P12" s="656"/>
      <c r="Q12" s="587"/>
      <c r="R12" s="656"/>
      <c r="S12" s="587"/>
      <c r="T12" s="656"/>
      <c r="U12" s="587"/>
      <c r="V12" s="656"/>
      <c r="W12" s="587"/>
      <c r="X12" s="656"/>
      <c r="Y12" s="587"/>
    </row>
    <row r="13" spans="1:28" ht="19.5" customHeight="1" x14ac:dyDescent="0.2">
      <c r="B13" s="683"/>
      <c r="C13" s="686" t="s">
        <v>418</v>
      </c>
      <c r="D13" s="687"/>
      <c r="E13" s="687"/>
      <c r="F13" s="687"/>
      <c r="G13" s="687"/>
      <c r="H13" s="688"/>
      <c r="I13" s="655"/>
      <c r="J13" s="620"/>
      <c r="K13" s="621"/>
      <c r="L13" s="655"/>
      <c r="M13" s="621"/>
      <c r="N13" s="656"/>
      <c r="O13" s="587"/>
      <c r="P13" s="656"/>
      <c r="Q13" s="587"/>
      <c r="R13" s="656"/>
      <c r="S13" s="587"/>
      <c r="T13" s="656"/>
      <c r="U13" s="587"/>
      <c r="V13" s="656"/>
      <c r="W13" s="587"/>
      <c r="X13" s="656"/>
      <c r="Y13" s="587"/>
    </row>
    <row r="14" spans="1:28" ht="3.75" customHeight="1" x14ac:dyDescent="0.2">
      <c r="B14" s="160"/>
      <c r="C14" s="97"/>
      <c r="D14" s="128"/>
      <c r="E14" s="128"/>
      <c r="F14" s="128"/>
      <c r="G14" s="128"/>
      <c r="H14" s="128"/>
      <c r="I14" s="127"/>
      <c r="J14" s="127"/>
      <c r="K14" s="127"/>
      <c r="L14" s="127"/>
      <c r="M14" s="127"/>
      <c r="N14" s="127"/>
      <c r="O14" s="127"/>
      <c r="P14" s="127"/>
      <c r="Q14" s="127"/>
      <c r="R14" s="127"/>
      <c r="S14" s="127"/>
      <c r="T14" s="127"/>
      <c r="U14" s="127"/>
      <c r="V14" s="127"/>
      <c r="W14" s="127"/>
      <c r="X14" s="127"/>
      <c r="Y14" s="127"/>
      <c r="Z14" s="127"/>
      <c r="AA14" s="127"/>
      <c r="AB14" s="127"/>
    </row>
    <row r="15" spans="1:28" ht="39" customHeight="1" x14ac:dyDescent="0.2">
      <c r="B15" s="162" t="s">
        <v>171</v>
      </c>
      <c r="C15" s="649" t="s">
        <v>218</v>
      </c>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row>
    <row r="16" spans="1:28" ht="24" customHeight="1" x14ac:dyDescent="0.2">
      <c r="B16" s="162"/>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row>
    <row r="17" spans="1:33" ht="14.25" customHeight="1" x14ac:dyDescent="0.2">
      <c r="F17" s="128"/>
    </row>
    <row r="18" spans="1:33" ht="14.25" customHeight="1" x14ac:dyDescent="0.2">
      <c r="A18" s="92" t="s">
        <v>360</v>
      </c>
    </row>
    <row r="19" spans="1:33" ht="14.25" customHeight="1" x14ac:dyDescent="0.2">
      <c r="B19" s="666" t="s">
        <v>48</v>
      </c>
      <c r="C19" s="666"/>
      <c r="D19" s="666"/>
      <c r="E19" s="666"/>
      <c r="F19" s="652" t="s">
        <v>38</v>
      </c>
      <c r="G19" s="652"/>
      <c r="H19" s="652" t="s">
        <v>39</v>
      </c>
      <c r="I19" s="652"/>
      <c r="J19" s="652" t="s">
        <v>40</v>
      </c>
      <c r="K19" s="653"/>
      <c r="L19" s="652" t="s">
        <v>41</v>
      </c>
      <c r="M19" s="653"/>
      <c r="N19" s="652" t="s">
        <v>42</v>
      </c>
      <c r="O19" s="653"/>
      <c r="P19" s="652" t="s">
        <v>43</v>
      </c>
      <c r="Q19" s="652"/>
      <c r="R19" s="652" t="s">
        <v>44</v>
      </c>
      <c r="S19" s="652"/>
      <c r="T19" s="647" t="s">
        <v>45</v>
      </c>
      <c r="U19" s="580"/>
      <c r="V19" s="664" t="s">
        <v>46</v>
      </c>
      <c r="W19" s="647"/>
    </row>
    <row r="20" spans="1:33" ht="22.5" customHeight="1" x14ac:dyDescent="0.2">
      <c r="B20" s="666"/>
      <c r="C20" s="666"/>
      <c r="D20" s="666"/>
      <c r="E20" s="666"/>
      <c r="F20" s="648"/>
      <c r="G20" s="650"/>
      <c r="H20" s="648"/>
      <c r="I20" s="650"/>
      <c r="J20" s="648"/>
      <c r="K20" s="650"/>
      <c r="L20" s="648"/>
      <c r="M20" s="650"/>
      <c r="N20" s="648"/>
      <c r="O20" s="650"/>
      <c r="P20" s="648"/>
      <c r="Q20" s="648"/>
      <c r="R20" s="648"/>
      <c r="S20" s="648"/>
      <c r="T20" s="648"/>
      <c r="U20" s="651"/>
      <c r="V20" s="665"/>
      <c r="W20" s="648"/>
    </row>
    <row r="21" spans="1:33" ht="4.5" customHeight="1" x14ac:dyDescent="0.2">
      <c r="B21" s="163"/>
      <c r="C21" s="163"/>
      <c r="D21" s="163"/>
      <c r="E21" s="163"/>
      <c r="F21" s="127"/>
      <c r="G21" s="164"/>
      <c r="H21" s="127"/>
      <c r="I21" s="164"/>
      <c r="J21" s="127"/>
      <c r="K21" s="164"/>
      <c r="L21" s="127"/>
      <c r="M21" s="164"/>
      <c r="N21" s="127"/>
      <c r="O21" s="164"/>
      <c r="P21" s="127"/>
      <c r="Q21" s="127"/>
      <c r="R21" s="127"/>
      <c r="S21" s="127"/>
      <c r="T21" s="127"/>
      <c r="U21" s="164"/>
      <c r="V21" s="127"/>
      <c r="W21" s="127"/>
    </row>
    <row r="22" spans="1:33" ht="27.75" customHeight="1" x14ac:dyDescent="0.2">
      <c r="B22" s="667" t="s">
        <v>219</v>
      </c>
      <c r="C22" s="668"/>
      <c r="D22" s="668"/>
      <c r="E22" s="668"/>
      <c r="F22" s="668"/>
      <c r="G22" s="668"/>
      <c r="H22" s="668"/>
      <c r="I22" s="668"/>
      <c r="J22" s="668"/>
      <c r="K22" s="668"/>
      <c r="L22" s="668"/>
      <c r="M22" s="668"/>
      <c r="N22" s="668"/>
      <c r="O22" s="668"/>
      <c r="P22" s="668"/>
      <c r="Q22" s="668"/>
      <c r="R22" s="668"/>
      <c r="S22" s="668"/>
      <c r="T22" s="668"/>
      <c r="U22" s="668"/>
      <c r="V22" s="668"/>
      <c r="W22" s="668"/>
      <c r="X22" s="161"/>
      <c r="Y22" s="161"/>
      <c r="Z22" s="161"/>
      <c r="AA22" s="161"/>
      <c r="AB22" s="161"/>
    </row>
    <row r="23" spans="1:33" ht="9" customHeight="1" x14ac:dyDescent="0.2">
      <c r="B23" s="162"/>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row>
    <row r="24" spans="1:33" ht="21" customHeight="1" x14ac:dyDescent="0.2">
      <c r="A24" s="92" t="s">
        <v>47</v>
      </c>
      <c r="B24" s="128"/>
      <c r="C24" s="127"/>
      <c r="D24" s="127"/>
      <c r="E24" s="128"/>
      <c r="F24" s="128"/>
      <c r="G24" s="128"/>
      <c r="H24" s="128"/>
      <c r="I24" s="165"/>
      <c r="J24" s="166"/>
      <c r="K24" s="166"/>
      <c r="L24" s="166"/>
      <c r="M24" s="128"/>
      <c r="N24" s="128"/>
      <c r="O24" s="128"/>
      <c r="P24" s="128"/>
      <c r="Q24" s="128"/>
      <c r="R24" s="128"/>
      <c r="S24" s="128"/>
      <c r="T24" s="128"/>
      <c r="U24" s="128"/>
      <c r="V24" s="128"/>
      <c r="W24" s="128"/>
      <c r="X24" s="128"/>
      <c r="Y24" s="128"/>
      <c r="Z24" s="128"/>
    </row>
    <row r="25" spans="1:33" ht="21" customHeight="1" x14ac:dyDescent="0.2">
      <c r="B25" s="658" t="s">
        <v>26</v>
      </c>
      <c r="C25" s="659"/>
      <c r="D25" s="659"/>
      <c r="E25" s="659"/>
      <c r="F25" s="659"/>
      <c r="G25" s="659"/>
      <c r="H25" s="659"/>
      <c r="I25" s="659"/>
      <c r="J25" s="658" t="s">
        <v>315</v>
      </c>
      <c r="K25" s="660"/>
      <c r="L25" s="663"/>
      <c r="M25" s="663"/>
      <c r="N25" s="167" t="s">
        <v>12</v>
      </c>
      <c r="O25" s="661"/>
      <c r="P25" s="662"/>
      <c r="Q25" s="662"/>
      <c r="R25" s="662"/>
      <c r="S25" s="662"/>
      <c r="T25" s="662"/>
      <c r="U25" s="662"/>
      <c r="V25" s="128"/>
      <c r="W25" s="128"/>
      <c r="X25" s="128"/>
      <c r="Y25" s="128"/>
      <c r="Z25" s="128"/>
    </row>
    <row r="26" spans="1:33" ht="21" customHeight="1" x14ac:dyDescent="0.2">
      <c r="B26" s="166"/>
      <c r="C26" s="168"/>
      <c r="D26" s="168"/>
      <c r="E26" s="168"/>
      <c r="F26" s="168"/>
      <c r="G26" s="168"/>
      <c r="H26" s="168"/>
      <c r="I26" s="168"/>
      <c r="J26" s="166"/>
      <c r="K26" s="166"/>
      <c r="L26" s="127"/>
      <c r="M26" s="127"/>
      <c r="N26" s="165"/>
      <c r="O26" s="166"/>
      <c r="P26" s="166"/>
      <c r="Q26" s="166"/>
      <c r="R26" s="166"/>
      <c r="S26" s="166"/>
      <c r="T26" s="166"/>
      <c r="U26" s="166"/>
      <c r="V26" s="128"/>
      <c r="W26" s="128"/>
      <c r="X26" s="128"/>
      <c r="Y26" s="128"/>
      <c r="Z26" s="128"/>
    </row>
    <row r="27" spans="1:33" ht="18" customHeight="1" x14ac:dyDescent="0.2">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row>
    <row r="28" spans="1:33" ht="18" customHeight="1" x14ac:dyDescent="0.2">
      <c r="A28" s="128"/>
      <c r="B28" s="657"/>
      <c r="C28" s="657"/>
      <c r="D28" s="657"/>
      <c r="E28" s="657"/>
      <c r="F28" s="657"/>
      <c r="G28" s="657"/>
      <c r="H28" s="657"/>
      <c r="I28" s="657"/>
      <c r="J28" s="657"/>
      <c r="K28" s="657"/>
      <c r="L28" s="657"/>
      <c r="M28" s="657"/>
      <c r="N28" s="657"/>
      <c r="O28" s="657"/>
      <c r="P28" s="657"/>
      <c r="Q28" s="657"/>
      <c r="R28" s="657"/>
      <c r="S28" s="657"/>
      <c r="T28" s="128"/>
      <c r="U28" s="128"/>
      <c r="V28" s="128"/>
      <c r="W28" s="128"/>
      <c r="X28" s="128"/>
      <c r="Y28" s="128"/>
      <c r="Z28" s="128"/>
      <c r="AA28" s="128"/>
      <c r="AB28" s="128"/>
    </row>
    <row r="29" spans="1:33" ht="18" customHeight="1" x14ac:dyDescent="0.2">
      <c r="A29" s="128"/>
      <c r="B29" s="127"/>
      <c r="C29" s="127"/>
      <c r="D29" s="127"/>
      <c r="E29" s="127"/>
      <c r="F29" s="127"/>
      <c r="G29" s="164"/>
      <c r="H29" s="127"/>
      <c r="I29" s="164"/>
      <c r="J29" s="127"/>
      <c r="K29" s="164"/>
      <c r="L29" s="127"/>
      <c r="M29" s="127"/>
      <c r="N29" s="127"/>
      <c r="O29" s="127"/>
      <c r="P29" s="127"/>
      <c r="Q29" s="127"/>
      <c r="R29" s="127"/>
      <c r="S29" s="127"/>
      <c r="T29" s="127"/>
      <c r="U29" s="127"/>
      <c r="V29" s="128"/>
      <c r="W29" s="128"/>
      <c r="X29" s="128"/>
      <c r="Y29" s="128"/>
      <c r="Z29" s="128"/>
      <c r="AA29" s="128"/>
      <c r="AB29" s="128"/>
    </row>
    <row r="30" spans="1:33" ht="18" customHeight="1" x14ac:dyDescent="0.2">
      <c r="A30" s="128"/>
      <c r="B30" s="127"/>
      <c r="C30" s="164"/>
      <c r="D30" s="127"/>
      <c r="E30" s="164"/>
      <c r="F30" s="127"/>
      <c r="G30" s="164"/>
      <c r="H30" s="127"/>
      <c r="I30" s="164"/>
      <c r="J30" s="127"/>
      <c r="K30" s="164"/>
      <c r="L30" s="127"/>
      <c r="M30" s="127"/>
      <c r="N30" s="127"/>
      <c r="O30" s="127"/>
      <c r="P30" s="127"/>
      <c r="Q30" s="164"/>
      <c r="R30" s="127"/>
      <c r="S30" s="127"/>
      <c r="T30" s="128"/>
      <c r="U30" s="128"/>
      <c r="V30" s="128"/>
      <c r="W30" s="128"/>
      <c r="X30" s="128"/>
      <c r="Y30" s="128"/>
      <c r="Z30" s="128"/>
      <c r="AA30" s="128"/>
      <c r="AB30" s="128"/>
    </row>
    <row r="31" spans="1:33" ht="18" customHeight="1" x14ac:dyDescent="0.2">
      <c r="A31" s="128"/>
      <c r="B31" s="127"/>
      <c r="C31" s="164"/>
      <c r="D31" s="127"/>
      <c r="E31" s="164"/>
      <c r="F31" s="127"/>
      <c r="G31" s="164"/>
      <c r="H31" s="127"/>
      <c r="I31" s="164"/>
      <c r="J31" s="127"/>
      <c r="K31" s="164"/>
      <c r="L31" s="127"/>
      <c r="M31" s="127"/>
      <c r="N31" s="127"/>
      <c r="O31" s="127"/>
      <c r="P31" s="127"/>
      <c r="Q31" s="164"/>
      <c r="R31" s="127"/>
      <c r="S31" s="127"/>
      <c r="T31" s="169"/>
      <c r="U31" s="169"/>
      <c r="V31" s="128"/>
      <c r="W31" s="128"/>
      <c r="X31" s="128"/>
      <c r="Y31" s="128"/>
      <c r="Z31" s="128"/>
      <c r="AA31" s="128"/>
      <c r="AB31" s="128"/>
      <c r="AG31" s="170"/>
    </row>
    <row r="32" spans="1:33" ht="18" customHeight="1" x14ac:dyDescent="0.2">
      <c r="A32" s="128"/>
      <c r="B32" s="97"/>
      <c r="C32" s="171"/>
      <c r="D32" s="99"/>
      <c r="E32" s="99"/>
      <c r="F32" s="99"/>
      <c r="G32" s="127"/>
      <c r="H32" s="127"/>
      <c r="I32" s="127"/>
      <c r="J32" s="127"/>
      <c r="K32" s="127"/>
      <c r="L32" s="127"/>
      <c r="M32" s="127"/>
      <c r="N32" s="127"/>
      <c r="O32" s="127"/>
      <c r="P32" s="127"/>
      <c r="Q32" s="127"/>
      <c r="R32" s="128"/>
      <c r="S32" s="128"/>
      <c r="T32" s="128"/>
      <c r="U32" s="128"/>
      <c r="V32" s="128"/>
      <c r="W32" s="128"/>
      <c r="X32" s="128"/>
      <c r="Y32" s="128"/>
      <c r="Z32" s="128"/>
      <c r="AA32" s="128"/>
      <c r="AB32" s="128"/>
    </row>
    <row r="33" spans="1:28" ht="18" customHeight="1" x14ac:dyDescent="0.2">
      <c r="A33" s="128"/>
      <c r="B33" s="97"/>
      <c r="C33" s="97"/>
      <c r="D33" s="128"/>
      <c r="E33" s="128"/>
      <c r="F33" s="128"/>
      <c r="G33" s="128"/>
      <c r="H33" s="128"/>
      <c r="I33" s="128"/>
      <c r="J33" s="128"/>
      <c r="K33" s="128"/>
      <c r="L33" s="128"/>
      <c r="M33" s="128"/>
      <c r="N33" s="128"/>
      <c r="O33" s="128"/>
      <c r="P33" s="128"/>
      <c r="Q33" s="128"/>
      <c r="R33" s="128"/>
      <c r="S33" s="128"/>
      <c r="T33" s="128"/>
      <c r="U33" s="171"/>
      <c r="V33" s="128"/>
      <c r="W33" s="128"/>
      <c r="X33" s="128"/>
      <c r="Y33" s="128"/>
      <c r="Z33" s="128"/>
      <c r="AA33" s="128"/>
      <c r="AB33" s="128"/>
    </row>
    <row r="34" spans="1:28" ht="18" customHeight="1" x14ac:dyDescent="0.2">
      <c r="A34" s="128"/>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row>
    <row r="35" spans="1:28" ht="18"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row>
    <row r="36" spans="1:28" ht="18" customHeight="1" x14ac:dyDescent="0.2">
      <c r="A36" s="128"/>
      <c r="B36" s="128"/>
      <c r="C36" s="128"/>
      <c r="D36" s="128"/>
      <c r="E36" s="128"/>
      <c r="F36" s="127"/>
      <c r="G36" s="127"/>
      <c r="H36" s="127"/>
      <c r="I36" s="127"/>
      <c r="J36" s="127"/>
      <c r="K36" s="164"/>
      <c r="L36" s="127"/>
      <c r="M36" s="164"/>
      <c r="N36" s="127"/>
      <c r="O36" s="164"/>
      <c r="P36" s="127"/>
      <c r="Q36" s="127"/>
      <c r="R36" s="127"/>
      <c r="S36" s="127"/>
      <c r="T36" s="127"/>
      <c r="U36" s="127"/>
      <c r="V36" s="127"/>
      <c r="W36" s="127"/>
      <c r="X36" s="128"/>
      <c r="Y36" s="128"/>
      <c r="Z36" s="128"/>
      <c r="AA36" s="128"/>
      <c r="AB36" s="128"/>
    </row>
    <row r="37" spans="1:28" ht="18" customHeight="1" x14ac:dyDescent="0.2">
      <c r="A37" s="128"/>
      <c r="B37" s="128"/>
      <c r="C37" s="128"/>
      <c r="D37" s="128"/>
      <c r="E37" s="128"/>
      <c r="F37" s="127"/>
      <c r="G37" s="164"/>
      <c r="H37" s="127"/>
      <c r="I37" s="164"/>
      <c r="J37" s="127"/>
      <c r="K37" s="164"/>
      <c r="L37" s="127"/>
      <c r="M37" s="164"/>
      <c r="N37" s="127"/>
      <c r="O37" s="164"/>
      <c r="P37" s="127"/>
      <c r="Q37" s="127"/>
      <c r="R37" s="127"/>
      <c r="S37" s="127"/>
      <c r="T37" s="127"/>
      <c r="U37" s="164"/>
      <c r="V37" s="127"/>
      <c r="W37" s="127"/>
      <c r="X37" s="128"/>
      <c r="Y37" s="128"/>
      <c r="Z37" s="128"/>
      <c r="AA37" s="128"/>
      <c r="AB37" s="128"/>
    </row>
    <row r="38" spans="1:28" ht="18" customHeight="1" x14ac:dyDescent="0.2">
      <c r="A38" s="128"/>
      <c r="B38" s="128"/>
      <c r="C38" s="128"/>
      <c r="D38" s="128"/>
      <c r="E38" s="128"/>
      <c r="F38" s="127"/>
      <c r="G38" s="127"/>
      <c r="H38" s="127"/>
      <c r="I38" s="127"/>
      <c r="J38" s="127"/>
      <c r="K38" s="164"/>
      <c r="L38" s="127"/>
      <c r="M38" s="164"/>
      <c r="N38" s="127"/>
      <c r="O38" s="164"/>
      <c r="P38" s="127"/>
      <c r="Q38" s="127"/>
      <c r="R38" s="127"/>
      <c r="S38" s="127"/>
      <c r="T38" s="127"/>
      <c r="U38" s="127"/>
      <c r="V38" s="127"/>
      <c r="W38" s="127"/>
      <c r="X38" s="128"/>
      <c r="Y38" s="128"/>
      <c r="Z38" s="128"/>
      <c r="AA38" s="128"/>
      <c r="AB38" s="128"/>
    </row>
    <row r="39" spans="1:28" ht="18" customHeight="1" x14ac:dyDescent="0.2">
      <c r="A39" s="128"/>
      <c r="B39" s="128"/>
      <c r="C39" s="128"/>
      <c r="D39" s="128"/>
      <c r="E39" s="128"/>
      <c r="F39" s="127"/>
      <c r="G39" s="164"/>
      <c r="H39" s="127"/>
      <c r="I39" s="164"/>
      <c r="J39" s="127"/>
      <c r="K39" s="164"/>
      <c r="L39" s="127"/>
      <c r="M39" s="164"/>
      <c r="N39" s="127"/>
      <c r="O39" s="164"/>
      <c r="P39" s="127"/>
      <c r="Q39" s="127"/>
      <c r="R39" s="127"/>
      <c r="S39" s="127"/>
      <c r="T39" s="127"/>
      <c r="U39" s="164"/>
      <c r="V39" s="127"/>
      <c r="W39" s="127"/>
      <c r="X39" s="128"/>
      <c r="Y39" s="128"/>
      <c r="Z39" s="128"/>
      <c r="AA39" s="128"/>
      <c r="AB39" s="128"/>
    </row>
    <row r="40" spans="1:28" ht="18" customHeight="1" x14ac:dyDescent="0.2">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row>
    <row r="41" spans="1:28" ht="18" customHeight="1" x14ac:dyDescent="0.2"/>
    <row r="42" spans="1:28" ht="18" customHeight="1" x14ac:dyDescent="0.2"/>
    <row r="43" spans="1:28" ht="18" customHeight="1" x14ac:dyDescent="0.2"/>
    <row r="44" spans="1:28" ht="18" customHeight="1" x14ac:dyDescent="0.2"/>
    <row r="45" spans="1:28" ht="18" customHeight="1" x14ac:dyDescent="0.2"/>
    <row r="46" spans="1:28" ht="18" customHeight="1" x14ac:dyDescent="0.2"/>
    <row r="47" spans="1:28" ht="18" customHeight="1" x14ac:dyDescent="0.2"/>
    <row r="48" spans="1:2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sheetData>
  <mergeCells count="116">
    <mergeCell ref="X10:Y10"/>
    <mergeCell ref="X11:Y11"/>
    <mergeCell ref="X12:Y12"/>
    <mergeCell ref="X13:Y13"/>
    <mergeCell ref="R10:S10"/>
    <mergeCell ref="R11:S11"/>
    <mergeCell ref="R12:S12"/>
    <mergeCell ref="R13:S13"/>
    <mergeCell ref="T10:U10"/>
    <mergeCell ref="T11:U11"/>
    <mergeCell ref="T12:U12"/>
    <mergeCell ref="T13:U13"/>
    <mergeCell ref="B5:B13"/>
    <mergeCell ref="C10:H10"/>
    <mergeCell ref="C11:H11"/>
    <mergeCell ref="C12:H12"/>
    <mergeCell ref="C13:H13"/>
    <mergeCell ref="X5:Y5"/>
    <mergeCell ref="T5:U5"/>
    <mergeCell ref="P5:Q5"/>
    <mergeCell ref="N7:O7"/>
    <mergeCell ref="T8:U8"/>
    <mergeCell ref="N8:O8"/>
    <mergeCell ref="P8:Q8"/>
    <mergeCell ref="N10:O10"/>
    <mergeCell ref="N11:O11"/>
    <mergeCell ref="N12:O12"/>
    <mergeCell ref="N13:O13"/>
    <mergeCell ref="P10:Q10"/>
    <mergeCell ref="P11:Q11"/>
    <mergeCell ref="P12:Q12"/>
    <mergeCell ref="P13:Q13"/>
    <mergeCell ref="I10:K10"/>
    <mergeCell ref="I11:K11"/>
    <mergeCell ref="I12:K12"/>
    <mergeCell ref="I13:K13"/>
    <mergeCell ref="V5:W5"/>
    <mergeCell ref="I5:K5"/>
    <mergeCell ref="R6:S6"/>
    <mergeCell ref="T6:U6"/>
    <mergeCell ref="T7:U7"/>
    <mergeCell ref="R5:S5"/>
    <mergeCell ref="L5:M5"/>
    <mergeCell ref="N5:O5"/>
    <mergeCell ref="R7:S7"/>
    <mergeCell ref="N6:O6"/>
    <mergeCell ref="P6:Q6"/>
    <mergeCell ref="B3:G4"/>
    <mergeCell ref="C6:H6"/>
    <mergeCell ref="I6:K6"/>
    <mergeCell ref="L8:M8"/>
    <mergeCell ref="I9:K9"/>
    <mergeCell ref="I7:K7"/>
    <mergeCell ref="I8:K8"/>
    <mergeCell ref="L7:M7"/>
    <mergeCell ref="L6:M6"/>
    <mergeCell ref="I3:Y3"/>
    <mergeCell ref="V4:W4"/>
    <mergeCell ref="R4:S4"/>
    <mergeCell ref="T4:U4"/>
    <mergeCell ref="N4:O4"/>
    <mergeCell ref="L4:M4"/>
    <mergeCell ref="R8:S8"/>
    <mergeCell ref="P7:Q7"/>
    <mergeCell ref="X4:Y4"/>
    <mergeCell ref="V7:W7"/>
    <mergeCell ref="V6:W6"/>
    <mergeCell ref="P4:Q4"/>
    <mergeCell ref="X6:Y6"/>
    <mergeCell ref="X7:Y7"/>
    <mergeCell ref="I4:K4"/>
    <mergeCell ref="B28:S28"/>
    <mergeCell ref="B25:I25"/>
    <mergeCell ref="J25:K25"/>
    <mergeCell ref="F19:G19"/>
    <mergeCell ref="H19:I19"/>
    <mergeCell ref="J19:K19"/>
    <mergeCell ref="O25:U25"/>
    <mergeCell ref="L25:M25"/>
    <mergeCell ref="B27:AA27"/>
    <mergeCell ref="V19:W19"/>
    <mergeCell ref="V20:W20"/>
    <mergeCell ref="B19:E20"/>
    <mergeCell ref="P19:Q19"/>
    <mergeCell ref="R19:S19"/>
    <mergeCell ref="J20:K20"/>
    <mergeCell ref="B22:W22"/>
    <mergeCell ref="L20:M20"/>
    <mergeCell ref="N20:O20"/>
    <mergeCell ref="R20:S20"/>
    <mergeCell ref="L19:M19"/>
    <mergeCell ref="P20:Q20"/>
    <mergeCell ref="C16:AB16"/>
    <mergeCell ref="T19:U19"/>
    <mergeCell ref="V8:W8"/>
    <mergeCell ref="C15:AB15"/>
    <mergeCell ref="X8:Y8"/>
    <mergeCell ref="X9:Y9"/>
    <mergeCell ref="F20:G20"/>
    <mergeCell ref="T20:U20"/>
    <mergeCell ref="H20:I20"/>
    <mergeCell ref="N19:O19"/>
    <mergeCell ref="L9:M9"/>
    <mergeCell ref="T9:U9"/>
    <mergeCell ref="V9:W9"/>
    <mergeCell ref="N9:O9"/>
    <mergeCell ref="P9:Q9"/>
    <mergeCell ref="R9:S9"/>
    <mergeCell ref="L10:M10"/>
    <mergeCell ref="L11:M11"/>
    <mergeCell ref="L12:M12"/>
    <mergeCell ref="L13:M13"/>
    <mergeCell ref="V10:W10"/>
    <mergeCell ref="V11:W11"/>
    <mergeCell ref="V12:W12"/>
    <mergeCell ref="V13:W13"/>
  </mergeCells>
  <phoneticPr fontId="2"/>
  <printOptions horizontalCentered="1"/>
  <pageMargins left="0.78740157480314965" right="0.59055118110236227" top="0.78740157480314965" bottom="0.59055118110236227" header="0.51181102362204722" footer="0.39370078740157483"/>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B70"/>
  <sheetViews>
    <sheetView showGridLines="0" zoomScaleNormal="100" zoomScaleSheetLayoutView="100" workbookViewId="0">
      <selection activeCell="T5" sqref="T5:W5"/>
    </sheetView>
  </sheetViews>
  <sheetFormatPr defaultColWidth="9" defaultRowHeight="12" x14ac:dyDescent="0.2"/>
  <cols>
    <col min="1" max="1" width="1.26953125" style="192" customWidth="1"/>
    <col min="2" max="28" width="3.26953125" style="192" customWidth="1"/>
    <col min="29" max="16384" width="9" style="192"/>
  </cols>
  <sheetData>
    <row r="1" spans="1:28" ht="17" customHeight="1" x14ac:dyDescent="0.2">
      <c r="B1" s="192" t="s">
        <v>419</v>
      </c>
    </row>
    <row r="3" spans="1:28" s="196" customFormat="1" ht="21" customHeight="1" x14ac:dyDescent="0.2">
      <c r="A3" s="193" t="s">
        <v>472</v>
      </c>
      <c r="B3" s="194"/>
      <c r="C3" s="194"/>
      <c r="D3" s="194"/>
      <c r="E3" s="194"/>
      <c r="F3" s="194"/>
      <c r="G3" s="194"/>
      <c r="H3" s="194"/>
      <c r="I3" s="194"/>
      <c r="J3" s="195"/>
      <c r="K3" s="194"/>
      <c r="L3" s="194"/>
      <c r="M3" s="194"/>
      <c r="N3" s="194"/>
      <c r="O3" s="195"/>
      <c r="P3" s="194"/>
      <c r="Q3" s="194"/>
      <c r="R3" s="194"/>
      <c r="S3" s="194"/>
      <c r="T3" s="194"/>
      <c r="U3" s="195"/>
      <c r="V3" s="194"/>
      <c r="W3" s="194"/>
      <c r="X3" s="194"/>
      <c r="Y3" s="194"/>
      <c r="Z3" s="195"/>
      <c r="AA3" s="193"/>
    </row>
    <row r="4" spans="1:28" s="196" customFormat="1" ht="15.75" customHeight="1" x14ac:dyDescent="0.2">
      <c r="A4" s="193"/>
      <c r="B4" s="690" t="s">
        <v>94</v>
      </c>
      <c r="C4" s="691"/>
      <c r="D4" s="691"/>
      <c r="E4" s="691"/>
      <c r="F4" s="691"/>
      <c r="G4" s="691"/>
      <c r="H4" s="690" t="s">
        <v>95</v>
      </c>
      <c r="I4" s="691"/>
      <c r="J4" s="691"/>
      <c r="K4" s="691"/>
      <c r="L4" s="691"/>
      <c r="M4" s="691"/>
      <c r="N4" s="691"/>
      <c r="O4" s="691"/>
      <c r="P4" s="691"/>
      <c r="Q4" s="691"/>
      <c r="R4" s="691"/>
      <c r="S4" s="692"/>
      <c r="T4" s="693" t="s">
        <v>420</v>
      </c>
      <c r="U4" s="693"/>
      <c r="V4" s="693"/>
      <c r="W4" s="690"/>
      <c r="X4" s="690" t="s">
        <v>421</v>
      </c>
      <c r="Y4" s="691"/>
      <c r="Z4" s="691"/>
      <c r="AA4" s="691"/>
      <c r="AB4" s="692"/>
    </row>
    <row r="5" spans="1:28" s="196" customFormat="1" ht="18" customHeight="1" x14ac:dyDescent="0.2">
      <c r="A5" s="193"/>
      <c r="B5" s="716" t="s">
        <v>96</v>
      </c>
      <c r="C5" s="717"/>
      <c r="D5" s="717"/>
      <c r="E5" s="717"/>
      <c r="F5" s="717"/>
      <c r="G5" s="717"/>
      <c r="H5" s="718" t="s">
        <v>56</v>
      </c>
      <c r="I5" s="719"/>
      <c r="J5" s="719"/>
      <c r="K5" s="719"/>
      <c r="L5" s="719"/>
      <c r="M5" s="719"/>
      <c r="N5" s="719"/>
      <c r="O5" s="719"/>
      <c r="P5" s="719"/>
      <c r="Q5" s="719"/>
      <c r="R5" s="719"/>
      <c r="S5" s="720"/>
      <c r="T5" s="721">
        <v>0</v>
      </c>
      <c r="U5" s="722"/>
      <c r="V5" s="722"/>
      <c r="W5" s="723"/>
      <c r="X5" s="718"/>
      <c r="Y5" s="719"/>
      <c r="Z5" s="719"/>
      <c r="AA5" s="719"/>
      <c r="AB5" s="720"/>
    </row>
    <row r="6" spans="1:28" s="196" customFormat="1" ht="18" customHeight="1" x14ac:dyDescent="0.2">
      <c r="A6" s="193"/>
      <c r="B6" s="724" t="s">
        <v>422</v>
      </c>
      <c r="C6" s="725"/>
      <c r="D6" s="725"/>
      <c r="E6" s="725"/>
      <c r="F6" s="725"/>
      <c r="G6" s="725"/>
      <c r="H6" s="726"/>
      <c r="I6" s="727"/>
      <c r="J6" s="727"/>
      <c r="K6" s="727"/>
      <c r="L6" s="727"/>
      <c r="M6" s="727"/>
      <c r="N6" s="727"/>
      <c r="O6" s="727"/>
      <c r="P6" s="728"/>
      <c r="Q6" s="728"/>
      <c r="R6" s="728"/>
      <c r="S6" s="729"/>
      <c r="T6" s="730">
        <v>0</v>
      </c>
      <c r="U6" s="731"/>
      <c r="V6" s="731"/>
      <c r="W6" s="732"/>
      <c r="X6" s="733"/>
      <c r="Y6" s="734"/>
      <c r="Z6" s="734"/>
      <c r="AA6" s="734"/>
      <c r="AB6" s="735"/>
    </row>
    <row r="7" spans="1:28" s="196" customFormat="1" ht="18" customHeight="1" x14ac:dyDescent="0.2">
      <c r="A7" s="193"/>
      <c r="B7" s="694" t="s">
        <v>49</v>
      </c>
      <c r="C7" s="695"/>
      <c r="D7" s="695"/>
      <c r="E7" s="695"/>
      <c r="F7" s="695"/>
      <c r="G7" s="696"/>
      <c r="H7" s="697"/>
      <c r="I7" s="698"/>
      <c r="J7" s="698"/>
      <c r="K7" s="698"/>
      <c r="L7" s="698"/>
      <c r="M7" s="698"/>
      <c r="N7" s="698"/>
      <c r="O7" s="698"/>
      <c r="P7" s="699"/>
      <c r="Q7" s="699"/>
      <c r="R7" s="699"/>
      <c r="S7" s="700"/>
      <c r="T7" s="701">
        <v>0</v>
      </c>
      <c r="U7" s="702"/>
      <c r="V7" s="702"/>
      <c r="W7" s="703"/>
      <c r="X7" s="704"/>
      <c r="Y7" s="705"/>
      <c r="Z7" s="705"/>
      <c r="AA7" s="705"/>
      <c r="AB7" s="706"/>
    </row>
    <row r="8" spans="1:28" ht="10" customHeight="1" x14ac:dyDescent="0.2">
      <c r="A8" s="197"/>
      <c r="B8" s="707"/>
      <c r="C8" s="708"/>
      <c r="D8" s="708"/>
      <c r="E8" s="708"/>
      <c r="F8" s="708"/>
      <c r="G8" s="708"/>
      <c r="H8" s="708"/>
      <c r="I8" s="708"/>
      <c r="J8" s="708"/>
      <c r="K8" s="708"/>
      <c r="L8" s="708"/>
      <c r="M8" s="708"/>
      <c r="N8" s="708"/>
      <c r="O8" s="708"/>
      <c r="P8" s="708"/>
      <c r="Q8" s="708"/>
      <c r="R8" s="708"/>
      <c r="S8" s="708"/>
      <c r="T8" s="708"/>
      <c r="U8" s="708"/>
      <c r="V8" s="708"/>
      <c r="W8" s="708"/>
      <c r="X8" s="708"/>
      <c r="Y8" s="708"/>
      <c r="Z8" s="708"/>
      <c r="AA8" s="708"/>
    </row>
    <row r="9" spans="1:28" s="200" customFormat="1" ht="20.149999999999999" hidden="1" customHeight="1" x14ac:dyDescent="0.2">
      <c r="A9" s="197" t="s">
        <v>423</v>
      </c>
      <c r="B9" s="197"/>
      <c r="C9" s="198"/>
      <c r="D9" s="198"/>
      <c r="E9" s="198"/>
      <c r="F9" s="198"/>
      <c r="G9" s="198"/>
      <c r="H9" s="198"/>
      <c r="I9" s="198"/>
      <c r="J9" s="198"/>
      <c r="K9" s="198"/>
      <c r="L9" s="198"/>
      <c r="M9" s="198"/>
      <c r="N9" s="198"/>
      <c r="O9" s="198"/>
      <c r="P9" s="199"/>
      <c r="Q9" s="199"/>
      <c r="R9" s="199"/>
      <c r="S9" s="199"/>
      <c r="T9" s="199"/>
      <c r="U9" s="199"/>
    </row>
    <row r="10" spans="1:28" s="200" customFormat="1" ht="15" hidden="1" customHeight="1" x14ac:dyDescent="0.2">
      <c r="A10" s="201"/>
      <c r="B10" s="201" t="s">
        <v>424</v>
      </c>
      <c r="C10" s="198"/>
      <c r="D10" s="198"/>
      <c r="E10" s="198"/>
      <c r="F10" s="198"/>
      <c r="G10" s="198"/>
      <c r="H10" s="198"/>
      <c r="I10" s="198"/>
      <c r="J10" s="198"/>
      <c r="K10" s="198"/>
      <c r="L10" s="198"/>
      <c r="M10" s="198"/>
      <c r="N10" s="198"/>
      <c r="O10" s="198"/>
      <c r="P10" s="199"/>
      <c r="Q10" s="199"/>
      <c r="R10" s="199"/>
      <c r="S10" s="199"/>
      <c r="T10" s="199"/>
      <c r="U10" s="199"/>
    </row>
    <row r="11" spans="1:28" s="200" customFormat="1" ht="18" hidden="1" customHeight="1" x14ac:dyDescent="0.2">
      <c r="B11" s="709" t="s">
        <v>425</v>
      </c>
      <c r="C11" s="710"/>
      <c r="D11" s="711"/>
      <c r="E11" s="712" t="s">
        <v>30</v>
      </c>
      <c r="F11" s="712"/>
      <c r="G11" s="713"/>
      <c r="H11" s="714" t="s">
        <v>426</v>
      </c>
      <c r="I11" s="715"/>
      <c r="J11" s="715"/>
      <c r="K11" s="715"/>
      <c r="L11" s="715"/>
      <c r="M11" s="715"/>
      <c r="N11" s="715"/>
      <c r="O11" s="715"/>
      <c r="P11" s="199"/>
      <c r="Q11" s="199"/>
      <c r="R11" s="199"/>
      <c r="S11" s="199"/>
      <c r="T11" s="199"/>
      <c r="U11" s="199"/>
    </row>
    <row r="12" spans="1:28" s="200" customFormat="1" ht="13.5" hidden="1" customHeight="1" x14ac:dyDescent="0.2">
      <c r="B12" s="708" t="s">
        <v>427</v>
      </c>
      <c r="C12" s="715"/>
      <c r="D12" s="715"/>
      <c r="E12" s="715"/>
      <c r="F12" s="715"/>
      <c r="G12" s="715"/>
      <c r="H12" s="715"/>
      <c r="I12" s="715"/>
      <c r="J12" s="715"/>
      <c r="K12" s="715"/>
      <c r="L12" s="715"/>
      <c r="M12" s="715"/>
      <c r="N12" s="715"/>
      <c r="O12" s="715"/>
      <c r="P12" s="715"/>
      <c r="Q12" s="715"/>
      <c r="R12" s="715"/>
      <c r="S12" s="715"/>
      <c r="T12" s="715"/>
      <c r="U12" s="715"/>
    </row>
    <row r="13" spans="1:28" s="200" customFormat="1" ht="6.75" hidden="1" customHeight="1" x14ac:dyDescent="0.2">
      <c r="B13" s="202"/>
      <c r="C13" s="201"/>
      <c r="D13" s="201"/>
      <c r="E13" s="201"/>
      <c r="F13" s="201"/>
      <c r="G13" s="201"/>
      <c r="H13" s="201"/>
      <c r="I13" s="201"/>
      <c r="J13" s="201"/>
      <c r="K13" s="201"/>
      <c r="L13" s="201"/>
      <c r="M13" s="201"/>
      <c r="N13" s="201"/>
      <c r="O13" s="201"/>
      <c r="P13" s="201"/>
      <c r="Q13" s="201"/>
      <c r="R13" s="201"/>
      <c r="S13" s="201"/>
      <c r="T13" s="201"/>
      <c r="U13" s="201"/>
    </row>
    <row r="14" spans="1:28" s="200" customFormat="1" ht="15" hidden="1" customHeight="1" x14ac:dyDescent="0.2">
      <c r="B14" s="203" t="s">
        <v>428</v>
      </c>
      <c r="F14" s="204"/>
      <c r="G14" s="198"/>
      <c r="N14" s="204"/>
      <c r="O14" s="204"/>
      <c r="P14" s="204"/>
      <c r="Q14" s="204"/>
      <c r="R14" s="204"/>
      <c r="S14" s="204"/>
      <c r="T14" s="204"/>
      <c r="U14" s="204"/>
      <c r="V14" s="204"/>
    </row>
    <row r="15" spans="1:28" s="200" customFormat="1" ht="16" hidden="1" customHeight="1" x14ac:dyDescent="0.2">
      <c r="B15" s="736" t="s">
        <v>429</v>
      </c>
      <c r="C15" s="737"/>
      <c r="D15" s="737"/>
      <c r="E15" s="737"/>
      <c r="F15" s="737"/>
      <c r="G15" s="737"/>
      <c r="H15" s="737"/>
      <c r="I15" s="737"/>
      <c r="J15" s="738"/>
      <c r="K15" s="736" t="s">
        <v>430</v>
      </c>
      <c r="L15" s="737"/>
      <c r="M15" s="737"/>
      <c r="N15" s="737"/>
      <c r="O15" s="737"/>
      <c r="P15" s="737"/>
      <c r="Q15" s="737"/>
      <c r="R15" s="737"/>
      <c r="S15" s="738"/>
      <c r="T15" s="739" t="s">
        <v>431</v>
      </c>
      <c r="U15" s="740"/>
      <c r="V15" s="740"/>
      <c r="W15" s="740"/>
      <c r="X15" s="740"/>
      <c r="Y15" s="740"/>
      <c r="Z15" s="740"/>
      <c r="AA15" s="740"/>
      <c r="AB15" s="741"/>
    </row>
    <row r="16" spans="1:28" s="200" customFormat="1" ht="16" hidden="1" customHeight="1" x14ac:dyDescent="0.2">
      <c r="B16" s="742" t="s">
        <v>432</v>
      </c>
      <c r="C16" s="742"/>
      <c r="D16" s="742"/>
      <c r="E16" s="742" t="s">
        <v>433</v>
      </c>
      <c r="F16" s="742"/>
      <c r="G16" s="742"/>
      <c r="H16" s="742" t="s">
        <v>434</v>
      </c>
      <c r="I16" s="742"/>
      <c r="J16" s="742"/>
      <c r="K16" s="742" t="s">
        <v>432</v>
      </c>
      <c r="L16" s="742"/>
      <c r="M16" s="742"/>
      <c r="N16" s="742" t="s">
        <v>433</v>
      </c>
      <c r="O16" s="742"/>
      <c r="P16" s="742"/>
      <c r="Q16" s="742" t="s">
        <v>434</v>
      </c>
      <c r="R16" s="742"/>
      <c r="S16" s="742"/>
      <c r="T16" s="742" t="s">
        <v>432</v>
      </c>
      <c r="U16" s="742"/>
      <c r="V16" s="742"/>
      <c r="W16" s="742" t="s">
        <v>433</v>
      </c>
      <c r="X16" s="742"/>
      <c r="Y16" s="742"/>
      <c r="Z16" s="742" t="s">
        <v>434</v>
      </c>
      <c r="AA16" s="742"/>
      <c r="AB16" s="742"/>
    </row>
    <row r="17" spans="1:28" s="200" customFormat="1" ht="20.149999999999999" hidden="1" customHeight="1" x14ac:dyDescent="0.2">
      <c r="B17" s="743" t="s">
        <v>435</v>
      </c>
      <c r="C17" s="743"/>
      <c r="D17" s="743"/>
      <c r="E17" s="743" t="s">
        <v>436</v>
      </c>
      <c r="F17" s="743"/>
      <c r="G17" s="743"/>
      <c r="H17" s="743" t="s">
        <v>30</v>
      </c>
      <c r="I17" s="743"/>
      <c r="J17" s="743"/>
      <c r="K17" s="743" t="s">
        <v>435</v>
      </c>
      <c r="L17" s="743"/>
      <c r="M17" s="743"/>
      <c r="N17" s="743" t="s">
        <v>436</v>
      </c>
      <c r="O17" s="743"/>
      <c r="P17" s="743"/>
      <c r="Q17" s="743" t="s">
        <v>30</v>
      </c>
      <c r="R17" s="743"/>
      <c r="S17" s="743"/>
      <c r="T17" s="743" t="s">
        <v>435</v>
      </c>
      <c r="U17" s="743"/>
      <c r="V17" s="743"/>
      <c r="W17" s="743" t="s">
        <v>436</v>
      </c>
      <c r="X17" s="743"/>
      <c r="Y17" s="743"/>
      <c r="Z17" s="743" t="s">
        <v>30</v>
      </c>
      <c r="AA17" s="743"/>
      <c r="AB17" s="743"/>
    </row>
    <row r="18" spans="1:28" s="200" customFormat="1" ht="13.5" hidden="1" customHeight="1" x14ac:dyDescent="0.2">
      <c r="B18" s="744" t="s">
        <v>437</v>
      </c>
      <c r="C18" s="744"/>
      <c r="D18" s="744"/>
      <c r="E18" s="744"/>
      <c r="F18" s="744"/>
      <c r="G18" s="744"/>
      <c r="H18" s="744"/>
      <c r="I18" s="744"/>
      <c r="J18" s="744"/>
      <c r="K18" s="744"/>
      <c r="L18" s="744"/>
      <c r="M18" s="744"/>
      <c r="N18" s="744"/>
      <c r="O18" s="744"/>
      <c r="P18" s="744"/>
      <c r="Q18" s="744"/>
      <c r="R18" s="744"/>
      <c r="S18" s="744"/>
      <c r="T18" s="744"/>
      <c r="U18" s="744"/>
      <c r="V18" s="745"/>
      <c r="W18" s="745"/>
      <c r="X18" s="745"/>
      <c r="Y18" s="745"/>
      <c r="Z18" s="745"/>
      <c r="AA18" s="745"/>
      <c r="AB18" s="745"/>
    </row>
    <row r="19" spans="1:28" ht="21" customHeight="1" x14ac:dyDescent="0.2">
      <c r="A19" s="197" t="s">
        <v>97</v>
      </c>
      <c r="B19" s="205"/>
      <c r="C19" s="205"/>
      <c r="D19" s="205"/>
      <c r="E19" s="205"/>
      <c r="F19" s="205"/>
      <c r="G19" s="205"/>
      <c r="H19" s="205"/>
      <c r="I19" s="205"/>
      <c r="J19" s="206"/>
      <c r="K19" s="205"/>
      <c r="L19" s="205"/>
      <c r="M19" s="205"/>
      <c r="N19" s="205"/>
      <c r="O19" s="206"/>
      <c r="P19" s="205"/>
      <c r="Q19" s="205"/>
      <c r="R19" s="205"/>
      <c r="S19" s="205"/>
      <c r="T19" s="205"/>
      <c r="U19" s="206"/>
      <c r="V19" s="205"/>
      <c r="W19" s="205"/>
      <c r="X19" s="205"/>
      <c r="Y19" s="205"/>
      <c r="Z19" s="206"/>
      <c r="AA19" s="197"/>
    </row>
    <row r="20" spans="1:28" s="196" customFormat="1" ht="16.5" customHeight="1" x14ac:dyDescent="0.2">
      <c r="A20" s="207"/>
      <c r="B20" s="746" t="s">
        <v>438</v>
      </c>
      <c r="C20" s="747"/>
      <c r="D20" s="747"/>
      <c r="E20" s="747"/>
      <c r="F20" s="747"/>
      <c r="G20" s="747"/>
      <c r="H20" s="748"/>
      <c r="I20" s="752" t="s">
        <v>439</v>
      </c>
      <c r="J20" s="753"/>
      <c r="K20" s="753"/>
      <c r="L20" s="754"/>
      <c r="M20" s="755" t="s">
        <v>50</v>
      </c>
      <c r="N20" s="753"/>
      <c r="O20" s="753"/>
      <c r="P20" s="753"/>
      <c r="Q20" s="753"/>
      <c r="R20" s="753"/>
      <c r="S20" s="753"/>
      <c r="T20" s="754"/>
      <c r="U20" s="208"/>
      <c r="V20" s="209"/>
      <c r="W20" s="209"/>
      <c r="X20" s="209"/>
      <c r="Y20" s="209"/>
      <c r="Z20" s="208"/>
      <c r="AA20" s="207"/>
    </row>
    <row r="21" spans="1:28" s="196" customFormat="1" ht="22.5" customHeight="1" x14ac:dyDescent="0.2">
      <c r="A21" s="207"/>
      <c r="B21" s="749"/>
      <c r="C21" s="750"/>
      <c r="D21" s="750"/>
      <c r="E21" s="750"/>
      <c r="F21" s="750"/>
      <c r="G21" s="750"/>
      <c r="H21" s="751"/>
      <c r="I21" s="756"/>
      <c r="J21" s="757"/>
      <c r="K21" s="757"/>
      <c r="L21" s="758"/>
      <c r="M21" s="759"/>
      <c r="N21" s="757"/>
      <c r="O21" s="757"/>
      <c r="P21" s="757"/>
      <c r="Q21" s="757"/>
      <c r="R21" s="757"/>
      <c r="S21" s="757"/>
      <c r="T21" s="758"/>
      <c r="U21" s="208"/>
      <c r="V21" s="209"/>
      <c r="W21" s="209"/>
      <c r="X21" s="209"/>
      <c r="Y21" s="209"/>
      <c r="Z21" s="208"/>
      <c r="AA21" s="207"/>
    </row>
    <row r="22" spans="1:28" s="196" customFormat="1" ht="30" customHeight="1" x14ac:dyDescent="0.2">
      <c r="A22" s="207"/>
      <c r="B22" s="768" t="s">
        <v>440</v>
      </c>
      <c r="C22" s="771"/>
      <c r="D22" s="771"/>
      <c r="E22" s="771"/>
      <c r="F22" s="771"/>
      <c r="G22" s="771"/>
      <c r="H22" s="772"/>
      <c r="I22" s="763" t="s">
        <v>441</v>
      </c>
      <c r="J22" s="763"/>
      <c r="K22" s="763"/>
      <c r="L22" s="763"/>
      <c r="M22" s="763"/>
      <c r="N22" s="763"/>
      <c r="O22" s="763"/>
      <c r="P22" s="763"/>
      <c r="Q22" s="763"/>
      <c r="R22" s="763"/>
      <c r="S22" s="763"/>
      <c r="T22" s="764"/>
      <c r="U22" s="208"/>
      <c r="V22" s="209"/>
      <c r="W22" s="209"/>
      <c r="X22" s="209"/>
      <c r="Y22" s="209"/>
      <c r="Z22" s="208"/>
      <c r="AA22" s="207"/>
    </row>
    <row r="23" spans="1:28" s="196" customFormat="1" ht="22.5" customHeight="1" x14ac:dyDescent="0.2">
      <c r="A23" s="207"/>
      <c r="B23" s="765" t="s">
        <v>13</v>
      </c>
      <c r="C23" s="761"/>
      <c r="D23" s="761"/>
      <c r="E23" s="761"/>
      <c r="F23" s="761"/>
      <c r="G23" s="761"/>
      <c r="H23" s="762"/>
      <c r="I23" s="440"/>
      <c r="J23" s="441"/>
      <c r="K23" s="442" t="s">
        <v>27</v>
      </c>
      <c r="L23" s="441" t="s">
        <v>631</v>
      </c>
      <c r="M23" s="441"/>
      <c r="N23" s="441"/>
      <c r="O23" s="441" t="s">
        <v>626</v>
      </c>
      <c r="P23" s="441"/>
      <c r="Q23" s="442" t="s">
        <v>27</v>
      </c>
      <c r="R23" s="441" t="s">
        <v>637</v>
      </c>
      <c r="S23" s="441"/>
      <c r="T23" s="443"/>
      <c r="U23" s="208"/>
      <c r="V23" s="209"/>
      <c r="W23" s="209"/>
      <c r="X23" s="209"/>
      <c r="Y23" s="209"/>
      <c r="Z23" s="208"/>
      <c r="AA23" s="207"/>
    </row>
    <row r="24" spans="1:28" ht="10" customHeight="1" x14ac:dyDescent="0.2">
      <c r="A24" s="197"/>
      <c r="B24" s="205"/>
      <c r="C24" s="205"/>
      <c r="D24" s="205"/>
      <c r="E24" s="205"/>
      <c r="F24" s="205"/>
      <c r="G24" s="205"/>
      <c r="H24" s="205"/>
      <c r="I24" s="205"/>
      <c r="J24" s="206"/>
      <c r="K24" s="205"/>
      <c r="L24" s="205"/>
      <c r="M24" s="205"/>
      <c r="N24" s="205"/>
      <c r="O24" s="205"/>
      <c r="P24" s="205"/>
      <c r="Q24" s="205"/>
      <c r="R24" s="205"/>
      <c r="S24" s="205"/>
      <c r="T24" s="205"/>
      <c r="U24" s="206"/>
      <c r="V24" s="205"/>
      <c r="W24" s="205"/>
      <c r="X24" s="205"/>
      <c r="Y24" s="205"/>
      <c r="Z24" s="206"/>
      <c r="AA24" s="197"/>
    </row>
    <row r="25" spans="1:28" ht="21" customHeight="1" x14ac:dyDescent="0.2">
      <c r="A25" s="197" t="s">
        <v>14</v>
      </c>
      <c r="B25" s="205"/>
      <c r="C25" s="205"/>
      <c r="D25" s="205"/>
      <c r="E25" s="205"/>
      <c r="F25" s="205"/>
      <c r="G25" s="205"/>
      <c r="H25" s="205"/>
      <c r="I25" s="205"/>
      <c r="J25" s="206"/>
      <c r="K25" s="205"/>
      <c r="L25" s="205"/>
      <c r="M25" s="205"/>
      <c r="N25" s="205"/>
      <c r="O25" s="206"/>
      <c r="P25" s="205"/>
      <c r="Q25" s="205"/>
      <c r="R25" s="205"/>
      <c r="S25" s="205"/>
      <c r="T25" s="205"/>
    </row>
    <row r="26" spans="1:28" s="210" customFormat="1" ht="30" customHeight="1" x14ac:dyDescent="0.2">
      <c r="A26" s="207"/>
      <c r="B26" s="768" t="s">
        <v>442</v>
      </c>
      <c r="C26" s="747"/>
      <c r="D26" s="747"/>
      <c r="E26" s="747"/>
      <c r="F26" s="747"/>
      <c r="G26" s="747"/>
      <c r="H26" s="748"/>
      <c r="I26" s="769" t="s">
        <v>441</v>
      </c>
      <c r="J26" s="769"/>
      <c r="K26" s="769"/>
      <c r="L26" s="769"/>
      <c r="M26" s="769"/>
      <c r="N26" s="769"/>
      <c r="O26" s="769"/>
      <c r="P26" s="769"/>
      <c r="Q26" s="769"/>
      <c r="R26" s="769"/>
      <c r="S26" s="769"/>
      <c r="T26" s="770"/>
    </row>
    <row r="27" spans="1:28" s="210" customFormat="1" ht="30" customHeight="1" x14ac:dyDescent="0.2">
      <c r="A27" s="207"/>
      <c r="B27" s="760" t="s">
        <v>443</v>
      </c>
      <c r="C27" s="761"/>
      <c r="D27" s="761"/>
      <c r="E27" s="761"/>
      <c r="F27" s="761"/>
      <c r="G27" s="761"/>
      <c r="H27" s="762"/>
      <c r="I27" s="763" t="s">
        <v>441</v>
      </c>
      <c r="J27" s="763"/>
      <c r="K27" s="763"/>
      <c r="L27" s="763"/>
      <c r="M27" s="763"/>
      <c r="N27" s="763"/>
      <c r="O27" s="763"/>
      <c r="P27" s="763"/>
      <c r="Q27" s="763"/>
      <c r="R27" s="763"/>
      <c r="S27" s="763"/>
      <c r="T27" s="764"/>
    </row>
    <row r="28" spans="1:28" s="210" customFormat="1" ht="22.5" customHeight="1" x14ac:dyDescent="0.2">
      <c r="A28" s="207"/>
      <c r="B28" s="765" t="s">
        <v>13</v>
      </c>
      <c r="C28" s="761"/>
      <c r="D28" s="761"/>
      <c r="E28" s="761"/>
      <c r="F28" s="761"/>
      <c r="G28" s="761"/>
      <c r="H28" s="762"/>
      <c r="I28" s="440"/>
      <c r="J28" s="441"/>
      <c r="K28" s="442" t="s">
        <v>27</v>
      </c>
      <c r="L28" s="441" t="s">
        <v>631</v>
      </c>
      <c r="M28" s="441"/>
      <c r="N28" s="441"/>
      <c r="O28" s="441" t="s">
        <v>626</v>
      </c>
      <c r="P28" s="441"/>
      <c r="Q28" s="442" t="s">
        <v>27</v>
      </c>
      <c r="R28" s="441" t="s">
        <v>637</v>
      </c>
      <c r="S28" s="441"/>
      <c r="T28" s="443"/>
    </row>
    <row r="29" spans="1:28" s="210" customFormat="1" ht="22.5" customHeight="1" x14ac:dyDescent="0.2">
      <c r="A29" s="207"/>
      <c r="B29" s="766" t="s">
        <v>11</v>
      </c>
      <c r="C29" s="766"/>
      <c r="D29" s="766"/>
      <c r="E29" s="766"/>
      <c r="F29" s="766"/>
      <c r="G29" s="766"/>
      <c r="H29" s="766"/>
      <c r="I29" s="764"/>
      <c r="J29" s="767"/>
      <c r="K29" s="767"/>
      <c r="L29" s="767"/>
      <c r="M29" s="767"/>
      <c r="N29" s="767"/>
      <c r="O29" s="767"/>
      <c r="P29" s="767"/>
      <c r="Q29" s="767"/>
      <c r="R29" s="767"/>
      <c r="S29" s="767"/>
      <c r="T29" s="767"/>
      <c r="W29" s="211"/>
    </row>
    <row r="30" spans="1:28" s="210" customFormat="1" ht="12" customHeight="1" x14ac:dyDescent="0.2">
      <c r="A30" s="207"/>
      <c r="B30" s="212"/>
      <c r="C30" s="207"/>
      <c r="D30" s="207"/>
      <c r="E30" s="207"/>
      <c r="F30" s="207"/>
      <c r="G30" s="207"/>
      <c r="H30" s="207"/>
      <c r="I30" s="207"/>
      <c r="J30" s="207"/>
      <c r="K30" s="207"/>
      <c r="L30" s="207"/>
      <c r="M30" s="207"/>
      <c r="N30" s="207"/>
      <c r="O30" s="207"/>
      <c r="P30" s="207"/>
      <c r="Q30" s="207"/>
      <c r="R30" s="207"/>
      <c r="S30" s="207"/>
      <c r="T30" s="207"/>
      <c r="U30" s="207"/>
      <c r="V30" s="207"/>
      <c r="W30" s="207"/>
    </row>
    <row r="31" spans="1:28" ht="20.149999999999999" customHeight="1" x14ac:dyDescent="0.2">
      <c r="A31" s="785" t="s">
        <v>473</v>
      </c>
      <c r="B31" s="785"/>
      <c r="C31" s="785"/>
      <c r="D31" s="785"/>
      <c r="E31" s="785"/>
      <c r="F31" s="786"/>
      <c r="G31" s="786"/>
      <c r="H31" s="787"/>
      <c r="I31" s="787"/>
      <c r="J31" s="213"/>
      <c r="K31" s="213"/>
      <c r="L31" s="213"/>
      <c r="M31" s="213"/>
      <c r="N31" s="213"/>
      <c r="O31" s="213"/>
      <c r="P31" s="213"/>
      <c r="Q31" s="213"/>
      <c r="R31" s="213"/>
      <c r="S31" s="213"/>
      <c r="T31" s="213"/>
      <c r="U31" s="213"/>
    </row>
    <row r="32" spans="1:28" s="196" customFormat="1" ht="24.75" customHeight="1" x14ac:dyDescent="0.2">
      <c r="A32" s="210"/>
      <c r="B32" s="760" t="s">
        <v>444</v>
      </c>
      <c r="C32" s="788"/>
      <c r="D32" s="788"/>
      <c r="E32" s="788"/>
      <c r="F32" s="788"/>
      <c r="G32" s="788"/>
      <c r="H32" s="788"/>
      <c r="I32" s="788"/>
      <c r="J32" s="788"/>
      <c r="K32" s="788"/>
      <c r="L32" s="788"/>
      <c r="M32" s="788"/>
      <c r="N32" s="788"/>
      <c r="O32" s="788"/>
      <c r="P32" s="788"/>
      <c r="Q32" s="788"/>
      <c r="R32" s="788"/>
      <c r="S32" s="788"/>
      <c r="T32" s="788"/>
      <c r="U32" s="788"/>
      <c r="V32" s="789"/>
      <c r="W32" s="442" t="s">
        <v>27</v>
      </c>
      <c r="X32" s="441" t="s">
        <v>631</v>
      </c>
      <c r="Y32" s="441" t="s">
        <v>626</v>
      </c>
      <c r="Z32" s="442" t="s">
        <v>27</v>
      </c>
      <c r="AA32" s="441" t="s">
        <v>637</v>
      </c>
      <c r="AB32" s="444"/>
    </row>
    <row r="33" spans="1:28" s="196" customFormat="1" ht="24" customHeight="1" x14ac:dyDescent="0.2">
      <c r="A33" s="210"/>
      <c r="B33" s="765" t="s">
        <v>445</v>
      </c>
      <c r="C33" s="761"/>
      <c r="D33" s="761"/>
      <c r="E33" s="761"/>
      <c r="F33" s="761"/>
      <c r="G33" s="761"/>
      <c r="H33" s="761"/>
      <c r="I33" s="761"/>
      <c r="J33" s="761"/>
      <c r="K33" s="761"/>
      <c r="L33" s="761"/>
      <c r="M33" s="761"/>
      <c r="N33" s="761"/>
      <c r="O33" s="761"/>
      <c r="P33" s="761"/>
      <c r="Q33" s="761"/>
      <c r="R33" s="761"/>
      <c r="S33" s="761"/>
      <c r="T33" s="761"/>
      <c r="U33" s="761"/>
      <c r="V33" s="762"/>
      <c r="W33" s="790" t="s">
        <v>446</v>
      </c>
      <c r="X33" s="763"/>
      <c r="Y33" s="763"/>
      <c r="Z33" s="763"/>
      <c r="AA33" s="763"/>
      <c r="AB33" s="764"/>
    </row>
    <row r="34" spans="1:28" s="196" customFormat="1" ht="24" customHeight="1" x14ac:dyDescent="0.2">
      <c r="A34" s="210"/>
      <c r="B34" s="765" t="s">
        <v>447</v>
      </c>
      <c r="C34" s="791"/>
      <c r="D34" s="791"/>
      <c r="E34" s="791"/>
      <c r="F34" s="791"/>
      <c r="G34" s="791"/>
      <c r="H34" s="791"/>
      <c r="I34" s="791"/>
      <c r="J34" s="791"/>
      <c r="K34" s="791"/>
      <c r="L34" s="791"/>
      <c r="M34" s="791"/>
      <c r="N34" s="791"/>
      <c r="O34" s="791"/>
      <c r="P34" s="791"/>
      <c r="Q34" s="791"/>
      <c r="R34" s="791"/>
      <c r="S34" s="791"/>
      <c r="T34" s="791"/>
      <c r="U34" s="791"/>
      <c r="V34" s="791"/>
      <c r="W34" s="442" t="s">
        <v>27</v>
      </c>
      <c r="X34" s="441" t="s">
        <v>631</v>
      </c>
      <c r="Y34" s="441" t="s">
        <v>626</v>
      </c>
      <c r="Z34" s="442" t="s">
        <v>27</v>
      </c>
      <c r="AA34" s="441" t="s">
        <v>637</v>
      </c>
      <c r="AB34" s="444"/>
    </row>
    <row r="35" spans="1:28" s="196" customFormat="1" ht="18" customHeight="1" x14ac:dyDescent="0.2">
      <c r="A35" s="210"/>
      <c r="B35" s="773" t="s">
        <v>448</v>
      </c>
      <c r="C35" s="774"/>
      <c r="D35" s="774"/>
      <c r="E35" s="774"/>
      <c r="F35" s="774"/>
      <c r="G35" s="774"/>
      <c r="H35" s="775"/>
      <c r="I35" s="776" t="s">
        <v>449</v>
      </c>
      <c r="J35" s="777"/>
      <c r="K35" s="777"/>
      <c r="L35" s="777"/>
      <c r="M35" s="777"/>
      <c r="N35" s="777"/>
      <c r="O35" s="777"/>
      <c r="P35" s="777"/>
      <c r="Q35" s="777"/>
      <c r="R35" s="777"/>
      <c r="S35" s="777"/>
      <c r="T35" s="777"/>
      <c r="U35" s="777"/>
      <c r="V35" s="777"/>
      <c r="W35" s="777"/>
      <c r="X35" s="777"/>
      <c r="Y35" s="777"/>
      <c r="Z35" s="777"/>
      <c r="AA35" s="777"/>
      <c r="AB35" s="778"/>
    </row>
    <row r="36" spans="1:28" s="196" customFormat="1" ht="18" customHeight="1" x14ac:dyDescent="0.2">
      <c r="A36" s="210"/>
      <c r="B36" s="779" t="s">
        <v>450</v>
      </c>
      <c r="C36" s="780"/>
      <c r="D36" s="780"/>
      <c r="E36" s="780"/>
      <c r="F36" s="780"/>
      <c r="G36" s="780"/>
      <c r="H36" s="781"/>
      <c r="I36" s="782" t="s">
        <v>451</v>
      </c>
      <c r="J36" s="783"/>
      <c r="K36" s="783"/>
      <c r="L36" s="783"/>
      <c r="M36" s="783"/>
      <c r="N36" s="783"/>
      <c r="O36" s="783"/>
      <c r="P36" s="783"/>
      <c r="Q36" s="783"/>
      <c r="R36" s="783"/>
      <c r="S36" s="783"/>
      <c r="T36" s="783"/>
      <c r="U36" s="783"/>
      <c r="V36" s="783"/>
      <c r="W36" s="783"/>
      <c r="X36" s="783"/>
      <c r="Y36" s="783"/>
      <c r="Z36" s="783"/>
      <c r="AA36" s="783"/>
      <c r="AB36" s="784"/>
    </row>
    <row r="37" spans="1:28" s="196" customFormat="1" ht="24.5" customHeight="1" x14ac:dyDescent="0.2">
      <c r="A37" s="210"/>
      <c r="B37" s="765" t="s">
        <v>389</v>
      </c>
      <c r="C37" s="761"/>
      <c r="D37" s="761"/>
      <c r="E37" s="761"/>
      <c r="F37" s="761"/>
      <c r="G37" s="761"/>
      <c r="H37" s="761"/>
      <c r="I37" s="761"/>
      <c r="J37" s="761"/>
      <c r="K37" s="761"/>
      <c r="L37" s="761"/>
      <c r="M37" s="761"/>
      <c r="N37" s="761"/>
      <c r="O37" s="761"/>
      <c r="P37" s="761"/>
      <c r="Q37" s="761"/>
      <c r="R37" s="761"/>
      <c r="S37" s="761"/>
      <c r="T37" s="761"/>
      <c r="U37" s="761"/>
      <c r="V37" s="762"/>
      <c r="W37" s="442" t="s">
        <v>27</v>
      </c>
      <c r="X37" s="441" t="s">
        <v>631</v>
      </c>
      <c r="Y37" s="441" t="s">
        <v>626</v>
      </c>
      <c r="Z37" s="442" t="s">
        <v>27</v>
      </c>
      <c r="AA37" s="441" t="s">
        <v>637</v>
      </c>
      <c r="AB37" s="444"/>
    </row>
    <row r="38" spans="1:28" s="196" customFormat="1" ht="24.5" customHeight="1" x14ac:dyDescent="0.2">
      <c r="A38" s="210"/>
      <c r="B38" s="760" t="s">
        <v>390</v>
      </c>
      <c r="C38" s="788"/>
      <c r="D38" s="788"/>
      <c r="E38" s="788"/>
      <c r="F38" s="788"/>
      <c r="G38" s="788"/>
      <c r="H38" s="788"/>
      <c r="I38" s="788"/>
      <c r="J38" s="788"/>
      <c r="K38" s="788"/>
      <c r="L38" s="788"/>
      <c r="M38" s="788"/>
      <c r="N38" s="788"/>
      <c r="O38" s="788"/>
      <c r="P38" s="788"/>
      <c r="Q38" s="788"/>
      <c r="R38" s="788"/>
      <c r="S38" s="788"/>
      <c r="T38" s="788"/>
      <c r="U38" s="788"/>
      <c r="V38" s="789"/>
      <c r="W38" s="442" t="s">
        <v>27</v>
      </c>
      <c r="X38" s="441" t="s">
        <v>631</v>
      </c>
      <c r="Y38" s="441" t="s">
        <v>626</v>
      </c>
      <c r="Z38" s="442" t="s">
        <v>27</v>
      </c>
      <c r="AA38" s="441" t="s">
        <v>637</v>
      </c>
      <c r="AB38" s="444"/>
    </row>
    <row r="39" spans="1:28" s="196" customFormat="1" ht="24.5" customHeight="1" x14ac:dyDescent="0.2">
      <c r="A39" s="210"/>
      <c r="B39" s="760" t="s">
        <v>388</v>
      </c>
      <c r="C39" s="788"/>
      <c r="D39" s="788"/>
      <c r="E39" s="788"/>
      <c r="F39" s="788"/>
      <c r="G39" s="788"/>
      <c r="H39" s="788"/>
      <c r="I39" s="788"/>
      <c r="J39" s="788"/>
      <c r="K39" s="788"/>
      <c r="L39" s="788"/>
      <c r="M39" s="788"/>
      <c r="N39" s="788"/>
      <c r="O39" s="788"/>
      <c r="P39" s="788"/>
      <c r="Q39" s="788"/>
      <c r="R39" s="788"/>
      <c r="S39" s="788"/>
      <c r="T39" s="788"/>
      <c r="U39" s="788"/>
      <c r="V39" s="789"/>
      <c r="W39" s="442" t="s">
        <v>27</v>
      </c>
      <c r="X39" s="441" t="s">
        <v>631</v>
      </c>
      <c r="Y39" s="441" t="s">
        <v>626</v>
      </c>
      <c r="Z39" s="442" t="s">
        <v>27</v>
      </c>
      <c r="AA39" s="441" t="s">
        <v>637</v>
      </c>
      <c r="AB39" s="444"/>
    </row>
    <row r="40" spans="1:28" ht="12" customHeight="1" x14ac:dyDescent="0.2"/>
    <row r="41" spans="1:28" s="201" customFormat="1" ht="19.5" customHeight="1" x14ac:dyDescent="0.2">
      <c r="A41" s="197" t="s">
        <v>393</v>
      </c>
      <c r="B41" s="202"/>
      <c r="C41" s="202"/>
    </row>
    <row r="42" spans="1:28" s="201" customFormat="1" ht="24.75" customHeight="1" x14ac:dyDescent="0.2">
      <c r="A42" s="197"/>
      <c r="B42" s="760" t="s">
        <v>391</v>
      </c>
      <c r="C42" s="788"/>
      <c r="D42" s="788"/>
      <c r="E42" s="788"/>
      <c r="F42" s="788"/>
      <c r="G42" s="788"/>
      <c r="H42" s="788"/>
      <c r="I42" s="788"/>
      <c r="J42" s="788"/>
      <c r="K42" s="788"/>
      <c r="L42" s="788"/>
      <c r="M42" s="788"/>
      <c r="N42" s="788"/>
      <c r="O42" s="788"/>
      <c r="P42" s="788"/>
      <c r="Q42" s="789"/>
      <c r="R42" s="442" t="s">
        <v>27</v>
      </c>
      <c r="S42" s="441" t="s">
        <v>631</v>
      </c>
      <c r="T42" s="441" t="s">
        <v>626</v>
      </c>
      <c r="U42" s="442" t="s">
        <v>27</v>
      </c>
      <c r="V42" s="441" t="s">
        <v>637</v>
      </c>
      <c r="W42" s="444"/>
    </row>
    <row r="43" spans="1:28" s="201" customFormat="1" ht="24.75" customHeight="1" x14ac:dyDescent="0.2">
      <c r="A43" s="197"/>
      <c r="B43" s="765" t="s">
        <v>452</v>
      </c>
      <c r="C43" s="761"/>
      <c r="D43" s="761"/>
      <c r="E43" s="761"/>
      <c r="F43" s="761"/>
      <c r="G43" s="761"/>
      <c r="H43" s="761"/>
      <c r="I43" s="761"/>
      <c r="J43" s="761"/>
      <c r="K43" s="761"/>
      <c r="L43" s="761"/>
      <c r="M43" s="761"/>
      <c r="N43" s="761"/>
      <c r="O43" s="761"/>
      <c r="P43" s="761"/>
      <c r="Q43" s="762"/>
      <c r="R43" s="442" t="s">
        <v>27</v>
      </c>
      <c r="S43" s="441" t="s">
        <v>631</v>
      </c>
      <c r="T43" s="441" t="s">
        <v>626</v>
      </c>
      <c r="U43" s="442" t="s">
        <v>27</v>
      </c>
      <c r="V43" s="441" t="s">
        <v>637</v>
      </c>
      <c r="W43" s="444"/>
    </row>
    <row r="44" spans="1:28" s="201" customFormat="1" ht="24.75" customHeight="1" x14ac:dyDescent="0.2">
      <c r="A44" s="197"/>
      <c r="B44" s="760" t="s">
        <v>389</v>
      </c>
      <c r="C44" s="788"/>
      <c r="D44" s="788"/>
      <c r="E44" s="788"/>
      <c r="F44" s="788"/>
      <c r="G44" s="788"/>
      <c r="H44" s="788"/>
      <c r="I44" s="788"/>
      <c r="J44" s="788"/>
      <c r="K44" s="788"/>
      <c r="L44" s="788"/>
      <c r="M44" s="788"/>
      <c r="N44" s="788"/>
      <c r="O44" s="788"/>
      <c r="P44" s="788"/>
      <c r="Q44" s="789"/>
      <c r="R44" s="442" t="s">
        <v>27</v>
      </c>
      <c r="S44" s="441" t="s">
        <v>631</v>
      </c>
      <c r="T44" s="441" t="s">
        <v>626</v>
      </c>
      <c r="U44" s="442" t="s">
        <v>27</v>
      </c>
      <c r="V44" s="441" t="s">
        <v>637</v>
      </c>
      <c r="W44" s="444"/>
    </row>
    <row r="45" spans="1:28" s="201" customFormat="1" ht="24.75" customHeight="1" x14ac:dyDescent="0.2">
      <c r="A45" s="197"/>
      <c r="B45" s="796" t="s">
        <v>453</v>
      </c>
      <c r="C45" s="797"/>
      <c r="D45" s="797"/>
      <c r="E45" s="797"/>
      <c r="F45" s="797"/>
      <c r="G45" s="797"/>
      <c r="H45" s="798"/>
      <c r="I45" s="799" t="s">
        <v>392</v>
      </c>
      <c r="J45" s="799"/>
      <c r="K45" s="799"/>
      <c r="L45" s="799"/>
      <c r="M45" s="800"/>
      <c r="N45" s="801"/>
      <c r="O45" s="801"/>
      <c r="P45" s="801"/>
      <c r="Q45" s="801"/>
      <c r="R45" s="801"/>
      <c r="S45" s="801"/>
      <c r="T45" s="801"/>
      <c r="U45" s="801"/>
      <c r="V45" s="801"/>
      <c r="W45" s="802"/>
    </row>
    <row r="46" spans="1:28" ht="19.5" customHeight="1" x14ac:dyDescent="0.2">
      <c r="A46" s="197"/>
    </row>
    <row r="47" spans="1:28" ht="19.5" customHeight="1" x14ac:dyDescent="0.2">
      <c r="A47" s="197" t="s">
        <v>394</v>
      </c>
    </row>
    <row r="48" spans="1:28" ht="24.75" customHeight="1" x14ac:dyDescent="0.2">
      <c r="B48" s="792" t="s">
        <v>452</v>
      </c>
      <c r="C48" s="793"/>
      <c r="D48" s="793"/>
      <c r="E48" s="793"/>
      <c r="F48" s="793"/>
      <c r="G48" s="793"/>
      <c r="H48" s="793"/>
      <c r="I48" s="793"/>
      <c r="J48" s="793"/>
      <c r="K48" s="793"/>
      <c r="L48" s="793"/>
      <c r="M48" s="793"/>
      <c r="N48" s="793"/>
      <c r="O48" s="793"/>
      <c r="P48" s="793"/>
      <c r="Q48" s="793"/>
      <c r="R48" s="793"/>
      <c r="S48" s="793"/>
      <c r="T48" s="793"/>
      <c r="U48" s="793"/>
      <c r="V48" s="794"/>
      <c r="W48" s="442" t="s">
        <v>27</v>
      </c>
      <c r="X48" s="441" t="s">
        <v>631</v>
      </c>
      <c r="Y48" s="441" t="s">
        <v>626</v>
      </c>
      <c r="Z48" s="442" t="s">
        <v>27</v>
      </c>
      <c r="AA48" s="441" t="s">
        <v>637</v>
      </c>
      <c r="AB48" s="444"/>
    </row>
    <row r="49" spans="1:28" ht="24.75" customHeight="1" x14ac:dyDescent="0.2">
      <c r="B49" s="561" t="s">
        <v>454</v>
      </c>
      <c r="C49" s="791"/>
      <c r="D49" s="791"/>
      <c r="E49" s="791"/>
      <c r="F49" s="791"/>
      <c r="G49" s="791"/>
      <c r="H49" s="791"/>
      <c r="I49" s="791"/>
      <c r="J49" s="791"/>
      <c r="K49" s="791"/>
      <c r="L49" s="791"/>
      <c r="M49" s="791"/>
      <c r="N49" s="791"/>
      <c r="O49" s="791"/>
      <c r="P49" s="791"/>
      <c r="Q49" s="791"/>
      <c r="R49" s="791"/>
      <c r="S49" s="791"/>
      <c r="T49" s="791"/>
      <c r="U49" s="791"/>
      <c r="V49" s="795"/>
      <c r="W49" s="442" t="s">
        <v>27</v>
      </c>
      <c r="X49" s="441" t="s">
        <v>631</v>
      </c>
      <c r="Y49" s="441" t="s">
        <v>626</v>
      </c>
      <c r="Z49" s="442" t="s">
        <v>27</v>
      </c>
      <c r="AA49" s="441" t="s">
        <v>637</v>
      </c>
      <c r="AB49" s="444"/>
    </row>
    <row r="50" spans="1:28" ht="24.75" customHeight="1" x14ac:dyDescent="0.2">
      <c r="B50" s="792" t="s">
        <v>455</v>
      </c>
      <c r="C50" s="793"/>
      <c r="D50" s="793"/>
      <c r="E50" s="793"/>
      <c r="F50" s="793"/>
      <c r="G50" s="793"/>
      <c r="H50" s="793"/>
      <c r="I50" s="793"/>
      <c r="J50" s="793"/>
      <c r="K50" s="793"/>
      <c r="L50" s="793"/>
      <c r="M50" s="793"/>
      <c r="N50" s="793"/>
      <c r="O50" s="793"/>
      <c r="P50" s="793"/>
      <c r="Q50" s="793"/>
      <c r="R50" s="793"/>
      <c r="S50" s="793"/>
      <c r="T50" s="793"/>
      <c r="U50" s="793"/>
      <c r="V50" s="794"/>
      <c r="W50" s="442" t="s">
        <v>27</v>
      </c>
      <c r="X50" s="441" t="s">
        <v>631</v>
      </c>
      <c r="Y50" s="441" t="s">
        <v>626</v>
      </c>
      <c r="Z50" s="442" t="s">
        <v>27</v>
      </c>
      <c r="AA50" s="441" t="s">
        <v>637</v>
      </c>
      <c r="AB50" s="444"/>
    </row>
    <row r="51" spans="1:28" ht="24.75" customHeight="1" x14ac:dyDescent="0.2">
      <c r="B51" s="792" t="s">
        <v>456</v>
      </c>
      <c r="C51" s="793"/>
      <c r="D51" s="793"/>
      <c r="E51" s="793"/>
      <c r="F51" s="793"/>
      <c r="G51" s="793"/>
      <c r="H51" s="793"/>
      <c r="I51" s="793"/>
      <c r="J51" s="793"/>
      <c r="K51" s="803" t="s">
        <v>392</v>
      </c>
      <c r="L51" s="803"/>
      <c r="M51" s="803"/>
      <c r="N51" s="803"/>
      <c r="O51" s="803"/>
      <c r="P51" s="803"/>
      <c r="Q51" s="803"/>
      <c r="R51" s="803"/>
      <c r="S51" s="803"/>
      <c r="T51" s="803"/>
      <c r="U51" s="803"/>
      <c r="V51" s="803"/>
      <c r="W51" s="803"/>
      <c r="X51" s="803"/>
      <c r="Y51" s="803"/>
      <c r="Z51" s="803"/>
      <c r="AA51" s="803"/>
      <c r="AB51" s="803"/>
    </row>
    <row r="52" spans="1:28" ht="19.5" customHeight="1" x14ac:dyDescent="0.2">
      <c r="A52" s="197"/>
    </row>
    <row r="53" spans="1:28" ht="19.5" customHeight="1" x14ac:dyDescent="0.2">
      <c r="A53" s="197" t="s">
        <v>474</v>
      </c>
    </row>
    <row r="54" spans="1:28" ht="19.5" customHeight="1" thickBot="1" x14ac:dyDescent="0.25">
      <c r="C54" s="804" t="s">
        <v>457</v>
      </c>
      <c r="D54" s="805"/>
      <c r="E54" s="805"/>
      <c r="F54" s="805"/>
      <c r="G54" s="805"/>
      <c r="H54" s="805"/>
      <c r="I54" s="805"/>
      <c r="J54" s="805"/>
      <c r="K54" s="805"/>
      <c r="L54" s="805"/>
      <c r="M54" s="805"/>
      <c r="N54" s="805"/>
      <c r="O54" s="805"/>
      <c r="P54" s="805"/>
      <c r="Q54" s="805"/>
      <c r="R54" s="805"/>
      <c r="S54" s="805"/>
      <c r="T54" s="805"/>
      <c r="U54" s="805"/>
      <c r="V54" s="805"/>
      <c r="W54" s="805"/>
      <c r="X54" s="805"/>
      <c r="Y54" s="805"/>
      <c r="Z54" s="806"/>
    </row>
    <row r="55" spans="1:28" ht="19.5" customHeight="1" thickTop="1" x14ac:dyDescent="0.2">
      <c r="C55" s="807" t="s">
        <v>458</v>
      </c>
      <c r="D55" s="808"/>
      <c r="E55" s="808"/>
      <c r="F55" s="808"/>
      <c r="G55" s="808"/>
      <c r="H55" s="808"/>
      <c r="I55" s="808"/>
      <c r="J55" s="808"/>
      <c r="K55" s="808"/>
      <c r="L55" s="808"/>
      <c r="M55" s="808"/>
      <c r="N55" s="808"/>
      <c r="O55" s="808"/>
      <c r="P55" s="808"/>
      <c r="Q55" s="808"/>
      <c r="R55" s="808"/>
      <c r="S55" s="808"/>
      <c r="T55" s="808"/>
      <c r="U55" s="808"/>
      <c r="V55" s="808"/>
      <c r="W55" s="808"/>
      <c r="X55" s="808"/>
      <c r="Y55" s="808"/>
      <c r="Z55" s="809"/>
    </row>
    <row r="56" spans="1:28" ht="21.75" customHeight="1" x14ac:dyDescent="0.2">
      <c r="C56" s="796" t="s">
        <v>459</v>
      </c>
      <c r="D56" s="798"/>
      <c r="E56" s="796" t="s">
        <v>460</v>
      </c>
      <c r="F56" s="797"/>
      <c r="G56" s="797"/>
      <c r="H56" s="797"/>
      <c r="I56" s="798"/>
      <c r="J56" s="796" t="s">
        <v>461</v>
      </c>
      <c r="K56" s="797"/>
      <c r="L56" s="797"/>
      <c r="M56" s="798"/>
      <c r="N56" s="796" t="s">
        <v>462</v>
      </c>
      <c r="O56" s="797"/>
      <c r="P56" s="797"/>
      <c r="Q56" s="797"/>
      <c r="R56" s="798"/>
      <c r="S56" s="796" t="s">
        <v>463</v>
      </c>
      <c r="T56" s="797"/>
      <c r="U56" s="797"/>
      <c r="V56" s="797"/>
      <c r="W56" s="797"/>
      <c r="X56" s="797"/>
      <c r="Y56" s="797"/>
      <c r="Z56" s="798"/>
    </row>
    <row r="57" spans="1:28" ht="30" customHeight="1" x14ac:dyDescent="0.2">
      <c r="C57" s="813"/>
      <c r="D57" s="814"/>
      <c r="E57" s="813"/>
      <c r="F57" s="815"/>
      <c r="G57" s="815"/>
      <c r="H57" s="815"/>
      <c r="I57" s="814"/>
      <c r="J57" s="813"/>
      <c r="K57" s="815"/>
      <c r="L57" s="815"/>
      <c r="M57" s="814"/>
      <c r="N57" s="813"/>
      <c r="O57" s="815"/>
      <c r="P57" s="815"/>
      <c r="Q57" s="815"/>
      <c r="R57" s="814"/>
      <c r="S57" s="813"/>
      <c r="T57" s="815"/>
      <c r="U57" s="815"/>
      <c r="V57" s="815"/>
      <c r="W57" s="815"/>
      <c r="X57" s="815"/>
      <c r="Y57" s="815"/>
      <c r="Z57" s="814"/>
    </row>
    <row r="58" spans="1:28" ht="30" customHeight="1" x14ac:dyDescent="0.2">
      <c r="C58" s="214"/>
      <c r="D58" s="215"/>
      <c r="E58" s="214"/>
      <c r="F58" s="216"/>
      <c r="G58" s="216"/>
      <c r="H58" s="216"/>
      <c r="I58" s="215"/>
      <c r="J58" s="214"/>
      <c r="K58" s="216"/>
      <c r="L58" s="216"/>
      <c r="M58" s="215"/>
      <c r="N58" s="214"/>
      <c r="O58" s="216"/>
      <c r="P58" s="216"/>
      <c r="Q58" s="216"/>
      <c r="R58" s="215"/>
      <c r="S58" s="214"/>
      <c r="T58" s="216"/>
      <c r="U58" s="216"/>
      <c r="V58" s="216"/>
      <c r="W58" s="216"/>
      <c r="X58" s="216"/>
      <c r="Y58" s="216"/>
      <c r="Z58" s="215"/>
    </row>
    <row r="59" spans="1:28" ht="30" customHeight="1" x14ac:dyDescent="0.2">
      <c r="C59" s="813"/>
      <c r="D59" s="814"/>
      <c r="E59" s="813"/>
      <c r="F59" s="815"/>
      <c r="G59" s="815"/>
      <c r="H59" s="815"/>
      <c r="I59" s="814"/>
      <c r="J59" s="813"/>
      <c r="K59" s="815"/>
      <c r="L59" s="815"/>
      <c r="M59" s="814"/>
      <c r="N59" s="813"/>
      <c r="O59" s="815"/>
      <c r="P59" s="815"/>
      <c r="Q59" s="815"/>
      <c r="R59" s="814"/>
      <c r="S59" s="813"/>
      <c r="T59" s="815"/>
      <c r="U59" s="815"/>
      <c r="V59" s="815"/>
      <c r="W59" s="815"/>
      <c r="X59" s="815"/>
      <c r="Y59" s="815"/>
      <c r="Z59" s="814"/>
    </row>
    <row r="60" spans="1:28" ht="30" customHeight="1" thickBot="1" x14ac:dyDescent="0.25">
      <c r="C60" s="810"/>
      <c r="D60" s="811"/>
      <c r="E60" s="810"/>
      <c r="F60" s="812"/>
      <c r="G60" s="812"/>
      <c r="H60" s="812"/>
      <c r="I60" s="811"/>
      <c r="J60" s="810"/>
      <c r="K60" s="812"/>
      <c r="L60" s="812"/>
      <c r="M60" s="811"/>
      <c r="N60" s="810"/>
      <c r="O60" s="812"/>
      <c r="P60" s="812"/>
      <c r="Q60" s="812"/>
      <c r="R60" s="811"/>
      <c r="S60" s="810"/>
      <c r="T60" s="812"/>
      <c r="U60" s="812"/>
      <c r="V60" s="812"/>
      <c r="W60" s="812"/>
      <c r="X60" s="812"/>
      <c r="Y60" s="812"/>
      <c r="Z60" s="811"/>
    </row>
    <row r="61" spans="1:28" ht="19.5" customHeight="1" thickTop="1" x14ac:dyDescent="0.2">
      <c r="C61" s="807" t="s">
        <v>464</v>
      </c>
      <c r="D61" s="808"/>
      <c r="E61" s="808"/>
      <c r="F61" s="808"/>
      <c r="G61" s="808"/>
      <c r="H61" s="808"/>
      <c r="I61" s="808"/>
      <c r="J61" s="808"/>
      <c r="K61" s="808"/>
      <c r="L61" s="808"/>
      <c r="M61" s="808"/>
      <c r="N61" s="808"/>
      <c r="O61" s="808"/>
      <c r="P61" s="808"/>
      <c r="Q61" s="808"/>
      <c r="R61" s="808"/>
      <c r="S61" s="808"/>
      <c r="T61" s="808"/>
      <c r="U61" s="808"/>
      <c r="V61" s="808"/>
      <c r="W61" s="808"/>
      <c r="X61" s="808"/>
      <c r="Y61" s="808"/>
      <c r="Z61" s="809"/>
    </row>
    <row r="62" spans="1:28" ht="34" customHeight="1" x14ac:dyDescent="0.2">
      <c r="C62" s="796" t="s">
        <v>465</v>
      </c>
      <c r="D62" s="797"/>
      <c r="E62" s="797"/>
      <c r="F62" s="797"/>
      <c r="G62" s="797"/>
      <c r="H62" s="797"/>
      <c r="I62" s="798"/>
      <c r="J62" s="800"/>
      <c r="K62" s="801"/>
      <c r="L62" s="801"/>
      <c r="M62" s="801"/>
      <c r="N62" s="801"/>
      <c r="O62" s="801"/>
      <c r="P62" s="801"/>
      <c r="Q62" s="801"/>
      <c r="R62" s="801"/>
      <c r="S62" s="801"/>
      <c r="T62" s="801"/>
      <c r="U62" s="801"/>
      <c r="V62" s="801"/>
      <c r="W62" s="801"/>
      <c r="X62" s="801"/>
      <c r="Y62" s="801"/>
      <c r="Z62" s="802"/>
    </row>
    <row r="63" spans="1:28" ht="105.5" customHeight="1" x14ac:dyDescent="0.2">
      <c r="C63" s="796" t="s">
        <v>466</v>
      </c>
      <c r="D63" s="797"/>
      <c r="E63" s="797"/>
      <c r="F63" s="797"/>
      <c r="G63" s="797"/>
      <c r="H63" s="797"/>
      <c r="I63" s="798"/>
      <c r="J63" s="800"/>
      <c r="K63" s="801"/>
      <c r="L63" s="801"/>
      <c r="M63" s="801"/>
      <c r="N63" s="801"/>
      <c r="O63" s="801"/>
      <c r="P63" s="801"/>
      <c r="Q63" s="801"/>
      <c r="R63" s="801"/>
      <c r="S63" s="801"/>
      <c r="T63" s="801"/>
      <c r="U63" s="801"/>
      <c r="V63" s="801"/>
      <c r="W63" s="801"/>
      <c r="X63" s="801"/>
      <c r="Y63" s="801"/>
      <c r="Z63" s="802"/>
    </row>
    <row r="64" spans="1:28" ht="19.5" customHeight="1" x14ac:dyDescent="0.2">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row>
    <row r="65" spans="2:26" ht="25" customHeight="1" x14ac:dyDescent="0.2">
      <c r="B65" s="192" t="s">
        <v>475</v>
      </c>
    </row>
    <row r="66" spans="2:26" ht="32" customHeight="1" x14ac:dyDescent="0.2">
      <c r="C66" s="796" t="s">
        <v>467</v>
      </c>
      <c r="D66" s="816"/>
      <c r="E66" s="816"/>
      <c r="F66" s="816"/>
      <c r="G66" s="816"/>
      <c r="H66" s="816"/>
      <c r="I66" s="816"/>
      <c r="J66" s="816"/>
      <c r="K66" s="816"/>
      <c r="L66" s="816"/>
      <c r="M66" s="816"/>
      <c r="N66" s="817"/>
      <c r="O66" s="440"/>
      <c r="P66" s="441"/>
      <c r="Q66" s="442" t="s">
        <v>27</v>
      </c>
      <c r="R66" s="441" t="s">
        <v>631</v>
      </c>
      <c r="S66" s="441"/>
      <c r="T66" s="441"/>
      <c r="U66" s="441" t="s">
        <v>626</v>
      </c>
      <c r="V66" s="441"/>
      <c r="W66" s="442" t="s">
        <v>27</v>
      </c>
      <c r="X66" s="441" t="s">
        <v>637</v>
      </c>
      <c r="Y66" s="441"/>
      <c r="Z66" s="443"/>
    </row>
    <row r="67" spans="2:26" ht="28.5" customHeight="1" x14ac:dyDescent="0.2">
      <c r="C67" s="796" t="s">
        <v>468</v>
      </c>
      <c r="D67" s="816"/>
      <c r="E67" s="816"/>
      <c r="F67" s="816"/>
      <c r="G67" s="816"/>
      <c r="H67" s="816"/>
      <c r="I67" s="816"/>
      <c r="J67" s="816"/>
      <c r="K67" s="816"/>
      <c r="L67" s="816"/>
      <c r="M67" s="816"/>
      <c r="N67" s="817"/>
      <c r="O67" s="440"/>
      <c r="P67" s="441"/>
      <c r="Q67" s="442" t="s">
        <v>27</v>
      </c>
      <c r="R67" s="441" t="s">
        <v>631</v>
      </c>
      <c r="S67" s="441"/>
      <c r="T67" s="441"/>
      <c r="U67" s="441" t="s">
        <v>626</v>
      </c>
      <c r="V67" s="441"/>
      <c r="W67" s="442" t="s">
        <v>27</v>
      </c>
      <c r="X67" s="441" t="s">
        <v>637</v>
      </c>
      <c r="Y67" s="441"/>
      <c r="Z67" s="443"/>
    </row>
    <row r="68" spans="2:26" ht="20" customHeight="1" x14ac:dyDescent="0.2">
      <c r="C68" s="796" t="s">
        <v>469</v>
      </c>
      <c r="D68" s="797"/>
      <c r="E68" s="797"/>
      <c r="F68" s="797"/>
      <c r="G68" s="797"/>
      <c r="H68" s="797"/>
      <c r="I68" s="797"/>
      <c r="J68" s="797"/>
      <c r="K68" s="797"/>
      <c r="L68" s="797"/>
      <c r="M68" s="797"/>
      <c r="N68" s="798"/>
      <c r="O68" s="440"/>
      <c r="P68" s="441"/>
      <c r="Q68" s="442" t="s">
        <v>27</v>
      </c>
      <c r="R68" s="441" t="s">
        <v>631</v>
      </c>
      <c r="S68" s="441"/>
      <c r="T68" s="441"/>
      <c r="U68" s="441" t="s">
        <v>626</v>
      </c>
      <c r="V68" s="441"/>
      <c r="W68" s="442" t="s">
        <v>27</v>
      </c>
      <c r="X68" s="441" t="s">
        <v>637</v>
      </c>
      <c r="Y68" s="441"/>
      <c r="Z68" s="443"/>
    </row>
    <row r="69" spans="2:26" ht="29" customHeight="1" x14ac:dyDescent="0.2">
      <c r="C69" s="818" t="s">
        <v>470</v>
      </c>
      <c r="D69" s="819"/>
      <c r="E69" s="819"/>
      <c r="F69" s="819"/>
      <c r="G69" s="819"/>
      <c r="H69" s="819"/>
      <c r="I69" s="819"/>
      <c r="J69" s="819"/>
      <c r="K69" s="819"/>
      <c r="L69" s="819"/>
      <c r="M69" s="819"/>
      <c r="N69" s="819"/>
      <c r="O69" s="819"/>
      <c r="P69" s="819"/>
      <c r="Q69" s="819"/>
      <c r="R69" s="819"/>
      <c r="S69" s="819"/>
      <c r="T69" s="819"/>
      <c r="U69" s="819"/>
      <c r="V69" s="819"/>
      <c r="W69" s="819"/>
      <c r="X69" s="819"/>
      <c r="Y69" s="819"/>
      <c r="Z69" s="820"/>
    </row>
    <row r="70" spans="2:26" ht="31.5" customHeight="1" x14ac:dyDescent="0.2">
      <c r="C70" s="796" t="s">
        <v>471</v>
      </c>
      <c r="D70" s="797"/>
      <c r="E70" s="797"/>
      <c r="F70" s="797"/>
      <c r="G70" s="797"/>
      <c r="H70" s="797"/>
      <c r="I70" s="797"/>
      <c r="J70" s="797"/>
      <c r="K70" s="797"/>
      <c r="L70" s="797"/>
      <c r="M70" s="797"/>
      <c r="N70" s="798"/>
      <c r="O70" s="440"/>
      <c r="P70" s="441"/>
      <c r="Q70" s="442" t="s">
        <v>27</v>
      </c>
      <c r="R70" s="441" t="s">
        <v>631</v>
      </c>
      <c r="S70" s="441"/>
      <c r="T70" s="441"/>
      <c r="U70" s="441" t="s">
        <v>626</v>
      </c>
      <c r="V70" s="441"/>
      <c r="W70" s="442" t="s">
        <v>27</v>
      </c>
      <c r="X70" s="441" t="s">
        <v>637</v>
      </c>
      <c r="Y70" s="441"/>
      <c r="Z70" s="443"/>
    </row>
  </sheetData>
  <mergeCells count="114">
    <mergeCell ref="C67:N67"/>
    <mergeCell ref="C68:N68"/>
    <mergeCell ref="C69:Z69"/>
    <mergeCell ref="C70:N70"/>
    <mergeCell ref="C62:I62"/>
    <mergeCell ref="J62:Z62"/>
    <mergeCell ref="C63:I63"/>
    <mergeCell ref="J63:Z63"/>
    <mergeCell ref="C66:N66"/>
    <mergeCell ref="C60:D60"/>
    <mergeCell ref="E60:I60"/>
    <mergeCell ref="J60:M60"/>
    <mergeCell ref="N60:R60"/>
    <mergeCell ref="S60:Z60"/>
    <mergeCell ref="C61:Z61"/>
    <mergeCell ref="C57:D57"/>
    <mergeCell ref="E57:I57"/>
    <mergeCell ref="J57:M57"/>
    <mergeCell ref="N57:R57"/>
    <mergeCell ref="S57:Z57"/>
    <mergeCell ref="C59:D59"/>
    <mergeCell ref="E59:I59"/>
    <mergeCell ref="J59:M59"/>
    <mergeCell ref="N59:R59"/>
    <mergeCell ref="S59:Z59"/>
    <mergeCell ref="B51:J51"/>
    <mergeCell ref="K51:O51"/>
    <mergeCell ref="P51:AB51"/>
    <mergeCell ref="C54:Z54"/>
    <mergeCell ref="C55:Z55"/>
    <mergeCell ref="C56:D56"/>
    <mergeCell ref="E56:I56"/>
    <mergeCell ref="J56:M56"/>
    <mergeCell ref="N56:R56"/>
    <mergeCell ref="S56:Z56"/>
    <mergeCell ref="B48:V48"/>
    <mergeCell ref="B49:V49"/>
    <mergeCell ref="B50:V50"/>
    <mergeCell ref="B43:Q43"/>
    <mergeCell ref="B44:Q44"/>
    <mergeCell ref="B45:H45"/>
    <mergeCell ref="I45:L45"/>
    <mergeCell ref="M45:W45"/>
    <mergeCell ref="B38:V38"/>
    <mergeCell ref="B39:V39"/>
    <mergeCell ref="B42:Q42"/>
    <mergeCell ref="B35:H35"/>
    <mergeCell ref="I35:AB35"/>
    <mergeCell ref="B36:H36"/>
    <mergeCell ref="I36:AB36"/>
    <mergeCell ref="B37:V37"/>
    <mergeCell ref="A31:I31"/>
    <mergeCell ref="B32:V32"/>
    <mergeCell ref="B33:V33"/>
    <mergeCell ref="W33:AB33"/>
    <mergeCell ref="B34:V34"/>
    <mergeCell ref="B27:H27"/>
    <mergeCell ref="I27:T27"/>
    <mergeCell ref="B28:H28"/>
    <mergeCell ref="B29:H29"/>
    <mergeCell ref="I29:T29"/>
    <mergeCell ref="B23:H23"/>
    <mergeCell ref="B26:H26"/>
    <mergeCell ref="I26:T26"/>
    <mergeCell ref="W17:Y17"/>
    <mergeCell ref="B22:H22"/>
    <mergeCell ref="I22:T22"/>
    <mergeCell ref="Z17:AB17"/>
    <mergeCell ref="B18:AB18"/>
    <mergeCell ref="B20:H21"/>
    <mergeCell ref="I20:L20"/>
    <mergeCell ref="M20:T20"/>
    <mergeCell ref="I21:L21"/>
    <mergeCell ref="M21:T21"/>
    <mergeCell ref="B17:D17"/>
    <mergeCell ref="E17:G17"/>
    <mergeCell ref="H17:J17"/>
    <mergeCell ref="K17:M17"/>
    <mergeCell ref="N17:P17"/>
    <mergeCell ref="Q17:S17"/>
    <mergeCell ref="T17:V17"/>
    <mergeCell ref="B12:U12"/>
    <mergeCell ref="B15:J15"/>
    <mergeCell ref="K15:S15"/>
    <mergeCell ref="T15:AB15"/>
    <mergeCell ref="B16:D16"/>
    <mergeCell ref="E16:G16"/>
    <mergeCell ref="H16:J16"/>
    <mergeCell ref="K16:M16"/>
    <mergeCell ref="N16:P16"/>
    <mergeCell ref="Q16:S16"/>
    <mergeCell ref="T16:V16"/>
    <mergeCell ref="W16:Y16"/>
    <mergeCell ref="Z16:AB16"/>
    <mergeCell ref="B11:D11"/>
    <mergeCell ref="E11:G11"/>
    <mergeCell ref="H11:O11"/>
    <mergeCell ref="B5:G5"/>
    <mergeCell ref="H5:S5"/>
    <mergeCell ref="T5:W5"/>
    <mergeCell ref="X5:AB5"/>
    <mergeCell ref="B6:G6"/>
    <mergeCell ref="H6:S6"/>
    <mergeCell ref="T6:W6"/>
    <mergeCell ref="X6:AB6"/>
    <mergeCell ref="B4:G4"/>
    <mergeCell ref="H4:S4"/>
    <mergeCell ref="T4:W4"/>
    <mergeCell ref="X4:AB4"/>
    <mergeCell ref="B7:G7"/>
    <mergeCell ref="H7:S7"/>
    <mergeCell ref="T7:W7"/>
    <mergeCell ref="X7:AB7"/>
    <mergeCell ref="B8:AA8"/>
  </mergeCells>
  <phoneticPr fontId="2"/>
  <dataValidations count="1">
    <dataValidation type="list" allowBlank="1" showInputMessage="1" showErrorMessage="1" sqref="K23 Q23 K28 Q28 W32 Z32 W34 Z34 W37:W39 Z37:Z39 R42:R44 U42:U44 W48:W50 Z48:Z50 Q66:Q68 W66:W68 Q70 W70">
      <formula1>"□,■"</formula1>
    </dataValidation>
  </dataValidations>
  <pageMargins left="0.78740157480314965" right="0.59055118110236227" top="0.78740157480314965" bottom="0.59055118110236227" header="0.51181102362204722" footer="0.39370078740157483"/>
  <pageSetup paperSize="9" scale="99" fitToHeight="0" orientation="portrait" r:id="rId1"/>
  <headerFooter alignWithMargins="0"/>
  <rowBreaks count="1" manualBreakCount="1">
    <brk id="45"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0" zoomScaleNormal="55" zoomScaleSheetLayoutView="70" workbookViewId="0">
      <selection activeCell="T43" sqref="T43"/>
    </sheetView>
  </sheetViews>
  <sheetFormatPr defaultColWidth="4.90625" defaultRowHeight="20.25" customHeight="1" x14ac:dyDescent="0.2"/>
  <cols>
    <col min="1" max="1" width="1.54296875" style="217" customWidth="1"/>
    <col min="2" max="56" width="6.08984375" style="217" customWidth="1"/>
    <col min="57" max="16384" width="4.90625" style="217"/>
  </cols>
  <sheetData>
    <row r="1" spans="1:57" s="304" customFormat="1" ht="20.25" customHeight="1" x14ac:dyDescent="0.2">
      <c r="A1" s="277"/>
      <c r="B1" s="277"/>
      <c r="C1" s="305" t="s">
        <v>542</v>
      </c>
      <c r="D1" s="305"/>
      <c r="E1" s="277"/>
      <c r="F1" s="277"/>
      <c r="G1" s="303" t="s">
        <v>541</v>
      </c>
      <c r="H1" s="277"/>
      <c r="I1" s="277"/>
      <c r="J1" s="305"/>
      <c r="K1" s="305"/>
      <c r="L1" s="305"/>
      <c r="M1" s="305"/>
      <c r="N1" s="277"/>
      <c r="O1" s="277"/>
      <c r="P1" s="277"/>
      <c r="Q1" s="277"/>
      <c r="R1" s="277"/>
      <c r="S1" s="277"/>
      <c r="T1" s="277"/>
      <c r="U1" s="277"/>
      <c r="V1" s="277"/>
      <c r="W1" s="277"/>
      <c r="X1" s="277"/>
      <c r="Y1" s="277"/>
      <c r="Z1" s="277"/>
      <c r="AA1" s="277"/>
      <c r="AB1" s="277"/>
      <c r="AC1" s="277"/>
      <c r="AD1" s="277"/>
      <c r="AE1" s="277"/>
      <c r="AF1" s="277"/>
      <c r="AG1" s="277"/>
      <c r="AH1" s="277"/>
      <c r="AI1" s="277"/>
      <c r="AJ1" s="277"/>
      <c r="AK1" s="292" t="s">
        <v>540</v>
      </c>
      <c r="AL1" s="292" t="s">
        <v>533</v>
      </c>
      <c r="AM1" s="898" t="s">
        <v>539</v>
      </c>
      <c r="AN1" s="898"/>
      <c r="AO1" s="898"/>
      <c r="AP1" s="898"/>
      <c r="AQ1" s="898"/>
      <c r="AR1" s="898"/>
      <c r="AS1" s="898"/>
      <c r="AT1" s="898"/>
      <c r="AU1" s="898"/>
      <c r="AV1" s="898"/>
      <c r="AW1" s="898"/>
      <c r="AX1" s="898"/>
      <c r="AY1" s="898"/>
      <c r="AZ1" s="898"/>
      <c r="BA1" s="898"/>
      <c r="BB1" s="295" t="s">
        <v>532</v>
      </c>
      <c r="BC1" s="277"/>
      <c r="BD1" s="277"/>
    </row>
    <row r="2" spans="1:57" s="269" customFormat="1" ht="20.25" customHeight="1" x14ac:dyDescent="0.2">
      <c r="A2" s="271"/>
      <c r="B2" s="271"/>
      <c r="C2" s="271"/>
      <c r="D2" s="303"/>
      <c r="E2" s="271"/>
      <c r="F2" s="271"/>
      <c r="G2" s="271"/>
      <c r="H2" s="303"/>
      <c r="I2" s="292"/>
      <c r="J2" s="292"/>
      <c r="K2" s="292"/>
      <c r="L2" s="292"/>
      <c r="M2" s="292"/>
      <c r="N2" s="271"/>
      <c r="O2" s="271"/>
      <c r="P2" s="271"/>
      <c r="Q2" s="271"/>
      <c r="R2" s="271"/>
      <c r="S2" s="271"/>
      <c r="T2" s="292" t="s">
        <v>538</v>
      </c>
      <c r="U2" s="896">
        <v>6</v>
      </c>
      <c r="V2" s="896"/>
      <c r="W2" s="292" t="s">
        <v>533</v>
      </c>
      <c r="X2" s="899">
        <f>IF(U2=0,"",YEAR(DATE(2018+U2,1,1)))</f>
        <v>2024</v>
      </c>
      <c r="Y2" s="899"/>
      <c r="Z2" s="271" t="s">
        <v>537</v>
      </c>
      <c r="AA2" s="271" t="s">
        <v>536</v>
      </c>
      <c r="AB2" s="896">
        <v>4</v>
      </c>
      <c r="AC2" s="896"/>
      <c r="AD2" s="271" t="s">
        <v>535</v>
      </c>
      <c r="AE2" s="271"/>
      <c r="AF2" s="271"/>
      <c r="AG2" s="271"/>
      <c r="AH2" s="271"/>
      <c r="AI2" s="271"/>
      <c r="AJ2" s="295"/>
      <c r="AK2" s="292" t="s">
        <v>534</v>
      </c>
      <c r="AL2" s="292" t="s">
        <v>533</v>
      </c>
      <c r="AM2" s="896"/>
      <c r="AN2" s="896"/>
      <c r="AO2" s="896"/>
      <c r="AP2" s="896"/>
      <c r="AQ2" s="896"/>
      <c r="AR2" s="896"/>
      <c r="AS2" s="896"/>
      <c r="AT2" s="896"/>
      <c r="AU2" s="896"/>
      <c r="AV2" s="896"/>
      <c r="AW2" s="896"/>
      <c r="AX2" s="896"/>
      <c r="AY2" s="896"/>
      <c r="AZ2" s="896"/>
      <c r="BA2" s="896"/>
      <c r="BB2" s="295" t="s">
        <v>532</v>
      </c>
      <c r="BC2" s="292"/>
      <c r="BD2" s="292"/>
      <c r="BE2" s="270"/>
    </row>
    <row r="3" spans="1:57" s="269" customFormat="1" ht="20.25" customHeight="1" x14ac:dyDescent="0.2">
      <c r="A3" s="271"/>
      <c r="B3" s="271"/>
      <c r="C3" s="271"/>
      <c r="D3" s="303"/>
      <c r="E3" s="271"/>
      <c r="F3" s="271"/>
      <c r="G3" s="271"/>
      <c r="H3" s="303"/>
      <c r="I3" s="292"/>
      <c r="J3" s="292"/>
      <c r="K3" s="292"/>
      <c r="L3" s="292"/>
      <c r="M3" s="292"/>
      <c r="N3" s="271"/>
      <c r="O3" s="271"/>
      <c r="P3" s="271"/>
      <c r="Q3" s="271"/>
      <c r="R3" s="271"/>
      <c r="S3" s="271"/>
      <c r="T3" s="302"/>
      <c r="U3" s="278"/>
      <c r="V3" s="278"/>
      <c r="W3" s="301"/>
      <c r="X3" s="278"/>
      <c r="Y3" s="278"/>
      <c r="Z3" s="279"/>
      <c r="AA3" s="279"/>
      <c r="AB3" s="278"/>
      <c r="AC3" s="278"/>
      <c r="AD3" s="296"/>
      <c r="AE3" s="271"/>
      <c r="AF3" s="271"/>
      <c r="AG3" s="271"/>
      <c r="AH3" s="271"/>
      <c r="AI3" s="271"/>
      <c r="AJ3" s="295"/>
      <c r="AK3" s="292"/>
      <c r="AL3" s="292"/>
      <c r="AM3" s="294"/>
      <c r="AN3" s="294"/>
      <c r="AO3" s="294"/>
      <c r="AP3" s="294"/>
      <c r="AQ3" s="294"/>
      <c r="AR3" s="294"/>
      <c r="AS3" s="294"/>
      <c r="AT3" s="294"/>
      <c r="AU3" s="294"/>
      <c r="AV3" s="294"/>
      <c r="AW3" s="294"/>
      <c r="AX3" s="294"/>
      <c r="AY3" s="293" t="s">
        <v>531</v>
      </c>
      <c r="AZ3" s="897" t="s">
        <v>530</v>
      </c>
      <c r="BA3" s="897"/>
      <c r="BB3" s="897"/>
      <c r="BC3" s="897"/>
      <c r="BD3" s="292"/>
      <c r="BE3" s="270"/>
    </row>
    <row r="4" spans="1:57" s="269" customFormat="1" ht="20.25" customHeight="1" x14ac:dyDescent="0.2">
      <c r="A4" s="271"/>
      <c r="B4" s="286"/>
      <c r="C4" s="286"/>
      <c r="D4" s="286"/>
      <c r="E4" s="286"/>
      <c r="F4" s="286"/>
      <c r="G4" s="286"/>
      <c r="H4" s="286"/>
      <c r="I4" s="286"/>
      <c r="J4" s="300"/>
      <c r="K4" s="298"/>
      <c r="L4" s="298"/>
      <c r="M4" s="298"/>
      <c r="N4" s="298"/>
      <c r="O4" s="298"/>
      <c r="P4" s="299"/>
      <c r="Q4" s="298"/>
      <c r="R4" s="298"/>
      <c r="S4" s="297"/>
      <c r="T4" s="271"/>
      <c r="U4" s="271"/>
      <c r="V4" s="271"/>
      <c r="W4" s="271"/>
      <c r="X4" s="271"/>
      <c r="Y4" s="271"/>
      <c r="Z4" s="279"/>
      <c r="AA4" s="279"/>
      <c r="AB4" s="278"/>
      <c r="AC4" s="278"/>
      <c r="AD4" s="296"/>
      <c r="AE4" s="271"/>
      <c r="AF4" s="271"/>
      <c r="AG4" s="271"/>
      <c r="AH4" s="271"/>
      <c r="AI4" s="271"/>
      <c r="AJ4" s="295"/>
      <c r="AK4" s="292"/>
      <c r="AL4" s="292"/>
      <c r="AM4" s="294"/>
      <c r="AN4" s="294"/>
      <c r="AO4" s="294"/>
      <c r="AP4" s="294"/>
      <c r="AQ4" s="294"/>
      <c r="AR4" s="294"/>
      <c r="AS4" s="294"/>
      <c r="AT4" s="294"/>
      <c r="AU4" s="294"/>
      <c r="AV4" s="294"/>
      <c r="AW4" s="294"/>
      <c r="AX4" s="294"/>
      <c r="AY4" s="293" t="s">
        <v>529</v>
      </c>
      <c r="AZ4" s="897" t="s">
        <v>528</v>
      </c>
      <c r="BA4" s="897"/>
      <c r="BB4" s="897"/>
      <c r="BC4" s="897"/>
      <c r="BD4" s="292"/>
      <c r="BE4" s="270"/>
    </row>
    <row r="5" spans="1:57" s="269" customFormat="1" ht="20.25" customHeight="1" x14ac:dyDescent="0.2">
      <c r="A5" s="271"/>
      <c r="B5" s="284"/>
      <c r="C5" s="284"/>
      <c r="D5" s="284"/>
      <c r="E5" s="284"/>
      <c r="F5" s="284"/>
      <c r="G5" s="284"/>
      <c r="H5" s="284"/>
      <c r="I5" s="284"/>
      <c r="J5" s="291"/>
      <c r="K5" s="290"/>
      <c r="L5" s="289"/>
      <c r="M5" s="289"/>
      <c r="N5" s="289"/>
      <c r="O5" s="289"/>
      <c r="P5" s="284"/>
      <c r="Q5" s="288"/>
      <c r="R5" s="288"/>
      <c r="S5" s="287"/>
      <c r="T5" s="271"/>
      <c r="U5" s="271"/>
      <c r="V5" s="271"/>
      <c r="W5" s="271"/>
      <c r="X5" s="271"/>
      <c r="Y5" s="271"/>
      <c r="Z5" s="279"/>
      <c r="AA5" s="279"/>
      <c r="AB5" s="278"/>
      <c r="AC5" s="278"/>
      <c r="AD5" s="273"/>
      <c r="AE5" s="273"/>
      <c r="AF5" s="273"/>
      <c r="AG5" s="273"/>
      <c r="AH5" s="271"/>
      <c r="AI5" s="271"/>
      <c r="AJ5" s="273" t="s">
        <v>527</v>
      </c>
      <c r="AK5" s="273"/>
      <c r="AL5" s="273"/>
      <c r="AM5" s="273"/>
      <c r="AN5" s="273"/>
      <c r="AO5" s="273"/>
      <c r="AP5" s="273"/>
      <c r="AQ5" s="273"/>
      <c r="AR5" s="286"/>
      <c r="AS5" s="286"/>
      <c r="AT5" s="272"/>
      <c r="AU5" s="273"/>
      <c r="AV5" s="887">
        <v>40</v>
      </c>
      <c r="AW5" s="888"/>
      <c r="AX5" s="272" t="s">
        <v>526</v>
      </c>
      <c r="AY5" s="273"/>
      <c r="AZ5" s="887">
        <v>160</v>
      </c>
      <c r="BA5" s="888"/>
      <c r="BB5" s="272" t="s">
        <v>525</v>
      </c>
      <c r="BC5" s="273"/>
      <c r="BD5" s="271"/>
      <c r="BE5" s="270"/>
    </row>
    <row r="6" spans="1:57" s="269" customFormat="1" ht="20.25" customHeight="1" x14ac:dyDescent="0.2">
      <c r="A6" s="271"/>
      <c r="B6" s="284"/>
      <c r="C6" s="284"/>
      <c r="D6" s="284"/>
      <c r="E6" s="284"/>
      <c r="F6" s="284"/>
      <c r="G6" s="284"/>
      <c r="H6" s="284"/>
      <c r="I6" s="284"/>
      <c r="J6" s="284"/>
      <c r="K6" s="285"/>
      <c r="L6" s="285"/>
      <c r="M6" s="285"/>
      <c r="N6" s="284"/>
      <c r="O6" s="283"/>
      <c r="P6" s="282"/>
      <c r="Q6" s="282"/>
      <c r="R6" s="281"/>
      <c r="S6" s="280"/>
      <c r="T6" s="271"/>
      <c r="U6" s="271"/>
      <c r="V6" s="271"/>
      <c r="W6" s="271"/>
      <c r="X6" s="271"/>
      <c r="Y6" s="271"/>
      <c r="Z6" s="279"/>
      <c r="AA6" s="279"/>
      <c r="AB6" s="278"/>
      <c r="AC6" s="278"/>
      <c r="AD6" s="229"/>
      <c r="AE6" s="277"/>
      <c r="AF6" s="277"/>
      <c r="AG6" s="277"/>
      <c r="AH6" s="271"/>
      <c r="AI6" s="271"/>
      <c r="AJ6" s="271"/>
      <c r="AK6" s="271"/>
      <c r="AL6" s="277"/>
      <c r="AM6" s="277"/>
      <c r="AN6" s="276"/>
      <c r="AO6" s="275"/>
      <c r="AP6" s="275"/>
      <c r="AQ6" s="274"/>
      <c r="AR6" s="274"/>
      <c r="AS6" s="274"/>
      <c r="AT6" s="274"/>
      <c r="AU6" s="274"/>
      <c r="AV6" s="274"/>
      <c r="AW6" s="273" t="s">
        <v>524</v>
      </c>
      <c r="AX6" s="273"/>
      <c r="AY6" s="273"/>
      <c r="AZ6" s="894">
        <f>DAY(EOMONTH(DATE(X2,AB2,1),0))</f>
        <v>30</v>
      </c>
      <c r="BA6" s="895"/>
      <c r="BB6" s="272" t="s">
        <v>523</v>
      </c>
      <c r="BC6" s="271"/>
      <c r="BD6" s="271"/>
      <c r="BE6" s="270"/>
    </row>
    <row r="7" spans="1:57" ht="20.25" customHeight="1" thickBot="1" x14ac:dyDescent="0.25">
      <c r="A7" s="227"/>
      <c r="B7" s="227"/>
      <c r="C7" s="268"/>
      <c r="D7" s="268"/>
      <c r="E7" s="227"/>
      <c r="F7" s="227"/>
      <c r="G7" s="222"/>
      <c r="H7" s="227"/>
      <c r="I7" s="227"/>
      <c r="J7" s="227"/>
      <c r="K7" s="227"/>
      <c r="L7" s="227"/>
      <c r="M7" s="227"/>
      <c r="N7" s="227"/>
      <c r="O7" s="227"/>
      <c r="P7" s="227"/>
      <c r="Q7" s="227"/>
      <c r="R7" s="227"/>
      <c r="S7" s="268"/>
      <c r="T7" s="227"/>
      <c r="U7" s="227"/>
      <c r="V7" s="227"/>
      <c r="W7" s="227"/>
      <c r="X7" s="227"/>
      <c r="Y7" s="227"/>
      <c r="Z7" s="227"/>
      <c r="AA7" s="227"/>
      <c r="AB7" s="227"/>
      <c r="AC7" s="227"/>
      <c r="AD7" s="227"/>
      <c r="AE7" s="227"/>
      <c r="AF7" s="227"/>
      <c r="AG7" s="227"/>
      <c r="AH7" s="227"/>
      <c r="AI7" s="227"/>
      <c r="AJ7" s="268"/>
      <c r="AK7" s="227"/>
      <c r="AL7" s="227"/>
      <c r="AM7" s="227"/>
      <c r="AN7" s="227"/>
      <c r="AO7" s="227"/>
      <c r="AP7" s="227"/>
      <c r="AQ7" s="227"/>
      <c r="AR7" s="227"/>
      <c r="AS7" s="227"/>
      <c r="AT7" s="227"/>
      <c r="AU7" s="227"/>
      <c r="AV7" s="227"/>
      <c r="AW7" s="227"/>
      <c r="AX7" s="227"/>
      <c r="AY7" s="227"/>
      <c r="AZ7" s="227"/>
      <c r="BA7" s="227"/>
      <c r="BB7" s="227"/>
      <c r="BC7" s="267"/>
      <c r="BD7" s="267"/>
      <c r="BE7" s="266"/>
    </row>
    <row r="8" spans="1:57" ht="20.25" customHeight="1" thickBot="1" x14ac:dyDescent="0.25">
      <c r="A8" s="227"/>
      <c r="B8" s="870" t="s">
        <v>522</v>
      </c>
      <c r="C8" s="874" t="s">
        <v>521</v>
      </c>
      <c r="D8" s="882"/>
      <c r="E8" s="873" t="s">
        <v>520</v>
      </c>
      <c r="F8" s="882"/>
      <c r="G8" s="873" t="s">
        <v>519</v>
      </c>
      <c r="H8" s="874"/>
      <c r="I8" s="874"/>
      <c r="J8" s="874"/>
      <c r="K8" s="882"/>
      <c r="L8" s="873" t="s">
        <v>518</v>
      </c>
      <c r="M8" s="874"/>
      <c r="N8" s="874"/>
      <c r="O8" s="875"/>
      <c r="P8" s="892" t="s">
        <v>517</v>
      </c>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902" t="str">
        <f>IF(AZ3="４週","(9)1～4週目の勤務時間数合計","(9)1か月の勤務時間数合計")</f>
        <v>(9)1～4週目の勤務時間数合計</v>
      </c>
      <c r="AV8" s="903"/>
      <c r="AW8" s="902" t="s">
        <v>516</v>
      </c>
      <c r="AX8" s="903"/>
      <c r="AY8" s="900" t="s">
        <v>515</v>
      </c>
      <c r="AZ8" s="900"/>
      <c r="BA8" s="900"/>
      <c r="BB8" s="900"/>
      <c r="BC8" s="900"/>
      <c r="BD8" s="900"/>
    </row>
    <row r="9" spans="1:57" ht="20.25" customHeight="1" thickBot="1" x14ac:dyDescent="0.25">
      <c r="A9" s="227"/>
      <c r="B9" s="871"/>
      <c r="C9" s="877"/>
      <c r="D9" s="883"/>
      <c r="E9" s="876"/>
      <c r="F9" s="883"/>
      <c r="G9" s="876"/>
      <c r="H9" s="877"/>
      <c r="I9" s="877"/>
      <c r="J9" s="877"/>
      <c r="K9" s="883"/>
      <c r="L9" s="876"/>
      <c r="M9" s="877"/>
      <c r="N9" s="877"/>
      <c r="O9" s="878"/>
      <c r="P9" s="889" t="s">
        <v>514</v>
      </c>
      <c r="Q9" s="890"/>
      <c r="R9" s="890"/>
      <c r="S9" s="890"/>
      <c r="T9" s="890"/>
      <c r="U9" s="890"/>
      <c r="V9" s="891"/>
      <c r="W9" s="889" t="s">
        <v>513</v>
      </c>
      <c r="X9" s="890"/>
      <c r="Y9" s="890"/>
      <c r="Z9" s="890"/>
      <c r="AA9" s="890"/>
      <c r="AB9" s="890"/>
      <c r="AC9" s="891"/>
      <c r="AD9" s="889" t="s">
        <v>512</v>
      </c>
      <c r="AE9" s="890"/>
      <c r="AF9" s="890"/>
      <c r="AG9" s="890"/>
      <c r="AH9" s="890"/>
      <c r="AI9" s="890"/>
      <c r="AJ9" s="891"/>
      <c r="AK9" s="889" t="s">
        <v>511</v>
      </c>
      <c r="AL9" s="890"/>
      <c r="AM9" s="890"/>
      <c r="AN9" s="890"/>
      <c r="AO9" s="890"/>
      <c r="AP9" s="890"/>
      <c r="AQ9" s="891"/>
      <c r="AR9" s="889" t="s">
        <v>510</v>
      </c>
      <c r="AS9" s="890"/>
      <c r="AT9" s="891"/>
      <c r="AU9" s="904"/>
      <c r="AV9" s="905"/>
      <c r="AW9" s="904"/>
      <c r="AX9" s="905"/>
      <c r="AY9" s="900"/>
      <c r="AZ9" s="900"/>
      <c r="BA9" s="900"/>
      <c r="BB9" s="900"/>
      <c r="BC9" s="900"/>
      <c r="BD9" s="900"/>
    </row>
    <row r="10" spans="1:57" ht="20.25" customHeight="1" thickBot="1" x14ac:dyDescent="0.25">
      <c r="A10" s="227"/>
      <c r="B10" s="871"/>
      <c r="C10" s="877"/>
      <c r="D10" s="883"/>
      <c r="E10" s="876"/>
      <c r="F10" s="883"/>
      <c r="G10" s="876"/>
      <c r="H10" s="877"/>
      <c r="I10" s="877"/>
      <c r="J10" s="877"/>
      <c r="K10" s="883"/>
      <c r="L10" s="876"/>
      <c r="M10" s="877"/>
      <c r="N10" s="877"/>
      <c r="O10" s="878"/>
      <c r="P10" s="264">
        <f>DAY(DATE($X$2,$AB$2,1))</f>
        <v>1</v>
      </c>
      <c r="Q10" s="263">
        <f>DAY(DATE($X$2,$AB$2,2))</f>
        <v>2</v>
      </c>
      <c r="R10" s="263">
        <f>DAY(DATE($X$2,$AB$2,3))</f>
        <v>3</v>
      </c>
      <c r="S10" s="263">
        <f>DAY(DATE($X$2,$AB$2,4))</f>
        <v>4</v>
      </c>
      <c r="T10" s="263">
        <f>DAY(DATE($X$2,$AB$2,5))</f>
        <v>5</v>
      </c>
      <c r="U10" s="263">
        <f>DAY(DATE($X$2,$AB$2,6))</f>
        <v>6</v>
      </c>
      <c r="V10" s="265">
        <f>DAY(DATE($X$2,$AB$2,7))</f>
        <v>7</v>
      </c>
      <c r="W10" s="264">
        <f>DAY(DATE($X$2,$AB$2,8))</f>
        <v>8</v>
      </c>
      <c r="X10" s="263">
        <f>DAY(DATE($X$2,$AB$2,9))</f>
        <v>9</v>
      </c>
      <c r="Y10" s="263">
        <f>DAY(DATE($X$2,$AB$2,10))</f>
        <v>10</v>
      </c>
      <c r="Z10" s="263">
        <f>DAY(DATE($X$2,$AB$2,11))</f>
        <v>11</v>
      </c>
      <c r="AA10" s="263">
        <f>DAY(DATE($X$2,$AB$2,12))</f>
        <v>12</v>
      </c>
      <c r="AB10" s="263">
        <f>DAY(DATE($X$2,$AB$2,13))</f>
        <v>13</v>
      </c>
      <c r="AC10" s="265">
        <f>DAY(DATE($X$2,$AB$2,14))</f>
        <v>14</v>
      </c>
      <c r="AD10" s="264">
        <f>DAY(DATE($X$2,$AB$2,15))</f>
        <v>15</v>
      </c>
      <c r="AE10" s="263">
        <f>DAY(DATE($X$2,$AB$2,16))</f>
        <v>16</v>
      </c>
      <c r="AF10" s="263">
        <f>DAY(DATE($X$2,$AB$2,17))</f>
        <v>17</v>
      </c>
      <c r="AG10" s="263">
        <f>DAY(DATE($X$2,$AB$2,18))</f>
        <v>18</v>
      </c>
      <c r="AH10" s="263">
        <f>DAY(DATE($X$2,$AB$2,19))</f>
        <v>19</v>
      </c>
      <c r="AI10" s="263">
        <f>DAY(DATE($X$2,$AB$2,20))</f>
        <v>20</v>
      </c>
      <c r="AJ10" s="265">
        <f>DAY(DATE($X$2,$AB$2,21))</f>
        <v>21</v>
      </c>
      <c r="AK10" s="264">
        <f>DAY(DATE($X$2,$AB$2,22))</f>
        <v>22</v>
      </c>
      <c r="AL10" s="263">
        <f>DAY(DATE($X$2,$AB$2,23))</f>
        <v>23</v>
      </c>
      <c r="AM10" s="263">
        <f>DAY(DATE($X$2,$AB$2,24))</f>
        <v>24</v>
      </c>
      <c r="AN10" s="263">
        <f>DAY(DATE($X$2,$AB$2,25))</f>
        <v>25</v>
      </c>
      <c r="AO10" s="263">
        <f>DAY(DATE($X$2,$AB$2,26))</f>
        <v>26</v>
      </c>
      <c r="AP10" s="263">
        <f>DAY(DATE($X$2,$AB$2,27))</f>
        <v>27</v>
      </c>
      <c r="AQ10" s="265">
        <f>DAY(DATE($X$2,$AB$2,28))</f>
        <v>28</v>
      </c>
      <c r="AR10" s="264" t="str">
        <f>IF(AZ3="暦月",IF(DAY(DATE($X$2,$AB$2,29))=29,29,""),"")</f>
        <v/>
      </c>
      <c r="AS10" s="263" t="str">
        <f>IF(AZ3="暦月",IF(DAY(DATE($X$2,$AB$2,30))=30,30,""),"")</f>
        <v/>
      </c>
      <c r="AT10" s="262" t="str">
        <f>IF(AZ3="暦月",IF(DAY(DATE($X$2,$AB$2,31))=31,31,""),"")</f>
        <v/>
      </c>
      <c r="AU10" s="904"/>
      <c r="AV10" s="905"/>
      <c r="AW10" s="904"/>
      <c r="AX10" s="905"/>
      <c r="AY10" s="900"/>
      <c r="AZ10" s="900"/>
      <c r="BA10" s="900"/>
      <c r="BB10" s="900"/>
      <c r="BC10" s="900"/>
      <c r="BD10" s="900"/>
    </row>
    <row r="11" spans="1:57" ht="20.25" hidden="1" customHeight="1" thickBot="1" x14ac:dyDescent="0.25">
      <c r="A11" s="227"/>
      <c r="B11" s="871"/>
      <c r="C11" s="877"/>
      <c r="D11" s="883"/>
      <c r="E11" s="876"/>
      <c r="F11" s="883"/>
      <c r="G11" s="876"/>
      <c r="H11" s="877"/>
      <c r="I11" s="877"/>
      <c r="J11" s="877"/>
      <c r="K11" s="883"/>
      <c r="L11" s="876"/>
      <c r="M11" s="877"/>
      <c r="N11" s="877"/>
      <c r="O11" s="878"/>
      <c r="P11" s="264">
        <f>WEEKDAY(DATE($X$2,$AB$2,1))</f>
        <v>2</v>
      </c>
      <c r="Q11" s="263">
        <f>WEEKDAY(DATE($X$2,$AB$2,2))</f>
        <v>3</v>
      </c>
      <c r="R11" s="263">
        <f>WEEKDAY(DATE($X$2,$AB$2,3))</f>
        <v>4</v>
      </c>
      <c r="S11" s="263">
        <f>WEEKDAY(DATE($X$2,$AB$2,4))</f>
        <v>5</v>
      </c>
      <c r="T11" s="263">
        <f>WEEKDAY(DATE($X$2,$AB$2,5))</f>
        <v>6</v>
      </c>
      <c r="U11" s="263">
        <f>WEEKDAY(DATE($X$2,$AB$2,6))</f>
        <v>7</v>
      </c>
      <c r="V11" s="265">
        <f>WEEKDAY(DATE($X$2,$AB$2,7))</f>
        <v>1</v>
      </c>
      <c r="W11" s="264">
        <f>WEEKDAY(DATE($X$2,$AB$2,8))</f>
        <v>2</v>
      </c>
      <c r="X11" s="263">
        <f>WEEKDAY(DATE($X$2,$AB$2,9))</f>
        <v>3</v>
      </c>
      <c r="Y11" s="263">
        <f>WEEKDAY(DATE($X$2,$AB$2,10))</f>
        <v>4</v>
      </c>
      <c r="Z11" s="263">
        <f>WEEKDAY(DATE($X$2,$AB$2,11))</f>
        <v>5</v>
      </c>
      <c r="AA11" s="263">
        <f>WEEKDAY(DATE($X$2,$AB$2,12))</f>
        <v>6</v>
      </c>
      <c r="AB11" s="263">
        <f>WEEKDAY(DATE($X$2,$AB$2,13))</f>
        <v>7</v>
      </c>
      <c r="AC11" s="265">
        <f>WEEKDAY(DATE($X$2,$AB$2,14))</f>
        <v>1</v>
      </c>
      <c r="AD11" s="264">
        <f>WEEKDAY(DATE($X$2,$AB$2,15))</f>
        <v>2</v>
      </c>
      <c r="AE11" s="263">
        <f>WEEKDAY(DATE($X$2,$AB$2,16))</f>
        <v>3</v>
      </c>
      <c r="AF11" s="263">
        <f>WEEKDAY(DATE($X$2,$AB$2,17))</f>
        <v>4</v>
      </c>
      <c r="AG11" s="263">
        <f>WEEKDAY(DATE($X$2,$AB$2,18))</f>
        <v>5</v>
      </c>
      <c r="AH11" s="263">
        <f>WEEKDAY(DATE($X$2,$AB$2,19))</f>
        <v>6</v>
      </c>
      <c r="AI11" s="263">
        <f>WEEKDAY(DATE($X$2,$AB$2,20))</f>
        <v>7</v>
      </c>
      <c r="AJ11" s="265">
        <f>WEEKDAY(DATE($X$2,$AB$2,21))</f>
        <v>1</v>
      </c>
      <c r="AK11" s="264">
        <f>WEEKDAY(DATE($X$2,$AB$2,22))</f>
        <v>2</v>
      </c>
      <c r="AL11" s="263">
        <f>WEEKDAY(DATE($X$2,$AB$2,23))</f>
        <v>3</v>
      </c>
      <c r="AM11" s="263">
        <f>WEEKDAY(DATE($X$2,$AB$2,24))</f>
        <v>4</v>
      </c>
      <c r="AN11" s="263">
        <f>WEEKDAY(DATE($X$2,$AB$2,25))</f>
        <v>5</v>
      </c>
      <c r="AO11" s="263">
        <f>WEEKDAY(DATE($X$2,$AB$2,26))</f>
        <v>6</v>
      </c>
      <c r="AP11" s="263">
        <f>WEEKDAY(DATE($X$2,$AB$2,27))</f>
        <v>7</v>
      </c>
      <c r="AQ11" s="265">
        <f>WEEKDAY(DATE($X$2,$AB$2,28))</f>
        <v>1</v>
      </c>
      <c r="AR11" s="264">
        <f>IF(AR10=29,WEEKDAY(DATE($X$2,$AB$2,29)),0)</f>
        <v>0</v>
      </c>
      <c r="AS11" s="263">
        <f>IF(AS10=30,WEEKDAY(DATE($X$2,$AB$2,30)),0)</f>
        <v>0</v>
      </c>
      <c r="AT11" s="262">
        <f>IF(AT10=31,WEEKDAY(DATE($X$2,$AB$2,31)),0)</f>
        <v>0</v>
      </c>
      <c r="AU11" s="906"/>
      <c r="AV11" s="907"/>
      <c r="AW11" s="906"/>
      <c r="AX11" s="907"/>
      <c r="AY11" s="901"/>
      <c r="AZ11" s="901"/>
      <c r="BA11" s="901"/>
      <c r="BB11" s="901"/>
      <c r="BC11" s="901"/>
      <c r="BD11" s="901"/>
    </row>
    <row r="12" spans="1:57" ht="20.25" customHeight="1" thickBot="1" x14ac:dyDescent="0.25">
      <c r="A12" s="227"/>
      <c r="B12" s="872"/>
      <c r="C12" s="880"/>
      <c r="D12" s="884"/>
      <c r="E12" s="879"/>
      <c r="F12" s="884"/>
      <c r="G12" s="879"/>
      <c r="H12" s="880"/>
      <c r="I12" s="880"/>
      <c r="J12" s="880"/>
      <c r="K12" s="884"/>
      <c r="L12" s="879"/>
      <c r="M12" s="880"/>
      <c r="N12" s="880"/>
      <c r="O12" s="881"/>
      <c r="P12" s="261" t="str">
        <f t="shared" ref="P12:AQ12" si="0">IF(P11=1,"日",IF(P11=2,"月",IF(P11=3,"火",IF(P11=4,"水",IF(P11=5,"木",IF(P11=6,"金","土"))))))</f>
        <v>月</v>
      </c>
      <c r="Q12" s="259" t="str">
        <f t="shared" si="0"/>
        <v>火</v>
      </c>
      <c r="R12" s="259" t="str">
        <f t="shared" si="0"/>
        <v>水</v>
      </c>
      <c r="S12" s="259" t="str">
        <f t="shared" si="0"/>
        <v>木</v>
      </c>
      <c r="T12" s="259" t="str">
        <f t="shared" si="0"/>
        <v>金</v>
      </c>
      <c r="U12" s="259" t="str">
        <f t="shared" si="0"/>
        <v>土</v>
      </c>
      <c r="V12" s="260" t="str">
        <f t="shared" si="0"/>
        <v>日</v>
      </c>
      <c r="W12" s="261" t="str">
        <f t="shared" si="0"/>
        <v>月</v>
      </c>
      <c r="X12" s="259" t="str">
        <f t="shared" si="0"/>
        <v>火</v>
      </c>
      <c r="Y12" s="259" t="str">
        <f t="shared" si="0"/>
        <v>水</v>
      </c>
      <c r="Z12" s="259" t="str">
        <f t="shared" si="0"/>
        <v>木</v>
      </c>
      <c r="AA12" s="259" t="str">
        <f t="shared" si="0"/>
        <v>金</v>
      </c>
      <c r="AB12" s="259" t="str">
        <f t="shared" si="0"/>
        <v>土</v>
      </c>
      <c r="AC12" s="260" t="str">
        <f t="shared" si="0"/>
        <v>日</v>
      </c>
      <c r="AD12" s="261" t="str">
        <f t="shared" si="0"/>
        <v>月</v>
      </c>
      <c r="AE12" s="259" t="str">
        <f t="shared" si="0"/>
        <v>火</v>
      </c>
      <c r="AF12" s="259" t="str">
        <f t="shared" si="0"/>
        <v>水</v>
      </c>
      <c r="AG12" s="259" t="str">
        <f t="shared" si="0"/>
        <v>木</v>
      </c>
      <c r="AH12" s="259" t="str">
        <f t="shared" si="0"/>
        <v>金</v>
      </c>
      <c r="AI12" s="259" t="str">
        <f t="shared" si="0"/>
        <v>土</v>
      </c>
      <c r="AJ12" s="260" t="str">
        <f t="shared" si="0"/>
        <v>日</v>
      </c>
      <c r="AK12" s="261" t="str">
        <f t="shared" si="0"/>
        <v>月</v>
      </c>
      <c r="AL12" s="259" t="str">
        <f t="shared" si="0"/>
        <v>火</v>
      </c>
      <c r="AM12" s="259" t="str">
        <f t="shared" si="0"/>
        <v>水</v>
      </c>
      <c r="AN12" s="259" t="str">
        <f t="shared" si="0"/>
        <v>木</v>
      </c>
      <c r="AO12" s="259" t="str">
        <f t="shared" si="0"/>
        <v>金</v>
      </c>
      <c r="AP12" s="259" t="str">
        <f t="shared" si="0"/>
        <v>土</v>
      </c>
      <c r="AQ12" s="260" t="str">
        <f t="shared" si="0"/>
        <v>日</v>
      </c>
      <c r="AR12" s="259" t="str">
        <f>IF(AR11=1,"日",IF(AR11=2,"月",IF(AR11=3,"火",IF(AR11=4,"水",IF(AR11=5,"木",IF(AR11=6,"金",IF(AR11=0,"","土")))))))</f>
        <v/>
      </c>
      <c r="AS12" s="259" t="str">
        <f>IF(AS11=1,"日",IF(AS11=2,"月",IF(AS11=3,"火",IF(AS11=4,"水",IF(AS11=5,"木",IF(AS11=6,"金",IF(AS11=0,"","土")))))))</f>
        <v/>
      </c>
      <c r="AT12" s="258" t="str">
        <f>IF(AT11=1,"日",IF(AT11=2,"月",IF(AT11=3,"火",IF(AT11=4,"水",IF(AT11=5,"木",IF(AT11=6,"金",IF(AT11=0,"","土")))))))</f>
        <v/>
      </c>
      <c r="AU12" s="908"/>
      <c r="AV12" s="909"/>
      <c r="AW12" s="908"/>
      <c r="AX12" s="909"/>
      <c r="AY12" s="901"/>
      <c r="AZ12" s="901"/>
      <c r="BA12" s="901"/>
      <c r="BB12" s="901"/>
      <c r="BC12" s="901"/>
      <c r="BD12" s="901"/>
    </row>
    <row r="13" spans="1:57" ht="39.9" customHeight="1" x14ac:dyDescent="0.2">
      <c r="A13" s="227"/>
      <c r="B13" s="257">
        <v>1</v>
      </c>
      <c r="C13" s="885"/>
      <c r="D13" s="886"/>
      <c r="E13" s="853"/>
      <c r="F13" s="855"/>
      <c r="G13" s="853"/>
      <c r="H13" s="854"/>
      <c r="I13" s="854"/>
      <c r="J13" s="854"/>
      <c r="K13" s="855"/>
      <c r="L13" s="856"/>
      <c r="M13" s="857"/>
      <c r="N13" s="857"/>
      <c r="O13" s="858"/>
      <c r="P13" s="256"/>
      <c r="Q13" s="255"/>
      <c r="R13" s="255"/>
      <c r="S13" s="255"/>
      <c r="T13" s="255"/>
      <c r="U13" s="255"/>
      <c r="V13" s="254"/>
      <c r="W13" s="256"/>
      <c r="X13" s="255"/>
      <c r="Y13" s="255"/>
      <c r="Z13" s="255"/>
      <c r="AA13" s="255"/>
      <c r="AB13" s="255"/>
      <c r="AC13" s="254"/>
      <c r="AD13" s="256"/>
      <c r="AE13" s="255"/>
      <c r="AF13" s="255"/>
      <c r="AG13" s="255"/>
      <c r="AH13" s="255"/>
      <c r="AI13" s="255"/>
      <c r="AJ13" s="254"/>
      <c r="AK13" s="256"/>
      <c r="AL13" s="255"/>
      <c r="AM13" s="255"/>
      <c r="AN13" s="255"/>
      <c r="AO13" s="255"/>
      <c r="AP13" s="255"/>
      <c r="AQ13" s="254"/>
      <c r="AR13" s="256"/>
      <c r="AS13" s="255"/>
      <c r="AT13" s="254"/>
      <c r="AU13" s="849">
        <f t="shared" ref="AU13:AU30" si="1">IF($AZ$3="４週",SUM(P13:AQ13),IF($AZ$3="暦月",SUM(P13:AT13),""))</f>
        <v>0</v>
      </c>
      <c r="AV13" s="850"/>
      <c r="AW13" s="851">
        <f t="shared" ref="AW13:AW30" si="2">IF($AZ$3="４週",AU13/4,IF($AZ$3="暦月",AU13/($AZ$6/7),""))</f>
        <v>0</v>
      </c>
      <c r="AX13" s="852"/>
      <c r="AY13" s="821"/>
      <c r="AZ13" s="822"/>
      <c r="BA13" s="822"/>
      <c r="BB13" s="822"/>
      <c r="BC13" s="822"/>
      <c r="BD13" s="823"/>
    </row>
    <row r="14" spans="1:57" ht="39.9" customHeight="1" x14ac:dyDescent="0.2">
      <c r="A14" s="227"/>
      <c r="B14" s="253">
        <f t="shared" ref="B14:B30" si="3">B13+1</f>
        <v>2</v>
      </c>
      <c r="C14" s="843"/>
      <c r="D14" s="844"/>
      <c r="E14" s="841"/>
      <c r="F14" s="842"/>
      <c r="G14" s="841"/>
      <c r="H14" s="845"/>
      <c r="I14" s="845"/>
      <c r="J14" s="845"/>
      <c r="K14" s="842"/>
      <c r="L14" s="846"/>
      <c r="M14" s="847"/>
      <c r="N14" s="847"/>
      <c r="O14" s="848"/>
      <c r="P14" s="252"/>
      <c r="Q14" s="251"/>
      <c r="R14" s="251"/>
      <c r="S14" s="251"/>
      <c r="T14" s="251"/>
      <c r="U14" s="251"/>
      <c r="V14" s="250"/>
      <c r="W14" s="252"/>
      <c r="X14" s="251"/>
      <c r="Y14" s="251"/>
      <c r="Z14" s="251"/>
      <c r="AA14" s="251"/>
      <c r="AB14" s="251"/>
      <c r="AC14" s="250"/>
      <c r="AD14" s="252"/>
      <c r="AE14" s="251"/>
      <c r="AF14" s="251"/>
      <c r="AG14" s="251"/>
      <c r="AH14" s="251"/>
      <c r="AI14" s="251"/>
      <c r="AJ14" s="250"/>
      <c r="AK14" s="252"/>
      <c r="AL14" s="251"/>
      <c r="AM14" s="251"/>
      <c r="AN14" s="251"/>
      <c r="AO14" s="251"/>
      <c r="AP14" s="251"/>
      <c r="AQ14" s="250"/>
      <c r="AR14" s="252"/>
      <c r="AS14" s="251"/>
      <c r="AT14" s="250"/>
      <c r="AU14" s="839">
        <f t="shared" si="1"/>
        <v>0</v>
      </c>
      <c r="AV14" s="840"/>
      <c r="AW14" s="837">
        <f t="shared" si="2"/>
        <v>0</v>
      </c>
      <c r="AX14" s="838"/>
      <c r="AY14" s="824"/>
      <c r="AZ14" s="825"/>
      <c r="BA14" s="825"/>
      <c r="BB14" s="825"/>
      <c r="BC14" s="825"/>
      <c r="BD14" s="826"/>
    </row>
    <row r="15" spans="1:57" ht="39.9" customHeight="1" x14ac:dyDescent="0.2">
      <c r="A15" s="227"/>
      <c r="B15" s="253">
        <f t="shared" si="3"/>
        <v>3</v>
      </c>
      <c r="C15" s="843"/>
      <c r="D15" s="844"/>
      <c r="E15" s="841"/>
      <c r="F15" s="842"/>
      <c r="G15" s="841"/>
      <c r="H15" s="845"/>
      <c r="I15" s="845"/>
      <c r="J15" s="845"/>
      <c r="K15" s="842"/>
      <c r="L15" s="846"/>
      <c r="M15" s="847"/>
      <c r="N15" s="847"/>
      <c r="O15" s="848"/>
      <c r="P15" s="252"/>
      <c r="Q15" s="251"/>
      <c r="R15" s="251"/>
      <c r="S15" s="251"/>
      <c r="T15" s="251"/>
      <c r="U15" s="251"/>
      <c r="V15" s="250"/>
      <c r="W15" s="252"/>
      <c r="X15" s="251"/>
      <c r="Y15" s="251"/>
      <c r="Z15" s="251"/>
      <c r="AA15" s="251"/>
      <c r="AB15" s="251"/>
      <c r="AC15" s="250"/>
      <c r="AD15" s="252"/>
      <c r="AE15" s="251"/>
      <c r="AF15" s="251"/>
      <c r="AG15" s="251"/>
      <c r="AH15" s="251"/>
      <c r="AI15" s="251"/>
      <c r="AJ15" s="250"/>
      <c r="AK15" s="252"/>
      <c r="AL15" s="251"/>
      <c r="AM15" s="251"/>
      <c r="AN15" s="251"/>
      <c r="AO15" s="251"/>
      <c r="AP15" s="251"/>
      <c r="AQ15" s="250"/>
      <c r="AR15" s="252"/>
      <c r="AS15" s="251"/>
      <c r="AT15" s="250"/>
      <c r="AU15" s="839">
        <f t="shared" si="1"/>
        <v>0</v>
      </c>
      <c r="AV15" s="840"/>
      <c r="AW15" s="837">
        <f t="shared" si="2"/>
        <v>0</v>
      </c>
      <c r="AX15" s="838"/>
      <c r="AY15" s="824"/>
      <c r="AZ15" s="825"/>
      <c r="BA15" s="825"/>
      <c r="BB15" s="825"/>
      <c r="BC15" s="825"/>
      <c r="BD15" s="826"/>
    </row>
    <row r="16" spans="1:57" ht="39.9" customHeight="1" x14ac:dyDescent="0.2">
      <c r="A16" s="227"/>
      <c r="B16" s="253">
        <f t="shared" si="3"/>
        <v>4</v>
      </c>
      <c r="C16" s="843"/>
      <c r="D16" s="844"/>
      <c r="E16" s="841"/>
      <c r="F16" s="842"/>
      <c r="G16" s="841"/>
      <c r="H16" s="845"/>
      <c r="I16" s="845"/>
      <c r="J16" s="845"/>
      <c r="K16" s="842"/>
      <c r="L16" s="846"/>
      <c r="M16" s="847"/>
      <c r="N16" s="847"/>
      <c r="O16" s="848"/>
      <c r="P16" s="252"/>
      <c r="Q16" s="251"/>
      <c r="R16" s="251"/>
      <c r="S16" s="251"/>
      <c r="T16" s="251"/>
      <c r="U16" s="251"/>
      <c r="V16" s="250"/>
      <c r="W16" s="252"/>
      <c r="X16" s="251"/>
      <c r="Y16" s="251"/>
      <c r="Z16" s="251"/>
      <c r="AA16" s="251"/>
      <c r="AB16" s="251"/>
      <c r="AC16" s="250"/>
      <c r="AD16" s="252"/>
      <c r="AE16" s="251"/>
      <c r="AF16" s="251"/>
      <c r="AG16" s="251"/>
      <c r="AH16" s="251"/>
      <c r="AI16" s="251"/>
      <c r="AJ16" s="250"/>
      <c r="AK16" s="252"/>
      <c r="AL16" s="251"/>
      <c r="AM16" s="251"/>
      <c r="AN16" s="251"/>
      <c r="AO16" s="251"/>
      <c r="AP16" s="251"/>
      <c r="AQ16" s="250"/>
      <c r="AR16" s="252"/>
      <c r="AS16" s="251"/>
      <c r="AT16" s="250"/>
      <c r="AU16" s="839">
        <f t="shared" si="1"/>
        <v>0</v>
      </c>
      <c r="AV16" s="840"/>
      <c r="AW16" s="837">
        <f t="shared" si="2"/>
        <v>0</v>
      </c>
      <c r="AX16" s="838"/>
      <c r="AY16" s="824"/>
      <c r="AZ16" s="825"/>
      <c r="BA16" s="825"/>
      <c r="BB16" s="825"/>
      <c r="BC16" s="825"/>
      <c r="BD16" s="826"/>
    </row>
    <row r="17" spans="1:56" ht="39.9" customHeight="1" x14ac:dyDescent="0.2">
      <c r="A17" s="227"/>
      <c r="B17" s="253">
        <f t="shared" si="3"/>
        <v>5</v>
      </c>
      <c r="C17" s="843"/>
      <c r="D17" s="844"/>
      <c r="E17" s="841"/>
      <c r="F17" s="842"/>
      <c r="G17" s="841"/>
      <c r="H17" s="845"/>
      <c r="I17" s="845"/>
      <c r="J17" s="845"/>
      <c r="K17" s="842"/>
      <c r="L17" s="846"/>
      <c r="M17" s="847"/>
      <c r="N17" s="847"/>
      <c r="O17" s="848"/>
      <c r="P17" s="252"/>
      <c r="Q17" s="251"/>
      <c r="R17" s="251"/>
      <c r="S17" s="251"/>
      <c r="T17" s="251"/>
      <c r="U17" s="251"/>
      <c r="V17" s="250"/>
      <c r="W17" s="252"/>
      <c r="X17" s="251"/>
      <c r="Y17" s="251"/>
      <c r="Z17" s="251"/>
      <c r="AA17" s="251"/>
      <c r="AB17" s="251"/>
      <c r="AC17" s="250"/>
      <c r="AD17" s="252"/>
      <c r="AE17" s="251"/>
      <c r="AF17" s="251"/>
      <c r="AG17" s="251"/>
      <c r="AH17" s="251"/>
      <c r="AI17" s="251"/>
      <c r="AJ17" s="250"/>
      <c r="AK17" s="252"/>
      <c r="AL17" s="251"/>
      <c r="AM17" s="251"/>
      <c r="AN17" s="251"/>
      <c r="AO17" s="251"/>
      <c r="AP17" s="251"/>
      <c r="AQ17" s="250"/>
      <c r="AR17" s="252"/>
      <c r="AS17" s="251"/>
      <c r="AT17" s="250"/>
      <c r="AU17" s="839">
        <f t="shared" si="1"/>
        <v>0</v>
      </c>
      <c r="AV17" s="840"/>
      <c r="AW17" s="837">
        <f t="shared" si="2"/>
        <v>0</v>
      </c>
      <c r="AX17" s="838"/>
      <c r="AY17" s="824"/>
      <c r="AZ17" s="825"/>
      <c r="BA17" s="825"/>
      <c r="BB17" s="825"/>
      <c r="BC17" s="825"/>
      <c r="BD17" s="826"/>
    </row>
    <row r="18" spans="1:56" ht="39.9" customHeight="1" x14ac:dyDescent="0.2">
      <c r="A18" s="227"/>
      <c r="B18" s="253">
        <f t="shared" si="3"/>
        <v>6</v>
      </c>
      <c r="C18" s="843"/>
      <c r="D18" s="844"/>
      <c r="E18" s="841"/>
      <c r="F18" s="842"/>
      <c r="G18" s="841"/>
      <c r="H18" s="845"/>
      <c r="I18" s="845"/>
      <c r="J18" s="845"/>
      <c r="K18" s="842"/>
      <c r="L18" s="846"/>
      <c r="M18" s="847"/>
      <c r="N18" s="847"/>
      <c r="O18" s="848"/>
      <c r="P18" s="252"/>
      <c r="Q18" s="251"/>
      <c r="R18" s="251"/>
      <c r="S18" s="251"/>
      <c r="T18" s="251"/>
      <c r="U18" s="251"/>
      <c r="V18" s="250"/>
      <c r="W18" s="252"/>
      <c r="X18" s="251"/>
      <c r="Y18" s="251"/>
      <c r="Z18" s="251"/>
      <c r="AA18" s="251"/>
      <c r="AB18" s="251"/>
      <c r="AC18" s="250"/>
      <c r="AD18" s="252"/>
      <c r="AE18" s="251"/>
      <c r="AF18" s="251"/>
      <c r="AG18" s="251"/>
      <c r="AH18" s="251"/>
      <c r="AI18" s="251"/>
      <c r="AJ18" s="250"/>
      <c r="AK18" s="252"/>
      <c r="AL18" s="251"/>
      <c r="AM18" s="251"/>
      <c r="AN18" s="251"/>
      <c r="AO18" s="251"/>
      <c r="AP18" s="251"/>
      <c r="AQ18" s="250"/>
      <c r="AR18" s="252"/>
      <c r="AS18" s="251"/>
      <c r="AT18" s="250"/>
      <c r="AU18" s="839">
        <f t="shared" si="1"/>
        <v>0</v>
      </c>
      <c r="AV18" s="840"/>
      <c r="AW18" s="837">
        <f t="shared" si="2"/>
        <v>0</v>
      </c>
      <c r="AX18" s="838"/>
      <c r="AY18" s="824"/>
      <c r="AZ18" s="825"/>
      <c r="BA18" s="825"/>
      <c r="BB18" s="825"/>
      <c r="BC18" s="825"/>
      <c r="BD18" s="826"/>
    </row>
    <row r="19" spans="1:56" ht="39.9" customHeight="1" x14ac:dyDescent="0.2">
      <c r="A19" s="227"/>
      <c r="B19" s="253">
        <f t="shared" si="3"/>
        <v>7</v>
      </c>
      <c r="C19" s="843"/>
      <c r="D19" s="844"/>
      <c r="E19" s="841"/>
      <c r="F19" s="842"/>
      <c r="G19" s="841"/>
      <c r="H19" s="845"/>
      <c r="I19" s="845"/>
      <c r="J19" s="845"/>
      <c r="K19" s="842"/>
      <c r="L19" s="846"/>
      <c r="M19" s="847"/>
      <c r="N19" s="847"/>
      <c r="O19" s="848"/>
      <c r="P19" s="252"/>
      <c r="Q19" s="251"/>
      <c r="R19" s="251"/>
      <c r="S19" s="251"/>
      <c r="T19" s="251"/>
      <c r="U19" s="251"/>
      <c r="V19" s="250"/>
      <c r="W19" s="252"/>
      <c r="X19" s="251"/>
      <c r="Y19" s="251"/>
      <c r="Z19" s="251"/>
      <c r="AA19" s="251"/>
      <c r="AB19" s="251"/>
      <c r="AC19" s="250"/>
      <c r="AD19" s="252"/>
      <c r="AE19" s="251"/>
      <c r="AF19" s="251"/>
      <c r="AG19" s="251"/>
      <c r="AH19" s="251"/>
      <c r="AI19" s="251"/>
      <c r="AJ19" s="250"/>
      <c r="AK19" s="252"/>
      <c r="AL19" s="251"/>
      <c r="AM19" s="251"/>
      <c r="AN19" s="251"/>
      <c r="AO19" s="251"/>
      <c r="AP19" s="251"/>
      <c r="AQ19" s="250"/>
      <c r="AR19" s="252"/>
      <c r="AS19" s="251"/>
      <c r="AT19" s="250"/>
      <c r="AU19" s="839">
        <f t="shared" si="1"/>
        <v>0</v>
      </c>
      <c r="AV19" s="840"/>
      <c r="AW19" s="837">
        <f t="shared" si="2"/>
        <v>0</v>
      </c>
      <c r="AX19" s="838"/>
      <c r="AY19" s="824"/>
      <c r="AZ19" s="825"/>
      <c r="BA19" s="825"/>
      <c r="BB19" s="825"/>
      <c r="BC19" s="825"/>
      <c r="BD19" s="826"/>
    </row>
    <row r="20" spans="1:56" ht="39.9" customHeight="1" x14ac:dyDescent="0.2">
      <c r="A20" s="227"/>
      <c r="B20" s="253">
        <f t="shared" si="3"/>
        <v>8</v>
      </c>
      <c r="C20" s="843"/>
      <c r="D20" s="844"/>
      <c r="E20" s="841"/>
      <c r="F20" s="842"/>
      <c r="G20" s="841"/>
      <c r="H20" s="845"/>
      <c r="I20" s="845"/>
      <c r="J20" s="845"/>
      <c r="K20" s="842"/>
      <c r="L20" s="846"/>
      <c r="M20" s="847"/>
      <c r="N20" s="847"/>
      <c r="O20" s="848"/>
      <c r="P20" s="252"/>
      <c r="Q20" s="251"/>
      <c r="R20" s="251"/>
      <c r="S20" s="251"/>
      <c r="T20" s="251"/>
      <c r="U20" s="251"/>
      <c r="V20" s="250"/>
      <c r="W20" s="252"/>
      <c r="X20" s="251"/>
      <c r="Y20" s="251"/>
      <c r="Z20" s="251"/>
      <c r="AA20" s="251"/>
      <c r="AB20" s="251"/>
      <c r="AC20" s="250"/>
      <c r="AD20" s="252"/>
      <c r="AE20" s="251"/>
      <c r="AF20" s="251"/>
      <c r="AG20" s="251"/>
      <c r="AH20" s="251"/>
      <c r="AI20" s="251"/>
      <c r="AJ20" s="250"/>
      <c r="AK20" s="252"/>
      <c r="AL20" s="251"/>
      <c r="AM20" s="251"/>
      <c r="AN20" s="251"/>
      <c r="AO20" s="251"/>
      <c r="AP20" s="251"/>
      <c r="AQ20" s="250"/>
      <c r="AR20" s="252"/>
      <c r="AS20" s="251"/>
      <c r="AT20" s="250"/>
      <c r="AU20" s="839">
        <f t="shared" si="1"/>
        <v>0</v>
      </c>
      <c r="AV20" s="840"/>
      <c r="AW20" s="837">
        <f t="shared" si="2"/>
        <v>0</v>
      </c>
      <c r="AX20" s="838"/>
      <c r="AY20" s="824"/>
      <c r="AZ20" s="825"/>
      <c r="BA20" s="825"/>
      <c r="BB20" s="825"/>
      <c r="BC20" s="825"/>
      <c r="BD20" s="826"/>
    </row>
    <row r="21" spans="1:56" ht="39.9" customHeight="1" x14ac:dyDescent="0.2">
      <c r="A21" s="227"/>
      <c r="B21" s="253">
        <f t="shared" si="3"/>
        <v>9</v>
      </c>
      <c r="C21" s="843"/>
      <c r="D21" s="844"/>
      <c r="E21" s="841"/>
      <c r="F21" s="842"/>
      <c r="G21" s="841"/>
      <c r="H21" s="845"/>
      <c r="I21" s="845"/>
      <c r="J21" s="845"/>
      <c r="K21" s="842"/>
      <c r="L21" s="846"/>
      <c r="M21" s="847"/>
      <c r="N21" s="847"/>
      <c r="O21" s="848"/>
      <c r="P21" s="252"/>
      <c r="Q21" s="251"/>
      <c r="R21" s="251"/>
      <c r="S21" s="251"/>
      <c r="T21" s="251"/>
      <c r="U21" s="251"/>
      <c r="V21" s="250"/>
      <c r="W21" s="252"/>
      <c r="X21" s="251"/>
      <c r="Y21" s="251"/>
      <c r="Z21" s="251"/>
      <c r="AA21" s="251"/>
      <c r="AB21" s="251"/>
      <c r="AC21" s="250"/>
      <c r="AD21" s="252"/>
      <c r="AE21" s="251"/>
      <c r="AF21" s="251"/>
      <c r="AG21" s="251"/>
      <c r="AH21" s="251"/>
      <c r="AI21" s="251"/>
      <c r="AJ21" s="250"/>
      <c r="AK21" s="252"/>
      <c r="AL21" s="251"/>
      <c r="AM21" s="251"/>
      <c r="AN21" s="251"/>
      <c r="AO21" s="251"/>
      <c r="AP21" s="251"/>
      <c r="AQ21" s="250"/>
      <c r="AR21" s="252"/>
      <c r="AS21" s="251"/>
      <c r="AT21" s="250"/>
      <c r="AU21" s="839">
        <f t="shared" si="1"/>
        <v>0</v>
      </c>
      <c r="AV21" s="840"/>
      <c r="AW21" s="837">
        <f t="shared" si="2"/>
        <v>0</v>
      </c>
      <c r="AX21" s="838"/>
      <c r="AY21" s="824"/>
      <c r="AZ21" s="825"/>
      <c r="BA21" s="825"/>
      <c r="BB21" s="825"/>
      <c r="BC21" s="825"/>
      <c r="BD21" s="826"/>
    </row>
    <row r="22" spans="1:56" ht="39.9" customHeight="1" x14ac:dyDescent="0.2">
      <c r="A22" s="227"/>
      <c r="B22" s="253">
        <f t="shared" si="3"/>
        <v>10</v>
      </c>
      <c r="C22" s="843"/>
      <c r="D22" s="844"/>
      <c r="E22" s="841"/>
      <c r="F22" s="842"/>
      <c r="G22" s="841"/>
      <c r="H22" s="845"/>
      <c r="I22" s="845"/>
      <c r="J22" s="845"/>
      <c r="K22" s="842"/>
      <c r="L22" s="846"/>
      <c r="M22" s="847"/>
      <c r="N22" s="847"/>
      <c r="O22" s="848"/>
      <c r="P22" s="252"/>
      <c r="Q22" s="251"/>
      <c r="R22" s="251"/>
      <c r="S22" s="251"/>
      <c r="T22" s="251"/>
      <c r="U22" s="251"/>
      <c r="V22" s="250"/>
      <c r="W22" s="252"/>
      <c r="X22" s="251"/>
      <c r="Y22" s="251"/>
      <c r="Z22" s="251"/>
      <c r="AA22" s="251"/>
      <c r="AB22" s="251"/>
      <c r="AC22" s="250"/>
      <c r="AD22" s="252"/>
      <c r="AE22" s="251"/>
      <c r="AF22" s="251"/>
      <c r="AG22" s="251"/>
      <c r="AH22" s="251"/>
      <c r="AI22" s="251"/>
      <c r="AJ22" s="250"/>
      <c r="AK22" s="252"/>
      <c r="AL22" s="251"/>
      <c r="AM22" s="251"/>
      <c r="AN22" s="251"/>
      <c r="AO22" s="251"/>
      <c r="AP22" s="251"/>
      <c r="AQ22" s="250"/>
      <c r="AR22" s="252"/>
      <c r="AS22" s="251"/>
      <c r="AT22" s="250"/>
      <c r="AU22" s="839">
        <f t="shared" si="1"/>
        <v>0</v>
      </c>
      <c r="AV22" s="840"/>
      <c r="AW22" s="837">
        <f t="shared" si="2"/>
        <v>0</v>
      </c>
      <c r="AX22" s="838"/>
      <c r="AY22" s="824"/>
      <c r="AZ22" s="825"/>
      <c r="BA22" s="825"/>
      <c r="BB22" s="825"/>
      <c r="BC22" s="825"/>
      <c r="BD22" s="826"/>
    </row>
    <row r="23" spans="1:56" ht="39.9" customHeight="1" x14ac:dyDescent="0.2">
      <c r="A23" s="227"/>
      <c r="B23" s="253">
        <f t="shared" si="3"/>
        <v>11</v>
      </c>
      <c r="C23" s="843"/>
      <c r="D23" s="844"/>
      <c r="E23" s="841"/>
      <c r="F23" s="842"/>
      <c r="G23" s="841"/>
      <c r="H23" s="845"/>
      <c r="I23" s="845"/>
      <c r="J23" s="845"/>
      <c r="K23" s="842"/>
      <c r="L23" s="846"/>
      <c r="M23" s="847"/>
      <c r="N23" s="847"/>
      <c r="O23" s="848"/>
      <c r="P23" s="252"/>
      <c r="Q23" s="251"/>
      <c r="R23" s="251"/>
      <c r="S23" s="251"/>
      <c r="T23" s="251"/>
      <c r="U23" s="251"/>
      <c r="V23" s="250"/>
      <c r="W23" s="252"/>
      <c r="X23" s="251"/>
      <c r="Y23" s="251"/>
      <c r="Z23" s="251"/>
      <c r="AA23" s="251"/>
      <c r="AB23" s="251"/>
      <c r="AC23" s="250"/>
      <c r="AD23" s="252"/>
      <c r="AE23" s="251"/>
      <c r="AF23" s="251"/>
      <c r="AG23" s="251"/>
      <c r="AH23" s="251"/>
      <c r="AI23" s="251"/>
      <c r="AJ23" s="250"/>
      <c r="AK23" s="252"/>
      <c r="AL23" s="251"/>
      <c r="AM23" s="251"/>
      <c r="AN23" s="251"/>
      <c r="AO23" s="251"/>
      <c r="AP23" s="251"/>
      <c r="AQ23" s="250"/>
      <c r="AR23" s="252"/>
      <c r="AS23" s="251"/>
      <c r="AT23" s="250"/>
      <c r="AU23" s="839">
        <f t="shared" si="1"/>
        <v>0</v>
      </c>
      <c r="AV23" s="840"/>
      <c r="AW23" s="837">
        <f t="shared" si="2"/>
        <v>0</v>
      </c>
      <c r="AX23" s="838"/>
      <c r="AY23" s="824"/>
      <c r="AZ23" s="825"/>
      <c r="BA23" s="825"/>
      <c r="BB23" s="825"/>
      <c r="BC23" s="825"/>
      <c r="BD23" s="826"/>
    </row>
    <row r="24" spans="1:56" ht="39.9" customHeight="1" x14ac:dyDescent="0.2">
      <c r="A24" s="227"/>
      <c r="B24" s="253">
        <f t="shared" si="3"/>
        <v>12</v>
      </c>
      <c r="C24" s="843"/>
      <c r="D24" s="844"/>
      <c r="E24" s="841"/>
      <c r="F24" s="842"/>
      <c r="G24" s="841"/>
      <c r="H24" s="845"/>
      <c r="I24" s="845"/>
      <c r="J24" s="845"/>
      <c r="K24" s="842"/>
      <c r="L24" s="846"/>
      <c r="M24" s="847"/>
      <c r="N24" s="847"/>
      <c r="O24" s="848"/>
      <c r="P24" s="252"/>
      <c r="Q24" s="251"/>
      <c r="R24" s="251"/>
      <c r="S24" s="251"/>
      <c r="T24" s="251"/>
      <c r="U24" s="251"/>
      <c r="V24" s="250"/>
      <c r="W24" s="252"/>
      <c r="X24" s="251"/>
      <c r="Y24" s="251"/>
      <c r="Z24" s="251"/>
      <c r="AA24" s="251"/>
      <c r="AB24" s="251"/>
      <c r="AC24" s="250"/>
      <c r="AD24" s="252"/>
      <c r="AE24" s="251"/>
      <c r="AF24" s="251"/>
      <c r="AG24" s="251"/>
      <c r="AH24" s="251"/>
      <c r="AI24" s="251"/>
      <c r="AJ24" s="250"/>
      <c r="AK24" s="252"/>
      <c r="AL24" s="251"/>
      <c r="AM24" s="251"/>
      <c r="AN24" s="251"/>
      <c r="AO24" s="251"/>
      <c r="AP24" s="251"/>
      <c r="AQ24" s="250"/>
      <c r="AR24" s="252"/>
      <c r="AS24" s="251"/>
      <c r="AT24" s="250"/>
      <c r="AU24" s="839">
        <f t="shared" si="1"/>
        <v>0</v>
      </c>
      <c r="AV24" s="840"/>
      <c r="AW24" s="837">
        <f t="shared" si="2"/>
        <v>0</v>
      </c>
      <c r="AX24" s="838"/>
      <c r="AY24" s="824"/>
      <c r="AZ24" s="825"/>
      <c r="BA24" s="825"/>
      <c r="BB24" s="825"/>
      <c r="BC24" s="825"/>
      <c r="BD24" s="826"/>
    </row>
    <row r="25" spans="1:56" ht="39.9" customHeight="1" x14ac:dyDescent="0.2">
      <c r="A25" s="227"/>
      <c r="B25" s="253">
        <f t="shared" si="3"/>
        <v>13</v>
      </c>
      <c r="C25" s="843"/>
      <c r="D25" s="844"/>
      <c r="E25" s="841"/>
      <c r="F25" s="842"/>
      <c r="G25" s="841"/>
      <c r="H25" s="845"/>
      <c r="I25" s="845"/>
      <c r="J25" s="845"/>
      <c r="K25" s="842"/>
      <c r="L25" s="846"/>
      <c r="M25" s="847"/>
      <c r="N25" s="847"/>
      <c r="O25" s="848"/>
      <c r="P25" s="252"/>
      <c r="Q25" s="251"/>
      <c r="R25" s="251"/>
      <c r="S25" s="251"/>
      <c r="T25" s="251"/>
      <c r="U25" s="251"/>
      <c r="V25" s="250"/>
      <c r="W25" s="252"/>
      <c r="X25" s="251"/>
      <c r="Y25" s="251"/>
      <c r="Z25" s="251"/>
      <c r="AA25" s="251"/>
      <c r="AB25" s="251"/>
      <c r="AC25" s="250"/>
      <c r="AD25" s="252"/>
      <c r="AE25" s="251"/>
      <c r="AF25" s="251"/>
      <c r="AG25" s="251"/>
      <c r="AH25" s="251"/>
      <c r="AI25" s="251"/>
      <c r="AJ25" s="250"/>
      <c r="AK25" s="252"/>
      <c r="AL25" s="251"/>
      <c r="AM25" s="251"/>
      <c r="AN25" s="251"/>
      <c r="AO25" s="251"/>
      <c r="AP25" s="251"/>
      <c r="AQ25" s="250"/>
      <c r="AR25" s="252"/>
      <c r="AS25" s="251"/>
      <c r="AT25" s="250"/>
      <c r="AU25" s="839">
        <f t="shared" si="1"/>
        <v>0</v>
      </c>
      <c r="AV25" s="840"/>
      <c r="AW25" s="837">
        <f t="shared" si="2"/>
        <v>0</v>
      </c>
      <c r="AX25" s="838"/>
      <c r="AY25" s="824"/>
      <c r="AZ25" s="825"/>
      <c r="BA25" s="825"/>
      <c r="BB25" s="825"/>
      <c r="BC25" s="825"/>
      <c r="BD25" s="826"/>
    </row>
    <row r="26" spans="1:56" ht="39.9" customHeight="1" x14ac:dyDescent="0.2">
      <c r="A26" s="227"/>
      <c r="B26" s="253">
        <f t="shared" si="3"/>
        <v>14</v>
      </c>
      <c r="C26" s="843"/>
      <c r="D26" s="844"/>
      <c r="E26" s="841"/>
      <c r="F26" s="842"/>
      <c r="G26" s="841"/>
      <c r="H26" s="845"/>
      <c r="I26" s="845"/>
      <c r="J26" s="845"/>
      <c r="K26" s="842"/>
      <c r="L26" s="846"/>
      <c r="M26" s="847"/>
      <c r="N26" s="847"/>
      <c r="O26" s="848"/>
      <c r="P26" s="252"/>
      <c r="Q26" s="251"/>
      <c r="R26" s="251"/>
      <c r="S26" s="251"/>
      <c r="T26" s="251"/>
      <c r="U26" s="251"/>
      <c r="V26" s="250"/>
      <c r="W26" s="252"/>
      <c r="X26" s="251"/>
      <c r="Y26" s="251"/>
      <c r="Z26" s="251"/>
      <c r="AA26" s="251"/>
      <c r="AB26" s="251"/>
      <c r="AC26" s="250"/>
      <c r="AD26" s="252"/>
      <c r="AE26" s="251"/>
      <c r="AF26" s="251"/>
      <c r="AG26" s="251"/>
      <c r="AH26" s="251"/>
      <c r="AI26" s="251"/>
      <c r="AJ26" s="250"/>
      <c r="AK26" s="252"/>
      <c r="AL26" s="251"/>
      <c r="AM26" s="251"/>
      <c r="AN26" s="251"/>
      <c r="AO26" s="251"/>
      <c r="AP26" s="251"/>
      <c r="AQ26" s="250"/>
      <c r="AR26" s="252"/>
      <c r="AS26" s="251"/>
      <c r="AT26" s="250"/>
      <c r="AU26" s="839">
        <f t="shared" si="1"/>
        <v>0</v>
      </c>
      <c r="AV26" s="840"/>
      <c r="AW26" s="837">
        <f t="shared" si="2"/>
        <v>0</v>
      </c>
      <c r="AX26" s="838"/>
      <c r="AY26" s="824"/>
      <c r="AZ26" s="825"/>
      <c r="BA26" s="825"/>
      <c r="BB26" s="825"/>
      <c r="BC26" s="825"/>
      <c r="BD26" s="826"/>
    </row>
    <row r="27" spans="1:56" ht="39.9" customHeight="1" x14ac:dyDescent="0.2">
      <c r="A27" s="227"/>
      <c r="B27" s="253">
        <f t="shared" si="3"/>
        <v>15</v>
      </c>
      <c r="C27" s="843"/>
      <c r="D27" s="844"/>
      <c r="E27" s="841"/>
      <c r="F27" s="842"/>
      <c r="G27" s="841"/>
      <c r="H27" s="845"/>
      <c r="I27" s="845"/>
      <c r="J27" s="845"/>
      <c r="K27" s="842"/>
      <c r="L27" s="846"/>
      <c r="M27" s="847"/>
      <c r="N27" s="847"/>
      <c r="O27" s="848"/>
      <c r="P27" s="252"/>
      <c r="Q27" s="251"/>
      <c r="R27" s="251"/>
      <c r="S27" s="251"/>
      <c r="T27" s="251"/>
      <c r="U27" s="251"/>
      <c r="V27" s="250"/>
      <c r="W27" s="252"/>
      <c r="X27" s="251"/>
      <c r="Y27" s="251"/>
      <c r="Z27" s="251"/>
      <c r="AA27" s="251"/>
      <c r="AB27" s="251"/>
      <c r="AC27" s="250"/>
      <c r="AD27" s="252"/>
      <c r="AE27" s="251"/>
      <c r="AF27" s="251"/>
      <c r="AG27" s="251"/>
      <c r="AH27" s="251"/>
      <c r="AI27" s="251"/>
      <c r="AJ27" s="250"/>
      <c r="AK27" s="252"/>
      <c r="AL27" s="251"/>
      <c r="AM27" s="251"/>
      <c r="AN27" s="251"/>
      <c r="AO27" s="251"/>
      <c r="AP27" s="251"/>
      <c r="AQ27" s="250"/>
      <c r="AR27" s="252"/>
      <c r="AS27" s="251"/>
      <c r="AT27" s="250"/>
      <c r="AU27" s="839">
        <f t="shared" si="1"/>
        <v>0</v>
      </c>
      <c r="AV27" s="840"/>
      <c r="AW27" s="837">
        <f t="shared" si="2"/>
        <v>0</v>
      </c>
      <c r="AX27" s="838"/>
      <c r="AY27" s="824"/>
      <c r="AZ27" s="825"/>
      <c r="BA27" s="825"/>
      <c r="BB27" s="825"/>
      <c r="BC27" s="825"/>
      <c r="BD27" s="826"/>
    </row>
    <row r="28" spans="1:56" ht="39.9" customHeight="1" x14ac:dyDescent="0.2">
      <c r="A28" s="227"/>
      <c r="B28" s="253">
        <f t="shared" si="3"/>
        <v>16</v>
      </c>
      <c r="C28" s="843"/>
      <c r="D28" s="844"/>
      <c r="E28" s="841"/>
      <c r="F28" s="842"/>
      <c r="G28" s="841"/>
      <c r="H28" s="845"/>
      <c r="I28" s="845"/>
      <c r="J28" s="845"/>
      <c r="K28" s="842"/>
      <c r="L28" s="846"/>
      <c r="M28" s="847"/>
      <c r="N28" s="847"/>
      <c r="O28" s="848"/>
      <c r="P28" s="252"/>
      <c r="Q28" s="251"/>
      <c r="R28" s="251"/>
      <c r="S28" s="251"/>
      <c r="T28" s="251"/>
      <c r="U28" s="251"/>
      <c r="V28" s="250"/>
      <c r="W28" s="252"/>
      <c r="X28" s="251"/>
      <c r="Y28" s="251"/>
      <c r="Z28" s="251"/>
      <c r="AA28" s="251"/>
      <c r="AB28" s="251"/>
      <c r="AC28" s="250"/>
      <c r="AD28" s="252"/>
      <c r="AE28" s="251"/>
      <c r="AF28" s="251"/>
      <c r="AG28" s="251"/>
      <c r="AH28" s="251"/>
      <c r="AI28" s="251"/>
      <c r="AJ28" s="250"/>
      <c r="AK28" s="252"/>
      <c r="AL28" s="251"/>
      <c r="AM28" s="251"/>
      <c r="AN28" s="251"/>
      <c r="AO28" s="251"/>
      <c r="AP28" s="251"/>
      <c r="AQ28" s="250"/>
      <c r="AR28" s="252"/>
      <c r="AS28" s="251"/>
      <c r="AT28" s="250"/>
      <c r="AU28" s="839">
        <f t="shared" si="1"/>
        <v>0</v>
      </c>
      <c r="AV28" s="840"/>
      <c r="AW28" s="837">
        <f t="shared" si="2"/>
        <v>0</v>
      </c>
      <c r="AX28" s="838"/>
      <c r="AY28" s="824"/>
      <c r="AZ28" s="825"/>
      <c r="BA28" s="825"/>
      <c r="BB28" s="825"/>
      <c r="BC28" s="825"/>
      <c r="BD28" s="826"/>
    </row>
    <row r="29" spans="1:56" ht="39.9" customHeight="1" x14ac:dyDescent="0.2">
      <c r="A29" s="227"/>
      <c r="B29" s="253">
        <f t="shared" si="3"/>
        <v>17</v>
      </c>
      <c r="C29" s="843"/>
      <c r="D29" s="844"/>
      <c r="E29" s="841"/>
      <c r="F29" s="842"/>
      <c r="G29" s="841"/>
      <c r="H29" s="845"/>
      <c r="I29" s="845"/>
      <c r="J29" s="845"/>
      <c r="K29" s="842"/>
      <c r="L29" s="846"/>
      <c r="M29" s="847"/>
      <c r="N29" s="847"/>
      <c r="O29" s="848"/>
      <c r="P29" s="252"/>
      <c r="Q29" s="251"/>
      <c r="R29" s="251"/>
      <c r="S29" s="251"/>
      <c r="T29" s="251"/>
      <c r="U29" s="251"/>
      <c r="V29" s="250"/>
      <c r="W29" s="252"/>
      <c r="X29" s="251"/>
      <c r="Y29" s="251"/>
      <c r="Z29" s="251"/>
      <c r="AA29" s="251"/>
      <c r="AB29" s="251"/>
      <c r="AC29" s="250"/>
      <c r="AD29" s="252"/>
      <c r="AE29" s="251"/>
      <c r="AF29" s="251"/>
      <c r="AG29" s="251"/>
      <c r="AH29" s="251"/>
      <c r="AI29" s="251"/>
      <c r="AJ29" s="250"/>
      <c r="AK29" s="252"/>
      <c r="AL29" s="251"/>
      <c r="AM29" s="251"/>
      <c r="AN29" s="251"/>
      <c r="AO29" s="251"/>
      <c r="AP29" s="251"/>
      <c r="AQ29" s="250"/>
      <c r="AR29" s="252"/>
      <c r="AS29" s="251"/>
      <c r="AT29" s="250"/>
      <c r="AU29" s="839">
        <f t="shared" si="1"/>
        <v>0</v>
      </c>
      <c r="AV29" s="840"/>
      <c r="AW29" s="837">
        <f t="shared" si="2"/>
        <v>0</v>
      </c>
      <c r="AX29" s="838"/>
      <c r="AY29" s="824"/>
      <c r="AZ29" s="825"/>
      <c r="BA29" s="825"/>
      <c r="BB29" s="825"/>
      <c r="BC29" s="825"/>
      <c r="BD29" s="826"/>
    </row>
    <row r="30" spans="1:56" ht="39.9" customHeight="1" thickBot="1" x14ac:dyDescent="0.25">
      <c r="A30" s="227"/>
      <c r="B30" s="249">
        <f t="shared" si="3"/>
        <v>18</v>
      </c>
      <c r="C30" s="859"/>
      <c r="D30" s="860"/>
      <c r="E30" s="861"/>
      <c r="F30" s="862"/>
      <c r="G30" s="861"/>
      <c r="H30" s="863"/>
      <c r="I30" s="863"/>
      <c r="J30" s="863"/>
      <c r="K30" s="862"/>
      <c r="L30" s="830"/>
      <c r="M30" s="831"/>
      <c r="N30" s="831"/>
      <c r="O30" s="832"/>
      <c r="P30" s="248"/>
      <c r="Q30" s="247"/>
      <c r="R30" s="247"/>
      <c r="S30" s="247"/>
      <c r="T30" s="247"/>
      <c r="U30" s="247"/>
      <c r="V30" s="246"/>
      <c r="W30" s="248"/>
      <c r="X30" s="247"/>
      <c r="Y30" s="247"/>
      <c r="Z30" s="247"/>
      <c r="AA30" s="247"/>
      <c r="AB30" s="247"/>
      <c r="AC30" s="246"/>
      <c r="AD30" s="248"/>
      <c r="AE30" s="247"/>
      <c r="AF30" s="247"/>
      <c r="AG30" s="247"/>
      <c r="AH30" s="247"/>
      <c r="AI30" s="247"/>
      <c r="AJ30" s="246"/>
      <c r="AK30" s="248"/>
      <c r="AL30" s="247"/>
      <c r="AM30" s="247"/>
      <c r="AN30" s="247"/>
      <c r="AO30" s="247"/>
      <c r="AP30" s="247"/>
      <c r="AQ30" s="246"/>
      <c r="AR30" s="248"/>
      <c r="AS30" s="247"/>
      <c r="AT30" s="246"/>
      <c r="AU30" s="833">
        <f t="shared" si="1"/>
        <v>0</v>
      </c>
      <c r="AV30" s="834"/>
      <c r="AW30" s="835">
        <f t="shared" si="2"/>
        <v>0</v>
      </c>
      <c r="AX30" s="836"/>
      <c r="AY30" s="827"/>
      <c r="AZ30" s="828"/>
      <c r="BA30" s="828"/>
      <c r="BB30" s="828"/>
      <c r="BC30" s="828"/>
      <c r="BD30" s="829"/>
    </row>
    <row r="31" spans="1:56" ht="20.25" customHeight="1" x14ac:dyDescent="0.2">
      <c r="A31" s="227"/>
      <c r="B31" s="227"/>
      <c r="C31" s="245"/>
      <c r="D31" s="244"/>
      <c r="E31" s="243"/>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42"/>
      <c r="AD31" s="222"/>
      <c r="AE31" s="222"/>
      <c r="AF31" s="222"/>
      <c r="AG31" s="222"/>
      <c r="AH31" s="222"/>
      <c r="AI31" s="222"/>
      <c r="AJ31" s="222"/>
      <c r="AK31" s="222"/>
      <c r="AL31" s="222"/>
      <c r="AM31" s="222"/>
      <c r="AN31" s="222"/>
      <c r="AO31" s="222"/>
      <c r="AP31" s="222"/>
      <c r="AQ31" s="222"/>
      <c r="AR31" s="222"/>
      <c r="AS31" s="222"/>
      <c r="AT31" s="222"/>
      <c r="AU31" s="222"/>
      <c r="AV31" s="227"/>
      <c r="AW31" s="227"/>
      <c r="AX31" s="227"/>
      <c r="AY31" s="227"/>
      <c r="AZ31" s="227"/>
      <c r="BA31" s="227"/>
      <c r="BB31" s="227"/>
      <c r="BC31" s="227"/>
      <c r="BD31" s="227"/>
    </row>
    <row r="32" spans="1:56" ht="20.25" customHeight="1" x14ac:dyDescent="0.2">
      <c r="A32" s="227"/>
      <c r="B32" s="223" t="s">
        <v>509</v>
      </c>
      <c r="C32" s="223"/>
      <c r="D32" s="223"/>
      <c r="E32" s="223"/>
      <c r="F32" s="223"/>
      <c r="G32" s="223"/>
      <c r="H32" s="223"/>
      <c r="I32" s="223"/>
      <c r="J32" s="223"/>
      <c r="K32" s="223"/>
      <c r="L32" s="226"/>
      <c r="M32" s="223"/>
      <c r="N32" s="223"/>
      <c r="O32" s="223"/>
      <c r="P32" s="223"/>
      <c r="Q32" s="223"/>
      <c r="R32" s="223"/>
      <c r="S32" s="223"/>
      <c r="T32" s="223" t="s">
        <v>508</v>
      </c>
      <c r="U32" s="223"/>
      <c r="V32" s="223"/>
      <c r="W32" s="223"/>
      <c r="X32" s="223"/>
      <c r="Y32" s="223"/>
      <c r="Z32" s="230"/>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row>
    <row r="33" spans="1:56" ht="20.25" customHeight="1" x14ac:dyDescent="0.2">
      <c r="A33" s="227"/>
      <c r="B33" s="223"/>
      <c r="C33" s="915" t="s">
        <v>507</v>
      </c>
      <c r="D33" s="915"/>
      <c r="E33" s="915" t="s">
        <v>506</v>
      </c>
      <c r="F33" s="915"/>
      <c r="G33" s="915"/>
      <c r="H33" s="915"/>
      <c r="I33" s="223"/>
      <c r="J33" s="917" t="s">
        <v>505</v>
      </c>
      <c r="K33" s="917"/>
      <c r="L33" s="917"/>
      <c r="M33" s="917"/>
      <c r="N33" s="229"/>
      <c r="O33" s="229"/>
      <c r="P33" s="241" t="s">
        <v>481</v>
      </c>
      <c r="Q33" s="241"/>
      <c r="R33" s="223"/>
      <c r="S33" s="223"/>
      <c r="T33" s="864" t="s">
        <v>504</v>
      </c>
      <c r="U33" s="865"/>
      <c r="V33" s="864" t="s">
        <v>503</v>
      </c>
      <c r="W33" s="914"/>
      <c r="X33" s="914"/>
      <c r="Y33" s="865"/>
      <c r="Z33" s="230"/>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row>
    <row r="34" spans="1:56" ht="20.25" customHeight="1" x14ac:dyDescent="0.2">
      <c r="A34" s="227"/>
      <c r="B34" s="223"/>
      <c r="C34" s="916"/>
      <c r="D34" s="916"/>
      <c r="E34" s="916" t="s">
        <v>502</v>
      </c>
      <c r="F34" s="916"/>
      <c r="G34" s="916" t="s">
        <v>501</v>
      </c>
      <c r="H34" s="916"/>
      <c r="I34" s="223"/>
      <c r="J34" s="916" t="s">
        <v>502</v>
      </c>
      <c r="K34" s="916"/>
      <c r="L34" s="916" t="s">
        <v>501</v>
      </c>
      <c r="M34" s="916"/>
      <c r="N34" s="229"/>
      <c r="O34" s="229"/>
      <c r="P34" s="241" t="s">
        <v>500</v>
      </c>
      <c r="Q34" s="241"/>
      <c r="R34" s="223"/>
      <c r="S34" s="223"/>
      <c r="T34" s="864" t="s">
        <v>498</v>
      </c>
      <c r="U34" s="865"/>
      <c r="V34" s="864" t="s">
        <v>499</v>
      </c>
      <c r="W34" s="914"/>
      <c r="X34" s="914"/>
      <c r="Y34" s="865"/>
      <c r="Z34" s="240"/>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row>
    <row r="35" spans="1:56" ht="20.25" customHeight="1" x14ac:dyDescent="0.2">
      <c r="A35" s="227"/>
      <c r="B35" s="223"/>
      <c r="C35" s="864" t="s">
        <v>498</v>
      </c>
      <c r="D35" s="865"/>
      <c r="E35" s="910">
        <f>SUMIFS($AU$13:$AV$30,$C$13:$D$30,"福祉用具専門相談員",$E$13:$F$30,"A")</f>
        <v>0</v>
      </c>
      <c r="F35" s="911"/>
      <c r="G35" s="912">
        <f>SUMIFS($AW$13:$AX$30,$C$13:$D$30,"福祉用具専門相談員",$E$13:$F$30,"A")</f>
        <v>0</v>
      </c>
      <c r="H35" s="913"/>
      <c r="I35" s="237"/>
      <c r="J35" s="866">
        <v>0</v>
      </c>
      <c r="K35" s="867"/>
      <c r="L35" s="866">
        <v>0</v>
      </c>
      <c r="M35" s="867"/>
      <c r="N35" s="236"/>
      <c r="O35" s="236"/>
      <c r="P35" s="866">
        <v>0</v>
      </c>
      <c r="Q35" s="867"/>
      <c r="R35" s="223"/>
      <c r="S35" s="223"/>
      <c r="T35" s="864" t="s">
        <v>496</v>
      </c>
      <c r="U35" s="865"/>
      <c r="V35" s="864" t="s">
        <v>497</v>
      </c>
      <c r="W35" s="914"/>
      <c r="X35" s="914"/>
      <c r="Y35" s="865"/>
      <c r="Z35" s="231"/>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row>
    <row r="36" spans="1:56" ht="20.25" customHeight="1" x14ac:dyDescent="0.2">
      <c r="A36" s="227"/>
      <c r="B36" s="223"/>
      <c r="C36" s="864" t="s">
        <v>496</v>
      </c>
      <c r="D36" s="865"/>
      <c r="E36" s="910">
        <f>SUMIFS($AU$13:$AV$30,$C$13:$D$30,"福祉用具専門相談員",$E$13:$F$30,"B")</f>
        <v>0</v>
      </c>
      <c r="F36" s="911"/>
      <c r="G36" s="912">
        <f>SUMIFS($AW$13:$AX$30,$C$13:$D$30,"福祉用具専門相談員",$E$13:$F$30,"B")</f>
        <v>0</v>
      </c>
      <c r="H36" s="913"/>
      <c r="I36" s="237"/>
      <c r="J36" s="866">
        <v>0</v>
      </c>
      <c r="K36" s="867"/>
      <c r="L36" s="866">
        <v>0</v>
      </c>
      <c r="M36" s="867"/>
      <c r="N36" s="236"/>
      <c r="O36" s="236"/>
      <c r="P36" s="866">
        <v>0</v>
      </c>
      <c r="Q36" s="867"/>
      <c r="R36" s="223"/>
      <c r="S36" s="223"/>
      <c r="T36" s="864" t="s">
        <v>494</v>
      </c>
      <c r="U36" s="865"/>
      <c r="V36" s="864" t="s">
        <v>495</v>
      </c>
      <c r="W36" s="914"/>
      <c r="X36" s="914"/>
      <c r="Y36" s="865"/>
      <c r="Z36" s="231"/>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row>
    <row r="37" spans="1:56" ht="20.25" customHeight="1" x14ac:dyDescent="0.2">
      <c r="A37" s="227"/>
      <c r="B37" s="223"/>
      <c r="C37" s="864" t="s">
        <v>494</v>
      </c>
      <c r="D37" s="865"/>
      <c r="E37" s="910">
        <f>SUMIFS($AU$13:$AV$30,$C$13:$D$30,"福祉用具専門相談員",$E$13:$F$30,"C")</f>
        <v>0</v>
      </c>
      <c r="F37" s="911"/>
      <c r="G37" s="912">
        <f>SUMIFS($AW$13:$AX$30,$C$13:$D$30,"福祉用具専門相談員",$E$13:$F$30,"C")</f>
        <v>0</v>
      </c>
      <c r="H37" s="913"/>
      <c r="I37" s="237"/>
      <c r="J37" s="866">
        <v>0</v>
      </c>
      <c r="K37" s="867"/>
      <c r="L37" s="868">
        <v>0</v>
      </c>
      <c r="M37" s="869"/>
      <c r="N37" s="236"/>
      <c r="O37" s="236"/>
      <c r="P37" s="910" t="s">
        <v>491</v>
      </c>
      <c r="Q37" s="911"/>
      <c r="R37" s="223"/>
      <c r="S37" s="223"/>
      <c r="T37" s="864" t="s">
        <v>492</v>
      </c>
      <c r="U37" s="865"/>
      <c r="V37" s="864" t="s">
        <v>493</v>
      </c>
      <c r="W37" s="914"/>
      <c r="X37" s="914"/>
      <c r="Y37" s="865"/>
      <c r="Z37" s="239"/>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row>
    <row r="38" spans="1:56" ht="20.25" customHeight="1" x14ac:dyDescent="0.2">
      <c r="A38" s="227"/>
      <c r="B38" s="223"/>
      <c r="C38" s="864" t="s">
        <v>492</v>
      </c>
      <c r="D38" s="865"/>
      <c r="E38" s="910">
        <f>SUMIFS($AU$13:$AV$30,$C$13:$D$30,"福祉用具専門相談員",$E$13:$F$30,"D")</f>
        <v>0</v>
      </c>
      <c r="F38" s="911"/>
      <c r="G38" s="912">
        <f>SUMIFS($AW$13:$AX$30,$C$13:$D$30,"福祉用具専門相談員",$E$13:$F$30,"D")</f>
        <v>0</v>
      </c>
      <c r="H38" s="913"/>
      <c r="I38" s="237"/>
      <c r="J38" s="866">
        <v>0</v>
      </c>
      <c r="K38" s="867"/>
      <c r="L38" s="868">
        <v>0</v>
      </c>
      <c r="M38" s="869"/>
      <c r="N38" s="236"/>
      <c r="O38" s="236"/>
      <c r="P38" s="910" t="s">
        <v>491</v>
      </c>
      <c r="Q38" s="911"/>
      <c r="R38" s="223"/>
      <c r="S38" s="223"/>
      <c r="T38" s="223"/>
      <c r="U38" s="928"/>
      <c r="V38" s="928"/>
      <c r="W38" s="927"/>
      <c r="X38" s="927"/>
      <c r="Y38" s="238"/>
      <c r="Z38" s="238"/>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row>
    <row r="39" spans="1:56" ht="20.25" customHeight="1" x14ac:dyDescent="0.2">
      <c r="A39" s="227"/>
      <c r="B39" s="223"/>
      <c r="C39" s="864" t="s">
        <v>478</v>
      </c>
      <c r="D39" s="865"/>
      <c r="E39" s="910">
        <f>SUM(E35:F38)</f>
        <v>0</v>
      </c>
      <c r="F39" s="911"/>
      <c r="G39" s="912">
        <f>SUM(G35:H38)</f>
        <v>0</v>
      </c>
      <c r="H39" s="913"/>
      <c r="I39" s="237"/>
      <c r="J39" s="910">
        <f>SUM(J35:K38)</f>
        <v>0</v>
      </c>
      <c r="K39" s="911"/>
      <c r="L39" s="910">
        <f>SUM(L35:M38)</f>
        <v>0</v>
      </c>
      <c r="M39" s="911"/>
      <c r="N39" s="236"/>
      <c r="O39" s="236"/>
      <c r="P39" s="910">
        <f>SUM(P35:Q36)</f>
        <v>0</v>
      </c>
      <c r="Q39" s="911"/>
      <c r="R39" s="223"/>
      <c r="S39" s="223"/>
      <c r="T39" s="223"/>
      <c r="U39" s="928"/>
      <c r="V39" s="928"/>
      <c r="W39" s="927"/>
      <c r="X39" s="927"/>
      <c r="Y39" s="235"/>
      <c r="Z39" s="235"/>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row>
    <row r="40" spans="1:56" ht="20.25" customHeight="1" x14ac:dyDescent="0.2">
      <c r="A40" s="227"/>
      <c r="B40" s="223"/>
      <c r="C40" s="223"/>
      <c r="D40" s="223"/>
      <c r="E40" s="223"/>
      <c r="F40" s="223"/>
      <c r="G40" s="223"/>
      <c r="H40" s="223"/>
      <c r="I40" s="223"/>
      <c r="J40" s="223"/>
      <c r="K40" s="223"/>
      <c r="L40" s="226"/>
      <c r="M40" s="223"/>
      <c r="N40" s="223"/>
      <c r="O40" s="223"/>
      <c r="P40" s="223"/>
      <c r="Q40" s="223"/>
      <c r="R40" s="223"/>
      <c r="S40" s="223"/>
      <c r="T40" s="223"/>
      <c r="U40" s="230"/>
      <c r="V40" s="230"/>
      <c r="W40" s="230"/>
      <c r="X40" s="230"/>
      <c r="Y40" s="230"/>
      <c r="Z40" s="230"/>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row>
    <row r="41" spans="1:56" ht="20.25" customHeight="1" x14ac:dyDescent="0.2">
      <c r="A41" s="227"/>
      <c r="B41" s="223"/>
      <c r="C41" s="226" t="s">
        <v>490</v>
      </c>
      <c r="D41" s="223"/>
      <c r="E41" s="223"/>
      <c r="F41" s="223"/>
      <c r="G41" s="223"/>
      <c r="H41" s="223"/>
      <c r="I41" s="233" t="s">
        <v>489</v>
      </c>
      <c r="J41" s="930" t="s">
        <v>488</v>
      </c>
      <c r="K41" s="931"/>
      <c r="L41" s="234"/>
      <c r="M41" s="233"/>
      <c r="N41" s="223"/>
      <c r="O41" s="223"/>
      <c r="P41" s="223"/>
      <c r="Q41" s="223"/>
      <c r="R41" s="223"/>
      <c r="S41" s="223"/>
      <c r="T41" s="223"/>
      <c r="U41" s="232"/>
      <c r="V41" s="230"/>
      <c r="W41" s="230"/>
      <c r="X41" s="230"/>
      <c r="Y41" s="230"/>
      <c r="Z41" s="230"/>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row>
    <row r="42" spans="1:56" ht="20.25" customHeight="1" x14ac:dyDescent="0.2">
      <c r="A42" s="227"/>
      <c r="B42" s="223"/>
      <c r="C42" s="223" t="s">
        <v>487</v>
      </c>
      <c r="D42" s="223"/>
      <c r="E42" s="223"/>
      <c r="F42" s="223"/>
      <c r="G42" s="223"/>
      <c r="H42" s="223" t="s">
        <v>486</v>
      </c>
      <c r="I42" s="223"/>
      <c r="J42" s="223"/>
      <c r="K42" s="223"/>
      <c r="L42" s="226"/>
      <c r="M42" s="223"/>
      <c r="N42" s="223"/>
      <c r="O42" s="223"/>
      <c r="P42" s="223"/>
      <c r="Q42" s="223"/>
      <c r="R42" s="223"/>
      <c r="S42" s="223"/>
      <c r="T42" s="223"/>
      <c r="U42" s="230"/>
      <c r="V42" s="230"/>
      <c r="W42" s="230"/>
      <c r="X42" s="230"/>
      <c r="Y42" s="230"/>
      <c r="Z42" s="230"/>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row>
    <row r="43" spans="1:56" ht="20.25" customHeight="1" x14ac:dyDescent="0.2">
      <c r="A43" s="227"/>
      <c r="B43" s="223"/>
      <c r="C43" s="223" t="str">
        <f>IF($J$41="週","対象時間数（週平均）","対象時間数（当月合計）")</f>
        <v>対象時間数（週平均）</v>
      </c>
      <c r="D43" s="223"/>
      <c r="E43" s="223"/>
      <c r="F43" s="223"/>
      <c r="G43" s="223"/>
      <c r="H43" s="223" t="str">
        <f>IF($J$41="週","週に勤務すべき時間数","当月に勤務すべき時間数")</f>
        <v>週に勤務すべき時間数</v>
      </c>
      <c r="I43" s="223"/>
      <c r="J43" s="223"/>
      <c r="K43" s="223"/>
      <c r="L43" s="226"/>
      <c r="M43" s="916" t="s">
        <v>485</v>
      </c>
      <c r="N43" s="916"/>
      <c r="O43" s="916"/>
      <c r="P43" s="916"/>
      <c r="Q43" s="223"/>
      <c r="R43" s="223"/>
      <c r="S43" s="223"/>
      <c r="T43" s="223"/>
      <c r="U43" s="230"/>
      <c r="V43" s="230"/>
      <c r="W43" s="230"/>
      <c r="X43" s="230"/>
      <c r="Y43" s="230"/>
      <c r="Z43" s="230"/>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row>
    <row r="44" spans="1:56" ht="20.25" customHeight="1" x14ac:dyDescent="0.2">
      <c r="A44" s="227"/>
      <c r="B44" s="223"/>
      <c r="C44" s="924">
        <f>IF($J$41="週",L39,J39)</f>
        <v>0</v>
      </c>
      <c r="D44" s="925"/>
      <c r="E44" s="925"/>
      <c r="F44" s="926"/>
      <c r="G44" s="228" t="s">
        <v>484</v>
      </c>
      <c r="H44" s="864">
        <f>IF($J$41="週",$AV$5,$AZ$5)</f>
        <v>40</v>
      </c>
      <c r="I44" s="914"/>
      <c r="J44" s="914"/>
      <c r="K44" s="865"/>
      <c r="L44" s="228" t="s">
        <v>476</v>
      </c>
      <c r="M44" s="918">
        <f>ROUNDDOWN(C44/H44,1)</f>
        <v>0</v>
      </c>
      <c r="N44" s="919"/>
      <c r="O44" s="919"/>
      <c r="P44" s="920"/>
      <c r="Q44" s="223"/>
      <c r="R44" s="223"/>
      <c r="S44" s="223"/>
      <c r="T44" s="223"/>
      <c r="U44" s="929"/>
      <c r="V44" s="929"/>
      <c r="W44" s="929"/>
      <c r="X44" s="929"/>
      <c r="Y44" s="231"/>
      <c r="Z44" s="230"/>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row>
    <row r="45" spans="1:56" ht="20.25" customHeight="1" x14ac:dyDescent="0.2">
      <c r="A45" s="227"/>
      <c r="B45" s="223"/>
      <c r="C45" s="223"/>
      <c r="D45" s="223"/>
      <c r="E45" s="223"/>
      <c r="F45" s="223"/>
      <c r="G45" s="223"/>
      <c r="H45" s="223"/>
      <c r="I45" s="223"/>
      <c r="J45" s="223"/>
      <c r="K45" s="223"/>
      <c r="L45" s="226"/>
      <c r="M45" s="223" t="s">
        <v>483</v>
      </c>
      <c r="N45" s="223"/>
      <c r="O45" s="223"/>
      <c r="P45" s="223"/>
      <c r="Q45" s="223"/>
      <c r="R45" s="223"/>
      <c r="S45" s="223"/>
      <c r="T45" s="223"/>
      <c r="U45" s="230"/>
      <c r="V45" s="230"/>
      <c r="W45" s="230"/>
      <c r="X45" s="230"/>
      <c r="Y45" s="230"/>
      <c r="Z45" s="230"/>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row>
    <row r="46" spans="1:56" ht="20.25" customHeight="1" x14ac:dyDescent="0.2">
      <c r="A46" s="227"/>
      <c r="B46" s="223"/>
      <c r="C46" s="223" t="s">
        <v>482</v>
      </c>
      <c r="D46" s="223"/>
      <c r="E46" s="223"/>
      <c r="F46" s="223"/>
      <c r="G46" s="223"/>
      <c r="H46" s="223"/>
      <c r="I46" s="223"/>
      <c r="J46" s="223"/>
      <c r="K46" s="223"/>
      <c r="L46" s="226"/>
      <c r="M46" s="223"/>
      <c r="N46" s="223"/>
      <c r="O46" s="223"/>
      <c r="P46" s="223"/>
      <c r="Q46" s="223"/>
      <c r="R46" s="223"/>
      <c r="S46" s="223"/>
      <c r="T46" s="223"/>
      <c r="U46" s="223"/>
      <c r="V46" s="225"/>
      <c r="W46" s="224"/>
      <c r="X46" s="224"/>
      <c r="Y46" s="223"/>
      <c r="Z46" s="223"/>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row>
    <row r="47" spans="1:56" ht="20.25" customHeight="1" x14ac:dyDescent="0.2">
      <c r="A47" s="227"/>
      <c r="B47" s="223"/>
      <c r="C47" s="223" t="s">
        <v>481</v>
      </c>
      <c r="D47" s="223"/>
      <c r="E47" s="223"/>
      <c r="F47" s="223"/>
      <c r="G47" s="223"/>
      <c r="H47" s="223"/>
      <c r="I47" s="223"/>
      <c r="J47" s="223"/>
      <c r="K47" s="223"/>
      <c r="L47" s="226"/>
      <c r="M47" s="228"/>
      <c r="N47" s="228"/>
      <c r="O47" s="228"/>
      <c r="P47" s="228"/>
      <c r="Q47" s="223"/>
      <c r="R47" s="223"/>
      <c r="S47" s="223"/>
      <c r="T47" s="223"/>
      <c r="U47" s="223"/>
      <c r="V47" s="225"/>
      <c r="W47" s="224"/>
      <c r="X47" s="224"/>
      <c r="Y47" s="223"/>
      <c r="Z47" s="223"/>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row>
    <row r="48" spans="1:56" ht="20.25" customHeight="1" x14ac:dyDescent="0.2">
      <c r="A48" s="227"/>
      <c r="B48" s="223"/>
      <c r="C48" s="229" t="s">
        <v>480</v>
      </c>
      <c r="D48" s="229"/>
      <c r="E48" s="229"/>
      <c r="F48" s="229"/>
      <c r="G48" s="229"/>
      <c r="H48" s="223" t="s">
        <v>479</v>
      </c>
      <c r="I48" s="229"/>
      <c r="J48" s="229"/>
      <c r="K48" s="229"/>
      <c r="L48" s="229"/>
      <c r="M48" s="916" t="s">
        <v>478</v>
      </c>
      <c r="N48" s="916"/>
      <c r="O48" s="916"/>
      <c r="P48" s="916"/>
      <c r="Q48" s="223"/>
      <c r="R48" s="223"/>
      <c r="S48" s="223"/>
      <c r="T48" s="223"/>
      <c r="U48" s="223"/>
      <c r="V48" s="225"/>
      <c r="W48" s="224"/>
      <c r="X48" s="224"/>
      <c r="Y48" s="223"/>
      <c r="Z48" s="223"/>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row>
    <row r="49" spans="1:58" ht="20.25" customHeight="1" x14ac:dyDescent="0.2">
      <c r="A49" s="227"/>
      <c r="B49" s="223"/>
      <c r="C49" s="864">
        <f>P39</f>
        <v>0</v>
      </c>
      <c r="D49" s="914"/>
      <c r="E49" s="914"/>
      <c r="F49" s="865"/>
      <c r="G49" s="228" t="s">
        <v>477</v>
      </c>
      <c r="H49" s="918">
        <f>M44</f>
        <v>0</v>
      </c>
      <c r="I49" s="919"/>
      <c r="J49" s="919"/>
      <c r="K49" s="920"/>
      <c r="L49" s="228" t="s">
        <v>476</v>
      </c>
      <c r="M49" s="921">
        <f>ROUNDDOWN(C49+H49,1)</f>
        <v>0</v>
      </c>
      <c r="N49" s="922"/>
      <c r="O49" s="922"/>
      <c r="P49" s="923"/>
      <c r="Q49" s="223"/>
      <c r="R49" s="223"/>
      <c r="S49" s="223"/>
      <c r="T49" s="223"/>
      <c r="U49" s="223"/>
      <c r="V49" s="225"/>
      <c r="W49" s="224"/>
      <c r="X49" s="224"/>
      <c r="Y49" s="223"/>
      <c r="Z49" s="223"/>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row>
    <row r="50" spans="1:58" ht="20.25" customHeight="1" x14ac:dyDescent="0.2">
      <c r="A50" s="227"/>
      <c r="B50" s="223"/>
      <c r="C50" s="223"/>
      <c r="D50" s="223"/>
      <c r="E50" s="223"/>
      <c r="F50" s="223"/>
      <c r="G50" s="223"/>
      <c r="H50" s="223"/>
      <c r="I50" s="223"/>
      <c r="J50" s="223"/>
      <c r="K50" s="223"/>
      <c r="L50" s="223"/>
      <c r="M50" s="223"/>
      <c r="N50" s="226"/>
      <c r="O50" s="223"/>
      <c r="P50" s="223"/>
      <c r="Q50" s="223"/>
      <c r="R50" s="223"/>
      <c r="S50" s="223"/>
      <c r="T50" s="223"/>
      <c r="U50" s="223"/>
      <c r="V50" s="225"/>
      <c r="W50" s="224"/>
      <c r="X50" s="224"/>
      <c r="Y50" s="223"/>
      <c r="Z50" s="223"/>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row>
    <row r="51" spans="1:58" ht="20.25" customHeight="1" x14ac:dyDescent="0.2">
      <c r="C51" s="221"/>
      <c r="D51" s="221"/>
      <c r="E51" s="219"/>
      <c r="F51" s="219"/>
      <c r="G51" s="219"/>
      <c r="H51" s="219"/>
      <c r="I51" s="219"/>
      <c r="J51" s="219"/>
      <c r="K51" s="219"/>
      <c r="L51" s="219"/>
      <c r="M51" s="219"/>
      <c r="N51" s="219"/>
      <c r="O51" s="219"/>
      <c r="P51" s="219"/>
      <c r="Q51" s="219"/>
      <c r="R51" s="219"/>
      <c r="S51" s="219"/>
      <c r="T51" s="221"/>
      <c r="U51" s="219"/>
      <c r="V51" s="219"/>
      <c r="W51" s="219"/>
      <c r="X51" s="219"/>
      <c r="Y51" s="219"/>
      <c r="Z51" s="219"/>
      <c r="AA51" s="219"/>
      <c r="AB51" s="219"/>
      <c r="AC51" s="219"/>
      <c r="AD51" s="219"/>
      <c r="AE51" s="219"/>
      <c r="AF51" s="219"/>
      <c r="AJ51" s="220"/>
      <c r="AK51" s="218"/>
      <c r="AL51" s="218"/>
      <c r="AM51" s="219"/>
      <c r="AN51" s="219"/>
      <c r="AO51" s="219"/>
      <c r="AP51" s="219"/>
      <c r="AQ51" s="219"/>
      <c r="AR51" s="219"/>
      <c r="AS51" s="219"/>
      <c r="AT51" s="219"/>
      <c r="AU51" s="219"/>
      <c r="AV51" s="219"/>
      <c r="AW51" s="219"/>
      <c r="AX51" s="219"/>
      <c r="AY51" s="219"/>
      <c r="AZ51" s="219"/>
      <c r="BA51" s="219"/>
      <c r="BB51" s="219"/>
      <c r="BC51" s="219"/>
      <c r="BD51" s="219"/>
      <c r="BE51" s="218"/>
    </row>
    <row r="52" spans="1:58" ht="20.25" customHeight="1" x14ac:dyDescent="0.2">
      <c r="A52" s="219"/>
      <c r="B52" s="219"/>
      <c r="C52" s="221"/>
      <c r="D52" s="221"/>
      <c r="E52" s="219"/>
      <c r="F52" s="219"/>
      <c r="G52" s="219"/>
      <c r="H52" s="219"/>
      <c r="I52" s="219"/>
      <c r="J52" s="219"/>
      <c r="K52" s="219"/>
      <c r="L52" s="219"/>
      <c r="M52" s="219"/>
      <c r="N52" s="219"/>
      <c r="O52" s="219"/>
      <c r="P52" s="219"/>
      <c r="Q52" s="219"/>
      <c r="R52" s="219"/>
      <c r="S52" s="219"/>
      <c r="T52" s="219"/>
      <c r="U52" s="221"/>
      <c r="V52" s="219"/>
      <c r="W52" s="219"/>
      <c r="X52" s="219"/>
      <c r="Y52" s="219"/>
      <c r="Z52" s="219"/>
      <c r="AA52" s="219"/>
      <c r="AB52" s="219"/>
      <c r="AC52" s="219"/>
      <c r="AD52" s="219"/>
      <c r="AE52" s="219"/>
      <c r="AF52" s="219"/>
      <c r="AG52" s="219"/>
      <c r="AK52" s="220"/>
      <c r="AL52" s="218"/>
      <c r="AM52" s="218"/>
      <c r="AN52" s="219"/>
      <c r="AO52" s="219"/>
      <c r="AP52" s="219"/>
      <c r="AQ52" s="219"/>
      <c r="AR52" s="219"/>
      <c r="AS52" s="219"/>
      <c r="AT52" s="219"/>
      <c r="AU52" s="219"/>
      <c r="AV52" s="219"/>
      <c r="AW52" s="219"/>
      <c r="AX52" s="219"/>
      <c r="AY52" s="219"/>
      <c r="AZ52" s="219"/>
      <c r="BA52" s="219"/>
      <c r="BB52" s="219"/>
      <c r="BC52" s="219"/>
      <c r="BD52" s="219"/>
      <c r="BE52" s="219"/>
      <c r="BF52" s="218"/>
    </row>
    <row r="53" spans="1:58" ht="20.25" customHeight="1" x14ac:dyDescent="0.2">
      <c r="A53" s="219"/>
      <c r="B53" s="219"/>
      <c r="C53" s="219"/>
      <c r="D53" s="221"/>
      <c r="E53" s="219"/>
      <c r="F53" s="219"/>
      <c r="G53" s="219"/>
      <c r="H53" s="219"/>
      <c r="I53" s="219"/>
      <c r="J53" s="219"/>
      <c r="K53" s="219"/>
      <c r="L53" s="219"/>
      <c r="M53" s="219"/>
      <c r="N53" s="219"/>
      <c r="O53" s="219"/>
      <c r="P53" s="219"/>
      <c r="Q53" s="219"/>
      <c r="R53" s="219"/>
      <c r="S53" s="219"/>
      <c r="T53" s="219"/>
      <c r="U53" s="221"/>
      <c r="V53" s="219"/>
      <c r="W53" s="219"/>
      <c r="X53" s="219"/>
      <c r="Y53" s="219"/>
      <c r="Z53" s="219"/>
      <c r="AA53" s="219"/>
      <c r="AB53" s="219"/>
      <c r="AC53" s="219"/>
      <c r="AD53" s="219"/>
      <c r="AE53" s="219"/>
      <c r="AF53" s="219"/>
      <c r="AG53" s="219"/>
      <c r="AK53" s="220"/>
      <c r="AL53" s="218"/>
      <c r="AM53" s="218"/>
      <c r="AN53" s="219"/>
      <c r="AO53" s="219"/>
      <c r="AP53" s="219"/>
      <c r="AQ53" s="219"/>
      <c r="AR53" s="219"/>
      <c r="AS53" s="219"/>
      <c r="AT53" s="219"/>
      <c r="AU53" s="219"/>
      <c r="AV53" s="219"/>
      <c r="AW53" s="219"/>
      <c r="AX53" s="219"/>
      <c r="AY53" s="219"/>
      <c r="AZ53" s="219"/>
      <c r="BA53" s="219"/>
      <c r="BB53" s="219"/>
      <c r="BC53" s="219"/>
      <c r="BD53" s="219"/>
      <c r="BE53" s="219"/>
      <c r="BF53" s="218"/>
    </row>
    <row r="54" spans="1:58" ht="20.25" customHeight="1" x14ac:dyDescent="0.2">
      <c r="A54" s="219"/>
      <c r="B54" s="219"/>
      <c r="C54" s="221"/>
      <c r="D54" s="221"/>
      <c r="E54" s="219"/>
      <c r="F54" s="219"/>
      <c r="G54" s="219"/>
      <c r="H54" s="219"/>
      <c r="I54" s="219"/>
      <c r="J54" s="219"/>
      <c r="K54" s="219"/>
      <c r="L54" s="219"/>
      <c r="M54" s="219"/>
      <c r="N54" s="219"/>
      <c r="O54" s="219"/>
      <c r="P54" s="219"/>
      <c r="Q54" s="219"/>
      <c r="R54" s="219"/>
      <c r="S54" s="219"/>
      <c r="T54" s="219"/>
      <c r="U54" s="221"/>
      <c r="V54" s="219"/>
      <c r="W54" s="219"/>
      <c r="X54" s="219"/>
      <c r="Y54" s="219"/>
      <c r="Z54" s="219"/>
      <c r="AA54" s="219"/>
      <c r="AB54" s="219"/>
      <c r="AC54" s="219"/>
      <c r="AD54" s="219"/>
      <c r="AE54" s="219"/>
      <c r="AF54" s="219"/>
      <c r="AG54" s="219"/>
      <c r="AK54" s="220"/>
      <c r="AL54" s="218"/>
      <c r="AM54" s="218"/>
      <c r="AN54" s="219"/>
      <c r="AO54" s="219"/>
      <c r="AP54" s="219"/>
      <c r="AQ54" s="219"/>
      <c r="AR54" s="219"/>
      <c r="AS54" s="219"/>
      <c r="AT54" s="219"/>
      <c r="AU54" s="219"/>
      <c r="AV54" s="219"/>
      <c r="AW54" s="219"/>
      <c r="AX54" s="219"/>
      <c r="AY54" s="219"/>
      <c r="AZ54" s="219"/>
      <c r="BA54" s="219"/>
      <c r="BB54" s="219"/>
      <c r="BC54" s="219"/>
      <c r="BD54" s="219"/>
      <c r="BE54" s="219"/>
      <c r="BF54" s="218"/>
    </row>
    <row r="55" spans="1:58" ht="20.25" customHeight="1" x14ac:dyDescent="0.2">
      <c r="C55" s="220"/>
      <c r="D55" s="220"/>
      <c r="E55" s="220"/>
      <c r="F55" s="220"/>
      <c r="G55" s="220"/>
      <c r="H55" s="220"/>
      <c r="I55" s="220"/>
      <c r="J55" s="220"/>
      <c r="K55" s="220"/>
      <c r="L55" s="220"/>
      <c r="M55" s="220"/>
      <c r="N55" s="220"/>
      <c r="O55" s="220"/>
      <c r="P55" s="220"/>
      <c r="Q55" s="220"/>
      <c r="R55" s="220"/>
      <c r="S55" s="220"/>
      <c r="T55" s="220"/>
      <c r="U55" s="218"/>
      <c r="V55" s="218"/>
      <c r="W55" s="220"/>
      <c r="X55" s="220"/>
      <c r="Y55" s="220"/>
      <c r="Z55" s="220"/>
      <c r="AA55" s="220"/>
      <c r="AB55" s="220"/>
      <c r="AC55" s="220"/>
      <c r="AD55" s="220"/>
      <c r="AE55" s="220"/>
      <c r="AF55" s="220"/>
      <c r="AG55" s="220"/>
      <c r="AH55" s="220"/>
      <c r="AI55" s="220"/>
      <c r="AJ55" s="220"/>
      <c r="AK55" s="220"/>
      <c r="AL55" s="218"/>
      <c r="AM55" s="218"/>
      <c r="AN55" s="219"/>
      <c r="AO55" s="219"/>
      <c r="AP55" s="219"/>
      <c r="AQ55" s="219"/>
      <c r="AR55" s="219"/>
      <c r="AS55" s="219"/>
      <c r="AT55" s="219"/>
      <c r="AU55" s="219"/>
      <c r="AV55" s="219"/>
      <c r="AW55" s="219"/>
      <c r="AX55" s="219"/>
      <c r="AY55" s="219"/>
      <c r="AZ55" s="219"/>
      <c r="BA55" s="219"/>
      <c r="BB55" s="219"/>
      <c r="BC55" s="219"/>
      <c r="BD55" s="219"/>
      <c r="BE55" s="219"/>
      <c r="BF55" s="218"/>
    </row>
    <row r="56" spans="1:58" ht="20.25" customHeight="1" x14ac:dyDescent="0.2">
      <c r="C56" s="220"/>
      <c r="D56" s="220"/>
      <c r="E56" s="220"/>
      <c r="F56" s="220"/>
      <c r="G56" s="220"/>
      <c r="H56" s="220"/>
      <c r="I56" s="220"/>
      <c r="J56" s="220"/>
      <c r="K56" s="220"/>
      <c r="L56" s="220"/>
      <c r="M56" s="220"/>
      <c r="N56" s="220"/>
      <c r="O56" s="220"/>
      <c r="P56" s="220"/>
      <c r="Q56" s="220"/>
      <c r="R56" s="220"/>
      <c r="S56" s="220"/>
      <c r="T56" s="220"/>
      <c r="U56" s="218"/>
      <c r="V56" s="218"/>
      <c r="W56" s="220"/>
      <c r="X56" s="220"/>
      <c r="Y56" s="220"/>
      <c r="Z56" s="220"/>
      <c r="AA56" s="220"/>
      <c r="AB56" s="220"/>
      <c r="AC56" s="220"/>
      <c r="AD56" s="220"/>
      <c r="AE56" s="220"/>
      <c r="AF56" s="220"/>
      <c r="AG56" s="220"/>
      <c r="AH56" s="220"/>
      <c r="AI56" s="220"/>
      <c r="AJ56" s="220"/>
      <c r="AK56" s="220"/>
      <c r="AL56" s="218"/>
      <c r="AM56" s="218"/>
      <c r="AN56" s="219"/>
      <c r="AO56" s="219"/>
      <c r="AP56" s="219"/>
      <c r="AQ56" s="219"/>
      <c r="AR56" s="219"/>
      <c r="AS56" s="219"/>
      <c r="AT56" s="219"/>
      <c r="AU56" s="219"/>
      <c r="AV56" s="219"/>
      <c r="AW56" s="219"/>
      <c r="AX56" s="219"/>
      <c r="AY56" s="219"/>
      <c r="AZ56" s="219"/>
      <c r="BA56" s="219"/>
      <c r="BB56" s="219"/>
      <c r="BC56" s="219"/>
      <c r="BD56" s="219"/>
      <c r="BE56" s="219"/>
      <c r="BF56" s="218"/>
    </row>
  </sheetData>
  <sheetProtection insertRows="0"/>
  <mergeCells count="211">
    <mergeCell ref="W38:X38"/>
    <mergeCell ref="C39:D39"/>
    <mergeCell ref="E39:F39"/>
    <mergeCell ref="T37:U37"/>
    <mergeCell ref="J36:K36"/>
    <mergeCell ref="M48:P48"/>
    <mergeCell ref="V36:Y36"/>
    <mergeCell ref="V37:Y37"/>
    <mergeCell ref="G39:H39"/>
    <mergeCell ref="J39:K39"/>
    <mergeCell ref="L39:M39"/>
    <mergeCell ref="P39:Q39"/>
    <mergeCell ref="U39:V39"/>
    <mergeCell ref="W39:X39"/>
    <mergeCell ref="U38:V38"/>
    <mergeCell ref="U44:X44"/>
    <mergeCell ref="J41:K41"/>
    <mergeCell ref="M43:P43"/>
    <mergeCell ref="C49:F49"/>
    <mergeCell ref="H49:K49"/>
    <mergeCell ref="M49:P49"/>
    <mergeCell ref="C38:D38"/>
    <mergeCell ref="E38:F38"/>
    <mergeCell ref="G38:H38"/>
    <mergeCell ref="P38:Q38"/>
    <mergeCell ref="C36:D36"/>
    <mergeCell ref="E36:F36"/>
    <mergeCell ref="G36:H36"/>
    <mergeCell ref="P36:Q36"/>
    <mergeCell ref="C37:D37"/>
    <mergeCell ref="E37:F37"/>
    <mergeCell ref="G37:H37"/>
    <mergeCell ref="P37:Q37"/>
    <mergeCell ref="J38:K38"/>
    <mergeCell ref="L38:M38"/>
    <mergeCell ref="C44:F44"/>
    <mergeCell ref="H44:K44"/>
    <mergeCell ref="M44:P44"/>
    <mergeCell ref="C35:D35"/>
    <mergeCell ref="E35:F35"/>
    <mergeCell ref="G35:H35"/>
    <mergeCell ref="P35:Q35"/>
    <mergeCell ref="V35:Y35"/>
    <mergeCell ref="L35:M35"/>
    <mergeCell ref="J35:K35"/>
    <mergeCell ref="T35:U35"/>
    <mergeCell ref="C33:D34"/>
    <mergeCell ref="E33:H33"/>
    <mergeCell ref="J33:M33"/>
    <mergeCell ref="T33:U33"/>
    <mergeCell ref="V33:Y33"/>
    <mergeCell ref="E34:F34"/>
    <mergeCell ref="G34:H34"/>
    <mergeCell ref="V34:Y34"/>
    <mergeCell ref="J34:K34"/>
    <mergeCell ref="L34:M34"/>
    <mergeCell ref="AZ5:BA5"/>
    <mergeCell ref="W9:AC9"/>
    <mergeCell ref="AD9:AJ9"/>
    <mergeCell ref="P8:AT8"/>
    <mergeCell ref="AZ6:BA6"/>
    <mergeCell ref="U2:V2"/>
    <mergeCell ref="AZ3:BC3"/>
    <mergeCell ref="AZ4:BC4"/>
    <mergeCell ref="AM1:BA1"/>
    <mergeCell ref="X2:Y2"/>
    <mergeCell ref="AB2:AC2"/>
    <mergeCell ref="AY8:BD12"/>
    <mergeCell ref="AM2:BA2"/>
    <mergeCell ref="AK9:AQ9"/>
    <mergeCell ref="AR9:AT9"/>
    <mergeCell ref="AU8:AV12"/>
    <mergeCell ref="AW8:AX12"/>
    <mergeCell ref="AV5:AW5"/>
    <mergeCell ref="P9:V9"/>
    <mergeCell ref="B8:B12"/>
    <mergeCell ref="L8:O12"/>
    <mergeCell ref="C8:D12"/>
    <mergeCell ref="E8:F12"/>
    <mergeCell ref="C13:D13"/>
    <mergeCell ref="E13:F13"/>
    <mergeCell ref="C19:D19"/>
    <mergeCell ref="E19:F19"/>
    <mergeCell ref="G19:K19"/>
    <mergeCell ref="G18:K18"/>
    <mergeCell ref="G8:K12"/>
    <mergeCell ref="C18:D18"/>
    <mergeCell ref="L18:O18"/>
    <mergeCell ref="E14:F14"/>
    <mergeCell ref="E15:F15"/>
    <mergeCell ref="E16:F16"/>
    <mergeCell ref="T34:U34"/>
    <mergeCell ref="J37:K37"/>
    <mergeCell ref="L19:O19"/>
    <mergeCell ref="L36:M36"/>
    <mergeCell ref="L37:M37"/>
    <mergeCell ref="T36:U36"/>
    <mergeCell ref="AU20:AV20"/>
    <mergeCell ref="AU28:AV28"/>
    <mergeCell ref="G20:K20"/>
    <mergeCell ref="L20:O20"/>
    <mergeCell ref="G21:K21"/>
    <mergeCell ref="L21:O21"/>
    <mergeCell ref="G29:K29"/>
    <mergeCell ref="L29:O29"/>
    <mergeCell ref="C30:D30"/>
    <mergeCell ref="E30:F30"/>
    <mergeCell ref="G30:K30"/>
    <mergeCell ref="L25:O25"/>
    <mergeCell ref="C28:D28"/>
    <mergeCell ref="E28:F28"/>
    <mergeCell ref="G28:K28"/>
    <mergeCell ref="L28:O28"/>
    <mergeCell ref="G27:K27"/>
    <mergeCell ref="L27:O27"/>
    <mergeCell ref="C27:D27"/>
    <mergeCell ref="E27:F27"/>
    <mergeCell ref="AW20:AX20"/>
    <mergeCell ref="AU21:AV21"/>
    <mergeCell ref="AW21:AX21"/>
    <mergeCell ref="AU22:AV22"/>
    <mergeCell ref="AW22:AX22"/>
    <mergeCell ref="AU17:AV17"/>
    <mergeCell ref="AW17:AX17"/>
    <mergeCell ref="AU18:AV18"/>
    <mergeCell ref="AW18:AX18"/>
    <mergeCell ref="AU19:AV19"/>
    <mergeCell ref="AW19:AX19"/>
    <mergeCell ref="C14:D14"/>
    <mergeCell ref="L14:O14"/>
    <mergeCell ref="AU13:AV13"/>
    <mergeCell ref="AW13:AX13"/>
    <mergeCell ref="AU14:AV14"/>
    <mergeCell ref="AW14:AX14"/>
    <mergeCell ref="AU15:AV15"/>
    <mergeCell ref="AW15:AX15"/>
    <mergeCell ref="AU16:AV16"/>
    <mergeCell ref="AW16:AX16"/>
    <mergeCell ref="G13:K13"/>
    <mergeCell ref="L13:O13"/>
    <mergeCell ref="G14:K14"/>
    <mergeCell ref="G15:K15"/>
    <mergeCell ref="G16:K16"/>
    <mergeCell ref="E23:F23"/>
    <mergeCell ref="G23:K23"/>
    <mergeCell ref="L23:O23"/>
    <mergeCell ref="C25:D25"/>
    <mergeCell ref="E25:F25"/>
    <mergeCell ref="G25:K25"/>
    <mergeCell ref="E17:F17"/>
    <mergeCell ref="G17:K17"/>
    <mergeCell ref="C15:D15"/>
    <mergeCell ref="L15:O15"/>
    <mergeCell ref="C16:D16"/>
    <mergeCell ref="L16:O16"/>
    <mergeCell ref="C17:D17"/>
    <mergeCell ref="L17:O17"/>
    <mergeCell ref="C24:D24"/>
    <mergeCell ref="E24:F24"/>
    <mergeCell ref="G24:K24"/>
    <mergeCell ref="L24:O24"/>
    <mergeCell ref="C21:D21"/>
    <mergeCell ref="E21:F21"/>
    <mergeCell ref="C20:D20"/>
    <mergeCell ref="E20:F20"/>
    <mergeCell ref="AY22:BD22"/>
    <mergeCell ref="AY23:BD23"/>
    <mergeCell ref="AY24:BD24"/>
    <mergeCell ref="AY25:BD25"/>
    <mergeCell ref="AY28:BD28"/>
    <mergeCell ref="AY29:BD29"/>
    <mergeCell ref="E18:F18"/>
    <mergeCell ref="C26:D26"/>
    <mergeCell ref="E26:F26"/>
    <mergeCell ref="G26:K26"/>
    <mergeCell ref="L26:O26"/>
    <mergeCell ref="C29:D29"/>
    <mergeCell ref="E29:F29"/>
    <mergeCell ref="AW28:AX28"/>
    <mergeCell ref="AU24:AV24"/>
    <mergeCell ref="AW24:AX24"/>
    <mergeCell ref="AU25:AV25"/>
    <mergeCell ref="AW25:AX25"/>
    <mergeCell ref="AU26:AV26"/>
    <mergeCell ref="C22:D22"/>
    <mergeCell ref="E22:F22"/>
    <mergeCell ref="G22:K22"/>
    <mergeCell ref="L22:O22"/>
    <mergeCell ref="C23:D23"/>
    <mergeCell ref="AY30:BD30"/>
    <mergeCell ref="L30:O30"/>
    <mergeCell ref="AY26:BD26"/>
    <mergeCell ref="AY27:BD27"/>
    <mergeCell ref="AU30:AV30"/>
    <mergeCell ref="AW30:AX30"/>
    <mergeCell ref="AW26:AX26"/>
    <mergeCell ref="AW23:AX23"/>
    <mergeCell ref="AU23:AV23"/>
    <mergeCell ref="AW29:AX29"/>
    <mergeCell ref="AU27:AV27"/>
    <mergeCell ref="AW27:AX27"/>
    <mergeCell ref="AU29:AV29"/>
    <mergeCell ref="AY13:BD13"/>
    <mergeCell ref="AY14:BD14"/>
    <mergeCell ref="AY15:BD15"/>
    <mergeCell ref="AY16:BD16"/>
    <mergeCell ref="AY17:BD17"/>
    <mergeCell ref="AY18:BD18"/>
    <mergeCell ref="AY19:BD19"/>
    <mergeCell ref="AY20:BD20"/>
    <mergeCell ref="AY21:BD21"/>
  </mergeCells>
  <phoneticPr fontId="2"/>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'I:\Desktop\[コピーh1-7hukushiyougu.xlsx]プルダウン・リスト'!#REF!</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workbookViewId="0"/>
  </sheetViews>
  <sheetFormatPr defaultColWidth="9.81640625" defaultRowHeight="13" x14ac:dyDescent="0.2"/>
  <cols>
    <col min="1" max="2" width="9.81640625" style="306"/>
    <col min="3" max="3" width="48.1796875" style="306" customWidth="1"/>
    <col min="4" max="16384" width="9.81640625" style="306"/>
  </cols>
  <sheetData>
    <row r="1" spans="1:10" x14ac:dyDescent="0.2">
      <c r="A1" s="306" t="s">
        <v>582</v>
      </c>
    </row>
    <row r="2" spans="1:10" s="307" customFormat="1" ht="20.25" customHeight="1" x14ac:dyDescent="0.2">
      <c r="A2" s="326" t="s">
        <v>581</v>
      </c>
      <c r="B2" s="326"/>
      <c r="C2" s="308"/>
    </row>
    <row r="3" spans="1:10" s="307" customFormat="1" ht="20.25" customHeight="1" x14ac:dyDescent="0.2">
      <c r="A3" s="308"/>
      <c r="B3" s="308"/>
      <c r="C3" s="308"/>
    </row>
    <row r="4" spans="1:10" s="307" customFormat="1" ht="20.25" customHeight="1" x14ac:dyDescent="0.2">
      <c r="A4" s="325"/>
      <c r="B4" s="308" t="s">
        <v>580</v>
      </c>
      <c r="C4" s="308"/>
      <c r="E4" s="932" t="s">
        <v>579</v>
      </c>
      <c r="F4" s="932"/>
      <c r="G4" s="932"/>
      <c r="H4" s="932"/>
      <c r="I4" s="932"/>
      <c r="J4" s="932"/>
    </row>
    <row r="5" spans="1:10" s="307" customFormat="1" ht="20.25" customHeight="1" x14ac:dyDescent="0.2">
      <c r="A5" s="324"/>
      <c r="B5" s="308" t="s">
        <v>578</v>
      </c>
      <c r="C5" s="308"/>
      <c r="E5" s="932"/>
      <c r="F5" s="932"/>
      <c r="G5" s="932"/>
      <c r="H5" s="932"/>
      <c r="I5" s="932"/>
      <c r="J5" s="932"/>
    </row>
    <row r="6" spans="1:10" s="307" customFormat="1" ht="20.25" customHeight="1" x14ac:dyDescent="0.2">
      <c r="A6" s="323" t="s">
        <v>577</v>
      </c>
      <c r="B6" s="308"/>
      <c r="C6" s="308"/>
    </row>
    <row r="7" spans="1:10" s="307" customFormat="1" ht="20.25" customHeight="1" x14ac:dyDescent="0.2">
      <c r="A7" s="323"/>
      <c r="B7" s="308"/>
      <c r="C7" s="308"/>
    </row>
    <row r="8" spans="1:10" s="307" customFormat="1" ht="20.25" customHeight="1" x14ac:dyDescent="0.2">
      <c r="A8" s="308" t="s">
        <v>576</v>
      </c>
      <c r="B8" s="308"/>
      <c r="C8" s="308"/>
    </row>
    <row r="9" spans="1:10" s="307" customFormat="1" ht="20.25" customHeight="1" x14ac:dyDescent="0.2">
      <c r="A9" s="323"/>
      <c r="B9" s="308"/>
      <c r="C9" s="308"/>
    </row>
    <row r="10" spans="1:10" s="307" customFormat="1" ht="20.25" customHeight="1" x14ac:dyDescent="0.2">
      <c r="A10" s="308" t="s">
        <v>575</v>
      </c>
      <c r="B10" s="308"/>
      <c r="C10" s="308"/>
    </row>
    <row r="11" spans="1:10" s="307" customFormat="1" ht="20.25" customHeight="1" x14ac:dyDescent="0.2">
      <c r="A11" s="308"/>
      <c r="B11" s="308"/>
      <c r="C11" s="308"/>
    </row>
    <row r="12" spans="1:10" s="307" customFormat="1" ht="20.25" customHeight="1" x14ac:dyDescent="0.2">
      <c r="A12" s="308" t="s">
        <v>574</v>
      </c>
      <c r="B12" s="308"/>
      <c r="C12" s="308"/>
    </row>
    <row r="13" spans="1:10" s="307" customFormat="1" ht="20.25" customHeight="1" x14ac:dyDescent="0.2">
      <c r="A13" s="308"/>
      <c r="B13" s="308"/>
      <c r="C13" s="308"/>
    </row>
    <row r="14" spans="1:10" s="307" customFormat="1" ht="20.25" customHeight="1" x14ac:dyDescent="0.2">
      <c r="A14" s="308" t="s">
        <v>573</v>
      </c>
      <c r="B14" s="308"/>
      <c r="C14" s="308"/>
    </row>
    <row r="15" spans="1:10" s="307" customFormat="1" ht="20.25" customHeight="1" x14ac:dyDescent="0.2">
      <c r="A15" s="308"/>
      <c r="B15" s="308"/>
      <c r="C15" s="308"/>
    </row>
    <row r="16" spans="1:10" s="307" customFormat="1" ht="20.25" customHeight="1" x14ac:dyDescent="0.2">
      <c r="A16" s="308" t="s">
        <v>572</v>
      </c>
      <c r="B16" s="308"/>
      <c r="C16" s="308"/>
    </row>
    <row r="17" spans="1:3" s="307" customFormat="1" ht="20.25" customHeight="1" x14ac:dyDescent="0.2">
      <c r="A17" s="308" t="s">
        <v>571</v>
      </c>
      <c r="B17" s="308"/>
      <c r="C17" s="308"/>
    </row>
    <row r="18" spans="1:3" s="307" customFormat="1" ht="20.25" customHeight="1" x14ac:dyDescent="0.2">
      <c r="A18" s="308"/>
      <c r="B18" s="308"/>
      <c r="C18" s="308"/>
    </row>
    <row r="19" spans="1:3" s="307" customFormat="1" ht="20.25" customHeight="1" x14ac:dyDescent="0.2">
      <c r="A19" s="308"/>
      <c r="B19" s="322" t="s">
        <v>522</v>
      </c>
      <c r="C19" s="322" t="s">
        <v>570</v>
      </c>
    </row>
    <row r="20" spans="1:3" s="307" customFormat="1" ht="20.25" customHeight="1" x14ac:dyDescent="0.2">
      <c r="A20" s="308"/>
      <c r="B20" s="322">
        <v>1</v>
      </c>
      <c r="C20" s="321" t="s">
        <v>569</v>
      </c>
    </row>
    <row r="21" spans="1:3" s="307" customFormat="1" ht="20.25" customHeight="1" x14ac:dyDescent="0.2">
      <c r="A21" s="308"/>
      <c r="B21" s="322">
        <v>2</v>
      </c>
      <c r="C21" s="321" t="s">
        <v>568</v>
      </c>
    </row>
    <row r="22" spans="1:3" s="307" customFormat="1" ht="20.25" customHeight="1" x14ac:dyDescent="0.2">
      <c r="A22" s="308"/>
      <c r="B22" s="308"/>
      <c r="C22" s="308"/>
    </row>
    <row r="23" spans="1:3" s="307" customFormat="1" ht="20.25" customHeight="1" x14ac:dyDescent="0.2">
      <c r="A23" s="308" t="s">
        <v>567</v>
      </c>
      <c r="B23" s="308"/>
      <c r="C23" s="308"/>
    </row>
    <row r="24" spans="1:3" s="307" customFormat="1" ht="20.25" customHeight="1" x14ac:dyDescent="0.2">
      <c r="A24" s="308" t="s">
        <v>566</v>
      </c>
      <c r="B24" s="308"/>
      <c r="C24" s="308"/>
    </row>
    <row r="25" spans="1:3" s="307" customFormat="1" ht="20.25" customHeight="1" x14ac:dyDescent="0.2">
      <c r="A25" s="308"/>
      <c r="B25" s="308"/>
      <c r="C25" s="308"/>
    </row>
    <row r="26" spans="1:3" s="307" customFormat="1" ht="20.25" customHeight="1" x14ac:dyDescent="0.2">
      <c r="A26" s="308"/>
      <c r="B26" s="322" t="s">
        <v>504</v>
      </c>
      <c r="C26" s="322" t="s">
        <v>503</v>
      </c>
    </row>
    <row r="27" spans="1:3" s="307" customFormat="1" ht="20.25" customHeight="1" x14ac:dyDescent="0.2">
      <c r="A27" s="308"/>
      <c r="B27" s="322" t="s">
        <v>498</v>
      </c>
      <c r="C27" s="321" t="s">
        <v>499</v>
      </c>
    </row>
    <row r="28" spans="1:3" s="307" customFormat="1" ht="20.25" customHeight="1" x14ac:dyDescent="0.2">
      <c r="A28" s="308"/>
      <c r="B28" s="322" t="s">
        <v>496</v>
      </c>
      <c r="C28" s="321" t="s">
        <v>497</v>
      </c>
    </row>
    <row r="29" spans="1:3" s="307" customFormat="1" ht="20.25" customHeight="1" x14ac:dyDescent="0.2">
      <c r="A29" s="308"/>
      <c r="B29" s="322" t="s">
        <v>494</v>
      </c>
      <c r="C29" s="321" t="s">
        <v>495</v>
      </c>
    </row>
    <row r="30" spans="1:3" s="307" customFormat="1" ht="20.25" customHeight="1" x14ac:dyDescent="0.2">
      <c r="A30" s="308"/>
      <c r="B30" s="322" t="s">
        <v>492</v>
      </c>
      <c r="C30" s="321" t="s">
        <v>493</v>
      </c>
    </row>
    <row r="31" spans="1:3" s="307" customFormat="1" ht="20.25" customHeight="1" x14ac:dyDescent="0.2">
      <c r="A31" s="308"/>
      <c r="B31" s="308"/>
      <c r="C31" s="308"/>
    </row>
    <row r="32" spans="1:3" s="307" customFormat="1" ht="20.25" customHeight="1" x14ac:dyDescent="0.2">
      <c r="A32" s="308"/>
      <c r="B32" s="312" t="s">
        <v>565</v>
      </c>
      <c r="C32" s="308"/>
    </row>
    <row r="33" spans="1:55" s="307" customFormat="1" ht="20.25" customHeight="1" x14ac:dyDescent="0.2">
      <c r="B33" s="308" t="s">
        <v>564</v>
      </c>
      <c r="E33" s="312"/>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row>
    <row r="34" spans="1:55" s="307" customFormat="1" ht="20.25" customHeight="1" x14ac:dyDescent="0.2">
      <c r="B34" s="308" t="s">
        <v>563</v>
      </c>
      <c r="E34" s="308"/>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row>
    <row r="35" spans="1:55" s="307" customFormat="1" ht="20.25" customHeight="1" x14ac:dyDescent="0.2">
      <c r="E35" s="308"/>
    </row>
    <row r="36" spans="1:55" s="307" customFormat="1" ht="20.25" customHeight="1" x14ac:dyDescent="0.2">
      <c r="A36" s="308"/>
      <c r="B36" s="308"/>
      <c r="C36" s="308"/>
      <c r="D36" s="317"/>
      <c r="E36" s="316"/>
      <c r="F36" s="316"/>
      <c r="G36" s="316"/>
      <c r="H36" s="315"/>
      <c r="I36" s="315"/>
      <c r="J36" s="316"/>
      <c r="K36" s="316"/>
      <c r="L36" s="316"/>
      <c r="M36" s="315"/>
      <c r="N36" s="315"/>
      <c r="O36" s="315"/>
      <c r="P36" s="315"/>
      <c r="Q36" s="315"/>
      <c r="R36" s="316"/>
      <c r="S36" s="316"/>
      <c r="T36" s="316"/>
      <c r="U36" s="315"/>
      <c r="V36" s="315"/>
      <c r="W36" s="316"/>
      <c r="X36" s="316"/>
      <c r="Y36" s="316"/>
      <c r="Z36" s="315"/>
      <c r="AA36" s="315"/>
    </row>
    <row r="37" spans="1:55" s="307" customFormat="1" ht="20.25" customHeight="1" x14ac:dyDescent="0.2">
      <c r="A37" s="308" t="s">
        <v>562</v>
      </c>
      <c r="B37" s="308"/>
      <c r="C37" s="308"/>
    </row>
    <row r="38" spans="1:55" s="307" customFormat="1" ht="20.25" customHeight="1" x14ac:dyDescent="0.2">
      <c r="A38" s="308" t="s">
        <v>561</v>
      </c>
      <c r="B38" s="308"/>
      <c r="C38" s="308"/>
    </row>
    <row r="39" spans="1:55" s="307" customFormat="1" ht="20.25" customHeight="1" x14ac:dyDescent="0.2">
      <c r="A39" s="320" t="s">
        <v>560</v>
      </c>
      <c r="D39" s="319"/>
      <c r="E39" s="318"/>
      <c r="F39" s="316"/>
      <c r="G39" s="316"/>
      <c r="H39" s="316"/>
      <c r="I39" s="316"/>
      <c r="J39" s="315"/>
      <c r="K39" s="316"/>
      <c r="L39" s="315"/>
      <c r="M39" s="316"/>
      <c r="N39" s="316"/>
      <c r="O39" s="316"/>
      <c r="P39" s="316"/>
      <c r="Q39" s="316"/>
      <c r="R39" s="315"/>
      <c r="S39" s="316"/>
      <c r="T39" s="315"/>
      <c r="U39" s="316"/>
      <c r="V39" s="316"/>
      <c r="W39" s="315"/>
      <c r="X39" s="316"/>
      <c r="Y39" s="315"/>
      <c r="Z39" s="316"/>
      <c r="AA39" s="316"/>
      <c r="AB39" s="316"/>
      <c r="AC39" s="316"/>
      <c r="AD39" s="316"/>
      <c r="AE39" s="315"/>
      <c r="AF39" s="317"/>
      <c r="AG39" s="315"/>
      <c r="AH39" s="316"/>
      <c r="AI39" s="315"/>
      <c r="AJ39" s="315"/>
      <c r="AK39" s="315"/>
      <c r="AL39" s="315"/>
      <c r="AM39" s="316"/>
      <c r="AN39" s="315"/>
      <c r="AO39" s="315"/>
    </row>
    <row r="40" spans="1:55" s="307" customFormat="1" ht="20.25" customHeight="1" x14ac:dyDescent="0.2">
      <c r="C40" s="320"/>
      <c r="D40" s="319"/>
      <c r="E40" s="318"/>
      <c r="F40" s="316"/>
      <c r="G40" s="316"/>
      <c r="H40" s="316"/>
      <c r="I40" s="316"/>
      <c r="J40" s="315"/>
      <c r="K40" s="316"/>
      <c r="L40" s="315"/>
      <c r="M40" s="316"/>
      <c r="N40" s="316"/>
      <c r="O40" s="316"/>
      <c r="P40" s="316"/>
      <c r="Q40" s="316"/>
      <c r="R40" s="315"/>
      <c r="S40" s="316"/>
      <c r="T40" s="315"/>
      <c r="U40" s="316"/>
      <c r="V40" s="316"/>
      <c r="W40" s="315"/>
      <c r="X40" s="316"/>
      <c r="Y40" s="315"/>
      <c r="Z40" s="316"/>
      <c r="AA40" s="316"/>
      <c r="AB40" s="316"/>
      <c r="AC40" s="316"/>
      <c r="AD40" s="316"/>
      <c r="AE40" s="315"/>
      <c r="AF40" s="317"/>
      <c r="AG40" s="315"/>
      <c r="AH40" s="316"/>
      <c r="AI40" s="315"/>
      <c r="AJ40" s="315"/>
      <c r="AK40" s="315"/>
      <c r="AL40" s="315"/>
      <c r="AM40" s="316"/>
      <c r="AN40" s="315"/>
      <c r="AO40" s="315"/>
    </row>
    <row r="41" spans="1:55" s="307" customFormat="1" ht="20.25" customHeight="1" x14ac:dyDescent="0.2">
      <c r="A41" s="308" t="s">
        <v>559</v>
      </c>
      <c r="B41" s="308"/>
    </row>
    <row r="42" spans="1:55" s="307" customFormat="1" ht="20.25" customHeight="1" x14ac:dyDescent="0.2"/>
    <row r="43" spans="1:55" s="307" customFormat="1" ht="20.25" customHeight="1" x14ac:dyDescent="0.2">
      <c r="A43" s="308" t="s">
        <v>558</v>
      </c>
      <c r="B43" s="308"/>
      <c r="C43" s="308"/>
    </row>
    <row r="44" spans="1:55" s="307" customFormat="1" ht="20.25" customHeight="1" x14ac:dyDescent="0.2">
      <c r="A44" s="308" t="s">
        <v>557</v>
      </c>
      <c r="B44" s="308"/>
      <c r="C44" s="308"/>
    </row>
    <row r="45" spans="1:55" s="307" customFormat="1" ht="20.25" customHeight="1" x14ac:dyDescent="0.2"/>
    <row r="46" spans="1:55" s="307" customFormat="1" ht="20.25" customHeight="1" x14ac:dyDescent="0.2">
      <c r="A46" s="308" t="s">
        <v>556</v>
      </c>
      <c r="B46" s="308"/>
      <c r="C46" s="308"/>
    </row>
    <row r="47" spans="1:55" s="307" customFormat="1" ht="20.25" customHeight="1" x14ac:dyDescent="0.2">
      <c r="A47" s="308" t="s">
        <v>555</v>
      </c>
      <c r="B47" s="308"/>
      <c r="C47" s="308"/>
    </row>
    <row r="48" spans="1:55" s="307" customFormat="1" ht="20.25" customHeight="1" x14ac:dyDescent="0.2">
      <c r="A48" s="308"/>
      <c r="B48" s="308"/>
      <c r="C48" s="308"/>
    </row>
    <row r="49" spans="1:55" s="307" customFormat="1" ht="20.25" customHeight="1" x14ac:dyDescent="0.2">
      <c r="A49" s="308" t="s">
        <v>554</v>
      </c>
      <c r="B49" s="308"/>
      <c r="C49" s="308"/>
    </row>
    <row r="50" spans="1:55" s="307" customFormat="1" ht="20.25" customHeight="1" x14ac:dyDescent="0.2">
      <c r="A50" s="308"/>
      <c r="B50" s="308"/>
      <c r="C50" s="308"/>
    </row>
    <row r="51" spans="1:55" s="307" customFormat="1" ht="20.25" customHeight="1" x14ac:dyDescent="0.2">
      <c r="A51" s="307" t="s">
        <v>553</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row>
    <row r="52" spans="1:55" s="307" customFormat="1" ht="20.25" customHeight="1" x14ac:dyDescent="0.2">
      <c r="A52" s="307" t="s">
        <v>552</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row>
    <row r="53" spans="1:55" s="307" customFormat="1" ht="20.25" customHeight="1" x14ac:dyDescent="0.2">
      <c r="A53" s="307" t="s">
        <v>551</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row>
    <row r="54" spans="1:55" s="307" customFormat="1" ht="20.25" customHeight="1" x14ac:dyDescent="0.2">
      <c r="A54" s="308"/>
      <c r="B54" s="308"/>
      <c r="C54" s="308"/>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row>
    <row r="55" spans="1:55" s="307" customFormat="1" ht="20.25" customHeight="1" x14ac:dyDescent="0.2">
      <c r="A55" s="307" t="s">
        <v>550</v>
      </c>
      <c r="C55" s="309"/>
      <c r="D55" s="312"/>
      <c r="E55" s="312"/>
    </row>
    <row r="56" spans="1:55" s="307" customFormat="1" ht="20.25" customHeight="1" x14ac:dyDescent="0.2">
      <c r="A56" s="310" t="s">
        <v>549</v>
      </c>
      <c r="B56" s="309"/>
      <c r="C56" s="309"/>
      <c r="D56" s="308"/>
      <c r="E56" s="308"/>
    </row>
    <row r="57" spans="1:55" s="307" customFormat="1" ht="20.25" customHeight="1" x14ac:dyDescent="0.2">
      <c r="A57" s="311" t="s">
        <v>548</v>
      </c>
      <c r="B57" s="309"/>
      <c r="C57" s="309"/>
      <c r="D57" s="308"/>
      <c r="E57" s="308"/>
    </row>
    <row r="58" spans="1:55" s="307" customFormat="1" ht="20.25" customHeight="1" x14ac:dyDescent="0.2">
      <c r="A58" s="310" t="s">
        <v>547</v>
      </c>
      <c r="B58" s="309"/>
      <c r="C58" s="309"/>
      <c r="D58" s="308"/>
      <c r="E58" s="308"/>
    </row>
    <row r="59" spans="1:55" s="307" customFormat="1" ht="20.25" customHeight="1" x14ac:dyDescent="0.2">
      <c r="A59" s="311" t="s">
        <v>546</v>
      </c>
      <c r="B59" s="309"/>
      <c r="C59" s="309"/>
      <c r="D59" s="308"/>
      <c r="E59" s="308"/>
    </row>
    <row r="60" spans="1:55" s="307" customFormat="1" ht="20.25" customHeight="1" x14ac:dyDescent="0.2">
      <c r="A60" s="310" t="s">
        <v>545</v>
      </c>
      <c r="B60" s="309"/>
      <c r="C60" s="309"/>
      <c r="D60" s="308"/>
      <c r="E60" s="308"/>
    </row>
    <row r="61" spans="1:55" s="307" customFormat="1" ht="20.25" customHeight="1" x14ac:dyDescent="0.2">
      <c r="A61" s="310" t="s">
        <v>544</v>
      </c>
      <c r="B61" s="309"/>
      <c r="C61" s="309"/>
      <c r="D61" s="308"/>
      <c r="E61" s="308"/>
    </row>
    <row r="62" spans="1:55" s="307" customFormat="1" ht="20.25" customHeight="1" x14ac:dyDescent="0.2">
      <c r="A62" s="310" t="s">
        <v>543</v>
      </c>
      <c r="B62" s="309"/>
      <c r="C62" s="309"/>
      <c r="D62" s="308"/>
      <c r="E62" s="308"/>
    </row>
    <row r="63" spans="1:55" s="307" customFormat="1" ht="20.25" customHeight="1" x14ac:dyDescent="0.2">
      <c r="A63" s="309"/>
      <c r="B63" s="309"/>
      <c r="C63" s="309"/>
      <c r="D63" s="308"/>
      <c r="E63" s="308"/>
    </row>
    <row r="64" spans="1:55" s="307" customFormat="1" ht="20.25" customHeight="1" x14ac:dyDescent="0.2">
      <c r="A64" s="309"/>
      <c r="B64" s="309"/>
      <c r="C64" s="309"/>
      <c r="D64" s="308"/>
      <c r="E64" s="308"/>
    </row>
    <row r="65" spans="1:5" s="307" customFormat="1" ht="20.25" customHeight="1" x14ac:dyDescent="0.2">
      <c r="A65" s="309"/>
      <c r="B65" s="309"/>
      <c r="C65" s="309"/>
      <c r="D65" s="308"/>
      <c r="E65" s="308"/>
    </row>
    <row r="66" spans="1:5" s="307" customFormat="1" ht="20.25" customHeight="1" x14ac:dyDescent="0.2">
      <c r="A66" s="309"/>
      <c r="B66" s="309"/>
      <c r="C66" s="309"/>
      <c r="D66" s="308"/>
      <c r="E66" s="308"/>
    </row>
    <row r="67" spans="1:5" ht="20.25" customHeight="1" x14ac:dyDescent="0.2"/>
    <row r="68" spans="1:5" ht="20.25" customHeight="1" x14ac:dyDescent="0.2"/>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90625" defaultRowHeight="20.25" customHeight="1" x14ac:dyDescent="0.2"/>
  <cols>
    <col min="1" max="1" width="1.54296875" style="350" customWidth="1"/>
    <col min="2" max="56" width="6.08984375" style="350" customWidth="1"/>
    <col min="57" max="16384" width="4.90625" style="350"/>
  </cols>
  <sheetData>
    <row r="1" spans="1:57" s="346" customFormat="1" ht="20.25" customHeight="1" x14ac:dyDescent="0.2">
      <c r="A1" s="277"/>
      <c r="B1" s="277"/>
      <c r="C1" s="305" t="s">
        <v>542</v>
      </c>
      <c r="D1" s="305"/>
      <c r="E1" s="277"/>
      <c r="F1" s="277"/>
      <c r="G1" s="303" t="s">
        <v>541</v>
      </c>
      <c r="H1" s="277"/>
      <c r="I1" s="277"/>
      <c r="J1" s="305"/>
      <c r="K1" s="305"/>
      <c r="L1" s="305"/>
      <c r="M1" s="305"/>
      <c r="N1" s="277"/>
      <c r="O1" s="277"/>
      <c r="P1" s="277"/>
      <c r="Q1" s="277"/>
      <c r="R1" s="277"/>
      <c r="S1" s="277"/>
      <c r="T1" s="277"/>
      <c r="U1" s="277"/>
      <c r="V1" s="277"/>
      <c r="W1" s="277"/>
      <c r="X1" s="277"/>
      <c r="Y1" s="277"/>
      <c r="Z1" s="277"/>
      <c r="AA1" s="277"/>
      <c r="AB1" s="277"/>
      <c r="AC1" s="277"/>
      <c r="AD1" s="277"/>
      <c r="AE1" s="277"/>
      <c r="AF1" s="277"/>
      <c r="AG1" s="277"/>
      <c r="AH1" s="277"/>
      <c r="AI1" s="277"/>
      <c r="AJ1" s="277"/>
      <c r="AK1" s="292" t="s">
        <v>540</v>
      </c>
      <c r="AL1" s="292" t="s">
        <v>533</v>
      </c>
      <c r="AM1" s="898" t="s">
        <v>539</v>
      </c>
      <c r="AN1" s="898"/>
      <c r="AO1" s="898"/>
      <c r="AP1" s="898"/>
      <c r="AQ1" s="898"/>
      <c r="AR1" s="898"/>
      <c r="AS1" s="898"/>
      <c r="AT1" s="898"/>
      <c r="AU1" s="898"/>
      <c r="AV1" s="898"/>
      <c r="AW1" s="898"/>
      <c r="AX1" s="898"/>
      <c r="AY1" s="898"/>
      <c r="AZ1" s="898"/>
      <c r="BA1" s="898"/>
      <c r="BB1" s="295" t="s">
        <v>532</v>
      </c>
      <c r="BC1" s="277"/>
      <c r="BD1" s="277"/>
    </row>
    <row r="2" spans="1:57" s="348" customFormat="1" ht="20.25" customHeight="1" x14ac:dyDescent="0.2">
      <c r="A2" s="271"/>
      <c r="B2" s="271"/>
      <c r="C2" s="271"/>
      <c r="D2" s="303"/>
      <c r="E2" s="271"/>
      <c r="F2" s="271"/>
      <c r="G2" s="271"/>
      <c r="H2" s="303"/>
      <c r="I2" s="292"/>
      <c r="J2" s="292"/>
      <c r="K2" s="292"/>
      <c r="L2" s="292"/>
      <c r="M2" s="292"/>
      <c r="N2" s="271"/>
      <c r="O2" s="271"/>
      <c r="P2" s="271"/>
      <c r="Q2" s="271"/>
      <c r="R2" s="271"/>
      <c r="S2" s="271"/>
      <c r="T2" s="292" t="s">
        <v>538</v>
      </c>
      <c r="U2" s="896">
        <v>6</v>
      </c>
      <c r="V2" s="896"/>
      <c r="W2" s="292" t="s">
        <v>533</v>
      </c>
      <c r="X2" s="899">
        <f>IF(U2=0,"",YEAR(DATE(2018+U2,1,1)))</f>
        <v>2024</v>
      </c>
      <c r="Y2" s="899"/>
      <c r="Z2" s="271" t="s">
        <v>537</v>
      </c>
      <c r="AA2" s="271" t="s">
        <v>536</v>
      </c>
      <c r="AB2" s="896">
        <v>4</v>
      </c>
      <c r="AC2" s="896"/>
      <c r="AD2" s="271" t="s">
        <v>535</v>
      </c>
      <c r="AE2" s="271"/>
      <c r="AF2" s="271"/>
      <c r="AG2" s="271"/>
      <c r="AH2" s="271"/>
      <c r="AI2" s="271"/>
      <c r="AJ2" s="295"/>
      <c r="AK2" s="292" t="s">
        <v>534</v>
      </c>
      <c r="AL2" s="292" t="s">
        <v>533</v>
      </c>
      <c r="AM2" s="896" t="s">
        <v>617</v>
      </c>
      <c r="AN2" s="896"/>
      <c r="AO2" s="896"/>
      <c r="AP2" s="896"/>
      <c r="AQ2" s="896"/>
      <c r="AR2" s="896"/>
      <c r="AS2" s="896"/>
      <c r="AT2" s="896"/>
      <c r="AU2" s="896"/>
      <c r="AV2" s="896"/>
      <c r="AW2" s="896"/>
      <c r="AX2" s="896"/>
      <c r="AY2" s="896"/>
      <c r="AZ2" s="896"/>
      <c r="BA2" s="896"/>
      <c r="BB2" s="295" t="s">
        <v>532</v>
      </c>
      <c r="BC2" s="292"/>
      <c r="BD2" s="292"/>
      <c r="BE2" s="347"/>
    </row>
    <row r="3" spans="1:57" s="348" customFormat="1" ht="20.25" customHeight="1" x14ac:dyDescent="0.2">
      <c r="A3" s="271"/>
      <c r="B3" s="271"/>
      <c r="C3" s="271"/>
      <c r="D3" s="303"/>
      <c r="E3" s="271"/>
      <c r="F3" s="271"/>
      <c r="G3" s="271"/>
      <c r="H3" s="303"/>
      <c r="I3" s="292"/>
      <c r="J3" s="292"/>
      <c r="K3" s="292"/>
      <c r="L3" s="292"/>
      <c r="M3" s="292"/>
      <c r="N3" s="271"/>
      <c r="O3" s="271"/>
      <c r="P3" s="271"/>
      <c r="Q3" s="271"/>
      <c r="R3" s="271"/>
      <c r="S3" s="271"/>
      <c r="T3" s="302"/>
      <c r="U3" s="278"/>
      <c r="V3" s="278"/>
      <c r="W3" s="301"/>
      <c r="X3" s="278"/>
      <c r="Y3" s="278"/>
      <c r="Z3" s="279"/>
      <c r="AA3" s="279"/>
      <c r="AB3" s="278"/>
      <c r="AC3" s="278"/>
      <c r="AD3" s="296"/>
      <c r="AE3" s="271"/>
      <c r="AF3" s="271"/>
      <c r="AG3" s="271"/>
      <c r="AH3" s="271"/>
      <c r="AI3" s="271"/>
      <c r="AJ3" s="295"/>
      <c r="AK3" s="292"/>
      <c r="AL3" s="292"/>
      <c r="AM3" s="294"/>
      <c r="AN3" s="294"/>
      <c r="AO3" s="294"/>
      <c r="AP3" s="294"/>
      <c r="AQ3" s="294"/>
      <c r="AR3" s="294"/>
      <c r="AS3" s="294"/>
      <c r="AT3" s="294"/>
      <c r="AU3" s="294"/>
      <c r="AV3" s="294"/>
      <c r="AW3" s="294"/>
      <c r="AX3" s="294"/>
      <c r="AY3" s="293" t="s">
        <v>531</v>
      </c>
      <c r="AZ3" s="897" t="s">
        <v>530</v>
      </c>
      <c r="BA3" s="897"/>
      <c r="BB3" s="897"/>
      <c r="BC3" s="897"/>
      <c r="BD3" s="292"/>
      <c r="BE3" s="347"/>
    </row>
    <row r="4" spans="1:57" s="348" customFormat="1" ht="20.25" customHeight="1" x14ac:dyDescent="0.2">
      <c r="A4" s="271"/>
      <c r="B4" s="286"/>
      <c r="C4" s="286"/>
      <c r="D4" s="286"/>
      <c r="E4" s="286"/>
      <c r="F4" s="286"/>
      <c r="G4" s="286"/>
      <c r="H4" s="286"/>
      <c r="I4" s="286"/>
      <c r="J4" s="300"/>
      <c r="K4" s="298"/>
      <c r="L4" s="298"/>
      <c r="M4" s="298"/>
      <c r="N4" s="298"/>
      <c r="O4" s="298"/>
      <c r="P4" s="299"/>
      <c r="Q4" s="298"/>
      <c r="R4" s="298"/>
      <c r="S4" s="297"/>
      <c r="T4" s="271"/>
      <c r="U4" s="271"/>
      <c r="V4" s="271"/>
      <c r="W4" s="271"/>
      <c r="X4" s="271"/>
      <c r="Y4" s="271"/>
      <c r="Z4" s="279"/>
      <c r="AA4" s="279"/>
      <c r="AB4" s="278"/>
      <c r="AC4" s="278"/>
      <c r="AD4" s="296"/>
      <c r="AE4" s="271"/>
      <c r="AF4" s="271"/>
      <c r="AG4" s="271"/>
      <c r="AH4" s="271"/>
      <c r="AI4" s="271"/>
      <c r="AJ4" s="295"/>
      <c r="AK4" s="292"/>
      <c r="AL4" s="292"/>
      <c r="AM4" s="294"/>
      <c r="AN4" s="294"/>
      <c r="AO4" s="294"/>
      <c r="AP4" s="294"/>
      <c r="AQ4" s="294"/>
      <c r="AR4" s="294"/>
      <c r="AS4" s="294"/>
      <c r="AT4" s="294"/>
      <c r="AU4" s="294"/>
      <c r="AV4" s="294"/>
      <c r="AW4" s="294"/>
      <c r="AX4" s="294"/>
      <c r="AY4" s="293" t="s">
        <v>529</v>
      </c>
      <c r="AZ4" s="897" t="s">
        <v>528</v>
      </c>
      <c r="BA4" s="897"/>
      <c r="BB4" s="897"/>
      <c r="BC4" s="897"/>
      <c r="BD4" s="292"/>
      <c r="BE4" s="347"/>
    </row>
    <row r="5" spans="1:57" s="348" customFormat="1" ht="20.25" customHeight="1" x14ac:dyDescent="0.2">
      <c r="A5" s="271"/>
      <c r="B5" s="284"/>
      <c r="C5" s="284"/>
      <c r="D5" s="284"/>
      <c r="E5" s="284"/>
      <c r="F5" s="284"/>
      <c r="G5" s="284"/>
      <c r="H5" s="284"/>
      <c r="I5" s="284"/>
      <c r="J5" s="291"/>
      <c r="K5" s="290"/>
      <c r="L5" s="289"/>
      <c r="M5" s="289"/>
      <c r="N5" s="289"/>
      <c r="O5" s="289"/>
      <c r="P5" s="284"/>
      <c r="Q5" s="288"/>
      <c r="R5" s="288"/>
      <c r="S5" s="287"/>
      <c r="T5" s="271"/>
      <c r="U5" s="271"/>
      <c r="V5" s="271"/>
      <c r="W5" s="271"/>
      <c r="X5" s="271"/>
      <c r="Y5" s="271"/>
      <c r="Z5" s="279"/>
      <c r="AA5" s="279"/>
      <c r="AB5" s="278"/>
      <c r="AC5" s="278"/>
      <c r="AD5" s="273"/>
      <c r="AE5" s="273"/>
      <c r="AF5" s="273"/>
      <c r="AG5" s="273"/>
      <c r="AH5" s="271"/>
      <c r="AI5" s="271"/>
      <c r="AJ5" s="273" t="s">
        <v>527</v>
      </c>
      <c r="AK5" s="273"/>
      <c r="AL5" s="273"/>
      <c r="AM5" s="273"/>
      <c r="AN5" s="273"/>
      <c r="AO5" s="273"/>
      <c r="AP5" s="273"/>
      <c r="AQ5" s="273"/>
      <c r="AR5" s="286"/>
      <c r="AS5" s="286"/>
      <c r="AT5" s="272"/>
      <c r="AU5" s="273"/>
      <c r="AV5" s="887">
        <v>40</v>
      </c>
      <c r="AW5" s="888"/>
      <c r="AX5" s="272" t="s">
        <v>526</v>
      </c>
      <c r="AY5" s="273"/>
      <c r="AZ5" s="933">
        <v>160</v>
      </c>
      <c r="BA5" s="934"/>
      <c r="BB5" s="272" t="s">
        <v>525</v>
      </c>
      <c r="BC5" s="273"/>
      <c r="BD5" s="271"/>
      <c r="BE5" s="347"/>
    </row>
    <row r="6" spans="1:57" s="348" customFormat="1" ht="20.25" customHeight="1" x14ac:dyDescent="0.2">
      <c r="A6" s="271"/>
      <c r="B6" s="284"/>
      <c r="C6" s="284"/>
      <c r="D6" s="284"/>
      <c r="E6" s="284"/>
      <c r="F6" s="284"/>
      <c r="G6" s="284"/>
      <c r="H6" s="284"/>
      <c r="I6" s="284"/>
      <c r="J6" s="284"/>
      <c r="K6" s="285"/>
      <c r="L6" s="285"/>
      <c r="M6" s="285"/>
      <c r="N6" s="284"/>
      <c r="O6" s="283"/>
      <c r="P6" s="282"/>
      <c r="Q6" s="282"/>
      <c r="R6" s="281"/>
      <c r="S6" s="280"/>
      <c r="T6" s="271"/>
      <c r="U6" s="271"/>
      <c r="V6" s="271"/>
      <c r="W6" s="271"/>
      <c r="X6" s="271"/>
      <c r="Y6" s="271"/>
      <c r="Z6" s="279"/>
      <c r="AA6" s="279"/>
      <c r="AB6" s="278"/>
      <c r="AC6" s="278"/>
      <c r="AD6" s="229"/>
      <c r="AE6" s="277"/>
      <c r="AF6" s="277"/>
      <c r="AG6" s="277"/>
      <c r="AH6" s="271"/>
      <c r="AI6" s="271"/>
      <c r="AJ6" s="271"/>
      <c r="AK6" s="271"/>
      <c r="AL6" s="277"/>
      <c r="AM6" s="277"/>
      <c r="AN6" s="276"/>
      <c r="AO6" s="275"/>
      <c r="AP6" s="275"/>
      <c r="AQ6" s="274"/>
      <c r="AR6" s="274"/>
      <c r="AS6" s="274"/>
      <c r="AT6" s="274"/>
      <c r="AU6" s="274"/>
      <c r="AV6" s="274"/>
      <c r="AW6" s="273" t="s">
        <v>524</v>
      </c>
      <c r="AX6" s="273"/>
      <c r="AY6" s="273"/>
      <c r="AZ6" s="894">
        <f>DAY(EOMONTH(DATE(X2,AB2,1),0))</f>
        <v>30</v>
      </c>
      <c r="BA6" s="895"/>
      <c r="BB6" s="272" t="s">
        <v>523</v>
      </c>
      <c r="BC6" s="271"/>
      <c r="BD6" s="271"/>
      <c r="BE6" s="347"/>
    </row>
    <row r="7" spans="1:57" ht="20.25" customHeight="1" thickBot="1" x14ac:dyDescent="0.25">
      <c r="A7" s="227"/>
      <c r="B7" s="227"/>
      <c r="C7" s="268"/>
      <c r="D7" s="268"/>
      <c r="E7" s="227"/>
      <c r="F7" s="227"/>
      <c r="G7" s="222"/>
      <c r="H7" s="227"/>
      <c r="I7" s="227"/>
      <c r="J7" s="227"/>
      <c r="K7" s="227"/>
      <c r="L7" s="227"/>
      <c r="M7" s="227"/>
      <c r="N7" s="227"/>
      <c r="O7" s="227"/>
      <c r="P7" s="227"/>
      <c r="Q7" s="227"/>
      <c r="R7" s="227"/>
      <c r="S7" s="268"/>
      <c r="T7" s="227"/>
      <c r="U7" s="227"/>
      <c r="V7" s="227"/>
      <c r="W7" s="227"/>
      <c r="X7" s="227"/>
      <c r="Y7" s="227"/>
      <c r="Z7" s="227"/>
      <c r="AA7" s="227"/>
      <c r="AB7" s="227"/>
      <c r="AC7" s="227"/>
      <c r="AD7" s="227"/>
      <c r="AE7" s="227"/>
      <c r="AF7" s="227"/>
      <c r="AG7" s="227"/>
      <c r="AH7" s="227"/>
      <c r="AI7" s="227"/>
      <c r="AJ7" s="268"/>
      <c r="AK7" s="227"/>
      <c r="AL7" s="227"/>
      <c r="AM7" s="227"/>
      <c r="AN7" s="227"/>
      <c r="AO7" s="227"/>
      <c r="AP7" s="227"/>
      <c r="AQ7" s="227"/>
      <c r="AR7" s="227"/>
      <c r="AS7" s="227"/>
      <c r="AT7" s="227"/>
      <c r="AU7" s="227"/>
      <c r="AV7" s="227"/>
      <c r="AW7" s="227"/>
      <c r="AX7" s="227"/>
      <c r="AY7" s="227"/>
      <c r="AZ7" s="227"/>
      <c r="BA7" s="227"/>
      <c r="BB7" s="227"/>
      <c r="BC7" s="267"/>
      <c r="BD7" s="267"/>
      <c r="BE7" s="349"/>
    </row>
    <row r="8" spans="1:57" ht="20.25" customHeight="1" thickBot="1" x14ac:dyDescent="0.25">
      <c r="A8" s="227"/>
      <c r="B8" s="870" t="s">
        <v>522</v>
      </c>
      <c r="C8" s="874" t="s">
        <v>521</v>
      </c>
      <c r="D8" s="882"/>
      <c r="E8" s="873" t="s">
        <v>520</v>
      </c>
      <c r="F8" s="882"/>
      <c r="G8" s="873" t="s">
        <v>519</v>
      </c>
      <c r="H8" s="874"/>
      <c r="I8" s="874"/>
      <c r="J8" s="874"/>
      <c r="K8" s="882"/>
      <c r="L8" s="873" t="s">
        <v>518</v>
      </c>
      <c r="M8" s="874"/>
      <c r="N8" s="874"/>
      <c r="O8" s="875"/>
      <c r="P8" s="892" t="s">
        <v>517</v>
      </c>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902" t="str">
        <f>IF(AZ3="４週","(9)1～4週目の勤務時間数合計","(9)1か月の勤務時間数合計")</f>
        <v>(9)1～4週目の勤務時間数合計</v>
      </c>
      <c r="AV8" s="903"/>
      <c r="AW8" s="902" t="s">
        <v>516</v>
      </c>
      <c r="AX8" s="903"/>
      <c r="AY8" s="900" t="s">
        <v>515</v>
      </c>
      <c r="AZ8" s="900"/>
      <c r="BA8" s="900"/>
      <c r="BB8" s="900"/>
      <c r="BC8" s="900"/>
      <c r="BD8" s="900"/>
    </row>
    <row r="9" spans="1:57" ht="20.25" customHeight="1" thickBot="1" x14ac:dyDescent="0.25">
      <c r="A9" s="227"/>
      <c r="B9" s="871"/>
      <c r="C9" s="877"/>
      <c r="D9" s="883"/>
      <c r="E9" s="876"/>
      <c r="F9" s="883"/>
      <c r="G9" s="876"/>
      <c r="H9" s="877"/>
      <c r="I9" s="877"/>
      <c r="J9" s="877"/>
      <c r="K9" s="883"/>
      <c r="L9" s="876"/>
      <c r="M9" s="877"/>
      <c r="N9" s="877"/>
      <c r="O9" s="878"/>
      <c r="P9" s="889" t="s">
        <v>514</v>
      </c>
      <c r="Q9" s="890"/>
      <c r="R9" s="890"/>
      <c r="S9" s="890"/>
      <c r="T9" s="890"/>
      <c r="U9" s="890"/>
      <c r="V9" s="891"/>
      <c r="W9" s="889" t="s">
        <v>513</v>
      </c>
      <c r="X9" s="890"/>
      <c r="Y9" s="890"/>
      <c r="Z9" s="890"/>
      <c r="AA9" s="890"/>
      <c r="AB9" s="890"/>
      <c r="AC9" s="891"/>
      <c r="AD9" s="889" t="s">
        <v>512</v>
      </c>
      <c r="AE9" s="890"/>
      <c r="AF9" s="890"/>
      <c r="AG9" s="890"/>
      <c r="AH9" s="890"/>
      <c r="AI9" s="890"/>
      <c r="AJ9" s="891"/>
      <c r="AK9" s="889" t="s">
        <v>511</v>
      </c>
      <c r="AL9" s="890"/>
      <c r="AM9" s="890"/>
      <c r="AN9" s="890"/>
      <c r="AO9" s="890"/>
      <c r="AP9" s="890"/>
      <c r="AQ9" s="891"/>
      <c r="AR9" s="889" t="s">
        <v>510</v>
      </c>
      <c r="AS9" s="890"/>
      <c r="AT9" s="891"/>
      <c r="AU9" s="904"/>
      <c r="AV9" s="905"/>
      <c r="AW9" s="904"/>
      <c r="AX9" s="905"/>
      <c r="AY9" s="900"/>
      <c r="AZ9" s="900"/>
      <c r="BA9" s="900"/>
      <c r="BB9" s="900"/>
      <c r="BC9" s="900"/>
      <c r="BD9" s="900"/>
    </row>
    <row r="10" spans="1:57" ht="20.25" customHeight="1" thickBot="1" x14ac:dyDescent="0.25">
      <c r="A10" s="227"/>
      <c r="B10" s="871"/>
      <c r="C10" s="877"/>
      <c r="D10" s="883"/>
      <c r="E10" s="876"/>
      <c r="F10" s="883"/>
      <c r="G10" s="876"/>
      <c r="H10" s="877"/>
      <c r="I10" s="877"/>
      <c r="J10" s="877"/>
      <c r="K10" s="883"/>
      <c r="L10" s="876"/>
      <c r="M10" s="877"/>
      <c r="N10" s="877"/>
      <c r="O10" s="878"/>
      <c r="P10" s="264">
        <f>DAY(DATE($X$2,$AB$2,1))</f>
        <v>1</v>
      </c>
      <c r="Q10" s="263">
        <f>DAY(DATE($X$2,$AB$2,2))</f>
        <v>2</v>
      </c>
      <c r="R10" s="263">
        <f>DAY(DATE($X$2,$AB$2,3))</f>
        <v>3</v>
      </c>
      <c r="S10" s="263">
        <f>DAY(DATE($X$2,$AB$2,4))</f>
        <v>4</v>
      </c>
      <c r="T10" s="263">
        <f>DAY(DATE($X$2,$AB$2,5))</f>
        <v>5</v>
      </c>
      <c r="U10" s="263">
        <f>DAY(DATE($X$2,$AB$2,6))</f>
        <v>6</v>
      </c>
      <c r="V10" s="265">
        <f>DAY(DATE($X$2,$AB$2,7))</f>
        <v>7</v>
      </c>
      <c r="W10" s="264">
        <f>DAY(DATE($X$2,$AB$2,8))</f>
        <v>8</v>
      </c>
      <c r="X10" s="263">
        <f>DAY(DATE($X$2,$AB$2,9))</f>
        <v>9</v>
      </c>
      <c r="Y10" s="263">
        <f>DAY(DATE($X$2,$AB$2,10))</f>
        <v>10</v>
      </c>
      <c r="Z10" s="263">
        <f>DAY(DATE($X$2,$AB$2,11))</f>
        <v>11</v>
      </c>
      <c r="AA10" s="263">
        <f>DAY(DATE($X$2,$AB$2,12))</f>
        <v>12</v>
      </c>
      <c r="AB10" s="263">
        <f>DAY(DATE($X$2,$AB$2,13))</f>
        <v>13</v>
      </c>
      <c r="AC10" s="265">
        <f>DAY(DATE($X$2,$AB$2,14))</f>
        <v>14</v>
      </c>
      <c r="AD10" s="264">
        <f>DAY(DATE($X$2,$AB$2,15))</f>
        <v>15</v>
      </c>
      <c r="AE10" s="263">
        <f>DAY(DATE($X$2,$AB$2,16))</f>
        <v>16</v>
      </c>
      <c r="AF10" s="263">
        <f>DAY(DATE($X$2,$AB$2,17))</f>
        <v>17</v>
      </c>
      <c r="AG10" s="263">
        <f>DAY(DATE($X$2,$AB$2,18))</f>
        <v>18</v>
      </c>
      <c r="AH10" s="263">
        <f>DAY(DATE($X$2,$AB$2,19))</f>
        <v>19</v>
      </c>
      <c r="AI10" s="263">
        <f>DAY(DATE($X$2,$AB$2,20))</f>
        <v>20</v>
      </c>
      <c r="AJ10" s="265">
        <f>DAY(DATE($X$2,$AB$2,21))</f>
        <v>21</v>
      </c>
      <c r="AK10" s="264">
        <f>DAY(DATE($X$2,$AB$2,22))</f>
        <v>22</v>
      </c>
      <c r="AL10" s="263">
        <f>DAY(DATE($X$2,$AB$2,23))</f>
        <v>23</v>
      </c>
      <c r="AM10" s="263">
        <f>DAY(DATE($X$2,$AB$2,24))</f>
        <v>24</v>
      </c>
      <c r="AN10" s="263">
        <f>DAY(DATE($X$2,$AB$2,25))</f>
        <v>25</v>
      </c>
      <c r="AO10" s="263">
        <f>DAY(DATE($X$2,$AB$2,26))</f>
        <v>26</v>
      </c>
      <c r="AP10" s="263">
        <f>DAY(DATE($X$2,$AB$2,27))</f>
        <v>27</v>
      </c>
      <c r="AQ10" s="265">
        <f>DAY(DATE($X$2,$AB$2,28))</f>
        <v>28</v>
      </c>
      <c r="AR10" s="264" t="str">
        <f>IF(AZ3="暦月",IF(DAY(DATE($X$2,$AB$2,29))=29,29,""),"")</f>
        <v/>
      </c>
      <c r="AS10" s="263" t="str">
        <f>IF(AZ3="暦月",IF(DAY(DATE($X$2,$AB$2,30))=30,30,""),"")</f>
        <v/>
      </c>
      <c r="AT10" s="265" t="str">
        <f>IF(AZ3="暦月",IF(DAY(DATE($X$2,$AB$2,31))=31,31,""),"")</f>
        <v/>
      </c>
      <c r="AU10" s="904"/>
      <c r="AV10" s="905"/>
      <c r="AW10" s="904"/>
      <c r="AX10" s="905"/>
      <c r="AY10" s="900"/>
      <c r="AZ10" s="900"/>
      <c r="BA10" s="900"/>
      <c r="BB10" s="900"/>
      <c r="BC10" s="900"/>
      <c r="BD10" s="900"/>
    </row>
    <row r="11" spans="1:57" ht="20.25" hidden="1" customHeight="1" thickBot="1" x14ac:dyDescent="0.25">
      <c r="A11" s="227"/>
      <c r="B11" s="871"/>
      <c r="C11" s="877"/>
      <c r="D11" s="883"/>
      <c r="E11" s="876"/>
      <c r="F11" s="883"/>
      <c r="G11" s="876"/>
      <c r="H11" s="877"/>
      <c r="I11" s="877"/>
      <c r="J11" s="877"/>
      <c r="K11" s="883"/>
      <c r="L11" s="876"/>
      <c r="M11" s="877"/>
      <c r="N11" s="877"/>
      <c r="O11" s="878"/>
      <c r="P11" s="264">
        <f>WEEKDAY(DATE($X$2,$AB$2,1))</f>
        <v>2</v>
      </c>
      <c r="Q11" s="263">
        <f>WEEKDAY(DATE($X$2,$AB$2,2))</f>
        <v>3</v>
      </c>
      <c r="R11" s="263">
        <f>WEEKDAY(DATE($X$2,$AB$2,3))</f>
        <v>4</v>
      </c>
      <c r="S11" s="263">
        <f>WEEKDAY(DATE($X$2,$AB$2,4))</f>
        <v>5</v>
      </c>
      <c r="T11" s="263">
        <f>WEEKDAY(DATE($X$2,$AB$2,5))</f>
        <v>6</v>
      </c>
      <c r="U11" s="263">
        <f>WEEKDAY(DATE($X$2,$AB$2,6))</f>
        <v>7</v>
      </c>
      <c r="V11" s="265">
        <f>WEEKDAY(DATE($X$2,$AB$2,7))</f>
        <v>1</v>
      </c>
      <c r="W11" s="264">
        <f>WEEKDAY(DATE($X$2,$AB$2,8))</f>
        <v>2</v>
      </c>
      <c r="X11" s="263">
        <f>WEEKDAY(DATE($X$2,$AB$2,9))</f>
        <v>3</v>
      </c>
      <c r="Y11" s="263">
        <f>WEEKDAY(DATE($X$2,$AB$2,10))</f>
        <v>4</v>
      </c>
      <c r="Z11" s="263">
        <f>WEEKDAY(DATE($X$2,$AB$2,11))</f>
        <v>5</v>
      </c>
      <c r="AA11" s="263">
        <f>WEEKDAY(DATE($X$2,$AB$2,12))</f>
        <v>6</v>
      </c>
      <c r="AB11" s="263">
        <f>WEEKDAY(DATE($X$2,$AB$2,13))</f>
        <v>7</v>
      </c>
      <c r="AC11" s="265">
        <f>WEEKDAY(DATE($X$2,$AB$2,14))</f>
        <v>1</v>
      </c>
      <c r="AD11" s="264">
        <f>WEEKDAY(DATE($X$2,$AB$2,15))</f>
        <v>2</v>
      </c>
      <c r="AE11" s="263">
        <f>WEEKDAY(DATE($X$2,$AB$2,16))</f>
        <v>3</v>
      </c>
      <c r="AF11" s="263">
        <f>WEEKDAY(DATE($X$2,$AB$2,17))</f>
        <v>4</v>
      </c>
      <c r="AG11" s="263">
        <f>WEEKDAY(DATE($X$2,$AB$2,18))</f>
        <v>5</v>
      </c>
      <c r="AH11" s="263">
        <f>WEEKDAY(DATE($X$2,$AB$2,19))</f>
        <v>6</v>
      </c>
      <c r="AI11" s="263">
        <f>WEEKDAY(DATE($X$2,$AB$2,20))</f>
        <v>7</v>
      </c>
      <c r="AJ11" s="265">
        <f>WEEKDAY(DATE($X$2,$AB$2,21))</f>
        <v>1</v>
      </c>
      <c r="AK11" s="264">
        <f>WEEKDAY(DATE($X$2,$AB$2,22))</f>
        <v>2</v>
      </c>
      <c r="AL11" s="263">
        <f>WEEKDAY(DATE($X$2,$AB$2,23))</f>
        <v>3</v>
      </c>
      <c r="AM11" s="263">
        <f>WEEKDAY(DATE($X$2,$AB$2,24))</f>
        <v>4</v>
      </c>
      <c r="AN11" s="263">
        <f>WEEKDAY(DATE($X$2,$AB$2,25))</f>
        <v>5</v>
      </c>
      <c r="AO11" s="263">
        <f>WEEKDAY(DATE($X$2,$AB$2,26))</f>
        <v>6</v>
      </c>
      <c r="AP11" s="263">
        <f>WEEKDAY(DATE($X$2,$AB$2,27))</f>
        <v>7</v>
      </c>
      <c r="AQ11" s="265">
        <f>WEEKDAY(DATE($X$2,$AB$2,28))</f>
        <v>1</v>
      </c>
      <c r="AR11" s="264">
        <f>IF(AR10=29,WEEKDAY(DATE($X$2,$AB$2,29)),0)</f>
        <v>0</v>
      </c>
      <c r="AS11" s="263">
        <f>IF(AS10=30,WEEKDAY(DATE($X$2,$AB$2,30)),0)</f>
        <v>0</v>
      </c>
      <c r="AT11" s="265">
        <f>IF(AT10=31,WEEKDAY(DATE($X$2,$AB$2,31)),0)</f>
        <v>0</v>
      </c>
      <c r="AU11" s="906"/>
      <c r="AV11" s="907"/>
      <c r="AW11" s="906"/>
      <c r="AX11" s="907"/>
      <c r="AY11" s="901"/>
      <c r="AZ11" s="901"/>
      <c r="BA11" s="901"/>
      <c r="BB11" s="901"/>
      <c r="BC11" s="901"/>
      <c r="BD11" s="901"/>
    </row>
    <row r="12" spans="1:57" ht="20.25" customHeight="1" thickBot="1" x14ac:dyDescent="0.25">
      <c r="A12" s="227"/>
      <c r="B12" s="872"/>
      <c r="C12" s="880"/>
      <c r="D12" s="884"/>
      <c r="E12" s="879"/>
      <c r="F12" s="884"/>
      <c r="G12" s="879"/>
      <c r="H12" s="880"/>
      <c r="I12" s="880"/>
      <c r="J12" s="880"/>
      <c r="K12" s="884"/>
      <c r="L12" s="879"/>
      <c r="M12" s="880"/>
      <c r="N12" s="880"/>
      <c r="O12" s="881"/>
      <c r="P12" s="261" t="str">
        <f>IF(P11=1,"日",IF(P11=2,"月",IF(P11=3,"火",IF(P11=4,"水",IF(P11=5,"木",IF(P11=6,"金","土"))))))</f>
        <v>月</v>
      </c>
      <c r="Q12" s="259" t="str">
        <f t="shared" ref="Q12:AQ12" si="0">IF(Q11=1,"日",IF(Q11=2,"月",IF(Q11=3,"火",IF(Q11=4,"水",IF(Q11=5,"木",IF(Q11=6,"金","土"))))))</f>
        <v>火</v>
      </c>
      <c r="R12" s="259" t="str">
        <f t="shared" si="0"/>
        <v>水</v>
      </c>
      <c r="S12" s="259" t="str">
        <f t="shared" si="0"/>
        <v>木</v>
      </c>
      <c r="T12" s="259" t="str">
        <f t="shared" si="0"/>
        <v>金</v>
      </c>
      <c r="U12" s="259" t="str">
        <f t="shared" si="0"/>
        <v>土</v>
      </c>
      <c r="V12" s="260" t="str">
        <f t="shared" si="0"/>
        <v>日</v>
      </c>
      <c r="W12" s="261" t="str">
        <f t="shared" si="0"/>
        <v>月</v>
      </c>
      <c r="X12" s="259" t="str">
        <f t="shared" si="0"/>
        <v>火</v>
      </c>
      <c r="Y12" s="259" t="str">
        <f t="shared" si="0"/>
        <v>水</v>
      </c>
      <c r="Z12" s="259" t="str">
        <f t="shared" si="0"/>
        <v>木</v>
      </c>
      <c r="AA12" s="259" t="str">
        <f t="shared" si="0"/>
        <v>金</v>
      </c>
      <c r="AB12" s="259" t="str">
        <f t="shared" si="0"/>
        <v>土</v>
      </c>
      <c r="AC12" s="260" t="str">
        <f t="shared" si="0"/>
        <v>日</v>
      </c>
      <c r="AD12" s="261" t="str">
        <f t="shared" si="0"/>
        <v>月</v>
      </c>
      <c r="AE12" s="259" t="str">
        <f t="shared" si="0"/>
        <v>火</v>
      </c>
      <c r="AF12" s="259" t="str">
        <f t="shared" si="0"/>
        <v>水</v>
      </c>
      <c r="AG12" s="259" t="str">
        <f t="shared" si="0"/>
        <v>木</v>
      </c>
      <c r="AH12" s="259" t="str">
        <f t="shared" si="0"/>
        <v>金</v>
      </c>
      <c r="AI12" s="259" t="str">
        <f t="shared" si="0"/>
        <v>土</v>
      </c>
      <c r="AJ12" s="260" t="str">
        <f t="shared" si="0"/>
        <v>日</v>
      </c>
      <c r="AK12" s="261" t="str">
        <f t="shared" si="0"/>
        <v>月</v>
      </c>
      <c r="AL12" s="259" t="str">
        <f t="shared" si="0"/>
        <v>火</v>
      </c>
      <c r="AM12" s="259" t="str">
        <f t="shared" si="0"/>
        <v>水</v>
      </c>
      <c r="AN12" s="259" t="str">
        <f t="shared" si="0"/>
        <v>木</v>
      </c>
      <c r="AO12" s="259" t="str">
        <f t="shared" si="0"/>
        <v>金</v>
      </c>
      <c r="AP12" s="259" t="str">
        <f t="shared" si="0"/>
        <v>土</v>
      </c>
      <c r="AQ12" s="260" t="str">
        <f t="shared" si="0"/>
        <v>日</v>
      </c>
      <c r="AR12" s="259" t="str">
        <f>IF(AR11=1,"日",IF(AR11=2,"月",IF(AR11=3,"火",IF(AR11=4,"水",IF(AR11=5,"木",IF(AR11=6,"金",IF(AR11=0,"","土")))))))</f>
        <v/>
      </c>
      <c r="AS12" s="259" t="str">
        <f>IF(AS11=1,"日",IF(AS11=2,"月",IF(AS11=3,"火",IF(AS11=4,"水",IF(AS11=5,"木",IF(AS11=6,"金",IF(AS11=0,"","土")))))))</f>
        <v/>
      </c>
      <c r="AT12" s="259" t="str">
        <f>IF(AT11=1,"日",IF(AT11=2,"月",IF(AT11=3,"火",IF(AT11=4,"水",IF(AT11=5,"木",IF(AT11=6,"金",IF(AT11=0,"","土")))))))</f>
        <v/>
      </c>
      <c r="AU12" s="908"/>
      <c r="AV12" s="909"/>
      <c r="AW12" s="908"/>
      <c r="AX12" s="909"/>
      <c r="AY12" s="901"/>
      <c r="AZ12" s="901"/>
      <c r="BA12" s="901"/>
      <c r="BB12" s="901"/>
      <c r="BC12" s="901"/>
      <c r="BD12" s="901"/>
    </row>
    <row r="13" spans="1:57" ht="39.9" customHeight="1" x14ac:dyDescent="0.2">
      <c r="A13" s="227"/>
      <c r="B13" s="257">
        <v>1</v>
      </c>
      <c r="C13" s="885" t="s">
        <v>569</v>
      </c>
      <c r="D13" s="886"/>
      <c r="E13" s="853" t="s">
        <v>618</v>
      </c>
      <c r="F13" s="855"/>
      <c r="G13" s="853" t="s">
        <v>594</v>
      </c>
      <c r="H13" s="854"/>
      <c r="I13" s="854"/>
      <c r="J13" s="854"/>
      <c r="K13" s="855"/>
      <c r="L13" s="856" t="s">
        <v>619</v>
      </c>
      <c r="M13" s="857"/>
      <c r="N13" s="857"/>
      <c r="O13" s="858"/>
      <c r="P13" s="256">
        <v>8</v>
      </c>
      <c r="Q13" s="255">
        <v>8</v>
      </c>
      <c r="R13" s="255"/>
      <c r="S13" s="255"/>
      <c r="T13" s="255">
        <v>8</v>
      </c>
      <c r="U13" s="255">
        <v>8</v>
      </c>
      <c r="V13" s="254">
        <v>8</v>
      </c>
      <c r="W13" s="256">
        <v>8</v>
      </c>
      <c r="X13" s="255">
        <v>8</v>
      </c>
      <c r="Y13" s="255"/>
      <c r="Z13" s="255"/>
      <c r="AA13" s="255">
        <v>8</v>
      </c>
      <c r="AB13" s="255">
        <v>8</v>
      </c>
      <c r="AC13" s="254">
        <v>8</v>
      </c>
      <c r="AD13" s="256">
        <v>8</v>
      </c>
      <c r="AE13" s="255">
        <v>8</v>
      </c>
      <c r="AF13" s="255"/>
      <c r="AG13" s="255"/>
      <c r="AH13" s="255">
        <v>8</v>
      </c>
      <c r="AI13" s="255">
        <v>8</v>
      </c>
      <c r="AJ13" s="254">
        <v>8</v>
      </c>
      <c r="AK13" s="256">
        <v>8</v>
      </c>
      <c r="AL13" s="255">
        <v>8</v>
      </c>
      <c r="AM13" s="255"/>
      <c r="AN13" s="255"/>
      <c r="AO13" s="255">
        <v>8</v>
      </c>
      <c r="AP13" s="255">
        <v>8</v>
      </c>
      <c r="AQ13" s="254">
        <v>8</v>
      </c>
      <c r="AR13" s="256"/>
      <c r="AS13" s="255"/>
      <c r="AT13" s="254"/>
      <c r="AU13" s="849">
        <f>IF($AZ$3="４週",SUM(P13:AQ13),IF($AZ$3="暦月",SUM(P13:AT13),""))</f>
        <v>160</v>
      </c>
      <c r="AV13" s="850"/>
      <c r="AW13" s="851">
        <f t="shared" ref="AW13:AW30" si="1">IF($AZ$3="４週",AU13/4,IF($AZ$3="暦月",AU13/($AZ$6/7),""))</f>
        <v>40</v>
      </c>
      <c r="AX13" s="852"/>
      <c r="AY13" s="821"/>
      <c r="AZ13" s="822"/>
      <c r="BA13" s="822"/>
      <c r="BB13" s="822"/>
      <c r="BC13" s="822"/>
      <c r="BD13" s="823"/>
    </row>
    <row r="14" spans="1:57" ht="39.9" customHeight="1" x14ac:dyDescent="0.2">
      <c r="A14" s="227"/>
      <c r="B14" s="253">
        <f t="shared" ref="B14:B30" si="2">B13+1</f>
        <v>2</v>
      </c>
      <c r="C14" s="843" t="s">
        <v>591</v>
      </c>
      <c r="D14" s="844"/>
      <c r="E14" s="841" t="s">
        <v>618</v>
      </c>
      <c r="F14" s="842"/>
      <c r="G14" s="841" t="s">
        <v>595</v>
      </c>
      <c r="H14" s="845"/>
      <c r="I14" s="845"/>
      <c r="J14" s="845"/>
      <c r="K14" s="842"/>
      <c r="L14" s="846" t="s">
        <v>620</v>
      </c>
      <c r="M14" s="847"/>
      <c r="N14" s="847"/>
      <c r="O14" s="848"/>
      <c r="P14" s="252">
        <v>8</v>
      </c>
      <c r="Q14" s="251">
        <v>8</v>
      </c>
      <c r="R14" s="251"/>
      <c r="S14" s="251"/>
      <c r="T14" s="251">
        <v>8</v>
      </c>
      <c r="U14" s="251">
        <v>8</v>
      </c>
      <c r="V14" s="250">
        <v>8</v>
      </c>
      <c r="W14" s="252">
        <v>8</v>
      </c>
      <c r="X14" s="251">
        <v>8</v>
      </c>
      <c r="Y14" s="251"/>
      <c r="Z14" s="251"/>
      <c r="AA14" s="251">
        <v>8</v>
      </c>
      <c r="AB14" s="251">
        <v>8</v>
      </c>
      <c r="AC14" s="250">
        <v>8</v>
      </c>
      <c r="AD14" s="252">
        <v>8</v>
      </c>
      <c r="AE14" s="251">
        <v>8</v>
      </c>
      <c r="AF14" s="251"/>
      <c r="AG14" s="251"/>
      <c r="AH14" s="251">
        <v>8</v>
      </c>
      <c r="AI14" s="251">
        <v>8</v>
      </c>
      <c r="AJ14" s="250">
        <v>8</v>
      </c>
      <c r="AK14" s="252">
        <v>8</v>
      </c>
      <c r="AL14" s="251">
        <v>8</v>
      </c>
      <c r="AM14" s="251"/>
      <c r="AN14" s="251"/>
      <c r="AO14" s="251">
        <v>8</v>
      </c>
      <c r="AP14" s="251">
        <v>8</v>
      </c>
      <c r="AQ14" s="250">
        <v>8</v>
      </c>
      <c r="AR14" s="252"/>
      <c r="AS14" s="251"/>
      <c r="AT14" s="250"/>
      <c r="AU14" s="839">
        <f>IF($AZ$3="４週",SUM(P14:AQ14),IF($AZ$3="暦月",SUM(P14:AT14),""))</f>
        <v>160</v>
      </c>
      <c r="AV14" s="840"/>
      <c r="AW14" s="837">
        <f t="shared" si="1"/>
        <v>40</v>
      </c>
      <c r="AX14" s="838"/>
      <c r="AY14" s="824"/>
      <c r="AZ14" s="825"/>
      <c r="BA14" s="825"/>
      <c r="BB14" s="825"/>
      <c r="BC14" s="825"/>
      <c r="BD14" s="826"/>
    </row>
    <row r="15" spans="1:57" ht="39.9" customHeight="1" x14ac:dyDescent="0.2">
      <c r="A15" s="227"/>
      <c r="B15" s="253">
        <f t="shared" si="2"/>
        <v>3</v>
      </c>
      <c r="C15" s="843" t="s">
        <v>591</v>
      </c>
      <c r="D15" s="844"/>
      <c r="E15" s="841" t="s">
        <v>618</v>
      </c>
      <c r="F15" s="842"/>
      <c r="G15" s="841" t="s">
        <v>596</v>
      </c>
      <c r="H15" s="845"/>
      <c r="I15" s="845"/>
      <c r="J15" s="845"/>
      <c r="K15" s="842"/>
      <c r="L15" s="846" t="s">
        <v>621</v>
      </c>
      <c r="M15" s="847"/>
      <c r="N15" s="847"/>
      <c r="O15" s="848"/>
      <c r="P15" s="252">
        <v>8</v>
      </c>
      <c r="Q15" s="251">
        <v>8</v>
      </c>
      <c r="R15" s="251"/>
      <c r="S15" s="251"/>
      <c r="T15" s="251">
        <v>8</v>
      </c>
      <c r="U15" s="251">
        <v>8</v>
      </c>
      <c r="V15" s="250">
        <v>8</v>
      </c>
      <c r="W15" s="252">
        <v>8</v>
      </c>
      <c r="X15" s="251">
        <v>8</v>
      </c>
      <c r="Y15" s="251"/>
      <c r="Z15" s="251"/>
      <c r="AA15" s="251">
        <v>8</v>
      </c>
      <c r="AB15" s="251">
        <v>8</v>
      </c>
      <c r="AC15" s="250">
        <v>8</v>
      </c>
      <c r="AD15" s="252">
        <v>8</v>
      </c>
      <c r="AE15" s="251">
        <v>8</v>
      </c>
      <c r="AF15" s="251"/>
      <c r="AG15" s="251"/>
      <c r="AH15" s="251">
        <v>8</v>
      </c>
      <c r="AI15" s="251">
        <v>8</v>
      </c>
      <c r="AJ15" s="250">
        <v>8</v>
      </c>
      <c r="AK15" s="252">
        <v>8</v>
      </c>
      <c r="AL15" s="251">
        <v>8</v>
      </c>
      <c r="AM15" s="251"/>
      <c r="AN15" s="251"/>
      <c r="AO15" s="251">
        <v>8</v>
      </c>
      <c r="AP15" s="251">
        <v>8</v>
      </c>
      <c r="AQ15" s="250">
        <v>8</v>
      </c>
      <c r="AR15" s="252"/>
      <c r="AS15" s="251"/>
      <c r="AT15" s="250"/>
      <c r="AU15" s="839">
        <f>IF($AZ$3="４週",SUM(P15:AQ15),IF($AZ$3="暦月",SUM(P15:AT15),""))</f>
        <v>160</v>
      </c>
      <c r="AV15" s="840"/>
      <c r="AW15" s="837">
        <f t="shared" si="1"/>
        <v>40</v>
      </c>
      <c r="AX15" s="838"/>
      <c r="AY15" s="824"/>
      <c r="AZ15" s="825"/>
      <c r="BA15" s="825"/>
      <c r="BB15" s="825"/>
      <c r="BC15" s="825"/>
      <c r="BD15" s="826"/>
    </row>
    <row r="16" spans="1:57" ht="39.9" customHeight="1" x14ac:dyDescent="0.2">
      <c r="A16" s="227"/>
      <c r="B16" s="253">
        <f t="shared" si="2"/>
        <v>4</v>
      </c>
      <c r="C16" s="843" t="s">
        <v>591</v>
      </c>
      <c r="D16" s="844"/>
      <c r="E16" s="841" t="s">
        <v>622</v>
      </c>
      <c r="F16" s="842"/>
      <c r="G16" s="841" t="s">
        <v>598</v>
      </c>
      <c r="H16" s="845"/>
      <c r="I16" s="845"/>
      <c r="J16" s="845"/>
      <c r="K16" s="842"/>
      <c r="L16" s="846" t="s">
        <v>623</v>
      </c>
      <c r="M16" s="847"/>
      <c r="N16" s="847"/>
      <c r="O16" s="848"/>
      <c r="P16" s="252">
        <v>4</v>
      </c>
      <c r="Q16" s="251">
        <v>4</v>
      </c>
      <c r="R16" s="251"/>
      <c r="S16" s="251"/>
      <c r="T16" s="251">
        <v>4</v>
      </c>
      <c r="U16" s="251">
        <v>4</v>
      </c>
      <c r="V16" s="250">
        <v>4</v>
      </c>
      <c r="W16" s="252">
        <v>4</v>
      </c>
      <c r="X16" s="251">
        <v>4</v>
      </c>
      <c r="Y16" s="251"/>
      <c r="Z16" s="251"/>
      <c r="AA16" s="251">
        <v>4</v>
      </c>
      <c r="AB16" s="251">
        <v>4</v>
      </c>
      <c r="AC16" s="250">
        <v>4</v>
      </c>
      <c r="AD16" s="252">
        <v>4</v>
      </c>
      <c r="AE16" s="251">
        <v>4</v>
      </c>
      <c r="AF16" s="251"/>
      <c r="AG16" s="251"/>
      <c r="AH16" s="251">
        <v>4</v>
      </c>
      <c r="AI16" s="251">
        <v>4</v>
      </c>
      <c r="AJ16" s="250">
        <v>4</v>
      </c>
      <c r="AK16" s="252">
        <v>4</v>
      </c>
      <c r="AL16" s="251">
        <v>4</v>
      </c>
      <c r="AM16" s="251"/>
      <c r="AN16" s="251"/>
      <c r="AO16" s="251">
        <v>4</v>
      </c>
      <c r="AP16" s="251">
        <v>4</v>
      </c>
      <c r="AQ16" s="250">
        <v>4</v>
      </c>
      <c r="AR16" s="252"/>
      <c r="AS16" s="251"/>
      <c r="AT16" s="250"/>
      <c r="AU16" s="839">
        <f>IF($AZ$3="４週",SUM(P16:AQ16),IF($AZ$3="暦月",SUM(P16:AT16),""))</f>
        <v>80</v>
      </c>
      <c r="AV16" s="840"/>
      <c r="AW16" s="837">
        <f t="shared" si="1"/>
        <v>20</v>
      </c>
      <c r="AX16" s="838"/>
      <c r="AY16" s="824"/>
      <c r="AZ16" s="825"/>
      <c r="BA16" s="825"/>
      <c r="BB16" s="825"/>
      <c r="BC16" s="825"/>
      <c r="BD16" s="826"/>
    </row>
    <row r="17" spans="1:56" ht="39.9" customHeight="1" x14ac:dyDescent="0.2">
      <c r="A17" s="227"/>
      <c r="B17" s="253">
        <f t="shared" si="2"/>
        <v>5</v>
      </c>
      <c r="C17" s="843"/>
      <c r="D17" s="844"/>
      <c r="E17" s="841"/>
      <c r="F17" s="842"/>
      <c r="G17" s="841"/>
      <c r="H17" s="845"/>
      <c r="I17" s="845"/>
      <c r="J17" s="845"/>
      <c r="K17" s="842"/>
      <c r="L17" s="846"/>
      <c r="M17" s="847"/>
      <c r="N17" s="847"/>
      <c r="O17" s="848"/>
      <c r="P17" s="252"/>
      <c r="Q17" s="251"/>
      <c r="R17" s="251"/>
      <c r="S17" s="251"/>
      <c r="T17" s="251"/>
      <c r="U17" s="251"/>
      <c r="V17" s="250"/>
      <c r="W17" s="252"/>
      <c r="X17" s="251"/>
      <c r="Y17" s="251"/>
      <c r="Z17" s="251"/>
      <c r="AA17" s="251"/>
      <c r="AB17" s="251"/>
      <c r="AC17" s="250"/>
      <c r="AD17" s="252"/>
      <c r="AE17" s="251"/>
      <c r="AF17" s="251"/>
      <c r="AG17" s="251"/>
      <c r="AH17" s="251"/>
      <c r="AI17" s="251"/>
      <c r="AJ17" s="250"/>
      <c r="AK17" s="252"/>
      <c r="AL17" s="251"/>
      <c r="AM17" s="251"/>
      <c r="AN17" s="251"/>
      <c r="AO17" s="251"/>
      <c r="AP17" s="251"/>
      <c r="AQ17" s="250"/>
      <c r="AR17" s="252"/>
      <c r="AS17" s="251"/>
      <c r="AT17" s="250"/>
      <c r="AU17" s="839">
        <f t="shared" ref="AU17:AU30" si="3">IF($AZ$3="４週",SUM(P17:AQ17),IF($AZ$3="暦月",SUM(P17:AT17),""))</f>
        <v>0</v>
      </c>
      <c r="AV17" s="840"/>
      <c r="AW17" s="837">
        <f t="shared" si="1"/>
        <v>0</v>
      </c>
      <c r="AX17" s="838"/>
      <c r="AY17" s="824"/>
      <c r="AZ17" s="825"/>
      <c r="BA17" s="825"/>
      <c r="BB17" s="825"/>
      <c r="BC17" s="825"/>
      <c r="BD17" s="826"/>
    </row>
    <row r="18" spans="1:56" ht="39.9" customHeight="1" x14ac:dyDescent="0.2">
      <c r="A18" s="227"/>
      <c r="B18" s="253">
        <f t="shared" si="2"/>
        <v>6</v>
      </c>
      <c r="C18" s="843"/>
      <c r="D18" s="844"/>
      <c r="E18" s="841"/>
      <c r="F18" s="842"/>
      <c r="G18" s="841"/>
      <c r="H18" s="845"/>
      <c r="I18" s="845"/>
      <c r="J18" s="845"/>
      <c r="K18" s="842"/>
      <c r="L18" s="846"/>
      <c r="M18" s="847"/>
      <c r="N18" s="847"/>
      <c r="O18" s="848"/>
      <c r="P18" s="252"/>
      <c r="Q18" s="251"/>
      <c r="R18" s="251"/>
      <c r="S18" s="251"/>
      <c r="T18" s="251"/>
      <c r="U18" s="251"/>
      <c r="V18" s="250"/>
      <c r="W18" s="252"/>
      <c r="X18" s="251"/>
      <c r="Y18" s="251"/>
      <c r="Z18" s="251"/>
      <c r="AA18" s="251"/>
      <c r="AB18" s="251"/>
      <c r="AC18" s="250"/>
      <c r="AD18" s="252"/>
      <c r="AE18" s="251"/>
      <c r="AF18" s="251"/>
      <c r="AG18" s="251"/>
      <c r="AH18" s="251"/>
      <c r="AI18" s="251"/>
      <c r="AJ18" s="250"/>
      <c r="AK18" s="252"/>
      <c r="AL18" s="251"/>
      <c r="AM18" s="251"/>
      <c r="AN18" s="251"/>
      <c r="AO18" s="251"/>
      <c r="AP18" s="251"/>
      <c r="AQ18" s="250"/>
      <c r="AR18" s="252"/>
      <c r="AS18" s="251"/>
      <c r="AT18" s="250"/>
      <c r="AU18" s="839">
        <f t="shared" si="3"/>
        <v>0</v>
      </c>
      <c r="AV18" s="840"/>
      <c r="AW18" s="837">
        <f t="shared" si="1"/>
        <v>0</v>
      </c>
      <c r="AX18" s="838"/>
      <c r="AY18" s="824"/>
      <c r="AZ18" s="825"/>
      <c r="BA18" s="825"/>
      <c r="BB18" s="825"/>
      <c r="BC18" s="825"/>
      <c r="BD18" s="826"/>
    </row>
    <row r="19" spans="1:56" ht="39.9" customHeight="1" x14ac:dyDescent="0.2">
      <c r="A19" s="227"/>
      <c r="B19" s="253">
        <f t="shared" si="2"/>
        <v>7</v>
      </c>
      <c r="C19" s="843"/>
      <c r="D19" s="844"/>
      <c r="E19" s="841"/>
      <c r="F19" s="842"/>
      <c r="G19" s="841"/>
      <c r="H19" s="845"/>
      <c r="I19" s="845"/>
      <c r="J19" s="845"/>
      <c r="K19" s="842"/>
      <c r="L19" s="846"/>
      <c r="M19" s="847"/>
      <c r="N19" s="847"/>
      <c r="O19" s="848"/>
      <c r="P19" s="252"/>
      <c r="Q19" s="251"/>
      <c r="R19" s="251"/>
      <c r="S19" s="251"/>
      <c r="T19" s="251"/>
      <c r="U19" s="251"/>
      <c r="V19" s="250"/>
      <c r="W19" s="252"/>
      <c r="X19" s="251"/>
      <c r="Y19" s="251"/>
      <c r="Z19" s="251"/>
      <c r="AA19" s="251"/>
      <c r="AB19" s="251"/>
      <c r="AC19" s="250"/>
      <c r="AD19" s="252"/>
      <c r="AE19" s="251"/>
      <c r="AF19" s="251"/>
      <c r="AG19" s="251"/>
      <c r="AH19" s="251"/>
      <c r="AI19" s="251"/>
      <c r="AJ19" s="250"/>
      <c r="AK19" s="252"/>
      <c r="AL19" s="251"/>
      <c r="AM19" s="251"/>
      <c r="AN19" s="251"/>
      <c r="AO19" s="251"/>
      <c r="AP19" s="251"/>
      <c r="AQ19" s="250"/>
      <c r="AR19" s="252"/>
      <c r="AS19" s="251"/>
      <c r="AT19" s="250"/>
      <c r="AU19" s="839">
        <f>IF($AZ$3="４週",SUM(P19:AQ19),IF($AZ$3="暦月",SUM(P19:AT19),""))</f>
        <v>0</v>
      </c>
      <c r="AV19" s="840"/>
      <c r="AW19" s="837">
        <f t="shared" si="1"/>
        <v>0</v>
      </c>
      <c r="AX19" s="838"/>
      <c r="AY19" s="824"/>
      <c r="AZ19" s="825"/>
      <c r="BA19" s="825"/>
      <c r="BB19" s="825"/>
      <c r="BC19" s="825"/>
      <c r="BD19" s="826"/>
    </row>
    <row r="20" spans="1:56" ht="39.9" customHeight="1" x14ac:dyDescent="0.2">
      <c r="A20" s="227"/>
      <c r="B20" s="253">
        <f t="shared" si="2"/>
        <v>8</v>
      </c>
      <c r="C20" s="843"/>
      <c r="D20" s="844"/>
      <c r="E20" s="841"/>
      <c r="F20" s="842"/>
      <c r="G20" s="841"/>
      <c r="H20" s="845"/>
      <c r="I20" s="845"/>
      <c r="J20" s="845"/>
      <c r="K20" s="842"/>
      <c r="L20" s="846"/>
      <c r="M20" s="847"/>
      <c r="N20" s="847"/>
      <c r="O20" s="848"/>
      <c r="P20" s="252"/>
      <c r="Q20" s="251"/>
      <c r="R20" s="251"/>
      <c r="S20" s="251"/>
      <c r="T20" s="251"/>
      <c r="U20" s="251"/>
      <c r="V20" s="250"/>
      <c r="W20" s="252"/>
      <c r="X20" s="251"/>
      <c r="Y20" s="251"/>
      <c r="Z20" s="251"/>
      <c r="AA20" s="251"/>
      <c r="AB20" s="251"/>
      <c r="AC20" s="250"/>
      <c r="AD20" s="252"/>
      <c r="AE20" s="251"/>
      <c r="AF20" s="251"/>
      <c r="AG20" s="251"/>
      <c r="AH20" s="251"/>
      <c r="AI20" s="251"/>
      <c r="AJ20" s="250"/>
      <c r="AK20" s="252"/>
      <c r="AL20" s="251"/>
      <c r="AM20" s="251"/>
      <c r="AN20" s="251"/>
      <c r="AO20" s="251"/>
      <c r="AP20" s="251"/>
      <c r="AQ20" s="250"/>
      <c r="AR20" s="252"/>
      <c r="AS20" s="251"/>
      <c r="AT20" s="250"/>
      <c r="AU20" s="839">
        <f t="shared" si="3"/>
        <v>0</v>
      </c>
      <c r="AV20" s="840"/>
      <c r="AW20" s="837">
        <f t="shared" si="1"/>
        <v>0</v>
      </c>
      <c r="AX20" s="838"/>
      <c r="AY20" s="824"/>
      <c r="AZ20" s="825"/>
      <c r="BA20" s="825"/>
      <c r="BB20" s="825"/>
      <c r="BC20" s="825"/>
      <c r="BD20" s="826"/>
    </row>
    <row r="21" spans="1:56" ht="39.9" customHeight="1" x14ac:dyDescent="0.2">
      <c r="A21" s="227"/>
      <c r="B21" s="253">
        <f t="shared" si="2"/>
        <v>9</v>
      </c>
      <c r="C21" s="843"/>
      <c r="D21" s="844"/>
      <c r="E21" s="841"/>
      <c r="F21" s="842"/>
      <c r="G21" s="841"/>
      <c r="H21" s="845"/>
      <c r="I21" s="845"/>
      <c r="J21" s="845"/>
      <c r="K21" s="842"/>
      <c r="L21" s="846"/>
      <c r="M21" s="847"/>
      <c r="N21" s="847"/>
      <c r="O21" s="848"/>
      <c r="P21" s="252"/>
      <c r="Q21" s="251"/>
      <c r="R21" s="251"/>
      <c r="S21" s="251"/>
      <c r="T21" s="251"/>
      <c r="U21" s="251"/>
      <c r="V21" s="250"/>
      <c r="W21" s="252"/>
      <c r="X21" s="251"/>
      <c r="Y21" s="251"/>
      <c r="Z21" s="251"/>
      <c r="AA21" s="251"/>
      <c r="AB21" s="251"/>
      <c r="AC21" s="250"/>
      <c r="AD21" s="252"/>
      <c r="AE21" s="251"/>
      <c r="AF21" s="251"/>
      <c r="AG21" s="251"/>
      <c r="AH21" s="251"/>
      <c r="AI21" s="251"/>
      <c r="AJ21" s="250"/>
      <c r="AK21" s="252"/>
      <c r="AL21" s="251"/>
      <c r="AM21" s="251"/>
      <c r="AN21" s="251"/>
      <c r="AO21" s="251"/>
      <c r="AP21" s="251"/>
      <c r="AQ21" s="250"/>
      <c r="AR21" s="252"/>
      <c r="AS21" s="251"/>
      <c r="AT21" s="250"/>
      <c r="AU21" s="839">
        <f t="shared" si="3"/>
        <v>0</v>
      </c>
      <c r="AV21" s="840"/>
      <c r="AW21" s="837">
        <f t="shared" si="1"/>
        <v>0</v>
      </c>
      <c r="AX21" s="838"/>
      <c r="AY21" s="824"/>
      <c r="AZ21" s="825"/>
      <c r="BA21" s="825"/>
      <c r="BB21" s="825"/>
      <c r="BC21" s="825"/>
      <c r="BD21" s="826"/>
    </row>
    <row r="22" spans="1:56" ht="39.9" customHeight="1" x14ac:dyDescent="0.2">
      <c r="A22" s="227"/>
      <c r="B22" s="253">
        <f t="shared" si="2"/>
        <v>10</v>
      </c>
      <c r="C22" s="843"/>
      <c r="D22" s="844"/>
      <c r="E22" s="841"/>
      <c r="F22" s="842"/>
      <c r="G22" s="841"/>
      <c r="H22" s="845"/>
      <c r="I22" s="845"/>
      <c r="J22" s="845"/>
      <c r="K22" s="842"/>
      <c r="L22" s="846"/>
      <c r="M22" s="847"/>
      <c r="N22" s="847"/>
      <c r="O22" s="848"/>
      <c r="P22" s="252"/>
      <c r="Q22" s="251"/>
      <c r="R22" s="251"/>
      <c r="S22" s="251"/>
      <c r="T22" s="251"/>
      <c r="U22" s="251"/>
      <c r="V22" s="250"/>
      <c r="W22" s="252"/>
      <c r="X22" s="251"/>
      <c r="Y22" s="251"/>
      <c r="Z22" s="251"/>
      <c r="AA22" s="251"/>
      <c r="AB22" s="251"/>
      <c r="AC22" s="250"/>
      <c r="AD22" s="252"/>
      <c r="AE22" s="251"/>
      <c r="AF22" s="251"/>
      <c r="AG22" s="251"/>
      <c r="AH22" s="251"/>
      <c r="AI22" s="251"/>
      <c r="AJ22" s="250"/>
      <c r="AK22" s="252"/>
      <c r="AL22" s="251"/>
      <c r="AM22" s="251"/>
      <c r="AN22" s="251"/>
      <c r="AO22" s="251"/>
      <c r="AP22" s="251"/>
      <c r="AQ22" s="250"/>
      <c r="AR22" s="252"/>
      <c r="AS22" s="251"/>
      <c r="AT22" s="250"/>
      <c r="AU22" s="839">
        <f t="shared" si="3"/>
        <v>0</v>
      </c>
      <c r="AV22" s="840"/>
      <c r="AW22" s="837">
        <f t="shared" si="1"/>
        <v>0</v>
      </c>
      <c r="AX22" s="838"/>
      <c r="AY22" s="824"/>
      <c r="AZ22" s="825"/>
      <c r="BA22" s="825"/>
      <c r="BB22" s="825"/>
      <c r="BC22" s="825"/>
      <c r="BD22" s="826"/>
    </row>
    <row r="23" spans="1:56" ht="39.9" customHeight="1" x14ac:dyDescent="0.2">
      <c r="A23" s="227"/>
      <c r="B23" s="253">
        <f t="shared" si="2"/>
        <v>11</v>
      </c>
      <c r="C23" s="843"/>
      <c r="D23" s="844"/>
      <c r="E23" s="841"/>
      <c r="F23" s="842"/>
      <c r="G23" s="841"/>
      <c r="H23" s="845"/>
      <c r="I23" s="845"/>
      <c r="J23" s="845"/>
      <c r="K23" s="842"/>
      <c r="L23" s="846"/>
      <c r="M23" s="847"/>
      <c r="N23" s="847"/>
      <c r="O23" s="848"/>
      <c r="P23" s="252"/>
      <c r="Q23" s="251"/>
      <c r="R23" s="251"/>
      <c r="S23" s="251"/>
      <c r="T23" s="251"/>
      <c r="U23" s="251"/>
      <c r="V23" s="250"/>
      <c r="W23" s="252"/>
      <c r="X23" s="251"/>
      <c r="Y23" s="251"/>
      <c r="Z23" s="251"/>
      <c r="AA23" s="251"/>
      <c r="AB23" s="251"/>
      <c r="AC23" s="250"/>
      <c r="AD23" s="252"/>
      <c r="AE23" s="251"/>
      <c r="AF23" s="251"/>
      <c r="AG23" s="251"/>
      <c r="AH23" s="251"/>
      <c r="AI23" s="251"/>
      <c r="AJ23" s="250"/>
      <c r="AK23" s="252"/>
      <c r="AL23" s="251"/>
      <c r="AM23" s="251"/>
      <c r="AN23" s="251"/>
      <c r="AO23" s="251"/>
      <c r="AP23" s="251"/>
      <c r="AQ23" s="250"/>
      <c r="AR23" s="252"/>
      <c r="AS23" s="251"/>
      <c r="AT23" s="250"/>
      <c r="AU23" s="839">
        <f t="shared" si="3"/>
        <v>0</v>
      </c>
      <c r="AV23" s="840"/>
      <c r="AW23" s="837">
        <f t="shared" si="1"/>
        <v>0</v>
      </c>
      <c r="AX23" s="838"/>
      <c r="AY23" s="824"/>
      <c r="AZ23" s="825"/>
      <c r="BA23" s="825"/>
      <c r="BB23" s="825"/>
      <c r="BC23" s="825"/>
      <c r="BD23" s="826"/>
    </row>
    <row r="24" spans="1:56" ht="39.9" customHeight="1" x14ac:dyDescent="0.2">
      <c r="A24" s="227"/>
      <c r="B24" s="253">
        <f t="shared" si="2"/>
        <v>12</v>
      </c>
      <c r="C24" s="843"/>
      <c r="D24" s="844"/>
      <c r="E24" s="841"/>
      <c r="F24" s="842"/>
      <c r="G24" s="841"/>
      <c r="H24" s="845"/>
      <c r="I24" s="845"/>
      <c r="J24" s="845"/>
      <c r="K24" s="842"/>
      <c r="L24" s="846"/>
      <c r="M24" s="847"/>
      <c r="N24" s="847"/>
      <c r="O24" s="848"/>
      <c r="P24" s="252"/>
      <c r="Q24" s="251"/>
      <c r="R24" s="251"/>
      <c r="S24" s="251"/>
      <c r="T24" s="251"/>
      <c r="U24" s="251"/>
      <c r="V24" s="250"/>
      <c r="W24" s="252"/>
      <c r="X24" s="251"/>
      <c r="Y24" s="251"/>
      <c r="Z24" s="251"/>
      <c r="AA24" s="251"/>
      <c r="AB24" s="251"/>
      <c r="AC24" s="250"/>
      <c r="AD24" s="252"/>
      <c r="AE24" s="251"/>
      <c r="AF24" s="251"/>
      <c r="AG24" s="251"/>
      <c r="AH24" s="251"/>
      <c r="AI24" s="251"/>
      <c r="AJ24" s="250"/>
      <c r="AK24" s="252"/>
      <c r="AL24" s="251"/>
      <c r="AM24" s="251"/>
      <c r="AN24" s="251"/>
      <c r="AO24" s="251"/>
      <c r="AP24" s="251"/>
      <c r="AQ24" s="250"/>
      <c r="AR24" s="252"/>
      <c r="AS24" s="251"/>
      <c r="AT24" s="250"/>
      <c r="AU24" s="839">
        <f t="shared" si="3"/>
        <v>0</v>
      </c>
      <c r="AV24" s="840"/>
      <c r="AW24" s="837">
        <f t="shared" si="1"/>
        <v>0</v>
      </c>
      <c r="AX24" s="838"/>
      <c r="AY24" s="824"/>
      <c r="AZ24" s="825"/>
      <c r="BA24" s="825"/>
      <c r="BB24" s="825"/>
      <c r="BC24" s="825"/>
      <c r="BD24" s="826"/>
    </row>
    <row r="25" spans="1:56" ht="39.9" customHeight="1" x14ac:dyDescent="0.2">
      <c r="A25" s="227"/>
      <c r="B25" s="253">
        <f t="shared" si="2"/>
        <v>13</v>
      </c>
      <c r="C25" s="843"/>
      <c r="D25" s="844"/>
      <c r="E25" s="841"/>
      <c r="F25" s="842"/>
      <c r="G25" s="841"/>
      <c r="H25" s="845"/>
      <c r="I25" s="845"/>
      <c r="J25" s="845"/>
      <c r="K25" s="842"/>
      <c r="L25" s="846"/>
      <c r="M25" s="847"/>
      <c r="N25" s="847"/>
      <c r="O25" s="848"/>
      <c r="P25" s="252"/>
      <c r="Q25" s="251"/>
      <c r="R25" s="251"/>
      <c r="S25" s="251"/>
      <c r="T25" s="251"/>
      <c r="U25" s="251"/>
      <c r="V25" s="250"/>
      <c r="W25" s="252"/>
      <c r="X25" s="251"/>
      <c r="Y25" s="251"/>
      <c r="Z25" s="251"/>
      <c r="AA25" s="251"/>
      <c r="AB25" s="251"/>
      <c r="AC25" s="250"/>
      <c r="AD25" s="252"/>
      <c r="AE25" s="251"/>
      <c r="AF25" s="251"/>
      <c r="AG25" s="251"/>
      <c r="AH25" s="251"/>
      <c r="AI25" s="251"/>
      <c r="AJ25" s="250"/>
      <c r="AK25" s="252"/>
      <c r="AL25" s="251"/>
      <c r="AM25" s="251"/>
      <c r="AN25" s="251"/>
      <c r="AO25" s="251"/>
      <c r="AP25" s="251"/>
      <c r="AQ25" s="250"/>
      <c r="AR25" s="252"/>
      <c r="AS25" s="251"/>
      <c r="AT25" s="250"/>
      <c r="AU25" s="839">
        <f t="shared" si="3"/>
        <v>0</v>
      </c>
      <c r="AV25" s="840"/>
      <c r="AW25" s="837">
        <f t="shared" si="1"/>
        <v>0</v>
      </c>
      <c r="AX25" s="838"/>
      <c r="AY25" s="824"/>
      <c r="AZ25" s="825"/>
      <c r="BA25" s="825"/>
      <c r="BB25" s="825"/>
      <c r="BC25" s="825"/>
      <c r="BD25" s="826"/>
    </row>
    <row r="26" spans="1:56" ht="39.9" customHeight="1" x14ac:dyDescent="0.2">
      <c r="A26" s="227"/>
      <c r="B26" s="253">
        <f t="shared" si="2"/>
        <v>14</v>
      </c>
      <c r="C26" s="843"/>
      <c r="D26" s="844"/>
      <c r="E26" s="841"/>
      <c r="F26" s="842"/>
      <c r="G26" s="841"/>
      <c r="H26" s="845"/>
      <c r="I26" s="845"/>
      <c r="J26" s="845"/>
      <c r="K26" s="842"/>
      <c r="L26" s="846"/>
      <c r="M26" s="847"/>
      <c r="N26" s="847"/>
      <c r="O26" s="848"/>
      <c r="P26" s="252"/>
      <c r="Q26" s="251"/>
      <c r="R26" s="251"/>
      <c r="S26" s="251"/>
      <c r="T26" s="251"/>
      <c r="U26" s="251"/>
      <c r="V26" s="250"/>
      <c r="W26" s="252"/>
      <c r="X26" s="251"/>
      <c r="Y26" s="251"/>
      <c r="Z26" s="251"/>
      <c r="AA26" s="251"/>
      <c r="AB26" s="251"/>
      <c r="AC26" s="250"/>
      <c r="AD26" s="252"/>
      <c r="AE26" s="251"/>
      <c r="AF26" s="251"/>
      <c r="AG26" s="251"/>
      <c r="AH26" s="251"/>
      <c r="AI26" s="251"/>
      <c r="AJ26" s="250"/>
      <c r="AK26" s="252"/>
      <c r="AL26" s="251"/>
      <c r="AM26" s="251"/>
      <c r="AN26" s="251"/>
      <c r="AO26" s="251"/>
      <c r="AP26" s="251"/>
      <c r="AQ26" s="250"/>
      <c r="AR26" s="252"/>
      <c r="AS26" s="251"/>
      <c r="AT26" s="250"/>
      <c r="AU26" s="839">
        <f t="shared" si="3"/>
        <v>0</v>
      </c>
      <c r="AV26" s="840"/>
      <c r="AW26" s="837">
        <f t="shared" si="1"/>
        <v>0</v>
      </c>
      <c r="AX26" s="838"/>
      <c r="AY26" s="824"/>
      <c r="AZ26" s="825"/>
      <c r="BA26" s="825"/>
      <c r="BB26" s="825"/>
      <c r="BC26" s="825"/>
      <c r="BD26" s="826"/>
    </row>
    <row r="27" spans="1:56" ht="39.9" customHeight="1" x14ac:dyDescent="0.2">
      <c r="A27" s="227"/>
      <c r="B27" s="253">
        <f t="shared" si="2"/>
        <v>15</v>
      </c>
      <c r="C27" s="843"/>
      <c r="D27" s="844"/>
      <c r="E27" s="841"/>
      <c r="F27" s="842"/>
      <c r="G27" s="841"/>
      <c r="H27" s="845"/>
      <c r="I27" s="845"/>
      <c r="J27" s="845"/>
      <c r="K27" s="842"/>
      <c r="L27" s="846"/>
      <c r="M27" s="847"/>
      <c r="N27" s="847"/>
      <c r="O27" s="848"/>
      <c r="P27" s="252"/>
      <c r="Q27" s="251"/>
      <c r="R27" s="251"/>
      <c r="S27" s="251"/>
      <c r="T27" s="251"/>
      <c r="U27" s="251"/>
      <c r="V27" s="250"/>
      <c r="W27" s="252"/>
      <c r="X27" s="251"/>
      <c r="Y27" s="251"/>
      <c r="Z27" s="251"/>
      <c r="AA27" s="251"/>
      <c r="AB27" s="251"/>
      <c r="AC27" s="250"/>
      <c r="AD27" s="252"/>
      <c r="AE27" s="251"/>
      <c r="AF27" s="251"/>
      <c r="AG27" s="251"/>
      <c r="AH27" s="251"/>
      <c r="AI27" s="251"/>
      <c r="AJ27" s="250"/>
      <c r="AK27" s="252"/>
      <c r="AL27" s="251"/>
      <c r="AM27" s="251"/>
      <c r="AN27" s="251"/>
      <c r="AO27" s="251"/>
      <c r="AP27" s="251"/>
      <c r="AQ27" s="250"/>
      <c r="AR27" s="252"/>
      <c r="AS27" s="251"/>
      <c r="AT27" s="250"/>
      <c r="AU27" s="839">
        <f t="shared" si="3"/>
        <v>0</v>
      </c>
      <c r="AV27" s="840"/>
      <c r="AW27" s="837">
        <f t="shared" si="1"/>
        <v>0</v>
      </c>
      <c r="AX27" s="838"/>
      <c r="AY27" s="824"/>
      <c r="AZ27" s="825"/>
      <c r="BA27" s="825"/>
      <c r="BB27" s="825"/>
      <c r="BC27" s="825"/>
      <c r="BD27" s="826"/>
    </row>
    <row r="28" spans="1:56" ht="39.9" customHeight="1" x14ac:dyDescent="0.2">
      <c r="A28" s="227"/>
      <c r="B28" s="253">
        <f t="shared" si="2"/>
        <v>16</v>
      </c>
      <c r="C28" s="843"/>
      <c r="D28" s="844"/>
      <c r="E28" s="841"/>
      <c r="F28" s="842"/>
      <c r="G28" s="841"/>
      <c r="H28" s="845"/>
      <c r="I28" s="845"/>
      <c r="J28" s="845"/>
      <c r="K28" s="842"/>
      <c r="L28" s="846"/>
      <c r="M28" s="847"/>
      <c r="N28" s="847"/>
      <c r="O28" s="848"/>
      <c r="P28" s="252"/>
      <c r="Q28" s="251"/>
      <c r="R28" s="251"/>
      <c r="S28" s="251"/>
      <c r="T28" s="251"/>
      <c r="U28" s="251"/>
      <c r="V28" s="250"/>
      <c r="W28" s="252"/>
      <c r="X28" s="251"/>
      <c r="Y28" s="251"/>
      <c r="Z28" s="251"/>
      <c r="AA28" s="251"/>
      <c r="AB28" s="251"/>
      <c r="AC28" s="250"/>
      <c r="AD28" s="252"/>
      <c r="AE28" s="251"/>
      <c r="AF28" s="251"/>
      <c r="AG28" s="251"/>
      <c r="AH28" s="251"/>
      <c r="AI28" s="251"/>
      <c r="AJ28" s="250"/>
      <c r="AK28" s="252"/>
      <c r="AL28" s="251"/>
      <c r="AM28" s="251"/>
      <c r="AN28" s="251"/>
      <c r="AO28" s="251"/>
      <c r="AP28" s="251"/>
      <c r="AQ28" s="250"/>
      <c r="AR28" s="252"/>
      <c r="AS28" s="251"/>
      <c r="AT28" s="250"/>
      <c r="AU28" s="839">
        <f t="shared" si="3"/>
        <v>0</v>
      </c>
      <c r="AV28" s="840"/>
      <c r="AW28" s="837">
        <f t="shared" si="1"/>
        <v>0</v>
      </c>
      <c r="AX28" s="838"/>
      <c r="AY28" s="824"/>
      <c r="AZ28" s="825"/>
      <c r="BA28" s="825"/>
      <c r="BB28" s="825"/>
      <c r="BC28" s="825"/>
      <c r="BD28" s="826"/>
    </row>
    <row r="29" spans="1:56" ht="39.9" customHeight="1" x14ac:dyDescent="0.2">
      <c r="A29" s="227"/>
      <c r="B29" s="253">
        <f t="shared" si="2"/>
        <v>17</v>
      </c>
      <c r="C29" s="843"/>
      <c r="D29" s="844"/>
      <c r="E29" s="841"/>
      <c r="F29" s="842"/>
      <c r="G29" s="841"/>
      <c r="H29" s="845"/>
      <c r="I29" s="845"/>
      <c r="J29" s="845"/>
      <c r="K29" s="842"/>
      <c r="L29" s="846"/>
      <c r="M29" s="847"/>
      <c r="N29" s="847"/>
      <c r="O29" s="848"/>
      <c r="P29" s="252"/>
      <c r="Q29" s="251"/>
      <c r="R29" s="251"/>
      <c r="S29" s="251"/>
      <c r="T29" s="251"/>
      <c r="U29" s="251"/>
      <c r="V29" s="250"/>
      <c r="W29" s="252"/>
      <c r="X29" s="251"/>
      <c r="Y29" s="251"/>
      <c r="Z29" s="251"/>
      <c r="AA29" s="251"/>
      <c r="AB29" s="251"/>
      <c r="AC29" s="250"/>
      <c r="AD29" s="252"/>
      <c r="AE29" s="251"/>
      <c r="AF29" s="251"/>
      <c r="AG29" s="251"/>
      <c r="AH29" s="251"/>
      <c r="AI29" s="251"/>
      <c r="AJ29" s="250"/>
      <c r="AK29" s="252"/>
      <c r="AL29" s="251"/>
      <c r="AM29" s="251"/>
      <c r="AN29" s="251"/>
      <c r="AO29" s="251"/>
      <c r="AP29" s="251"/>
      <c r="AQ29" s="250"/>
      <c r="AR29" s="252"/>
      <c r="AS29" s="251"/>
      <c r="AT29" s="250"/>
      <c r="AU29" s="839">
        <f t="shared" si="3"/>
        <v>0</v>
      </c>
      <c r="AV29" s="840"/>
      <c r="AW29" s="837">
        <f t="shared" si="1"/>
        <v>0</v>
      </c>
      <c r="AX29" s="838"/>
      <c r="AY29" s="824"/>
      <c r="AZ29" s="825"/>
      <c r="BA29" s="825"/>
      <c r="BB29" s="825"/>
      <c r="BC29" s="825"/>
      <c r="BD29" s="826"/>
    </row>
    <row r="30" spans="1:56" ht="39.9" customHeight="1" thickBot="1" x14ac:dyDescent="0.25">
      <c r="A30" s="227"/>
      <c r="B30" s="249">
        <f t="shared" si="2"/>
        <v>18</v>
      </c>
      <c r="C30" s="859"/>
      <c r="D30" s="860"/>
      <c r="E30" s="861"/>
      <c r="F30" s="862"/>
      <c r="G30" s="861"/>
      <c r="H30" s="863"/>
      <c r="I30" s="863"/>
      <c r="J30" s="863"/>
      <c r="K30" s="862"/>
      <c r="L30" s="830"/>
      <c r="M30" s="831"/>
      <c r="N30" s="831"/>
      <c r="O30" s="832"/>
      <c r="P30" s="248"/>
      <c r="Q30" s="247"/>
      <c r="R30" s="247"/>
      <c r="S30" s="247"/>
      <c r="T30" s="247"/>
      <c r="U30" s="247"/>
      <c r="V30" s="246"/>
      <c r="W30" s="248"/>
      <c r="X30" s="247"/>
      <c r="Y30" s="247"/>
      <c r="Z30" s="247"/>
      <c r="AA30" s="247"/>
      <c r="AB30" s="247"/>
      <c r="AC30" s="246"/>
      <c r="AD30" s="248"/>
      <c r="AE30" s="247"/>
      <c r="AF30" s="247"/>
      <c r="AG30" s="247"/>
      <c r="AH30" s="247"/>
      <c r="AI30" s="247"/>
      <c r="AJ30" s="246"/>
      <c r="AK30" s="248"/>
      <c r="AL30" s="247"/>
      <c r="AM30" s="247"/>
      <c r="AN30" s="247"/>
      <c r="AO30" s="247"/>
      <c r="AP30" s="247"/>
      <c r="AQ30" s="246"/>
      <c r="AR30" s="248"/>
      <c r="AS30" s="247"/>
      <c r="AT30" s="246"/>
      <c r="AU30" s="833">
        <f t="shared" si="3"/>
        <v>0</v>
      </c>
      <c r="AV30" s="834"/>
      <c r="AW30" s="835">
        <f t="shared" si="1"/>
        <v>0</v>
      </c>
      <c r="AX30" s="836"/>
      <c r="AY30" s="827"/>
      <c r="AZ30" s="828"/>
      <c r="BA30" s="828"/>
      <c r="BB30" s="828"/>
      <c r="BC30" s="828"/>
      <c r="BD30" s="829"/>
    </row>
    <row r="31" spans="1:56" ht="20.25" customHeight="1" x14ac:dyDescent="0.2">
      <c r="A31" s="227"/>
      <c r="B31" s="227"/>
      <c r="C31" s="245"/>
      <c r="D31" s="244"/>
      <c r="E31" s="243"/>
      <c r="F31" s="222"/>
      <c r="G31" s="222"/>
      <c r="H31" s="222"/>
      <c r="I31" s="222"/>
      <c r="J31" s="222"/>
      <c r="K31" s="222"/>
      <c r="L31" s="222"/>
      <c r="M31" s="222"/>
      <c r="N31" s="222"/>
      <c r="O31" s="222"/>
      <c r="P31" s="222"/>
      <c r="Q31" s="222"/>
      <c r="R31" s="222"/>
      <c r="S31" s="222"/>
      <c r="T31" s="222"/>
      <c r="U31" s="222"/>
      <c r="V31" s="222"/>
      <c r="W31" s="222"/>
      <c r="X31" s="222"/>
      <c r="Y31" s="222"/>
      <c r="Z31" s="222"/>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row>
    <row r="32" spans="1:56" ht="20.25" customHeight="1" x14ac:dyDescent="0.2">
      <c r="A32" s="227"/>
      <c r="B32" s="223" t="s">
        <v>509</v>
      </c>
      <c r="C32" s="223"/>
      <c r="D32" s="223"/>
      <c r="E32" s="223"/>
      <c r="F32" s="223"/>
      <c r="G32" s="223"/>
      <c r="H32" s="223"/>
      <c r="I32" s="223"/>
      <c r="J32" s="223"/>
      <c r="K32" s="223"/>
      <c r="L32" s="226"/>
      <c r="M32" s="223"/>
      <c r="N32" s="223"/>
      <c r="O32" s="223"/>
      <c r="P32" s="223"/>
      <c r="Q32" s="223"/>
      <c r="R32" s="223"/>
      <c r="S32" s="223"/>
      <c r="T32" s="223" t="s">
        <v>508</v>
      </c>
      <c r="U32" s="223"/>
      <c r="V32" s="223"/>
      <c r="W32" s="223"/>
      <c r="X32" s="223"/>
      <c r="Y32" s="223"/>
      <c r="Z32" s="230"/>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row>
    <row r="33" spans="1:56" ht="20.25" customHeight="1" x14ac:dyDescent="0.2">
      <c r="A33" s="227"/>
      <c r="B33" s="223"/>
      <c r="C33" s="915" t="s">
        <v>507</v>
      </c>
      <c r="D33" s="915"/>
      <c r="E33" s="915" t="s">
        <v>506</v>
      </c>
      <c r="F33" s="915"/>
      <c r="G33" s="915"/>
      <c r="H33" s="915"/>
      <c r="I33" s="223"/>
      <c r="J33" s="917" t="s">
        <v>505</v>
      </c>
      <c r="K33" s="917"/>
      <c r="L33" s="917"/>
      <c r="M33" s="917"/>
      <c r="N33" s="229"/>
      <c r="O33" s="229"/>
      <c r="P33" s="241" t="s">
        <v>481</v>
      </c>
      <c r="Q33" s="241"/>
      <c r="R33" s="223"/>
      <c r="S33" s="223"/>
      <c r="T33" s="864" t="s">
        <v>504</v>
      </c>
      <c r="U33" s="865"/>
      <c r="V33" s="864" t="s">
        <v>503</v>
      </c>
      <c r="W33" s="914"/>
      <c r="X33" s="914"/>
      <c r="Y33" s="865"/>
      <c r="Z33" s="230"/>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row>
    <row r="34" spans="1:56" ht="20.25" customHeight="1" x14ac:dyDescent="0.2">
      <c r="A34" s="227"/>
      <c r="B34" s="223"/>
      <c r="C34" s="916"/>
      <c r="D34" s="916"/>
      <c r="E34" s="916" t="s">
        <v>502</v>
      </c>
      <c r="F34" s="916"/>
      <c r="G34" s="916" t="s">
        <v>501</v>
      </c>
      <c r="H34" s="916"/>
      <c r="I34" s="223"/>
      <c r="J34" s="916" t="s">
        <v>502</v>
      </c>
      <c r="K34" s="916"/>
      <c r="L34" s="916" t="s">
        <v>501</v>
      </c>
      <c r="M34" s="916"/>
      <c r="N34" s="229"/>
      <c r="O34" s="229"/>
      <c r="P34" s="241" t="s">
        <v>500</v>
      </c>
      <c r="Q34" s="241"/>
      <c r="R34" s="223"/>
      <c r="S34" s="223"/>
      <c r="T34" s="864" t="s">
        <v>498</v>
      </c>
      <c r="U34" s="865"/>
      <c r="V34" s="864" t="s">
        <v>499</v>
      </c>
      <c r="W34" s="914"/>
      <c r="X34" s="914"/>
      <c r="Y34" s="865"/>
      <c r="Z34" s="240"/>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row>
    <row r="35" spans="1:56" ht="20.25" customHeight="1" x14ac:dyDescent="0.2">
      <c r="A35" s="227"/>
      <c r="B35" s="223"/>
      <c r="C35" s="864" t="s">
        <v>498</v>
      </c>
      <c r="D35" s="865"/>
      <c r="E35" s="910">
        <f>SUMIFS($AU$13:$AV$30,$C$13:$D$30,"福祉用具専門相談員",$E$13:$F$30,"A")</f>
        <v>320</v>
      </c>
      <c r="F35" s="911"/>
      <c r="G35" s="912">
        <f>SUMIFS($AW$13:$AX$30,$C$13:$D$30,"福祉用具専門相談員",$E$13:$F$30,"A")</f>
        <v>80</v>
      </c>
      <c r="H35" s="913"/>
      <c r="I35" s="237"/>
      <c r="J35" s="866">
        <v>0</v>
      </c>
      <c r="K35" s="867"/>
      <c r="L35" s="866">
        <v>0</v>
      </c>
      <c r="M35" s="867"/>
      <c r="N35" s="236"/>
      <c r="O35" s="236"/>
      <c r="P35" s="866">
        <v>2</v>
      </c>
      <c r="Q35" s="867"/>
      <c r="R35" s="223"/>
      <c r="S35" s="223"/>
      <c r="T35" s="864" t="s">
        <v>496</v>
      </c>
      <c r="U35" s="865"/>
      <c r="V35" s="864" t="s">
        <v>497</v>
      </c>
      <c r="W35" s="914"/>
      <c r="X35" s="914"/>
      <c r="Y35" s="865"/>
      <c r="Z35" s="231"/>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row>
    <row r="36" spans="1:56" ht="20.25" customHeight="1" x14ac:dyDescent="0.2">
      <c r="A36" s="227"/>
      <c r="B36" s="223"/>
      <c r="C36" s="864" t="s">
        <v>496</v>
      </c>
      <c r="D36" s="865"/>
      <c r="E36" s="910">
        <f>SUMIFS($AU$13:$AV$30,$C$13:$D$30,"福祉用具専門相談員",$E$13:$F$30,"B")</f>
        <v>0</v>
      </c>
      <c r="F36" s="911"/>
      <c r="G36" s="912">
        <f>SUMIFS($AW$13:$AX$30,$C$13:$D$30,"福祉用具専門相談員",$E$13:$F$30,"B")</f>
        <v>0</v>
      </c>
      <c r="H36" s="913"/>
      <c r="I36" s="237"/>
      <c r="J36" s="866">
        <v>0</v>
      </c>
      <c r="K36" s="867"/>
      <c r="L36" s="866">
        <v>0</v>
      </c>
      <c r="M36" s="867"/>
      <c r="N36" s="236"/>
      <c r="O36" s="236"/>
      <c r="P36" s="866">
        <v>0</v>
      </c>
      <c r="Q36" s="867"/>
      <c r="R36" s="223"/>
      <c r="S36" s="223"/>
      <c r="T36" s="864" t="s">
        <v>494</v>
      </c>
      <c r="U36" s="865"/>
      <c r="V36" s="864" t="s">
        <v>495</v>
      </c>
      <c r="W36" s="914"/>
      <c r="X36" s="914"/>
      <c r="Y36" s="865"/>
      <c r="Z36" s="231"/>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row>
    <row r="37" spans="1:56" ht="20.25" customHeight="1" x14ac:dyDescent="0.2">
      <c r="A37" s="227"/>
      <c r="B37" s="223"/>
      <c r="C37" s="864" t="s">
        <v>494</v>
      </c>
      <c r="D37" s="865"/>
      <c r="E37" s="910">
        <f>SUMIFS($AU$13:$AV$30,$C$13:$D$30,"福祉用具専門相談員",$E$13:$F$30,"C")</f>
        <v>80</v>
      </c>
      <c r="F37" s="911"/>
      <c r="G37" s="912">
        <f>SUMIFS($AW$13:$AX$30,$C$13:$D$30,"福祉用具専門相談員",$E$13:$F$30,"C")</f>
        <v>20</v>
      </c>
      <c r="H37" s="913"/>
      <c r="I37" s="237"/>
      <c r="J37" s="866">
        <v>80</v>
      </c>
      <c r="K37" s="867"/>
      <c r="L37" s="868">
        <v>20</v>
      </c>
      <c r="M37" s="869"/>
      <c r="N37" s="236"/>
      <c r="O37" s="236"/>
      <c r="P37" s="910" t="s">
        <v>491</v>
      </c>
      <c r="Q37" s="911"/>
      <c r="R37" s="223"/>
      <c r="S37" s="223"/>
      <c r="T37" s="864" t="s">
        <v>492</v>
      </c>
      <c r="U37" s="865"/>
      <c r="V37" s="864" t="s">
        <v>493</v>
      </c>
      <c r="W37" s="914"/>
      <c r="X37" s="914"/>
      <c r="Y37" s="865"/>
      <c r="Z37" s="239"/>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row>
    <row r="38" spans="1:56" ht="20.25" customHeight="1" x14ac:dyDescent="0.2">
      <c r="A38" s="227"/>
      <c r="B38" s="223"/>
      <c r="C38" s="864" t="s">
        <v>492</v>
      </c>
      <c r="D38" s="865"/>
      <c r="E38" s="910">
        <f>SUMIFS($AU$13:$AV$30,$C$13:$D$30,"福祉用具専門相談員",$E$13:$F$30,"D")</f>
        <v>0</v>
      </c>
      <c r="F38" s="911"/>
      <c r="G38" s="912">
        <f>SUMIFS($AW$13:$AX$30,$C$13:$D$30,"福祉用具専門相談員",$E$13:$F$30,"D")</f>
        <v>0</v>
      </c>
      <c r="H38" s="913"/>
      <c r="I38" s="237"/>
      <c r="J38" s="866">
        <v>0</v>
      </c>
      <c r="K38" s="867"/>
      <c r="L38" s="868">
        <v>0</v>
      </c>
      <c r="M38" s="869"/>
      <c r="N38" s="236"/>
      <c r="O38" s="236"/>
      <c r="P38" s="910" t="s">
        <v>491</v>
      </c>
      <c r="Q38" s="911"/>
      <c r="R38" s="223"/>
      <c r="S38" s="223"/>
      <c r="T38" s="223"/>
      <c r="U38" s="928"/>
      <c r="V38" s="928"/>
      <c r="W38" s="927"/>
      <c r="X38" s="927"/>
      <c r="Y38" s="238"/>
      <c r="Z38" s="238"/>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row>
    <row r="39" spans="1:56" ht="20.25" customHeight="1" x14ac:dyDescent="0.2">
      <c r="A39" s="227"/>
      <c r="B39" s="223"/>
      <c r="C39" s="864" t="s">
        <v>478</v>
      </c>
      <c r="D39" s="865"/>
      <c r="E39" s="910">
        <f>SUM(E35:F38)</f>
        <v>400</v>
      </c>
      <c r="F39" s="911"/>
      <c r="G39" s="912">
        <f>SUM(G35:H38)</f>
        <v>100</v>
      </c>
      <c r="H39" s="913"/>
      <c r="I39" s="237"/>
      <c r="J39" s="910">
        <f>SUM(J35:K38)</f>
        <v>80</v>
      </c>
      <c r="K39" s="911"/>
      <c r="L39" s="910">
        <f>SUM(L35:M38)</f>
        <v>20</v>
      </c>
      <c r="M39" s="911"/>
      <c r="N39" s="236"/>
      <c r="O39" s="236"/>
      <c r="P39" s="910">
        <f>SUM(P35:Q36)</f>
        <v>2</v>
      </c>
      <c r="Q39" s="911"/>
      <c r="R39" s="223"/>
      <c r="S39" s="223"/>
      <c r="T39" s="223"/>
      <c r="U39" s="928"/>
      <c r="V39" s="928"/>
      <c r="W39" s="927"/>
      <c r="X39" s="927"/>
      <c r="Y39" s="235"/>
      <c r="Z39" s="235"/>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row>
    <row r="40" spans="1:56" ht="20.25" customHeight="1" x14ac:dyDescent="0.2">
      <c r="A40" s="227"/>
      <c r="B40" s="223"/>
      <c r="C40" s="223"/>
      <c r="D40" s="223"/>
      <c r="E40" s="223"/>
      <c r="F40" s="223"/>
      <c r="G40" s="223"/>
      <c r="H40" s="223"/>
      <c r="I40" s="223"/>
      <c r="J40" s="223"/>
      <c r="K40" s="223"/>
      <c r="L40" s="226"/>
      <c r="M40" s="223"/>
      <c r="N40" s="223"/>
      <c r="O40" s="223"/>
      <c r="P40" s="223"/>
      <c r="Q40" s="223"/>
      <c r="R40" s="223"/>
      <c r="S40" s="223"/>
      <c r="T40" s="223"/>
      <c r="U40" s="230"/>
      <c r="V40" s="230"/>
      <c r="W40" s="230"/>
      <c r="X40" s="230"/>
      <c r="Y40" s="230"/>
      <c r="Z40" s="230"/>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row>
    <row r="41" spans="1:56" ht="20.25" customHeight="1" x14ac:dyDescent="0.2">
      <c r="A41" s="227"/>
      <c r="B41" s="223"/>
      <c r="C41" s="226" t="s">
        <v>490</v>
      </c>
      <c r="D41" s="223"/>
      <c r="E41" s="223"/>
      <c r="F41" s="223"/>
      <c r="G41" s="223"/>
      <c r="H41" s="223"/>
      <c r="I41" s="233" t="s">
        <v>489</v>
      </c>
      <c r="J41" s="930" t="s">
        <v>488</v>
      </c>
      <c r="K41" s="931"/>
      <c r="L41" s="234"/>
      <c r="M41" s="233"/>
      <c r="N41" s="223"/>
      <c r="O41" s="223"/>
      <c r="P41" s="223"/>
      <c r="Q41" s="223"/>
      <c r="R41" s="223"/>
      <c r="S41" s="223"/>
      <c r="T41" s="223"/>
      <c r="U41" s="232"/>
      <c r="V41" s="230"/>
      <c r="W41" s="230"/>
      <c r="X41" s="230"/>
      <c r="Y41" s="230"/>
      <c r="Z41" s="230"/>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row>
    <row r="42" spans="1:56" ht="20.25" customHeight="1" x14ac:dyDescent="0.2">
      <c r="A42" s="227"/>
      <c r="B42" s="223"/>
      <c r="C42" s="223" t="s">
        <v>487</v>
      </c>
      <c r="D42" s="223"/>
      <c r="E42" s="223"/>
      <c r="F42" s="223"/>
      <c r="G42" s="223"/>
      <c r="H42" s="223" t="s">
        <v>486</v>
      </c>
      <c r="I42" s="223"/>
      <c r="J42" s="223"/>
      <c r="K42" s="223"/>
      <c r="L42" s="226"/>
      <c r="M42" s="223"/>
      <c r="N42" s="223"/>
      <c r="O42" s="223"/>
      <c r="P42" s="223"/>
      <c r="Q42" s="223"/>
      <c r="R42" s="223"/>
      <c r="S42" s="223"/>
      <c r="T42" s="223"/>
      <c r="U42" s="230"/>
      <c r="V42" s="230"/>
      <c r="W42" s="230"/>
      <c r="X42" s="230"/>
      <c r="Y42" s="230"/>
      <c r="Z42" s="230"/>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row>
    <row r="43" spans="1:56" ht="20.25" customHeight="1" x14ac:dyDescent="0.2">
      <c r="A43" s="227"/>
      <c r="B43" s="223"/>
      <c r="C43" s="223" t="str">
        <f>IF($J$41="週","対象時間数（週平均）","対象時間数（当月合計）")</f>
        <v>対象時間数（週平均）</v>
      </c>
      <c r="D43" s="223"/>
      <c r="E43" s="223"/>
      <c r="F43" s="223"/>
      <c r="G43" s="223"/>
      <c r="H43" s="223" t="str">
        <f>IF($J$41="週","週に勤務すべき時間数","当月に勤務すべき時間数")</f>
        <v>週に勤務すべき時間数</v>
      </c>
      <c r="I43" s="223"/>
      <c r="J43" s="223"/>
      <c r="K43" s="223"/>
      <c r="L43" s="226"/>
      <c r="M43" s="916" t="s">
        <v>485</v>
      </c>
      <c r="N43" s="916"/>
      <c r="O43" s="916"/>
      <c r="P43" s="916"/>
      <c r="Q43" s="223"/>
      <c r="R43" s="223"/>
      <c r="S43" s="223"/>
      <c r="T43" s="223"/>
      <c r="U43" s="230"/>
      <c r="V43" s="230"/>
      <c r="W43" s="230"/>
      <c r="X43" s="230"/>
      <c r="Y43" s="230"/>
      <c r="Z43" s="230"/>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row>
    <row r="44" spans="1:56" ht="20.25" customHeight="1" x14ac:dyDescent="0.2">
      <c r="A44" s="227"/>
      <c r="B44" s="223"/>
      <c r="C44" s="924">
        <f>IF($J$41="週",L39,J39)</f>
        <v>20</v>
      </c>
      <c r="D44" s="925"/>
      <c r="E44" s="925"/>
      <c r="F44" s="926"/>
      <c r="G44" s="228" t="s">
        <v>484</v>
      </c>
      <c r="H44" s="864">
        <f>IF($J$41="週",$AV$5,$AZ$5)</f>
        <v>40</v>
      </c>
      <c r="I44" s="914"/>
      <c r="J44" s="914"/>
      <c r="K44" s="865"/>
      <c r="L44" s="228" t="s">
        <v>476</v>
      </c>
      <c r="M44" s="918">
        <f>ROUNDDOWN(C44/H44,1)</f>
        <v>0.5</v>
      </c>
      <c r="N44" s="919"/>
      <c r="O44" s="919"/>
      <c r="P44" s="920"/>
      <c r="Q44" s="223"/>
      <c r="R44" s="223"/>
      <c r="S44" s="223"/>
      <c r="T44" s="223"/>
      <c r="U44" s="929"/>
      <c r="V44" s="929"/>
      <c r="W44" s="929"/>
      <c r="X44" s="929"/>
      <c r="Y44" s="231"/>
      <c r="Z44" s="230"/>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row>
    <row r="45" spans="1:56" ht="20.25" customHeight="1" x14ac:dyDescent="0.2">
      <c r="A45" s="227"/>
      <c r="B45" s="223"/>
      <c r="C45" s="223"/>
      <c r="D45" s="223"/>
      <c r="E45" s="223"/>
      <c r="F45" s="223"/>
      <c r="G45" s="223"/>
      <c r="H45" s="223"/>
      <c r="I45" s="223"/>
      <c r="J45" s="223"/>
      <c r="K45" s="223"/>
      <c r="L45" s="226"/>
      <c r="M45" s="223" t="s">
        <v>483</v>
      </c>
      <c r="N45" s="223"/>
      <c r="O45" s="223"/>
      <c r="P45" s="223"/>
      <c r="Q45" s="223"/>
      <c r="R45" s="223"/>
      <c r="S45" s="223"/>
      <c r="T45" s="223"/>
      <c r="U45" s="230"/>
      <c r="V45" s="230"/>
      <c r="W45" s="230"/>
      <c r="X45" s="230"/>
      <c r="Y45" s="230"/>
      <c r="Z45" s="230"/>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row>
    <row r="46" spans="1:56" ht="20.25" customHeight="1" x14ac:dyDescent="0.2">
      <c r="A46" s="227"/>
      <c r="B46" s="223"/>
      <c r="C46" s="223" t="s">
        <v>482</v>
      </c>
      <c r="D46" s="223"/>
      <c r="E46" s="223"/>
      <c r="F46" s="223"/>
      <c r="G46" s="223"/>
      <c r="H46" s="223"/>
      <c r="I46" s="223"/>
      <c r="J46" s="223"/>
      <c r="K46" s="223"/>
      <c r="L46" s="226"/>
      <c r="M46" s="223"/>
      <c r="N46" s="223"/>
      <c r="O46" s="223"/>
      <c r="P46" s="223"/>
      <c r="Q46" s="223"/>
      <c r="R46" s="223"/>
      <c r="S46" s="223"/>
      <c r="T46" s="223"/>
      <c r="U46" s="223"/>
      <c r="V46" s="225"/>
      <c r="W46" s="224"/>
      <c r="X46" s="224"/>
      <c r="Y46" s="223"/>
      <c r="Z46" s="223"/>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row>
    <row r="47" spans="1:56" ht="20.25" customHeight="1" x14ac:dyDescent="0.2">
      <c r="A47" s="227"/>
      <c r="B47" s="223"/>
      <c r="C47" s="223" t="s">
        <v>481</v>
      </c>
      <c r="D47" s="223"/>
      <c r="E47" s="223"/>
      <c r="F47" s="223"/>
      <c r="G47" s="223"/>
      <c r="H47" s="223"/>
      <c r="I47" s="223"/>
      <c r="J47" s="223"/>
      <c r="K47" s="223"/>
      <c r="L47" s="226"/>
      <c r="M47" s="228"/>
      <c r="N47" s="228"/>
      <c r="O47" s="228"/>
      <c r="P47" s="228"/>
      <c r="Q47" s="223"/>
      <c r="R47" s="223"/>
      <c r="S47" s="223"/>
      <c r="T47" s="223"/>
      <c r="U47" s="223"/>
      <c r="V47" s="225"/>
      <c r="W47" s="224"/>
      <c r="X47" s="224"/>
      <c r="Y47" s="223"/>
      <c r="Z47" s="223"/>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row>
    <row r="48" spans="1:56" ht="20.25" customHeight="1" x14ac:dyDescent="0.2">
      <c r="A48" s="227"/>
      <c r="B48" s="223"/>
      <c r="C48" s="229" t="s">
        <v>480</v>
      </c>
      <c r="D48" s="229"/>
      <c r="E48" s="229"/>
      <c r="F48" s="229"/>
      <c r="G48" s="229"/>
      <c r="H48" s="223" t="s">
        <v>479</v>
      </c>
      <c r="I48" s="229"/>
      <c r="J48" s="229"/>
      <c r="K48" s="229"/>
      <c r="L48" s="229"/>
      <c r="M48" s="916" t="s">
        <v>478</v>
      </c>
      <c r="N48" s="916"/>
      <c r="O48" s="916"/>
      <c r="P48" s="916"/>
      <c r="Q48" s="223"/>
      <c r="R48" s="223"/>
      <c r="S48" s="223"/>
      <c r="T48" s="223"/>
      <c r="U48" s="223"/>
      <c r="V48" s="225"/>
      <c r="W48" s="224"/>
      <c r="X48" s="224"/>
      <c r="Y48" s="223"/>
      <c r="Z48" s="223"/>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row>
    <row r="49" spans="1:58" ht="20.25" customHeight="1" x14ac:dyDescent="0.2">
      <c r="A49" s="227"/>
      <c r="B49" s="223"/>
      <c r="C49" s="864">
        <f>P39</f>
        <v>2</v>
      </c>
      <c r="D49" s="914"/>
      <c r="E49" s="914"/>
      <c r="F49" s="865"/>
      <c r="G49" s="228" t="s">
        <v>477</v>
      </c>
      <c r="H49" s="918">
        <f>M44</f>
        <v>0.5</v>
      </c>
      <c r="I49" s="919"/>
      <c r="J49" s="919"/>
      <c r="K49" s="920"/>
      <c r="L49" s="228" t="s">
        <v>476</v>
      </c>
      <c r="M49" s="921">
        <f>ROUNDDOWN(C49+H49,1)</f>
        <v>2.5</v>
      </c>
      <c r="N49" s="922"/>
      <c r="O49" s="922"/>
      <c r="P49" s="923"/>
      <c r="Q49" s="223"/>
      <c r="R49" s="223"/>
      <c r="S49" s="223"/>
      <c r="T49" s="223"/>
      <c r="U49" s="223"/>
      <c r="V49" s="225"/>
      <c r="W49" s="224"/>
      <c r="X49" s="224"/>
      <c r="Y49" s="223"/>
      <c r="Z49" s="223"/>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row>
    <row r="50" spans="1:58" ht="20.25" customHeight="1" x14ac:dyDescent="0.2">
      <c r="A50" s="227"/>
      <c r="B50" s="223"/>
      <c r="C50" s="223"/>
      <c r="D50" s="223"/>
      <c r="E50" s="223"/>
      <c r="F50" s="223"/>
      <c r="G50" s="223"/>
      <c r="H50" s="223"/>
      <c r="I50" s="223"/>
      <c r="J50" s="223"/>
      <c r="K50" s="223"/>
      <c r="L50" s="223"/>
      <c r="M50" s="223"/>
      <c r="N50" s="226"/>
      <c r="O50" s="223"/>
      <c r="P50" s="223"/>
      <c r="Q50" s="223"/>
      <c r="R50" s="223"/>
      <c r="S50" s="223"/>
      <c r="T50" s="223"/>
      <c r="U50" s="223"/>
      <c r="V50" s="225"/>
      <c r="W50" s="224"/>
      <c r="X50" s="224"/>
      <c r="Y50" s="223"/>
      <c r="Z50" s="223"/>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row>
    <row r="51" spans="1:58" ht="20.25" customHeight="1" x14ac:dyDescent="0.2">
      <c r="C51" s="352"/>
      <c r="D51" s="352"/>
      <c r="E51" s="353"/>
      <c r="F51" s="353"/>
      <c r="G51" s="353"/>
      <c r="H51" s="353"/>
      <c r="I51" s="353"/>
      <c r="J51" s="353"/>
      <c r="K51" s="353"/>
      <c r="L51" s="353"/>
      <c r="M51" s="353"/>
      <c r="N51" s="353"/>
      <c r="O51" s="353"/>
      <c r="P51" s="353"/>
      <c r="Q51" s="353"/>
      <c r="R51" s="353"/>
      <c r="S51" s="353"/>
      <c r="T51" s="352"/>
      <c r="U51" s="353"/>
      <c r="V51" s="353"/>
      <c r="W51" s="353"/>
      <c r="X51" s="353"/>
      <c r="Y51" s="353"/>
      <c r="Z51" s="353"/>
      <c r="AA51" s="353"/>
      <c r="AB51" s="353"/>
      <c r="AC51" s="353"/>
      <c r="AD51" s="353"/>
      <c r="AE51" s="353"/>
      <c r="AF51" s="353"/>
      <c r="AJ51" s="354"/>
      <c r="AK51" s="355"/>
      <c r="AL51" s="355"/>
      <c r="AM51" s="353"/>
      <c r="AN51" s="353"/>
      <c r="AO51" s="353"/>
      <c r="AP51" s="353"/>
      <c r="AQ51" s="353"/>
      <c r="AR51" s="353"/>
      <c r="AS51" s="353"/>
      <c r="AT51" s="353"/>
      <c r="AU51" s="353"/>
      <c r="AV51" s="353"/>
      <c r="AW51" s="353"/>
      <c r="AX51" s="353"/>
      <c r="AY51" s="353"/>
      <c r="AZ51" s="353"/>
      <c r="BA51" s="353"/>
      <c r="BB51" s="353"/>
      <c r="BC51" s="353"/>
      <c r="BD51" s="353"/>
      <c r="BE51" s="355"/>
    </row>
    <row r="52" spans="1:58" ht="20.25" customHeight="1" x14ac:dyDescent="0.2">
      <c r="A52" s="353"/>
      <c r="B52" s="353"/>
      <c r="C52" s="352"/>
      <c r="D52" s="352"/>
      <c r="E52" s="353"/>
      <c r="F52" s="353"/>
      <c r="G52" s="353"/>
      <c r="H52" s="353"/>
      <c r="I52" s="353"/>
      <c r="J52" s="353"/>
      <c r="K52" s="353"/>
      <c r="L52" s="353"/>
      <c r="M52" s="353"/>
      <c r="N52" s="353"/>
      <c r="O52" s="353"/>
      <c r="P52" s="353"/>
      <c r="Q52" s="353"/>
      <c r="R52" s="353"/>
      <c r="S52" s="353"/>
      <c r="T52" s="353"/>
      <c r="U52" s="352"/>
      <c r="V52" s="353"/>
      <c r="W52" s="353"/>
      <c r="X52" s="353"/>
      <c r="Y52" s="353"/>
      <c r="Z52" s="353"/>
      <c r="AA52" s="353"/>
      <c r="AB52" s="353"/>
      <c r="AC52" s="353"/>
      <c r="AD52" s="353"/>
      <c r="AE52" s="353"/>
      <c r="AF52" s="353"/>
      <c r="AG52" s="353"/>
      <c r="AK52" s="354"/>
      <c r="AL52" s="355"/>
      <c r="AM52" s="355"/>
      <c r="AN52" s="353"/>
      <c r="AO52" s="353"/>
      <c r="AP52" s="353"/>
      <c r="AQ52" s="353"/>
      <c r="AR52" s="353"/>
      <c r="AS52" s="353"/>
      <c r="AT52" s="353"/>
      <c r="AU52" s="353"/>
      <c r="AV52" s="353"/>
      <c r="AW52" s="353"/>
      <c r="AX52" s="353"/>
      <c r="AY52" s="353"/>
      <c r="AZ52" s="353"/>
      <c r="BA52" s="353"/>
      <c r="BB52" s="353"/>
      <c r="BC52" s="353"/>
      <c r="BD52" s="353"/>
      <c r="BE52" s="353"/>
      <c r="BF52" s="355"/>
    </row>
    <row r="53" spans="1:58" ht="20.25" customHeight="1" x14ac:dyDescent="0.2">
      <c r="A53" s="353"/>
      <c r="B53" s="353"/>
      <c r="C53" s="353"/>
      <c r="D53" s="352"/>
      <c r="E53" s="353"/>
      <c r="F53" s="353"/>
      <c r="G53" s="353"/>
      <c r="H53" s="353"/>
      <c r="I53" s="353"/>
      <c r="J53" s="353"/>
      <c r="K53" s="353"/>
      <c r="L53" s="353"/>
      <c r="M53" s="353"/>
      <c r="N53" s="353"/>
      <c r="O53" s="353"/>
      <c r="P53" s="353"/>
      <c r="Q53" s="353"/>
      <c r="R53" s="353"/>
      <c r="S53" s="353"/>
      <c r="T53" s="353"/>
      <c r="U53" s="352"/>
      <c r="V53" s="353"/>
      <c r="W53" s="353"/>
      <c r="X53" s="353"/>
      <c r="Y53" s="353"/>
      <c r="Z53" s="353"/>
      <c r="AA53" s="353"/>
      <c r="AB53" s="353"/>
      <c r="AC53" s="353"/>
      <c r="AD53" s="353"/>
      <c r="AE53" s="353"/>
      <c r="AF53" s="353"/>
      <c r="AG53" s="353"/>
      <c r="AK53" s="354"/>
      <c r="AL53" s="355"/>
      <c r="AM53" s="355"/>
      <c r="AN53" s="353"/>
      <c r="AO53" s="353"/>
      <c r="AP53" s="353"/>
      <c r="AQ53" s="353"/>
      <c r="AR53" s="353"/>
      <c r="AS53" s="353"/>
      <c r="AT53" s="353"/>
      <c r="AU53" s="353"/>
      <c r="AV53" s="353"/>
      <c r="AW53" s="353"/>
      <c r="AX53" s="353"/>
      <c r="AY53" s="353"/>
      <c r="AZ53" s="353"/>
      <c r="BA53" s="353"/>
      <c r="BB53" s="353"/>
      <c r="BC53" s="353"/>
      <c r="BD53" s="353"/>
      <c r="BE53" s="353"/>
      <c r="BF53" s="355"/>
    </row>
    <row r="54" spans="1:58" ht="20.25" customHeight="1" x14ac:dyDescent="0.2">
      <c r="A54" s="353"/>
      <c r="B54" s="353"/>
      <c r="C54" s="352"/>
      <c r="D54" s="352"/>
      <c r="E54" s="353"/>
      <c r="F54" s="353"/>
      <c r="G54" s="353"/>
      <c r="H54" s="353"/>
      <c r="I54" s="353"/>
      <c r="J54" s="353"/>
      <c r="K54" s="353"/>
      <c r="L54" s="353"/>
      <c r="M54" s="353"/>
      <c r="N54" s="353"/>
      <c r="O54" s="353"/>
      <c r="P54" s="353"/>
      <c r="Q54" s="353"/>
      <c r="R54" s="353"/>
      <c r="S54" s="353"/>
      <c r="T54" s="353"/>
      <c r="U54" s="352"/>
      <c r="V54" s="353"/>
      <c r="W54" s="353"/>
      <c r="X54" s="353"/>
      <c r="Y54" s="353"/>
      <c r="Z54" s="353"/>
      <c r="AA54" s="353"/>
      <c r="AB54" s="353"/>
      <c r="AC54" s="353"/>
      <c r="AD54" s="353"/>
      <c r="AE54" s="353"/>
      <c r="AF54" s="353"/>
      <c r="AG54" s="353"/>
      <c r="AK54" s="354"/>
      <c r="AL54" s="355"/>
      <c r="AM54" s="355"/>
      <c r="AN54" s="353"/>
      <c r="AO54" s="353"/>
      <c r="AP54" s="353"/>
      <c r="AQ54" s="353"/>
      <c r="AR54" s="353"/>
      <c r="AS54" s="353"/>
      <c r="AT54" s="353"/>
      <c r="AU54" s="353"/>
      <c r="AV54" s="353"/>
      <c r="AW54" s="353"/>
      <c r="AX54" s="353"/>
      <c r="AY54" s="353"/>
      <c r="AZ54" s="353"/>
      <c r="BA54" s="353"/>
      <c r="BB54" s="353"/>
      <c r="BC54" s="353"/>
      <c r="BD54" s="353"/>
      <c r="BE54" s="353"/>
      <c r="BF54" s="355"/>
    </row>
    <row r="55" spans="1:58" ht="20.25" customHeight="1" x14ac:dyDescent="0.2">
      <c r="C55" s="354"/>
      <c r="D55" s="354"/>
      <c r="E55" s="354"/>
      <c r="F55" s="354"/>
      <c r="G55" s="354"/>
      <c r="H55" s="354"/>
      <c r="I55" s="354"/>
      <c r="J55" s="354"/>
      <c r="K55" s="354"/>
      <c r="L55" s="354"/>
      <c r="M55" s="354"/>
      <c r="N55" s="354"/>
      <c r="O55" s="354"/>
      <c r="P55" s="354"/>
      <c r="Q55" s="354"/>
      <c r="R55" s="354"/>
      <c r="S55" s="354"/>
      <c r="T55" s="354"/>
      <c r="U55" s="355"/>
      <c r="V55" s="355"/>
      <c r="W55" s="354"/>
      <c r="X55" s="354"/>
      <c r="Y55" s="354"/>
      <c r="Z55" s="354"/>
      <c r="AA55" s="354"/>
      <c r="AB55" s="354"/>
      <c r="AC55" s="354"/>
      <c r="AD55" s="354"/>
      <c r="AE55" s="354"/>
      <c r="AF55" s="354"/>
      <c r="AG55" s="354"/>
      <c r="AH55" s="354"/>
      <c r="AI55" s="354"/>
      <c r="AJ55" s="354"/>
      <c r="AK55" s="354"/>
      <c r="AL55" s="355"/>
      <c r="AM55" s="355"/>
      <c r="AN55" s="353"/>
      <c r="AO55" s="353"/>
      <c r="AP55" s="353"/>
      <c r="AQ55" s="353"/>
      <c r="AR55" s="353"/>
      <c r="AS55" s="353"/>
      <c r="AT55" s="353"/>
      <c r="AU55" s="353"/>
      <c r="AV55" s="353"/>
      <c r="AW55" s="353"/>
      <c r="AX55" s="353"/>
      <c r="AY55" s="353"/>
      <c r="AZ55" s="353"/>
      <c r="BA55" s="353"/>
      <c r="BB55" s="353"/>
      <c r="BC55" s="353"/>
      <c r="BD55" s="353"/>
      <c r="BE55" s="353"/>
      <c r="BF55" s="355"/>
    </row>
    <row r="56" spans="1:58" ht="20.25" customHeight="1" x14ac:dyDescent="0.2">
      <c r="C56" s="354"/>
      <c r="D56" s="354"/>
      <c r="E56" s="354"/>
      <c r="F56" s="354"/>
      <c r="G56" s="354"/>
      <c r="H56" s="354"/>
      <c r="I56" s="354"/>
      <c r="J56" s="354"/>
      <c r="K56" s="354"/>
      <c r="L56" s="354"/>
      <c r="M56" s="354"/>
      <c r="N56" s="354"/>
      <c r="O56" s="354"/>
      <c r="P56" s="354"/>
      <c r="Q56" s="354"/>
      <c r="R56" s="354"/>
      <c r="S56" s="354"/>
      <c r="T56" s="354"/>
      <c r="U56" s="355"/>
      <c r="V56" s="355"/>
      <c r="W56" s="354"/>
      <c r="X56" s="354"/>
      <c r="Y56" s="354"/>
      <c r="Z56" s="354"/>
      <c r="AA56" s="354"/>
      <c r="AB56" s="354"/>
      <c r="AC56" s="354"/>
      <c r="AD56" s="354"/>
      <c r="AE56" s="354"/>
      <c r="AF56" s="354"/>
      <c r="AG56" s="354"/>
      <c r="AH56" s="354"/>
      <c r="AI56" s="354"/>
      <c r="AJ56" s="354"/>
      <c r="AK56" s="354"/>
      <c r="AL56" s="355"/>
      <c r="AM56" s="355"/>
      <c r="AN56" s="353"/>
      <c r="AO56" s="353"/>
      <c r="AP56" s="353"/>
      <c r="AQ56" s="353"/>
      <c r="AR56" s="353"/>
      <c r="AS56" s="353"/>
      <c r="AT56" s="353"/>
      <c r="AU56" s="353"/>
      <c r="AV56" s="353"/>
      <c r="AW56" s="353"/>
      <c r="AX56" s="353"/>
      <c r="AY56" s="353"/>
      <c r="AZ56" s="353"/>
      <c r="BA56" s="353"/>
      <c r="BB56" s="353"/>
      <c r="BC56" s="353"/>
      <c r="BD56" s="353"/>
      <c r="BE56" s="353"/>
      <c r="BF56" s="355"/>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2"/>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'I:\Desktop\[コピーh1-7hukushiyougu.xlsx]プルダウン・リスト'!#REF!</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election activeCell="C16" sqref="C16"/>
    </sheetView>
  </sheetViews>
  <sheetFormatPr defaultColWidth="9.81640625" defaultRowHeight="19" x14ac:dyDescent="0.2"/>
  <cols>
    <col min="1" max="1" width="2.1796875" style="327" customWidth="1"/>
    <col min="2" max="2" width="9.36328125" style="327" customWidth="1"/>
    <col min="3" max="11" width="44.26953125" style="327" customWidth="1"/>
    <col min="12" max="16384" width="9.81640625" style="327"/>
  </cols>
  <sheetData>
    <row r="1" spans="2:11" x14ac:dyDescent="0.2">
      <c r="B1" s="327" t="s">
        <v>583</v>
      </c>
    </row>
    <row r="3" spans="2:11" x14ac:dyDescent="0.2">
      <c r="B3" s="328" t="s">
        <v>522</v>
      </c>
      <c r="C3" s="328" t="s">
        <v>584</v>
      </c>
    </row>
    <row r="4" spans="2:11" x14ac:dyDescent="0.2">
      <c r="B4" s="328">
        <v>1</v>
      </c>
      <c r="C4" s="329" t="s">
        <v>539</v>
      </c>
    </row>
    <row r="5" spans="2:11" x14ac:dyDescent="0.2">
      <c r="B5" s="328">
        <v>2</v>
      </c>
      <c r="C5" s="329" t="s">
        <v>585</v>
      </c>
    </row>
    <row r="6" spans="2:11" x14ac:dyDescent="0.2">
      <c r="B6" s="328">
        <v>3</v>
      </c>
      <c r="C6" s="329" t="s">
        <v>586</v>
      </c>
    </row>
    <row r="7" spans="2:11" x14ac:dyDescent="0.2">
      <c r="B7" s="328">
        <v>4</v>
      </c>
      <c r="C7" s="329" t="s">
        <v>587</v>
      </c>
    </row>
    <row r="8" spans="2:11" x14ac:dyDescent="0.2">
      <c r="B8" s="328">
        <v>5</v>
      </c>
      <c r="C8" s="329" t="s">
        <v>588</v>
      </c>
    </row>
    <row r="9" spans="2:11" x14ac:dyDescent="0.2">
      <c r="B9" s="328">
        <v>6</v>
      </c>
      <c r="C9" s="329" t="s">
        <v>589</v>
      </c>
    </row>
    <row r="10" spans="2:11" x14ac:dyDescent="0.2">
      <c r="B10" s="328">
        <v>7</v>
      </c>
      <c r="C10" s="329"/>
    </row>
    <row r="11" spans="2:11" x14ac:dyDescent="0.2">
      <c r="B11" s="328">
        <v>8</v>
      </c>
      <c r="C11" s="329"/>
    </row>
    <row r="13" spans="2:11" x14ac:dyDescent="0.2">
      <c r="B13" s="327" t="s">
        <v>590</v>
      </c>
    </row>
    <row r="14" spans="2:11" ht="19.5" thickBot="1" x14ac:dyDescent="0.25"/>
    <row r="15" spans="2:11" ht="19.5" thickBot="1" x14ac:dyDescent="0.25">
      <c r="B15" s="330" t="s">
        <v>570</v>
      </c>
      <c r="C15" s="331" t="s">
        <v>569</v>
      </c>
      <c r="D15" s="332" t="s">
        <v>591</v>
      </c>
      <c r="E15" s="333" t="s">
        <v>592</v>
      </c>
      <c r="F15" s="333" t="s">
        <v>592</v>
      </c>
      <c r="G15" s="333" t="s">
        <v>592</v>
      </c>
      <c r="H15" s="333" t="s">
        <v>592</v>
      </c>
      <c r="I15" s="333" t="s">
        <v>592</v>
      </c>
      <c r="J15" s="333" t="s">
        <v>592</v>
      </c>
      <c r="K15" s="334" t="s">
        <v>592</v>
      </c>
    </row>
    <row r="16" spans="2:11" x14ac:dyDescent="0.2">
      <c r="B16" s="935" t="s">
        <v>593</v>
      </c>
      <c r="C16" s="335" t="s">
        <v>594</v>
      </c>
      <c r="D16" s="336" t="s">
        <v>595</v>
      </c>
      <c r="E16" s="337"/>
      <c r="F16" s="337"/>
      <c r="G16" s="337"/>
      <c r="H16" s="337"/>
      <c r="I16" s="338"/>
      <c r="J16" s="338"/>
      <c r="K16" s="339"/>
    </row>
    <row r="17" spans="2:11" x14ac:dyDescent="0.2">
      <c r="B17" s="935"/>
      <c r="C17" s="335" t="s">
        <v>594</v>
      </c>
      <c r="D17" s="337" t="s">
        <v>596</v>
      </c>
      <c r="E17" s="337"/>
      <c r="F17" s="337"/>
      <c r="G17" s="337"/>
      <c r="H17" s="337"/>
      <c r="I17" s="340"/>
      <c r="J17" s="340"/>
      <c r="K17" s="341"/>
    </row>
    <row r="18" spans="2:11" x14ac:dyDescent="0.2">
      <c r="B18" s="935"/>
      <c r="C18" s="335" t="s">
        <v>594</v>
      </c>
      <c r="D18" s="337" t="s">
        <v>597</v>
      </c>
      <c r="E18" s="337"/>
      <c r="F18" s="337"/>
      <c r="G18" s="337"/>
      <c r="H18" s="337"/>
      <c r="I18" s="340"/>
      <c r="J18" s="340"/>
      <c r="K18" s="341"/>
    </row>
    <row r="19" spans="2:11" x14ac:dyDescent="0.2">
      <c r="B19" s="935"/>
      <c r="C19" s="335" t="s">
        <v>592</v>
      </c>
      <c r="D19" s="337" t="s">
        <v>598</v>
      </c>
      <c r="E19" s="337"/>
      <c r="F19" s="337"/>
      <c r="G19" s="337"/>
      <c r="H19" s="337"/>
      <c r="I19" s="340"/>
      <c r="J19" s="340"/>
      <c r="K19" s="341"/>
    </row>
    <row r="20" spans="2:11" x14ac:dyDescent="0.2">
      <c r="B20" s="935"/>
      <c r="C20" s="335" t="s">
        <v>592</v>
      </c>
      <c r="D20" s="337" t="s">
        <v>599</v>
      </c>
      <c r="E20" s="337"/>
      <c r="F20" s="337"/>
      <c r="G20" s="337"/>
      <c r="H20" s="337"/>
      <c r="I20" s="340"/>
      <c r="J20" s="340"/>
      <c r="K20" s="341"/>
    </row>
    <row r="21" spans="2:11" x14ac:dyDescent="0.2">
      <c r="B21" s="935"/>
      <c r="C21" s="335" t="s">
        <v>592</v>
      </c>
      <c r="D21" s="337" t="s">
        <v>600</v>
      </c>
      <c r="E21" s="337"/>
      <c r="F21" s="337"/>
      <c r="G21" s="337"/>
      <c r="H21" s="337"/>
      <c r="I21" s="340"/>
      <c r="J21" s="340"/>
      <c r="K21" s="341"/>
    </row>
    <row r="22" spans="2:11" x14ac:dyDescent="0.2">
      <c r="B22" s="935"/>
      <c r="C22" s="335" t="s">
        <v>592</v>
      </c>
      <c r="D22" s="337" t="s">
        <v>601</v>
      </c>
      <c r="E22" s="337"/>
      <c r="F22" s="337"/>
      <c r="G22" s="337"/>
      <c r="H22" s="337"/>
      <c r="I22" s="340"/>
      <c r="J22" s="340"/>
      <c r="K22" s="341"/>
    </row>
    <row r="23" spans="2:11" x14ac:dyDescent="0.2">
      <c r="B23" s="935"/>
      <c r="C23" s="335" t="s">
        <v>592</v>
      </c>
      <c r="D23" s="337" t="s">
        <v>602</v>
      </c>
      <c r="E23" s="337"/>
      <c r="F23" s="337"/>
      <c r="G23" s="337"/>
      <c r="H23" s="337"/>
      <c r="I23" s="340"/>
      <c r="J23" s="340"/>
      <c r="K23" s="341"/>
    </row>
    <row r="24" spans="2:11" x14ac:dyDescent="0.2">
      <c r="B24" s="935"/>
      <c r="C24" s="335" t="s">
        <v>592</v>
      </c>
      <c r="D24" s="337" t="s">
        <v>603</v>
      </c>
      <c r="E24" s="337"/>
      <c r="F24" s="337"/>
      <c r="G24" s="337"/>
      <c r="H24" s="337"/>
      <c r="I24" s="340"/>
      <c r="J24" s="340"/>
      <c r="K24" s="341"/>
    </row>
    <row r="25" spans="2:11" x14ac:dyDescent="0.2">
      <c r="B25" s="935"/>
      <c r="C25" s="335" t="s">
        <v>592</v>
      </c>
      <c r="D25" s="342" t="s">
        <v>592</v>
      </c>
      <c r="E25" s="342"/>
      <c r="F25" s="342"/>
      <c r="G25" s="342"/>
      <c r="H25" s="342"/>
      <c r="I25" s="340"/>
      <c r="J25" s="340"/>
      <c r="K25" s="341"/>
    </row>
    <row r="26" spans="2:11" x14ac:dyDescent="0.2">
      <c r="B26" s="935"/>
      <c r="C26" s="335" t="s">
        <v>592</v>
      </c>
      <c r="D26" s="342" t="s">
        <v>592</v>
      </c>
      <c r="E26" s="342"/>
      <c r="F26" s="342"/>
      <c r="G26" s="342"/>
      <c r="H26" s="342"/>
      <c r="I26" s="340"/>
      <c r="J26" s="340"/>
      <c r="K26" s="341"/>
    </row>
    <row r="27" spans="2:11" x14ac:dyDescent="0.2">
      <c r="B27" s="935"/>
      <c r="C27" s="335" t="s">
        <v>592</v>
      </c>
      <c r="D27" s="342" t="s">
        <v>592</v>
      </c>
      <c r="E27" s="342"/>
      <c r="F27" s="342"/>
      <c r="G27" s="342"/>
      <c r="H27" s="342"/>
      <c r="I27" s="340"/>
      <c r="J27" s="340"/>
      <c r="K27" s="341"/>
    </row>
    <row r="28" spans="2:11" ht="19.5" thickBot="1" x14ac:dyDescent="0.25">
      <c r="B28" s="936"/>
      <c r="C28" s="343" t="s">
        <v>592</v>
      </c>
      <c r="D28" s="344" t="s">
        <v>592</v>
      </c>
      <c r="E28" s="344"/>
      <c r="F28" s="344"/>
      <c r="G28" s="344"/>
      <c r="H28" s="344"/>
      <c r="I28" s="344"/>
      <c r="J28" s="344"/>
      <c r="K28" s="345"/>
    </row>
    <row r="31" spans="2:11" x14ac:dyDescent="0.2">
      <c r="C31" s="327" t="s">
        <v>604</v>
      </c>
    </row>
    <row r="32" spans="2:11" x14ac:dyDescent="0.2">
      <c r="C32" s="327" t="s">
        <v>605</v>
      </c>
    </row>
    <row r="33" spans="3:3" x14ac:dyDescent="0.2">
      <c r="C33" s="327" t="s">
        <v>606</v>
      </c>
    </row>
    <row r="34" spans="3:3" x14ac:dyDescent="0.2">
      <c r="C34" s="327" t="s">
        <v>607</v>
      </c>
    </row>
    <row r="35" spans="3:3" x14ac:dyDescent="0.2">
      <c r="C35" s="327" t="s">
        <v>608</v>
      </c>
    </row>
    <row r="36" spans="3:3" x14ac:dyDescent="0.2">
      <c r="C36" s="327" t="s">
        <v>609</v>
      </c>
    </row>
    <row r="37" spans="3:3" x14ac:dyDescent="0.2">
      <c r="C37" s="327" t="s">
        <v>610</v>
      </c>
    </row>
    <row r="39" spans="3:3" x14ac:dyDescent="0.2">
      <c r="C39" s="327" t="s">
        <v>611</v>
      </c>
    </row>
    <row r="40" spans="3:3" x14ac:dyDescent="0.2">
      <c r="C40" s="327" t="s">
        <v>612</v>
      </c>
    </row>
    <row r="41" spans="3:3" x14ac:dyDescent="0.2">
      <c r="C41" s="327" t="s">
        <v>613</v>
      </c>
    </row>
    <row r="42" spans="3:3" x14ac:dyDescent="0.2">
      <c r="C42" s="327" t="s">
        <v>614</v>
      </c>
    </row>
    <row r="43" spans="3:3" x14ac:dyDescent="0.2">
      <c r="C43" s="327" t="s">
        <v>615</v>
      </c>
    </row>
    <row r="44" spans="3:3" x14ac:dyDescent="0.2">
      <c r="C44" s="327" t="s">
        <v>616</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フェースシート</vt:lpstr>
      <vt:lpstr>１．点検シート（人員・設備・運営）</vt:lpstr>
      <vt:lpstr>２．点検リスト①</vt:lpstr>
      <vt:lpstr>２．点検リスト②</vt:lpstr>
      <vt:lpstr>２．点検リスト③ </vt:lpstr>
      <vt:lpstr>勤務実績表</vt:lpstr>
      <vt:lpstr>記入方法</vt:lpstr>
      <vt:lpstr>【記載例】福祉用具</vt:lpstr>
      <vt:lpstr>プルダウン・リスト</vt:lpstr>
      <vt:lpstr>【記載例】福祉用具!Print_Area</vt:lpstr>
      <vt:lpstr>'１．点検シート（人員・設備・運営）'!Print_Area</vt:lpstr>
      <vt:lpstr>'２．点検リスト①'!Print_Area</vt:lpstr>
      <vt:lpstr>'２．点検リスト②'!Print_Area</vt:lpstr>
      <vt:lpstr>'２．点検リスト③ '!Print_Area</vt:lpstr>
      <vt:lpstr>フェースシート!Print_Area</vt:lpstr>
      <vt:lpstr>記入方法!Print_Area</vt:lpstr>
      <vt:lpstr>勤務実績表!Print_Area</vt:lpstr>
      <vt:lpstr>【記載例】福祉用具!Print_Titles</vt:lpstr>
      <vt:lpstr>'１．点検シート（人員・設備・運営）'!Print_Titles</vt:lpstr>
      <vt:lpstr>勤務実績表!Print_Titles</vt:lpstr>
      <vt:lpstr>管理者</vt:lpstr>
      <vt:lpstr>プルダウン・リスト!職種</vt:lpstr>
      <vt:lpstr>福祉用具専門相談員</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2024-06-04T02:45:08Z</cp:lastPrinted>
  <dcterms:created xsi:type="dcterms:W3CDTF">2000-06-26T07:29:58Z</dcterms:created>
  <dcterms:modified xsi:type="dcterms:W3CDTF">2024-06-04T02:48:37Z</dcterms:modified>
</cp:coreProperties>
</file>