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06介護人材\01　介護支援専門員\☆ｹｱﾏﾈ試験\R6年度\3_受験案内\2_HP\様式\"/>
    </mc:Choice>
  </mc:AlternateContent>
  <bookViews>
    <workbookView xWindow="0" yWindow="0" windowWidth="19200" windowHeight="6970"/>
  </bookViews>
  <sheets>
    <sheet name="従事期間計算" sheetId="8" r:id="rId1"/>
  </sheets>
  <definedNames>
    <definedName name="_xlnm._FilterDatabase" localSheetId="0" hidden="1">従事期間計算!$A$44:$Q$44</definedName>
    <definedName name="_xlnm.Print_Area" localSheetId="0">従事期間計算!$A$21:$AB$34</definedName>
    <definedName name="その他_09・13以外_通リハ_ショートステイを含む">従事期間計算!$AY$53</definedName>
    <definedName name="その他訪問サービス">従事期間計算!$AY$47</definedName>
    <definedName name="その他老人ホーム_軽費・有料・サービス付き高齢者住宅_等">従事期間計算!$AY$43</definedName>
    <definedName name="なし">従事期間計算!$AY$54</definedName>
    <definedName name="運営主体コード">従事期間計算!$BA$7:$BA$16</definedName>
    <definedName name="介護療養型医療施設・介護医療院">従事期間計算!$AY$37</definedName>
    <definedName name="介護老人保健施設">従事期間計算!$AY$36</definedName>
    <definedName name="希望しない">従事期間計算!$AR$9</definedName>
    <definedName name="希望する">従事期間計算!$AR$9</definedName>
    <definedName name="居宅介護支援事業所">従事期間計算!$AY$40</definedName>
    <definedName name="勤務先の連絡可否">従事期間計算!$AU$9:$AU$10</definedName>
    <definedName name="勤務先市町名">従事期間計算!$AX$7:$AX$25</definedName>
    <definedName name="月">従事期間計算!$AR$19:$AR$30</definedName>
    <definedName name="市町コード">従事期間計算!$AY$7:$AY$32</definedName>
    <definedName name="市町村保健福祉行政">従事期間計算!$AY$52</definedName>
    <definedName name="資格コード">従事期間計算!$BA$21:$BA$43</definedName>
    <definedName name="資格区分">従事期間計算!$BE$21:$BE$55</definedName>
    <definedName name="事業コード">従事期間計算!$AX$35:$AX$54</definedName>
    <definedName name="取得年号">従事期間計算!$AS$12:$AS$14</definedName>
    <definedName name="受験年度">従事期間計算!$AU$24:$AU$27</definedName>
    <definedName name="従事年号">従事期間計算!$AV$62:$AW$62</definedName>
    <definedName name="昭和">従事期間計算!$AO$19:$AO$82</definedName>
    <definedName name="身障特例">従事期間計算!$AR$8:$AS$9</definedName>
    <definedName name="身体障害者等受験">従事期間計算!$AR$9</definedName>
    <definedName name="性別">従事期間計算!$AQ$7:$AQ$9</definedName>
    <definedName name="生年月日年号">従事期間計算!$AQ$11:$AQ$12</definedName>
    <definedName name="地域密着型サービス_小規模多機能型居宅介護・看護小規模多機能型居宅介護">従事期間計算!$AY$50</definedName>
    <definedName name="特別養護老人ホーム">従事期間計算!$AY$35</definedName>
    <definedName name="日">従事期間計算!$AS$19:$AS$49</definedName>
    <definedName name="認知症対応型共同生活介護_グループホーム">従事期間計算!$AY$49</definedName>
    <definedName name="年号">従事期間計算!$AS$12:$AS$13</definedName>
    <definedName name="病院・診療所_03以外">従事期間計算!$AY$38</definedName>
    <definedName name="福祉用具の貸与_販売_住宅改修">従事期間計算!$AY$51</definedName>
    <definedName name="平成">従事期間計算!$AP$19:$AP$49</definedName>
    <definedName name="平成2">従事期間計算!$AV$62:$AV$93</definedName>
    <definedName name="法人等略称">従事期間計算!$BH$8:$BH$38</definedName>
    <definedName name="法人名等">従事期間計算!$BG$8:$BG$38</definedName>
    <definedName name="法定資格等">従事期間計算!$BD$21:$BD$51</definedName>
    <definedName name="法定資格名">従事期間計算!$BA$21:$BA$46</definedName>
    <definedName name="訪問リハビリテーション">従事期間計算!$AY$46</definedName>
    <definedName name="訪問介護_ホームヘルプ">従事期間計算!$AY$45</definedName>
    <definedName name="訪問看護ステーション">従事期間計算!$AY$44</definedName>
    <definedName name="薬局">従事期間計算!$AY$39</definedName>
    <definedName name="養護老人ホーム">従事期間計算!$AY$42</definedName>
    <definedName name="令和">従事期間計算!$AQ$19:$AQ$24</definedName>
    <definedName name="老人デイサービスセンター">従事期間計算!$AY$48</definedName>
    <definedName name="老人介護支援センター_06以外">従事期間計算!$AY$41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" i="8" l="1"/>
  <c r="AI26" i="8"/>
  <c r="AI25" i="8"/>
  <c r="A57" i="8" l="1"/>
  <c r="T57" i="8"/>
  <c r="M57" i="8"/>
  <c r="F57" i="8"/>
  <c r="AH6" i="8"/>
  <c r="AH7" i="8" l="1"/>
  <c r="AI33" i="8" l="1"/>
  <c r="AI32" i="8"/>
  <c r="AI31" i="8"/>
  <c r="AI30" i="8"/>
  <c r="AI29" i="8"/>
  <c r="AI28" i="8"/>
  <c r="AI27" i="8"/>
  <c r="AD33" i="8"/>
  <c r="AD32" i="8"/>
  <c r="AD31" i="8"/>
  <c r="AD30" i="8"/>
  <c r="AD29" i="8"/>
  <c r="AD28" i="8"/>
  <c r="AD27" i="8"/>
  <c r="AD26" i="8"/>
  <c r="V26" i="8" s="1"/>
  <c r="AD25" i="8"/>
  <c r="V31" i="8" l="1"/>
  <c r="V32" i="8"/>
  <c r="V30" i="8"/>
  <c r="X27" i="8"/>
  <c r="V27" i="8"/>
  <c r="X33" i="8"/>
  <c r="X29" i="8"/>
  <c r="V28" i="8"/>
  <c r="X30" i="8"/>
  <c r="X31" i="8"/>
  <c r="X28" i="8"/>
  <c r="X32" i="8"/>
  <c r="V29" i="8"/>
  <c r="V33" i="8"/>
  <c r="X26" i="8"/>
  <c r="AH8" i="8"/>
  <c r="AH9" i="8"/>
  <c r="A49" i="8"/>
  <c r="J49" i="8"/>
  <c r="AI34" i="8" l="1"/>
  <c r="Z9" i="8"/>
  <c r="AI35" i="8" l="1"/>
  <c r="V34" i="8" s="1"/>
  <c r="AK35" i="8"/>
  <c r="X34" i="8" s="1"/>
</calcChain>
</file>

<file path=xl/comments1.xml><?xml version="1.0" encoding="utf-8"?>
<comments xmlns="http://schemas.openxmlformats.org/spreadsheetml/2006/main">
  <authors>
    <author>SG19200のC20-3670</author>
  </authors>
  <commentList>
    <comment ref="V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従事期間の計算結果が表示されます。
重複期間の計算には対応していませんので、重複期間がある場合はご自身で計算してください。</t>
        </r>
      </text>
    </comment>
    <comment ref="L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年号を選択してください</t>
        </r>
      </text>
    </comment>
    <comment ref="M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年・月・日欄は数字を選択してください。手入力はできません。</t>
        </r>
      </text>
    </comment>
    <comment ref="Z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手入力してください。</t>
        </r>
      </text>
    </comment>
    <comment ref="Y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合計が表示されます。</t>
        </r>
        <r>
          <rPr>
            <sz val="9"/>
            <color indexed="81"/>
            <rFont val="MS P ゴシック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<sst xmlns="http://schemas.openxmlformats.org/spreadsheetml/2006/main" count="333" uniqueCount="229">
  <si>
    <t>氏名</t>
    <rPh sb="0" eb="2">
      <t>シメイ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</si>
  <si>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</si>
  <si>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</si>
  <si>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</si>
  <si>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</si>
  <si>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</si>
  <si>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助産師</t>
    <rPh sb="0" eb="3">
      <t>ジョサンシ</t>
    </rPh>
    <phoneticPr fontId="1"/>
  </si>
  <si>
    <t>准看護師</t>
    <rPh sb="0" eb="4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</si>
  <si>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</si>
  <si>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</si>
  <si>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介護福祉士</t>
    <rPh sb="0" eb="2">
      <t>カイゴ</t>
    </rPh>
    <rPh sb="2" eb="5">
      <t>フクシシ</t>
    </rPh>
    <phoneticPr fontId="1"/>
  </si>
  <si>
    <t>歯科衛生士</t>
    <rPh sb="0" eb="2">
      <t>シカ</t>
    </rPh>
    <rPh sb="2" eb="5">
      <t>エイセイシ</t>
    </rPh>
    <phoneticPr fontId="1"/>
  </si>
  <si>
    <t>あん摩マッサージ指圧師</t>
    <rPh sb="2" eb="3">
      <t>マ</t>
    </rPh>
    <rPh sb="8" eb="11">
      <t>シアツシ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</si>
  <si>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</si>
  <si>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</si>
  <si>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精神保健福祉士</t>
    <rPh sb="0" eb="2">
      <t>セイシン</t>
    </rPh>
    <rPh sb="2" eb="4">
      <t>ホケン</t>
    </rPh>
    <rPh sb="4" eb="7">
      <t>フクシシ</t>
    </rPh>
    <phoneticPr fontId="1"/>
  </si>
  <si>
    <t>義肢装具士</t>
    <rPh sb="0" eb="2">
      <t>ギシ</t>
    </rPh>
    <rPh sb="2" eb="5">
      <t>ソウグシ</t>
    </rPh>
    <phoneticPr fontId="1"/>
  </si>
  <si>
    <t>1事業所目</t>
    <rPh sb="1" eb="4">
      <t>ジギョウショ</t>
    </rPh>
    <rPh sb="4" eb="5">
      <t>メ</t>
    </rPh>
    <phoneticPr fontId="1"/>
  </si>
  <si>
    <t>2事業所目</t>
    <rPh sb="1" eb="4">
      <t>ジギョウショ</t>
    </rPh>
    <rPh sb="4" eb="5">
      <t>メ</t>
    </rPh>
    <phoneticPr fontId="1"/>
  </si>
  <si>
    <t>3事業所目</t>
    <rPh sb="1" eb="4">
      <t>ジギョウショ</t>
    </rPh>
    <rPh sb="4" eb="5">
      <t>メ</t>
    </rPh>
    <phoneticPr fontId="1"/>
  </si>
  <si>
    <t>4事業所目</t>
    <rPh sb="1" eb="4">
      <t>ジギョウショ</t>
    </rPh>
    <rPh sb="4" eb="5">
      <t>メ</t>
    </rPh>
    <phoneticPr fontId="1"/>
  </si>
  <si>
    <t>5事業所目</t>
    <rPh sb="1" eb="4">
      <t>ジギョウショ</t>
    </rPh>
    <rPh sb="4" eb="5">
      <t>メ</t>
    </rPh>
    <phoneticPr fontId="1"/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</si>
  <si>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</si>
  <si>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</si>
  <si>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介護療養型医療施設・介護医療院</t>
    <rPh sb="0" eb="2">
      <t>カイゴ</t>
    </rPh>
    <rPh sb="2" eb="5">
      <t>リョウヨウガタ</t>
    </rPh>
    <rPh sb="5" eb="7">
      <t>イリョウ</t>
    </rPh>
    <rPh sb="7" eb="9">
      <t>シセツ</t>
    </rPh>
    <rPh sb="10" eb="12">
      <t>カイゴ</t>
    </rPh>
    <rPh sb="12" eb="14">
      <t>イリョウ</t>
    </rPh>
    <rPh sb="14" eb="15">
      <t>イン</t>
    </rPh>
    <phoneticPr fontId="1"/>
  </si>
  <si>
    <t>薬局</t>
    <rPh sb="0" eb="2">
      <t>ヤッキョク</t>
    </rPh>
    <phoneticPr fontId="1"/>
  </si>
  <si>
    <t>養護老人ホーム</t>
    <rPh sb="0" eb="2">
      <t>ヨウゴ</t>
    </rPh>
    <rPh sb="2" eb="4">
      <t>ロウジン</t>
    </rPh>
    <phoneticPr fontId="1"/>
  </si>
  <si>
    <t>訪問看護ステーション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</si>
  <si>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</si>
  <si>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老人デイサービスセンター</t>
    <rPh sb="0" eb="2">
      <t>ロウジン</t>
    </rPh>
    <phoneticPr fontId="1"/>
  </si>
  <si>
    <t>福祉用具の貸与、販売、住宅改修</t>
    <rPh sb="0" eb="2">
      <t>フクシ</t>
    </rPh>
    <rPh sb="2" eb="4">
      <t>ヨウグ</t>
    </rPh>
    <rPh sb="5" eb="7">
      <t>タイヨ</t>
    </rPh>
    <rPh sb="8" eb="10">
      <t>ハンバイ</t>
    </rPh>
    <rPh sb="11" eb="13">
      <t>ジュウタク</t>
    </rPh>
    <rPh sb="13" eb="15">
      <t>カイシュウ</t>
    </rPh>
    <phoneticPr fontId="1"/>
  </si>
  <si>
    <t>市町村保健福祉行政</t>
    <rPh sb="0" eb="3">
      <t>シチョウソン</t>
    </rPh>
    <rPh sb="3" eb="5">
      <t>ホケン</t>
    </rPh>
    <rPh sb="5" eb="7">
      <t>フクシ</t>
    </rPh>
    <rPh sb="7" eb="9">
      <t>ギョウセイ</t>
    </rPh>
    <phoneticPr fontId="1"/>
  </si>
  <si>
    <t>なし</t>
    <phoneticPr fontId="1"/>
  </si>
  <si>
    <t>香川県知事　殿</t>
    <rPh sb="0" eb="3">
      <t>カガワケン</t>
    </rPh>
    <rPh sb="3" eb="5">
      <t>チジ</t>
    </rPh>
    <rPh sb="6" eb="7">
      <t>ドノ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</si>
  <si>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</si>
  <si>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</si>
  <si>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</si>
  <si>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性別番号</t>
    <rPh sb="0" eb="2">
      <t>セイベツ</t>
    </rPh>
    <rPh sb="2" eb="4">
      <t>バンゴウ</t>
    </rPh>
    <phoneticPr fontId="1"/>
  </si>
  <si>
    <t>勤務先市町名</t>
    <rPh sb="0" eb="3">
      <t>キンムサキ</t>
    </rPh>
    <rPh sb="3" eb="6">
      <t>シチョウメイ</t>
    </rPh>
    <phoneticPr fontId="1"/>
  </si>
  <si>
    <t>市町コード</t>
    <rPh sb="0" eb="2">
      <t>シチョウ</t>
    </rPh>
    <phoneticPr fontId="1"/>
  </si>
  <si>
    <t>運営主体コード</t>
    <rPh sb="0" eb="2">
      <t>ウンエイ</t>
    </rPh>
    <rPh sb="2" eb="4">
      <t>シュタイ</t>
    </rPh>
    <phoneticPr fontId="1"/>
  </si>
  <si>
    <t>男　１
女　２</t>
    <rPh sb="0" eb="1">
      <t>オトコ</t>
    </rPh>
    <rPh sb="4" eb="5">
      <t>オンナ</t>
    </rPh>
    <phoneticPr fontId="1"/>
  </si>
  <si>
    <t>年号</t>
    <rPh sb="0" eb="2">
      <t>ネンゴウ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</si>
  <si>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</si>
  <si>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</si>
  <si>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生年月日年号</t>
    <rPh sb="0" eb="2">
      <t>セイネン</t>
    </rPh>
    <rPh sb="2" eb="4">
      <t>ガッピ</t>
    </rPh>
    <rPh sb="4" eb="6">
      <t>ネンゴウ</t>
    </rPh>
    <phoneticPr fontId="1"/>
  </si>
  <si>
    <t>法人略称例</t>
    <rPh sb="0" eb="2">
      <t>ホウジン</t>
    </rPh>
    <rPh sb="2" eb="4">
      <t>リャクショウ</t>
    </rPh>
    <rPh sb="4" eb="5">
      <t>レイ</t>
    </rPh>
    <phoneticPr fontId="1"/>
  </si>
  <si>
    <t>昭和　３
平成　４</t>
    <rPh sb="0" eb="2">
      <t>ショウワ</t>
    </rPh>
    <rPh sb="5" eb="7">
      <t>ヘイセイ</t>
    </rPh>
    <phoneticPr fontId="1"/>
  </si>
  <si>
    <t>生年月日</t>
    <rPh sb="0" eb="4">
      <t>セイネンガッピ</t>
    </rPh>
    <phoneticPr fontId="1"/>
  </si>
  <si>
    <t>身体障害者等受験</t>
    <phoneticPr fontId="1"/>
  </si>
  <si>
    <t>希望する</t>
    <phoneticPr fontId="1"/>
  </si>
  <si>
    <t>勤務先の連絡可否</t>
    <rPh sb="0" eb="3">
      <t>キンムサキ</t>
    </rPh>
    <rPh sb="4" eb="6">
      <t>レンラク</t>
    </rPh>
    <rPh sb="6" eb="8">
      <t>カヒ</t>
    </rPh>
    <phoneticPr fontId="1"/>
  </si>
  <si>
    <t>高松市</t>
    <rPh sb="0" eb="3">
      <t>タカマツシ</t>
    </rPh>
    <phoneticPr fontId="1"/>
  </si>
  <si>
    <t>国（独立行政法人含む）</t>
    <rPh sb="0" eb="1">
      <t>クニ</t>
    </rPh>
    <rPh sb="2" eb="4">
      <t>ドクリツ</t>
    </rPh>
    <rPh sb="4" eb="6">
      <t>ギョウセイ</t>
    </rPh>
    <rPh sb="6" eb="8">
      <t>ホウジン</t>
    </rPh>
    <rPh sb="8" eb="9">
      <t>フク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</si>
  <si>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</si>
  <si>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</si>
  <si>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今日</t>
    <rPh sb="0" eb="2">
      <t>キョウ</t>
    </rPh>
    <phoneticPr fontId="1"/>
  </si>
  <si>
    <t>希望しない</t>
    <phoneticPr fontId="1"/>
  </si>
  <si>
    <t>丸亀市</t>
    <rPh sb="0" eb="3">
      <t>マルガメシ</t>
    </rPh>
    <phoneticPr fontId="1"/>
  </si>
  <si>
    <t>県</t>
    <rPh sb="0" eb="1">
      <t>ケン</t>
    </rPh>
    <phoneticPr fontId="1"/>
  </si>
  <si>
    <t>株式会社</t>
    <rPh sb="0" eb="4">
      <t>カブシキガイシャ</t>
    </rPh>
    <phoneticPr fontId="1"/>
  </si>
  <si>
    <t>（株）</t>
    <rPh sb="1" eb="2">
      <t>カブ</t>
    </rPh>
    <phoneticPr fontId="1"/>
  </si>
  <si>
    <t>可</t>
    <rPh sb="0" eb="1">
      <t>カ</t>
    </rPh>
    <phoneticPr fontId="1"/>
  </si>
  <si>
    <t>坂出市</t>
    <rPh sb="0" eb="3">
      <t>サカイデシ</t>
    </rPh>
    <phoneticPr fontId="1"/>
  </si>
  <si>
    <t>市町村、広域</t>
    <rPh sb="0" eb="3">
      <t>シチョウソン</t>
    </rPh>
    <rPh sb="4" eb="6">
      <t>コウイキ</t>
    </rPh>
    <phoneticPr fontId="1"/>
  </si>
  <si>
    <t>有限会社</t>
    <rPh sb="0" eb="4">
      <t>ユウゲンガイシャ</t>
    </rPh>
    <phoneticPr fontId="1"/>
  </si>
  <si>
    <t>（有）</t>
    <rPh sb="1" eb="2">
      <t>ユウ</t>
    </rPh>
    <phoneticPr fontId="1"/>
  </si>
  <si>
    <t>現住所</t>
    <rPh sb="0" eb="3">
      <t>ゲンジュウショ</t>
    </rPh>
    <phoneticPr fontId="1"/>
  </si>
  <si>
    <t>-</t>
    <phoneticPr fontId="1"/>
  </si>
  <si>
    <t>否</t>
    <rPh sb="0" eb="1">
      <t>ヒ</t>
    </rPh>
    <phoneticPr fontId="1"/>
  </si>
  <si>
    <t>善通寺市</t>
    <rPh sb="0" eb="4">
      <t>ゼンツウジシ</t>
    </rPh>
    <phoneticPr fontId="1"/>
  </si>
  <si>
    <t>市町村社協</t>
    <rPh sb="0" eb="3">
      <t>シチョウソン</t>
    </rPh>
    <rPh sb="3" eb="5">
      <t>シャキョウ</t>
    </rPh>
    <phoneticPr fontId="1"/>
  </si>
  <si>
    <t>合名会社</t>
    <rPh sb="0" eb="2">
      <t>ゴウメイ</t>
    </rPh>
    <rPh sb="2" eb="4">
      <t>ガイシャ</t>
    </rPh>
    <phoneticPr fontId="1"/>
  </si>
  <si>
    <t>（名）</t>
    <rPh sb="1" eb="2">
      <t>メイ</t>
    </rPh>
    <phoneticPr fontId="1"/>
  </si>
  <si>
    <t>昭和</t>
    <rPh sb="0" eb="2">
      <t>ショウワ</t>
    </rPh>
    <phoneticPr fontId="1"/>
  </si>
  <si>
    <t>観音寺市</t>
    <rPh sb="0" eb="4">
      <t>カンオンジシ</t>
    </rPh>
    <phoneticPr fontId="1"/>
  </si>
  <si>
    <t>社会福祉法人(4以外)</t>
    <rPh sb="0" eb="2">
      <t>シャカイ</t>
    </rPh>
    <rPh sb="2" eb="4">
      <t>フクシ</t>
    </rPh>
    <rPh sb="4" eb="6">
      <t>ホウジン</t>
    </rPh>
    <rPh sb="8" eb="10">
      <t>イガイ</t>
    </rPh>
    <phoneticPr fontId="1"/>
  </si>
  <si>
    <t>合資会社</t>
    <rPh sb="0" eb="2">
      <t>ゴウシ</t>
    </rPh>
    <rPh sb="2" eb="4">
      <t>ガイシャ</t>
    </rPh>
    <phoneticPr fontId="1"/>
  </si>
  <si>
    <t>（資）</t>
    <rPh sb="1" eb="2">
      <t>シ</t>
    </rPh>
    <phoneticPr fontId="1"/>
  </si>
  <si>
    <t>自宅
電話</t>
    <rPh sb="0" eb="2">
      <t>ジタク</t>
    </rPh>
    <rPh sb="3" eb="5">
      <t>デンワ</t>
    </rPh>
    <phoneticPr fontId="1"/>
  </si>
  <si>
    <t>平成</t>
    <rPh sb="0" eb="2">
      <t>ヘイセイ</t>
    </rPh>
    <phoneticPr fontId="1"/>
  </si>
  <si>
    <t>さぬき市</t>
    <rPh sb="3" eb="4">
      <t>シ</t>
    </rPh>
    <phoneticPr fontId="1"/>
  </si>
  <si>
    <t>医療法人</t>
    <rPh sb="0" eb="2">
      <t>イリョウ</t>
    </rPh>
    <rPh sb="2" eb="4">
      <t>ホウジン</t>
    </rPh>
    <phoneticPr fontId="1"/>
  </si>
  <si>
    <t>合同会社</t>
    <rPh sb="0" eb="2">
      <t>ゴウドウ</t>
    </rPh>
    <rPh sb="2" eb="4">
      <t>ガイシャ</t>
    </rPh>
    <phoneticPr fontId="1"/>
  </si>
  <si>
    <t>（同）</t>
    <rPh sb="1" eb="2">
      <t>ドウ</t>
    </rPh>
    <phoneticPr fontId="1"/>
  </si>
  <si>
    <t>令和</t>
    <rPh sb="0" eb="2">
      <t>レイワ</t>
    </rPh>
    <phoneticPr fontId="1"/>
  </si>
  <si>
    <t>東かがわ市</t>
    <rPh sb="0" eb="1">
      <t>ヒガシ</t>
    </rPh>
    <rPh sb="4" eb="5">
      <t>シ</t>
    </rPh>
    <phoneticPr fontId="1"/>
  </si>
  <si>
    <t>個人</t>
    <rPh sb="0" eb="2">
      <t>コジン</t>
    </rPh>
    <phoneticPr fontId="1"/>
  </si>
  <si>
    <t>（医）</t>
    <rPh sb="1" eb="2">
      <t>イ</t>
    </rPh>
    <phoneticPr fontId="1"/>
  </si>
  <si>
    <t>医療法人社団</t>
    <rPh sb="0" eb="2">
      <t>イリョウ</t>
    </rPh>
    <rPh sb="2" eb="4">
      <t>ホウジン</t>
    </rPh>
    <rPh sb="4" eb="6">
      <t>シャダン</t>
    </rPh>
    <phoneticPr fontId="1"/>
  </si>
  <si>
    <t>勤務先</t>
    <rPh sb="0" eb="3">
      <t>キンムサキ</t>
    </rPh>
    <phoneticPr fontId="1"/>
  </si>
  <si>
    <t>勤務先市町名</t>
    <rPh sb="0" eb="3">
      <t>キンムサキ</t>
    </rPh>
    <rPh sb="3" eb="5">
      <t>シチョウ</t>
    </rPh>
    <rPh sb="5" eb="6">
      <t>メイ</t>
    </rPh>
    <phoneticPr fontId="1"/>
  </si>
  <si>
    <t>三豊市</t>
    <rPh sb="0" eb="2">
      <t>ミトヨ</t>
    </rPh>
    <rPh sb="2" eb="3">
      <t>シ</t>
    </rPh>
    <phoneticPr fontId="1"/>
  </si>
  <si>
    <t>その他(組合、株式、NPO等)</t>
    <rPh sb="2" eb="3">
      <t>タ</t>
    </rPh>
    <rPh sb="4" eb="6">
      <t>クミアイ</t>
    </rPh>
    <rPh sb="7" eb="9">
      <t>カブシキ</t>
    </rPh>
    <rPh sb="13" eb="14">
      <t>トウ</t>
    </rPh>
    <phoneticPr fontId="1"/>
  </si>
  <si>
    <t>土庄町</t>
    <rPh sb="0" eb="3">
      <t>トノショウチョウ</t>
    </rPh>
    <phoneticPr fontId="1"/>
  </si>
  <si>
    <t>勤務なし</t>
    <rPh sb="0" eb="2">
      <t>キンム</t>
    </rPh>
    <phoneticPr fontId="1"/>
  </si>
  <si>
    <t>医療法人財団</t>
    <rPh sb="0" eb="2">
      <t>イリョウ</t>
    </rPh>
    <rPh sb="2" eb="4">
      <t>ホウジン</t>
    </rPh>
    <rPh sb="4" eb="6">
      <t>ザイダン</t>
    </rPh>
    <phoneticPr fontId="1"/>
  </si>
  <si>
    <t>月</t>
    <rPh sb="0" eb="1">
      <t>ツキ</t>
    </rPh>
    <phoneticPr fontId="1"/>
  </si>
  <si>
    <t>小豆島町</t>
    <rPh sb="0" eb="3">
      <t>ショウドシマ</t>
    </rPh>
    <rPh sb="3" eb="4">
      <t>チョウ</t>
    </rPh>
    <phoneticPr fontId="1"/>
  </si>
  <si>
    <t>社会医療法人</t>
    <rPh sb="0" eb="2">
      <t>シャカイ</t>
    </rPh>
    <rPh sb="2" eb="4">
      <t>イリョウ</t>
    </rPh>
    <rPh sb="4" eb="6">
      <t>ホウジン</t>
    </rPh>
    <phoneticPr fontId="1"/>
  </si>
  <si>
    <t>実務経験を</t>
    <rPh sb="0" eb="2">
      <t>ジツム</t>
    </rPh>
    <rPh sb="2" eb="4">
      <t>ケイケン</t>
    </rPh>
    <phoneticPr fontId="1"/>
  </si>
  <si>
    <t>有する</t>
    <rPh sb="0" eb="1">
      <t>ユウ</t>
    </rPh>
    <phoneticPr fontId="1"/>
  </si>
  <si>
    <t>三木町</t>
    <rPh sb="0" eb="3">
      <t>ミキチョウ</t>
    </rPh>
    <phoneticPr fontId="1"/>
  </si>
  <si>
    <t>資格コード</t>
    <rPh sb="0" eb="2">
      <t>シカク</t>
    </rPh>
    <phoneticPr fontId="1"/>
  </si>
  <si>
    <t>法定資格等</t>
    <rPh sb="0" eb="5">
      <t>ホウテイシカクトウ</t>
    </rPh>
    <phoneticPr fontId="1"/>
  </si>
  <si>
    <t>資格区分</t>
    <rPh sb="0" eb="4">
      <t>シカククブン</t>
    </rPh>
    <phoneticPr fontId="1"/>
  </si>
  <si>
    <t>財団法人</t>
    <rPh sb="0" eb="2">
      <t>ザイダン</t>
    </rPh>
    <rPh sb="2" eb="4">
      <t>ホウジン</t>
    </rPh>
    <phoneticPr fontId="1"/>
  </si>
  <si>
    <t>（財）</t>
    <rPh sb="1" eb="2">
      <t>ザイ</t>
    </rPh>
    <phoneticPr fontId="1"/>
  </si>
  <si>
    <t>有する見込みである</t>
    <rPh sb="0" eb="1">
      <t>ユウ</t>
    </rPh>
    <rPh sb="3" eb="5">
      <t>ミコ</t>
    </rPh>
    <phoneticPr fontId="1"/>
  </si>
  <si>
    <t>直島町</t>
    <rPh sb="0" eb="3">
      <t>ナオシマチョウ</t>
    </rPh>
    <phoneticPr fontId="1"/>
  </si>
  <si>
    <t>一般財団法人</t>
    <rPh sb="0" eb="2">
      <t>イッパン</t>
    </rPh>
    <rPh sb="2" eb="4">
      <t>ザイダン</t>
    </rPh>
    <rPh sb="4" eb="6">
      <t>ホウジン</t>
    </rPh>
    <phoneticPr fontId="1"/>
  </si>
  <si>
    <t>（一財）</t>
    <rPh sb="1" eb="2">
      <t>イチ</t>
    </rPh>
    <rPh sb="2" eb="3">
      <t>ザイ</t>
    </rPh>
    <phoneticPr fontId="1"/>
  </si>
  <si>
    <t>宇多津町</t>
    <rPh sb="0" eb="4">
      <t>ウタヅチョウ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</si>
  <si>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</si>
  <si>
    <t>（公財）</t>
    <rPh sb="1" eb="3">
      <t>コウザイ</t>
    </rPh>
    <phoneticPr fontId="1"/>
  </si>
  <si>
    <t>勤務先名称</t>
    <rPh sb="0" eb="3">
      <t>キンムサキ</t>
    </rPh>
    <rPh sb="3" eb="5">
      <t>メイショウ</t>
    </rPh>
    <phoneticPr fontId="1"/>
  </si>
  <si>
    <t>従事期間（５年以上）</t>
    <rPh sb="0" eb="2">
      <t>ジュウジ</t>
    </rPh>
    <rPh sb="2" eb="4">
      <t>キカン</t>
    </rPh>
    <rPh sb="6" eb="7">
      <t>ネン</t>
    </rPh>
    <rPh sb="7" eb="9">
      <t>イジョウ</t>
    </rPh>
    <phoneticPr fontId="1"/>
  </si>
  <si>
    <t>従事日数
（900日以上）</t>
    <rPh sb="0" eb="2">
      <t>ジュウジ</t>
    </rPh>
    <rPh sb="2" eb="4">
      <t>ニッスウ</t>
    </rPh>
    <rPh sb="9" eb="10">
      <t>ニチ</t>
    </rPh>
    <rPh sb="10" eb="12">
      <t>イジョウ</t>
    </rPh>
    <phoneticPr fontId="1"/>
  </si>
  <si>
    <t>受験年度</t>
    <rPh sb="0" eb="4">
      <t>ジュケンネンド</t>
    </rPh>
    <phoneticPr fontId="1"/>
  </si>
  <si>
    <t>綾川町</t>
    <rPh sb="0" eb="3">
      <t>アヤガワチョウ</t>
    </rPh>
    <phoneticPr fontId="1"/>
  </si>
  <si>
    <t>一般社団法人</t>
    <rPh sb="0" eb="2">
      <t>イッパン</t>
    </rPh>
    <rPh sb="2" eb="4">
      <t>シャダン</t>
    </rPh>
    <rPh sb="4" eb="6">
      <t>ホウジン</t>
    </rPh>
    <phoneticPr fontId="1"/>
  </si>
  <si>
    <t>（一社）</t>
    <rPh sb="1" eb="3">
      <t>イチシャ</t>
    </rPh>
    <phoneticPr fontId="1"/>
  </si>
  <si>
    <t>従事年月数</t>
    <rPh sb="0" eb="2">
      <t>ジュウジ</t>
    </rPh>
    <rPh sb="2" eb="4">
      <t>ネンゲツ</t>
    </rPh>
    <rPh sb="4" eb="5">
      <t>スウ</t>
    </rPh>
    <phoneticPr fontId="1"/>
  </si>
  <si>
    <t>H30</t>
    <phoneticPr fontId="1"/>
  </si>
  <si>
    <t>琴平町</t>
    <rPh sb="0" eb="3">
      <t>コトヒラチョウ</t>
    </rPh>
    <phoneticPr fontId="1"/>
  </si>
  <si>
    <t>公益社団法人</t>
    <rPh sb="0" eb="2">
      <t>コウエキ</t>
    </rPh>
    <rPh sb="2" eb="4">
      <t>シャダン</t>
    </rPh>
    <rPh sb="4" eb="6">
      <t>ホウジン</t>
    </rPh>
    <phoneticPr fontId="1"/>
  </si>
  <si>
    <t>（公社）</t>
    <rPh sb="1" eb="3">
      <t>コウシャ</t>
    </rPh>
    <phoneticPr fontId="1"/>
  </si>
  <si>
    <t>～</t>
    <phoneticPr fontId="1"/>
  </si>
  <si>
    <t>か月</t>
    <rPh sb="1" eb="2">
      <t>ゲツ</t>
    </rPh>
    <phoneticPr fontId="1"/>
  </si>
  <si>
    <t>R1</t>
    <phoneticPr fontId="1"/>
  </si>
  <si>
    <t>多度津町</t>
    <rPh sb="0" eb="4">
      <t>タドツチョウ</t>
    </rPh>
    <phoneticPr fontId="1"/>
  </si>
  <si>
    <t>保健師</t>
    <rPh sb="0" eb="2">
      <t>ホケン</t>
    </rPh>
    <rPh sb="2" eb="3">
      <t>シ</t>
    </rPh>
    <phoneticPr fontId="1"/>
  </si>
  <si>
    <t>宗教法人</t>
    <rPh sb="0" eb="2">
      <t>シュウキョウ</t>
    </rPh>
    <rPh sb="2" eb="4">
      <t>ホウジン</t>
    </rPh>
    <phoneticPr fontId="1"/>
  </si>
  <si>
    <t>（宗）</t>
    <rPh sb="1" eb="2">
      <t>シュウ</t>
    </rPh>
    <phoneticPr fontId="1"/>
  </si>
  <si>
    <t>R2</t>
    <phoneticPr fontId="1"/>
  </si>
  <si>
    <t>まんのう町</t>
    <rPh sb="4" eb="5">
      <t>チョウ</t>
    </rPh>
    <phoneticPr fontId="1"/>
  </si>
  <si>
    <t>学校法人</t>
    <rPh sb="0" eb="2">
      <t>ガッコウ</t>
    </rPh>
    <rPh sb="2" eb="4">
      <t>ホウジン</t>
    </rPh>
    <phoneticPr fontId="1"/>
  </si>
  <si>
    <t>（学）</t>
    <rPh sb="1" eb="2">
      <t>ガク</t>
    </rPh>
    <phoneticPr fontId="1"/>
  </si>
  <si>
    <t>看護師</t>
    <rPh sb="0" eb="2">
      <t>カンゴ</t>
    </rPh>
    <rPh sb="2" eb="3">
      <t>シ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</si>
  <si>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</si>
  <si>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（福）</t>
    <rPh sb="1" eb="2">
      <t>フク</t>
    </rPh>
    <phoneticPr fontId="1"/>
  </si>
  <si>
    <t>相互会社</t>
    <rPh sb="0" eb="2">
      <t>ソウゴ</t>
    </rPh>
    <rPh sb="2" eb="4">
      <t>ガイシャ</t>
    </rPh>
    <phoneticPr fontId="1"/>
  </si>
  <si>
    <t>（相）</t>
    <rPh sb="1" eb="2">
      <t>ソウ</t>
    </rPh>
    <phoneticPr fontId="1"/>
  </si>
  <si>
    <t>合　計</t>
    <rPh sb="0" eb="1">
      <t>ゴウ</t>
    </rPh>
    <rPh sb="2" eb="3">
      <t>ケイ</t>
    </rPh>
    <phoneticPr fontId="1"/>
  </si>
  <si>
    <t>事業コード</t>
    <rPh sb="0" eb="2">
      <t>ジギョウ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</si>
  <si>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</si>
  <si>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（特非）</t>
    <rPh sb="1" eb="2">
      <t>トク</t>
    </rPh>
    <rPh sb="2" eb="3">
      <t>ヒ</t>
    </rPh>
    <phoneticPr fontId="1"/>
  </si>
  <si>
    <t>独立行政法人</t>
    <rPh sb="0" eb="2">
      <t>ドクリツ</t>
    </rPh>
    <rPh sb="2" eb="4">
      <t>ギョウセイ</t>
    </rPh>
    <rPh sb="4" eb="6">
      <t>ホウジン</t>
    </rPh>
    <phoneticPr fontId="1"/>
  </si>
  <si>
    <t>（独）</t>
    <rPh sb="1" eb="2">
      <t>ドク</t>
    </rPh>
    <phoneticPr fontId="1"/>
  </si>
  <si>
    <t>資格</t>
    <rPh sb="0" eb="2">
      <t>シカク</t>
    </rPh>
    <phoneticPr fontId="1"/>
  </si>
  <si>
    <t>取得（登録）年月日</t>
    <rPh sb="0" eb="2">
      <t>シュトク</t>
    </rPh>
    <rPh sb="3" eb="5">
      <t>トウロク</t>
    </rPh>
    <rPh sb="6" eb="9">
      <t>ネンガッピ</t>
    </rPh>
    <phoneticPr fontId="1"/>
  </si>
  <si>
    <t>特例措置該当者</t>
    <rPh sb="0" eb="2">
      <t>トクレイ</t>
    </rPh>
    <rPh sb="2" eb="4">
      <t>ソチ</t>
    </rPh>
    <rPh sb="4" eb="7">
      <t>ガイトウシャ</t>
    </rPh>
    <phoneticPr fontId="1"/>
  </si>
  <si>
    <t>身体障害者等受験</t>
    <rPh sb="0" eb="2">
      <t>シンタイ</t>
    </rPh>
    <rPh sb="2" eb="5">
      <t>ショウガイシャ</t>
    </rPh>
    <rPh sb="5" eb="6">
      <t>トウ</t>
    </rPh>
    <rPh sb="6" eb="8">
      <t>ジュケン</t>
    </rPh>
    <phoneticPr fontId="1"/>
  </si>
  <si>
    <t>従事月数の合計</t>
    <rPh sb="0" eb="4">
      <t>ジュウジツキスウ</t>
    </rPh>
    <rPh sb="5" eb="7">
      <t>ゴウケイ</t>
    </rPh>
    <phoneticPr fontId="1"/>
  </si>
  <si>
    <t>（A）</t>
    <phoneticPr fontId="1"/>
  </si>
  <si>
    <t>社会福祉士</t>
    <rPh sb="0" eb="2">
      <t>シャカイ</t>
    </rPh>
    <rPh sb="2" eb="5">
      <t>フクシシ</t>
    </rPh>
    <phoneticPr fontId="1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</si>
  <si>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"/>
  </si>
  <si>
    <t>（地独）</t>
    <rPh sb="1" eb="2">
      <t>チ</t>
    </rPh>
    <rPh sb="2" eb="3">
      <t>ドク</t>
    </rPh>
    <phoneticPr fontId="1"/>
  </si>
  <si>
    <t>希望する</t>
    <rPh sb="0" eb="2">
      <t>キボウ</t>
    </rPh>
    <phoneticPr fontId="1"/>
  </si>
  <si>
    <t>希望しない</t>
    <rPh sb="0" eb="2">
      <t>キボウ</t>
    </rPh>
    <phoneticPr fontId="1"/>
  </si>
  <si>
    <t>特別措置の希望</t>
    <rPh sb="0" eb="2">
      <t>トクベツ</t>
    </rPh>
    <rPh sb="2" eb="4">
      <t>ソチ</t>
    </rPh>
    <rPh sb="5" eb="7">
      <t>キボウ</t>
    </rPh>
    <phoneticPr fontId="1"/>
  </si>
  <si>
    <t>（A）を年月数に変換</t>
    <rPh sb="4" eb="7">
      <t>ネンゲツスウ</t>
    </rPh>
    <rPh sb="8" eb="10">
      <t>ヘンカン</t>
    </rPh>
    <phoneticPr fontId="1"/>
  </si>
  <si>
    <t>老人介護支援センター(06以外)</t>
    <rPh sb="0" eb="2">
      <t>ロウジン</t>
    </rPh>
    <rPh sb="2" eb="4">
      <t>カイゴ</t>
    </rPh>
    <rPh sb="4" eb="6">
      <t>シエン</t>
    </rPh>
    <rPh sb="13" eb="15">
      <t>イガイ</t>
    </rPh>
    <phoneticPr fontId="1"/>
  </si>
  <si>
    <t>税理士法人</t>
    <rPh sb="0" eb="3">
      <t>ゼイリシ</t>
    </rPh>
    <rPh sb="3" eb="5">
      <t>ホウジン</t>
    </rPh>
    <phoneticPr fontId="1"/>
  </si>
  <si>
    <t>（税）</t>
    <rPh sb="1" eb="2">
      <t>ゼイ</t>
    </rPh>
    <phoneticPr fontId="1"/>
  </si>
  <si>
    <t>平成</t>
  </si>
  <si>
    <t>受験年度</t>
    <rPh sb="0" eb="2">
      <t>ジュケン</t>
    </rPh>
    <rPh sb="2" eb="4">
      <t>ネンド</t>
    </rPh>
    <phoneticPr fontId="1"/>
  </si>
  <si>
    <t>国立大学法人</t>
    <rPh sb="0" eb="2">
      <t>コクリツ</t>
    </rPh>
    <rPh sb="2" eb="4">
      <t>ダイガク</t>
    </rPh>
    <rPh sb="4" eb="6">
      <t>ホウジン</t>
    </rPh>
    <phoneticPr fontId="1"/>
  </si>
  <si>
    <t>（大）</t>
    <rPh sb="1" eb="2">
      <t>ダイ</t>
    </rPh>
    <phoneticPr fontId="1"/>
  </si>
  <si>
    <t>その他老人ホーム（軽費・有料・サービス付き高齢者住宅　等）</t>
    <rPh sb="2" eb="3">
      <t>タ</t>
    </rPh>
    <rPh sb="3" eb="5">
      <t>ロウジン</t>
    </rPh>
    <rPh sb="9" eb="11">
      <t>ケイヒ</t>
    </rPh>
    <rPh sb="12" eb="14">
      <t>ユウリョウ</t>
    </rPh>
    <rPh sb="19" eb="20">
      <t>ツ</t>
    </rPh>
    <rPh sb="21" eb="24">
      <t>コウレイシャ</t>
    </rPh>
    <rPh sb="24" eb="26">
      <t>ジュウタク</t>
    </rPh>
    <rPh sb="27" eb="28">
      <t>トウ</t>
    </rPh>
    <phoneticPr fontId="1"/>
  </si>
  <si>
    <t>公立大学法人</t>
    <rPh sb="0" eb="2">
      <t>コウリツ</t>
    </rPh>
    <rPh sb="2" eb="4">
      <t>ダイガク</t>
    </rPh>
    <rPh sb="4" eb="6">
      <t>ホウジン</t>
    </rPh>
    <phoneticPr fontId="1"/>
  </si>
  <si>
    <t>柔道整復師</t>
    <rPh sb="0" eb="5">
      <t>ジュウドウセイフクシ</t>
    </rPh>
    <phoneticPr fontId="1"/>
  </si>
  <si>
    <t>訪問介護(ホームヘルプ)</t>
    <rPh sb="0" eb="2">
      <t>ホウモン</t>
    </rPh>
    <rPh sb="2" eb="4">
      <t>カイゴ</t>
    </rPh>
    <phoneticPr fontId="1"/>
  </si>
  <si>
    <t>栄養士(管理栄養士含む)</t>
    <rPh sb="0" eb="3">
      <t>エイヨウシ</t>
    </rPh>
    <rPh sb="4" eb="6">
      <t>カンリ</t>
    </rPh>
    <rPh sb="6" eb="9">
      <t>エイヨウシ</t>
    </rPh>
    <rPh sb="9" eb="10">
      <t>フク</t>
    </rPh>
    <phoneticPr fontId="1"/>
  </si>
  <si>
    <t>弁護士法人</t>
    <rPh sb="0" eb="3">
      <t>ベンゴシ</t>
    </rPh>
    <rPh sb="3" eb="5">
      <t>ホウジン</t>
    </rPh>
    <phoneticPr fontId="1"/>
  </si>
  <si>
    <t>（弁）</t>
    <rPh sb="1" eb="2">
      <t>ベン</t>
    </rPh>
    <phoneticPr fontId="1"/>
  </si>
  <si>
    <t>視能訓練士</t>
    <rPh sb="0" eb="5">
      <t>シノウクンレンシ</t>
    </rPh>
    <phoneticPr fontId="1"/>
  </si>
  <si>
    <t>有限責任中間法人</t>
    <rPh sb="0" eb="2">
      <t>ユウゲン</t>
    </rPh>
    <rPh sb="2" eb="4">
      <t>セキニン</t>
    </rPh>
    <rPh sb="4" eb="6">
      <t>チュウカン</t>
    </rPh>
    <rPh sb="6" eb="8">
      <t>ホウジン</t>
    </rPh>
    <phoneticPr fontId="1"/>
  </si>
  <si>
    <t>（中）</t>
    <rPh sb="1" eb="2">
      <t>チュウ</t>
    </rPh>
    <phoneticPr fontId="1"/>
  </si>
  <si>
    <t>病院・診療所(03以外)</t>
    <rPh sb="0" eb="2">
      <t>ビョウイン</t>
    </rPh>
    <rPh sb="3" eb="6">
      <t>シンリョウショ</t>
    </rPh>
    <rPh sb="9" eb="11">
      <t>イガイ</t>
    </rPh>
    <phoneticPr fontId="1"/>
  </si>
  <si>
    <t>無限責任中間法人</t>
    <rPh sb="0" eb="2">
      <t>ムゲン</t>
    </rPh>
    <rPh sb="2" eb="4">
      <t>セキニン</t>
    </rPh>
    <rPh sb="4" eb="6">
      <t>チュウカン</t>
    </rPh>
    <rPh sb="6" eb="8">
      <t>ホウジン</t>
    </rPh>
    <phoneticPr fontId="1"/>
  </si>
  <si>
    <t>行政書士法人</t>
    <rPh sb="0" eb="2">
      <t>ギョウセイ</t>
    </rPh>
    <rPh sb="2" eb="4">
      <t>ショシ</t>
    </rPh>
    <rPh sb="4" eb="6">
      <t>ホウジン</t>
    </rPh>
    <phoneticPr fontId="1"/>
  </si>
  <si>
    <t>（行）</t>
    <rPh sb="1" eb="2">
      <t>ギョウ</t>
    </rPh>
    <phoneticPr fontId="1"/>
  </si>
  <si>
    <t>以下、事務局記入欄（記入しないでください）</t>
    <rPh sb="0" eb="2">
      <t>イカ</t>
    </rPh>
    <rPh sb="3" eb="6">
      <t>ジムキョク</t>
    </rPh>
    <rPh sb="6" eb="8">
      <t>キニュウ</t>
    </rPh>
    <rPh sb="8" eb="9">
      <t>ラン</t>
    </rPh>
    <rPh sb="10" eb="12">
      <t>キニュウ</t>
    </rPh>
    <phoneticPr fontId="1"/>
  </si>
  <si>
    <t>その他訪問サービス</t>
    <rPh sb="2" eb="3">
      <t>タ</t>
    </rPh>
    <rPh sb="3" eb="5">
      <t>ホウモン</t>
    </rPh>
    <phoneticPr fontId="1"/>
  </si>
  <si>
    <t>相談援助業務に従事する者</t>
    <rPh sb="0" eb="2">
      <t>ソウダン</t>
    </rPh>
    <rPh sb="2" eb="4">
      <t>エンジョ</t>
    </rPh>
    <rPh sb="4" eb="6">
      <t>ギョウム</t>
    </rPh>
    <rPh sb="7" eb="9">
      <t>ジュウジ</t>
    </rPh>
    <rPh sb="11" eb="12">
      <t>モノ</t>
    </rPh>
    <phoneticPr fontId="1"/>
  </si>
  <si>
    <t>生活相談員（特定施設入所者生活介護）</t>
    <rPh sb="0" eb="5">
      <t>セイカツソウダンイン</t>
    </rPh>
    <rPh sb="6" eb="10">
      <t>トクテイシセツ</t>
    </rPh>
    <rPh sb="10" eb="13">
      <t>ニュウショシャ</t>
    </rPh>
    <rPh sb="13" eb="17">
      <t>セイカツカイゴ</t>
    </rPh>
    <phoneticPr fontId="1"/>
  </si>
  <si>
    <t>勤務先
市町コード</t>
    <rPh sb="0" eb="3">
      <t>キンムサキ</t>
    </rPh>
    <rPh sb="4" eb="6">
      <t>シチョウ</t>
    </rPh>
    <phoneticPr fontId="1"/>
  </si>
  <si>
    <t>運営主体
コード</t>
    <rPh sb="0" eb="2">
      <t>ウンエイ</t>
    </rPh>
    <rPh sb="2" eb="4">
      <t>シュタイ</t>
    </rPh>
    <phoneticPr fontId="1"/>
  </si>
  <si>
    <t>資格
コード</t>
    <rPh sb="0" eb="2">
      <t>シカク</t>
    </rPh>
    <phoneticPr fontId="1"/>
  </si>
  <si>
    <t>実務
経験</t>
    <rPh sb="0" eb="2">
      <t>ジツム</t>
    </rPh>
    <rPh sb="3" eb="5">
      <t>ケイケン</t>
    </rPh>
    <phoneticPr fontId="1"/>
  </si>
  <si>
    <t>職種別番号</t>
    <rPh sb="0" eb="2">
      <t>ショクシュ</t>
    </rPh>
    <rPh sb="2" eb="3">
      <t>ベツ</t>
    </rPh>
    <rPh sb="3" eb="5">
      <t>バンゴウ</t>
    </rPh>
    <phoneticPr fontId="1"/>
  </si>
  <si>
    <t>受付番号</t>
    <rPh sb="0" eb="2">
      <t>ウケツケ</t>
    </rPh>
    <rPh sb="2" eb="4">
      <t>バンゴウ</t>
    </rPh>
    <phoneticPr fontId="1"/>
  </si>
  <si>
    <t>年度</t>
    <rPh sb="0" eb="2">
      <t>ネンド</t>
    </rPh>
    <phoneticPr fontId="1"/>
  </si>
  <si>
    <t>受験番号</t>
    <rPh sb="0" eb="2">
      <t>ジュケン</t>
    </rPh>
    <rPh sb="2" eb="4">
      <t>バンゴウ</t>
    </rPh>
    <phoneticPr fontId="1"/>
  </si>
  <si>
    <t>生活相談員（地域密着型特定施設入所者生活介護）</t>
    <rPh sb="0" eb="5">
      <t>セイカツソウダンイン</t>
    </rPh>
    <rPh sb="6" eb="8">
      <t>チイキ</t>
    </rPh>
    <rPh sb="8" eb="10">
      <t>ミッチャク</t>
    </rPh>
    <rPh sb="10" eb="11">
      <t>ガタ</t>
    </rPh>
    <rPh sb="11" eb="18">
      <t>トクテイシセツニュウショシャ</t>
    </rPh>
    <rPh sb="18" eb="22">
      <t>セイカツカイゴ</t>
    </rPh>
    <phoneticPr fontId="1"/>
  </si>
  <si>
    <t>G</t>
    <phoneticPr fontId="1"/>
  </si>
  <si>
    <t>I</t>
    <phoneticPr fontId="1"/>
  </si>
  <si>
    <t>A</t>
    <phoneticPr fontId="1"/>
  </si>
  <si>
    <t>認知症対応型共同生活介護(グループホーム)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</si>
  <si>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書類提出特例措置</t>
    <rPh sb="0" eb="2">
      <t>ショルイ</t>
    </rPh>
    <rPh sb="2" eb="4">
      <t>テイシュツ</t>
    </rPh>
    <rPh sb="4" eb="6">
      <t>トクレイ</t>
    </rPh>
    <rPh sb="6" eb="8">
      <t>ソチ</t>
    </rPh>
    <phoneticPr fontId="1"/>
  </si>
  <si>
    <t>生活相談員（地域密着型介護老人福祉施設入所者生活介護）</t>
    <rPh sb="0" eb="5">
      <t>セイカツソウダンイン</t>
    </rPh>
    <rPh sb="6" eb="11">
      <t>チイキミッチャクガタ</t>
    </rPh>
    <rPh sb="11" eb="19">
      <t>カイゴロウジンフクシシセツ</t>
    </rPh>
    <rPh sb="19" eb="26">
      <t>ニュウショシャセイカツカイゴ</t>
    </rPh>
    <phoneticPr fontId="1"/>
  </si>
  <si>
    <t>※見込の場合に☑</t>
    <phoneticPr fontId="1"/>
  </si>
  <si>
    <t>地域密着型サービス(小規模多機能型居宅介護・看護小規模多機能型居宅介護)</t>
    <rPh sb="0" eb="2">
      <t>チイキ</t>
    </rPh>
    <rPh sb="2" eb="5">
      <t>ミッチャクガタ</t>
    </rPh>
    <rPh sb="10" eb="13">
      <t>ショウキボ</t>
    </rPh>
    <rPh sb="13" eb="17">
      <t>タキノウガタ</t>
    </rPh>
    <rPh sb="17" eb="19">
      <t>キョタク</t>
    </rPh>
    <rPh sb="19" eb="21">
      <t>カイゴ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phoneticPr fontId="1"/>
  </si>
  <si>
    <t>生活相談員（介護老人福祉施設）</t>
    <rPh sb="0" eb="5">
      <t>セイカツソウダンイン</t>
    </rPh>
    <rPh sb="6" eb="14">
      <t>カイゴロウジンフクシシセツ</t>
    </rPh>
    <phoneticPr fontId="1"/>
  </si>
  <si>
    <t>あり</t>
    <phoneticPr fontId="1"/>
  </si>
  <si>
    <t>支援相談員（介護老人保健施設）</t>
    <rPh sb="0" eb="5">
      <t>シエンソウダンイン</t>
    </rPh>
    <rPh sb="6" eb="14">
      <t>カイゴロウジンホケンシセツ</t>
    </rPh>
    <phoneticPr fontId="1"/>
  </si>
  <si>
    <t>生活相談員（介護予防特定入所者生活介護）</t>
    <rPh sb="0" eb="5">
      <t>セイカツソウダンイン</t>
    </rPh>
    <rPh sb="6" eb="15">
      <t>カイゴヨボウトクテイニュウショシャ</t>
    </rPh>
    <rPh sb="15" eb="19">
      <t>セイカツカイゴ</t>
    </rPh>
    <phoneticPr fontId="1"/>
  </si>
  <si>
    <t>その他(09・13以外、通リハ、ショートステイを含む)</t>
    <rPh sb="2" eb="3">
      <t>タ</t>
    </rPh>
    <rPh sb="9" eb="11">
      <t>イガイ</t>
    </rPh>
    <rPh sb="12" eb="13">
      <t>ツウ</t>
    </rPh>
    <rPh sb="24" eb="25">
      <t>フク</t>
    </rPh>
    <phoneticPr fontId="1"/>
  </si>
  <si>
    <t>相談支援専門員（計画相談支援）</t>
    <rPh sb="0" eb="7">
      <t>ソウダンシエンセンモンイン</t>
    </rPh>
    <rPh sb="8" eb="14">
      <t>ケイカクソウダンシエン</t>
    </rPh>
    <phoneticPr fontId="1"/>
  </si>
  <si>
    <t>相談支援専門員（障害児相談支援）</t>
    <rPh sb="0" eb="7">
      <t>ソウダンシエンセンモンイン</t>
    </rPh>
    <rPh sb="8" eb="11">
      <t>ショウガイジ</t>
    </rPh>
    <rPh sb="11" eb="15">
      <t>ソウダンシエン</t>
    </rPh>
    <phoneticPr fontId="1"/>
  </si>
  <si>
    <t>主任相談支援員（生活困窮者自立相談支援事業）</t>
    <rPh sb="0" eb="7">
      <t>シュニンソウダンシエンイン</t>
    </rPh>
    <rPh sb="8" eb="21">
      <t>セイカツコンキュウシャジリツソウダンシエンジギョウ</t>
    </rPh>
    <phoneticPr fontId="1"/>
  </si>
  <si>
    <t>事業所名</t>
    <rPh sb="0" eb="3">
      <t>ジギョウショ</t>
    </rPh>
    <rPh sb="3" eb="4">
      <t>メイ</t>
    </rPh>
    <phoneticPr fontId="1"/>
  </si>
  <si>
    <t>勤務先市町コード</t>
    <rPh sb="0" eb="3">
      <t>キンムサキ</t>
    </rPh>
    <rPh sb="3" eb="5">
      <t>シチョウ</t>
    </rPh>
    <phoneticPr fontId="1"/>
  </si>
  <si>
    <t>6事業所目</t>
    <rPh sb="1" eb="4">
      <t>ジギョウショ</t>
    </rPh>
    <rPh sb="4" eb="5">
      <t>メ</t>
    </rPh>
    <phoneticPr fontId="1"/>
  </si>
  <si>
    <t>7事業所目</t>
    <rPh sb="1" eb="4">
      <t>ジギョウショ</t>
    </rPh>
    <rPh sb="4" eb="5">
      <t>メ</t>
    </rPh>
    <phoneticPr fontId="1"/>
  </si>
  <si>
    <t>8事業所目</t>
    <rPh sb="1" eb="4">
      <t>ジギョウショ</t>
    </rPh>
    <rPh sb="4" eb="5">
      <t>メ</t>
    </rPh>
    <phoneticPr fontId="1"/>
  </si>
  <si>
    <t>実務経験証明書記載用　従事期間計算</t>
    <rPh sb="0" eb="2">
      <t>ジツム</t>
    </rPh>
    <rPh sb="2" eb="4">
      <t>ケイケン</t>
    </rPh>
    <rPh sb="4" eb="7">
      <t>ショウメイショ</t>
    </rPh>
    <rPh sb="7" eb="9">
      <t>キサイ</t>
    </rPh>
    <rPh sb="9" eb="10">
      <t>ヨウ</t>
    </rPh>
    <rPh sb="11" eb="13">
      <t>ジュウジ</t>
    </rPh>
    <rPh sb="13" eb="15">
      <t>キカン</t>
    </rPh>
    <rPh sb="15" eb="17">
      <t>ケイサン</t>
    </rPh>
    <phoneticPr fontId="1"/>
  </si>
  <si>
    <t>令和４年度介護支援専門員実務研修受講試験受験申込書</t>
    <rPh sb="0" eb="2">
      <t>レイワ</t>
    </rPh>
    <rPh sb="3" eb="5">
      <t>ネンド</t>
    </rPh>
    <rPh sb="5" eb="7">
      <t>カイゴ</t>
    </rPh>
    <rPh sb="7" eb="9">
      <t>シエン</t>
    </rPh>
    <rPh sb="9" eb="12">
      <t>センモンイン</t>
    </rPh>
    <rPh sb="12" eb="14">
      <t>ジツム</t>
    </rPh>
    <rPh sb="14" eb="16">
      <t>ケンシュウ</t>
    </rPh>
    <rPh sb="16" eb="18">
      <t>ジュコウ</t>
    </rPh>
    <rPh sb="18" eb="20">
      <t>シケン</t>
    </rPh>
    <rPh sb="20" eb="22">
      <t>ジュケン</t>
    </rPh>
    <rPh sb="22" eb="25">
      <t>モウシコミショ</t>
    </rPh>
    <phoneticPr fontId="1"/>
  </si>
  <si>
    <t>令和４年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</si>
  <si>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月</t>
    <rPh sb="0" eb="1">
      <t>ツキ</t>
    </rPh>
    <phoneticPr fontId="1"/>
  </si>
  <si>
    <t>R3</t>
    <phoneticPr fontId="1"/>
  </si>
  <si>
    <t>昭和</t>
    <rPh sb="0" eb="2">
      <t>ショウワ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</si>
  <si>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</si>
  <si>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</si>
  <si>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居宅介護支援事業所</t>
    <rPh sb="0" eb="9">
      <t>キョタクカイゴシエンジギョウショ</t>
    </rPh>
    <phoneticPr fontId="1"/>
  </si>
  <si>
    <t>言語聴覚士</t>
    <rPh sb="0" eb="5">
      <t>ゲンゴチョウカクシ</t>
    </rPh>
    <phoneticPr fontId="1"/>
  </si>
  <si>
    <t>記入例</t>
    <rPh sb="0" eb="3">
      <t>キニュウレイ</t>
    </rPh>
    <phoneticPr fontId="1"/>
  </si>
  <si>
    <t>介護老人保健施設　長寿荘</t>
    <rPh sb="0" eb="2">
      <t>カイゴ</t>
    </rPh>
    <rPh sb="2" eb="4">
      <t>ロウジン</t>
    </rPh>
    <rPh sb="4" eb="6">
      <t>ホケン</t>
    </rPh>
    <rPh sb="6" eb="8">
      <t>シセツ</t>
    </rPh>
    <rPh sb="9" eb="11">
      <t>チョウジュ</t>
    </rPh>
    <rPh sb="11" eb="12">
      <t>ソウ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</si>
</sst>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2"/>
      <name val="ＭＳ Ｐゴシック"/>
      <family val="3"/>
      <charset val="128"/>
    </font>
    <font>
      <sz val="11"/>
      <color theme="2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1"/>
      <name val="MS P ゴシック"/>
      <family val="2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/>
      <right style="dashDotDot">
        <color auto="1"/>
      </right>
      <top/>
      <bottom/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thin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thin">
        <color indexed="64"/>
      </right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2">
    <xf numFmtId="0" fontId="0" fillId="0" borderId="0" xfId="0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9" xfId="0" applyFont="1" applyFill="1" applyBorder="1" applyAlignment="1">
      <alignment horizontal="center" vertical="center" textRotation="255" shrinkToFi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textRotation="255" shrinkToFit="1"/>
    </xf>
    <xf numFmtId="0" fontId="2" fillId="0" borderId="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Border="1">
      <alignment vertical="center"/>
    </xf>
    <xf numFmtId="176" fontId="2" fillId="0" borderId="14" xfId="0" applyNumberFormat="1" applyFont="1" applyBorder="1">
      <alignment vertical="center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176" fontId="2" fillId="0" borderId="1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2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5" xfId="0" applyFont="1" applyFill="1" applyBorder="1" applyAlignment="1">
      <alignment vertical="center"/>
    </xf>
    <xf numFmtId="0" fontId="2" fillId="0" borderId="12" xfId="0" applyFont="1" applyBorder="1" applyAlignment="1">
      <alignment vertical="center" textRotation="255"/>
    </xf>
    <xf numFmtId="0" fontId="2" fillId="0" borderId="0" xfId="0" applyFont="1" applyBorder="1" applyAlignment="1">
      <alignment vertical="center" textRotation="255"/>
    </xf>
    <xf numFmtId="0" fontId="2" fillId="0" borderId="0" xfId="0" applyFont="1" applyFill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4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textRotation="255" shrinkToFit="1"/>
    </xf>
    <xf numFmtId="0" fontId="2" fillId="0" borderId="6" xfId="0" applyFont="1" applyBorder="1" applyAlignment="1">
      <alignment vertical="center" textRotation="255" shrinkToFit="1"/>
    </xf>
    <xf numFmtId="0" fontId="2" fillId="6" borderId="1" xfId="0" applyFont="1" applyFill="1" applyBorder="1" applyAlignment="1">
      <alignment horizontal="center" vertical="center" shrinkToFit="1"/>
    </xf>
    <xf numFmtId="0" fontId="2" fillId="6" borderId="18" xfId="0" applyFont="1" applyFill="1" applyBorder="1" applyAlignment="1">
      <alignment horizontal="center" vertical="center" shrinkToFit="1"/>
    </xf>
    <xf numFmtId="0" fontId="2" fillId="6" borderId="15" xfId="0" applyFont="1" applyFill="1" applyBorder="1" applyAlignment="1">
      <alignment horizontal="center" vertical="center" shrinkToFit="1"/>
    </xf>
    <xf numFmtId="0" fontId="2" fillId="6" borderId="1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7" borderId="19" xfId="0" applyFont="1" applyFill="1" applyBorder="1" applyAlignment="1">
      <alignment vertical="center" shrinkToFit="1"/>
    </xf>
    <xf numFmtId="0" fontId="2" fillId="7" borderId="20" xfId="0" applyFont="1" applyFill="1" applyBorder="1" applyAlignment="1">
      <alignment vertical="center" shrinkToFit="1"/>
    </xf>
    <xf numFmtId="0" fontId="2" fillId="7" borderId="21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8" borderId="13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8" borderId="7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13" fillId="0" borderId="12" xfId="0" applyFont="1" applyBorder="1" applyAlignment="1">
      <alignment vertical="center"/>
    </xf>
    <xf numFmtId="176" fontId="13" fillId="0" borderId="1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0" fontId="2" fillId="7" borderId="23" xfId="0" applyFont="1" applyFill="1" applyBorder="1" applyAlignment="1">
      <alignment vertical="center" shrinkToFit="1"/>
    </xf>
    <xf numFmtId="0" fontId="2" fillId="7" borderId="15" xfId="0" applyFont="1" applyFill="1" applyBorder="1" applyAlignment="1">
      <alignment vertical="center" shrinkToFit="1"/>
    </xf>
    <xf numFmtId="0" fontId="2" fillId="7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6" fillId="0" borderId="12" xfId="0" applyFont="1" applyBorder="1" applyAlignment="1">
      <alignment vertical="center" textRotation="255" shrinkToFit="1"/>
    </xf>
    <xf numFmtId="0" fontId="6" fillId="0" borderId="0" xfId="0" applyFont="1" applyBorder="1" applyAlignment="1">
      <alignment vertical="center" textRotation="255" shrinkToFit="1"/>
    </xf>
    <xf numFmtId="0" fontId="6" fillId="0" borderId="0" xfId="0" applyFont="1" applyFill="1" applyBorder="1" applyAlignment="1">
      <alignment vertical="center"/>
    </xf>
    <xf numFmtId="0" fontId="13" fillId="0" borderId="6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textRotation="255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176" fontId="2" fillId="0" borderId="14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textRotation="255" shrinkToFi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vertical="center" textRotation="255"/>
    </xf>
    <xf numFmtId="0" fontId="13" fillId="0" borderId="0" xfId="0" applyFont="1" applyFill="1" applyBorder="1" applyAlignment="1">
      <alignment vertical="center" textRotation="255"/>
    </xf>
    <xf numFmtId="0" fontId="2" fillId="0" borderId="25" xfId="0" applyFont="1" applyFill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2" fillId="0" borderId="28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12" fillId="0" borderId="1" xfId="0" applyFont="1" applyFill="1" applyBorder="1" applyAlignment="1">
      <alignment vertical="center" wrapText="1" shrinkToFit="1"/>
    </xf>
    <xf numFmtId="0" fontId="13" fillId="2" borderId="13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/>
    </xf>
    <xf numFmtId="176" fontId="2" fillId="0" borderId="1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176" fontId="5" fillId="0" borderId="0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8" xfId="0" applyFont="1" applyFill="1" applyBorder="1" applyAlignment="1">
      <alignment horizontal="center" vertical="center" shrinkToFit="1"/>
    </xf>
    <xf numFmtId="0" fontId="16" fillId="8" borderId="10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 shrinkToFit="1"/>
    </xf>
    <xf numFmtId="0" fontId="16" fillId="8" borderId="6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 shrinkToFit="1"/>
    </xf>
    <xf numFmtId="0" fontId="2" fillId="7" borderId="34" xfId="0" applyFont="1" applyFill="1" applyBorder="1" applyAlignment="1">
      <alignment vertical="center" shrinkToFit="1"/>
    </xf>
    <xf numFmtId="0" fontId="2" fillId="7" borderId="35" xfId="0" applyFont="1" applyFill="1" applyBorder="1" applyAlignment="1">
      <alignment vertical="center" shrinkToFit="1"/>
    </xf>
    <xf numFmtId="0" fontId="2" fillId="7" borderId="36" xfId="0" applyFont="1" applyFill="1" applyBorder="1" applyAlignment="1">
      <alignment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8" borderId="1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8" borderId="6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19" fillId="7" borderId="41" xfId="0" applyFont="1" applyFill="1" applyBorder="1" applyAlignment="1">
      <alignment vertical="center" shrinkToFit="1"/>
    </xf>
    <xf numFmtId="0" fontId="19" fillId="7" borderId="42" xfId="0" applyFont="1" applyFill="1" applyBorder="1" applyAlignment="1">
      <alignment vertical="center" shrinkToFit="1"/>
    </xf>
    <xf numFmtId="0" fontId="19" fillId="7" borderId="43" xfId="0" applyFont="1" applyFill="1" applyBorder="1" applyAlignment="1">
      <alignment vertical="center" shrinkToFit="1"/>
    </xf>
    <xf numFmtId="0" fontId="17" fillId="0" borderId="44" xfId="0" applyFont="1" applyFill="1" applyBorder="1" applyAlignment="1">
      <alignment horizontal="center" vertical="center" shrinkToFit="1"/>
    </xf>
    <xf numFmtId="0" fontId="17" fillId="2" borderId="33" xfId="0" applyFont="1" applyFill="1" applyBorder="1" applyAlignment="1">
      <alignment vertical="center" shrinkToFit="1"/>
    </xf>
    <xf numFmtId="0" fontId="19" fillId="8" borderId="38" xfId="0" applyFont="1" applyFill="1" applyBorder="1" applyAlignment="1">
      <alignment vertical="center" shrinkToFit="1"/>
    </xf>
    <xf numFmtId="0" fontId="17" fillId="0" borderId="39" xfId="0" applyFont="1" applyFill="1" applyBorder="1" applyAlignment="1">
      <alignment vertical="center" shrinkToFit="1"/>
    </xf>
    <xf numFmtId="0" fontId="19" fillId="8" borderId="39" xfId="0" applyFont="1" applyFill="1" applyBorder="1" applyAlignment="1">
      <alignment vertical="center" shrinkToFit="1"/>
    </xf>
    <xf numFmtId="0" fontId="17" fillId="0" borderId="40" xfId="0" applyFont="1" applyFill="1" applyBorder="1" applyAlignment="1">
      <alignment vertical="center" shrinkToFit="1"/>
    </xf>
    <xf numFmtId="0" fontId="2" fillId="7" borderId="45" xfId="0" applyFont="1" applyFill="1" applyBorder="1" applyAlignment="1">
      <alignment vertical="center" shrinkToFit="1"/>
    </xf>
    <xf numFmtId="0" fontId="2" fillId="7" borderId="46" xfId="0" applyFont="1" applyFill="1" applyBorder="1" applyAlignment="1">
      <alignment vertical="center" shrinkToFit="1"/>
    </xf>
    <xf numFmtId="0" fontId="2" fillId="7" borderId="47" xfId="0" applyFont="1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 shrinkToFit="1"/>
    </xf>
    <xf numFmtId="0" fontId="2" fillId="6" borderId="6" xfId="0" applyFont="1" applyFill="1" applyBorder="1" applyAlignment="1">
      <alignment horizontal="center" vertical="center" shrinkToFit="1"/>
    </xf>
    <xf numFmtId="0" fontId="2" fillId="6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7" borderId="10" xfId="0" applyFont="1" applyFill="1" applyBorder="1" applyAlignment="1">
      <alignment horizontal="center" vertical="center" shrinkToFit="1"/>
    </xf>
    <xf numFmtId="0" fontId="2" fillId="7" borderId="6" xfId="0" applyFont="1" applyFill="1" applyBorder="1" applyAlignment="1">
      <alignment horizontal="center" vertical="center" shrinkToFit="1"/>
    </xf>
    <xf numFmtId="0" fontId="17" fillId="6" borderId="38" xfId="0" applyFont="1" applyFill="1" applyBorder="1" applyAlignment="1">
      <alignment horizontal="center" vertical="center" shrinkToFit="1"/>
    </xf>
    <xf numFmtId="0" fontId="17" fillId="6" borderId="39" xfId="0" applyFont="1" applyFill="1" applyBorder="1" applyAlignment="1">
      <alignment horizontal="center" vertical="center" shrinkToFit="1"/>
    </xf>
    <xf numFmtId="0" fontId="17" fillId="6" borderId="40" xfId="0" applyFont="1" applyFill="1" applyBorder="1" applyAlignment="1">
      <alignment horizontal="center" vertical="center" shrinkToFit="1"/>
    </xf>
    <xf numFmtId="0" fontId="2" fillId="6" borderId="13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center" vertical="center" shrinkToFit="1"/>
    </xf>
    <xf numFmtId="0" fontId="2" fillId="6" borderId="2" xfId="0" applyFont="1" applyFill="1" applyBorder="1" applyAlignment="1">
      <alignment horizontal="center" vertical="center" shrinkToFit="1"/>
    </xf>
    <xf numFmtId="0" fontId="18" fillId="0" borderId="38" xfId="0" applyFont="1" applyFill="1" applyBorder="1" applyAlignment="1">
      <alignment horizontal="left" vertical="center" wrapText="1" shrinkToFit="1"/>
    </xf>
    <xf numFmtId="0" fontId="18" fillId="0" borderId="39" xfId="0" applyFont="1" applyFill="1" applyBorder="1" applyAlignment="1">
      <alignment horizontal="left" vertical="center" shrinkToFit="1"/>
    </xf>
    <xf numFmtId="0" fontId="18" fillId="0" borderId="40" xfId="0" applyFont="1" applyFill="1" applyBorder="1" applyAlignment="1">
      <alignment horizontal="left" vertical="center" shrinkToFit="1"/>
    </xf>
    <xf numFmtId="0" fontId="19" fillId="7" borderId="38" xfId="0" applyFont="1" applyFill="1" applyBorder="1" applyAlignment="1">
      <alignment horizontal="center" vertical="center" shrinkToFit="1"/>
    </xf>
    <xf numFmtId="0" fontId="19" fillId="7" borderId="39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7" borderId="13" xfId="0" applyFont="1" applyFill="1" applyBorder="1" applyAlignment="1">
      <alignment horizontal="center" vertical="center" shrinkToFit="1"/>
    </xf>
    <xf numFmtId="0" fontId="2" fillId="7" borderId="7" xfId="0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2" fillId="6" borderId="9" xfId="0" applyFont="1" applyFill="1" applyBorder="1" applyAlignment="1">
      <alignment horizontal="center" vertical="center" shrinkToFit="1"/>
    </xf>
    <xf numFmtId="0" fontId="2" fillId="6" borderId="4" xfId="0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center" vertical="center" shrinkToFit="1"/>
    </xf>
    <xf numFmtId="0" fontId="7" fillId="6" borderId="9" xfId="0" applyFont="1" applyFill="1" applyBorder="1" applyAlignment="1">
      <alignment horizontal="center" vertical="center" wrapText="1" shrinkToFit="1"/>
    </xf>
    <xf numFmtId="0" fontId="7" fillId="6" borderId="4" xfId="0" applyFont="1" applyFill="1" applyBorder="1" applyAlignment="1">
      <alignment horizontal="center" vertical="center" wrapText="1" shrinkToFit="1"/>
    </xf>
    <xf numFmtId="0" fontId="7" fillId="6" borderId="8" xfId="0" applyFont="1" applyFill="1" applyBorder="1" applyAlignment="1">
      <alignment horizontal="center" vertical="center" wrapText="1" shrinkToFit="1"/>
    </xf>
    <xf numFmtId="0" fontId="7" fillId="6" borderId="10" xfId="0" applyFont="1" applyFill="1" applyBorder="1" applyAlignment="1">
      <alignment horizontal="center" vertical="center" wrapText="1" shrinkToFit="1"/>
    </xf>
    <xf numFmtId="0" fontId="7" fillId="6" borderId="6" xfId="0" applyFont="1" applyFill="1" applyBorder="1" applyAlignment="1">
      <alignment horizontal="center" vertical="center" wrapText="1" shrinkToFit="1"/>
    </xf>
    <xf numFmtId="0" fontId="7" fillId="6" borderId="11" xfId="0" applyFont="1" applyFill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76" fontId="2" fillId="4" borderId="13" xfId="0" applyNumberFormat="1" applyFont="1" applyFill="1" applyBorder="1" applyAlignment="1">
      <alignment horizontal="center" vertical="center" shrinkToFit="1"/>
    </xf>
    <xf numFmtId="176" fontId="2" fillId="4" borderId="2" xfId="0" applyNumberFormat="1" applyFont="1" applyFill="1" applyBorder="1" applyAlignment="1">
      <alignment horizontal="center" vertical="center" shrinkToFit="1"/>
    </xf>
    <xf numFmtId="0" fontId="2" fillId="4" borderId="1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176" fontId="13" fillId="2" borderId="13" xfId="0" applyNumberFormat="1" applyFont="1" applyFill="1" applyBorder="1" applyAlignment="1">
      <alignment horizontal="center" vertical="center"/>
    </xf>
    <xf numFmtId="176" fontId="13" fillId="2" borderId="2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2" fillId="0" borderId="13" xfId="0" applyFont="1" applyFill="1" applyBorder="1" applyAlignment="1">
      <alignment horizontal="center" vertical="center" wrapText="1" shrinkToFit="1"/>
    </xf>
    <xf numFmtId="0" fontId="12" fillId="0" borderId="2" xfId="0" applyFont="1" applyFill="1" applyBorder="1" applyAlignment="1">
      <alignment horizontal="center" vertical="center" wrapText="1" shrinkToFit="1"/>
    </xf>
    <xf numFmtId="0" fontId="2" fillId="0" borderId="18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17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right" vertical="center" shrinkToFit="1"/>
    </xf>
    <xf numFmtId="0" fontId="2" fillId="0" borderId="6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 vertical="center" shrinkToFit="1"/>
    </xf>
    <xf numFmtId="0" fontId="16" fillId="8" borderId="10" xfId="0" applyFont="1" applyFill="1" applyBorder="1" applyAlignment="1">
      <alignment horizontal="center" vertical="center" shrinkToFit="1"/>
    </xf>
    <xf numFmtId="0" fontId="16" fillId="8" borderId="6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17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6" fillId="7" borderId="13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 shrinkToFit="1"/>
    </xf>
    <xf numFmtId="0" fontId="2" fillId="0" borderId="17" xfId="0" applyFont="1" applyFill="1" applyBorder="1" applyAlignment="1">
      <alignment horizontal="center" vertical="center" textRotation="255" shrinkToFit="1"/>
    </xf>
    <xf numFmtId="0" fontId="2" fillId="0" borderId="5" xfId="0" applyFont="1" applyFill="1" applyBorder="1" applyAlignment="1">
      <alignment horizontal="center" vertical="center" textRotation="255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2" fillId="0" borderId="9" xfId="0" applyFont="1" applyFill="1" applyBorder="1" applyAlignment="1">
      <alignment horizontal="center" vertical="center" shrinkToFit="1"/>
    </xf>
    <xf numFmtId="14" fontId="11" fillId="0" borderId="13" xfId="0" applyNumberFormat="1" applyFont="1" applyFill="1" applyBorder="1" applyAlignment="1">
      <alignment horizontal="center" vertical="center"/>
    </xf>
    <xf numFmtId="14" fontId="11" fillId="0" borderId="7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11" xfId="0" applyFont="1" applyBorder="1" applyAlignment="1">
      <alignment horizontal="right" vertical="center" shrinkToFit="1"/>
    </xf>
    <xf numFmtId="0" fontId="8" fillId="2" borderId="1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 wrapText="1" shrinkToFit="1"/>
    </xf>
    <xf numFmtId="0" fontId="7" fillId="7" borderId="2" xfId="0" applyFont="1" applyFill="1" applyBorder="1" applyAlignment="1">
      <alignment horizontal="center" vertical="center" wrapText="1" shrinkToFit="1"/>
    </xf>
    <xf numFmtId="0" fontId="6" fillId="8" borderId="13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32978</xdr:colOff>
      <xdr:row>43</xdr:row>
      <xdr:rowOff>11501</xdr:rowOff>
    </xdr:from>
    <xdr:ext cx="1395767" cy="32573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1164D7-09F5-482A-B411-532FDFB58D13}"/>
            </a:ext>
          </a:extLst>
        </xdr:cNvPr>
        <xdr:cNvSpPr txBox="1"/>
      </xdr:nvSpPr>
      <xdr:spPr>
        <a:xfrm>
          <a:off x="2617428" y="10463601"/>
          <a:ext cx="1395767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>
              <a:solidFill>
                <a:schemeClr val="bg2">
                  <a:lumMod val="75000"/>
                </a:schemeClr>
              </a:solidFill>
            </a:rPr>
            <a:t>１０，１００　円分</a:t>
          </a:r>
          <a:endParaRPr kumimoji="1" lang="en-US" altLang="ja-JP" sz="1400">
            <a:solidFill>
              <a:schemeClr val="bg2">
                <a:lumMod val="75000"/>
              </a:schemeClr>
            </a:solidFill>
          </a:endParaRPr>
        </a:p>
      </xdr:txBody>
    </xdr:sp>
    <xdr:clientData/>
  </xdr:oneCellAnchor>
  <xdr:twoCellAnchor>
    <xdr:from>
      <xdr:col>28</xdr:col>
      <xdr:colOff>222250</xdr:colOff>
      <xdr:row>19</xdr:row>
      <xdr:rowOff>50800</xdr:rowOff>
    </xdr:from>
    <xdr:to>
      <xdr:col>39</xdr:col>
      <xdr:colOff>203200</xdr:colOff>
      <xdr:row>23</xdr:row>
      <xdr:rowOff>184150</xdr:rowOff>
    </xdr:to>
    <xdr:sp macro="" textlink="">
      <xdr:nvSpPr>
        <xdr:cNvPr id="4" name="テキスト ボックス 3"/>
        <xdr:cNvSpPr txBox="1"/>
      </xdr:nvSpPr>
      <xdr:spPr>
        <a:xfrm>
          <a:off x="7112000" y="5321300"/>
          <a:ext cx="2565400" cy="1123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（</a:t>
          </a:r>
          <a:r>
            <a:rPr kumimoji="1" lang="en-US" altLang="ja-JP" sz="1100"/>
            <a:t>1</a:t>
          </a:r>
          <a:r>
            <a:rPr kumimoji="1" lang="ja-JP" altLang="en-US" sz="1100"/>
            <a:t>）</a:t>
          </a:r>
          <a:r>
            <a:rPr kumimoji="1" lang="en-US" altLang="ja-JP" sz="1100"/>
            <a:t>1</a:t>
          </a:r>
          <a:r>
            <a:rPr kumimoji="1" lang="ja-JP" altLang="en-US" sz="1100"/>
            <a:t>か月に満たない端数</a:t>
          </a:r>
          <a:endParaRPr kumimoji="1" lang="en-US" altLang="ja-JP" sz="1100"/>
        </a:p>
        <a:p>
          <a:r>
            <a:rPr kumimoji="1" lang="ja-JP" altLang="en-US" sz="1100"/>
            <a:t>⇒基本は切り捨て</a:t>
          </a:r>
          <a:endParaRPr kumimoji="1" lang="en-US" altLang="ja-JP" sz="1100"/>
        </a:p>
        <a:p>
          <a:r>
            <a:rPr kumimoji="1" lang="en-US" altLang="ja-JP" sz="1100"/>
            <a:t>5</a:t>
          </a:r>
          <a:r>
            <a:rPr kumimoji="1" lang="ja-JP" altLang="en-US" sz="1100"/>
            <a:t>年ぎりぎりの人だけ端数を手で計算</a:t>
          </a:r>
          <a:endParaRPr kumimoji="1" lang="en-US" altLang="ja-JP" sz="1100"/>
        </a:p>
        <a:p>
          <a:r>
            <a:rPr kumimoji="1" lang="ja-JP" altLang="en-US" sz="1100"/>
            <a:t>（</a:t>
          </a:r>
          <a:r>
            <a:rPr kumimoji="1" lang="en-US" altLang="ja-JP" sz="1100"/>
            <a:t>2</a:t>
          </a:r>
          <a:r>
            <a:rPr kumimoji="1" lang="ja-JP" altLang="en-US" sz="1100"/>
            <a:t>）重複期間の計算⇒しない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93"/>
  <sheetViews>
    <sheetView tabSelected="1" view="pageBreakPreview" topLeftCell="A21" zoomScaleNormal="100" zoomScaleSheetLayoutView="100" workbookViewId="0">
      <selection activeCell="D26" sqref="D26:K26"/>
    </sheetView>
  </sheetViews>
  <sheetFormatPr defaultColWidth="8.6640625" defaultRowHeight="8.4" customHeight="1"/>
  <cols>
    <col min="1" max="15" width="3.08203125" style="4" customWidth="1"/>
    <col min="16" max="16" width="4.6640625" style="4" customWidth="1"/>
    <col min="17" max="25" width="3.08203125" style="4" customWidth="1"/>
    <col min="26" max="26" width="5.58203125" style="4" customWidth="1"/>
    <col min="27" max="28" width="3.08203125" style="4" customWidth="1"/>
    <col min="29" max="40" width="3.08203125" style="4" hidden="1" customWidth="1"/>
    <col min="41" max="58" width="8.6640625" style="5" hidden="1" customWidth="1"/>
    <col min="59" max="59" width="12.1640625" style="5" hidden="1" customWidth="1"/>
    <col min="60" max="60" width="8.6640625" style="5" hidden="1" customWidth="1"/>
    <col min="61" max="62" width="8.6640625" style="5" customWidth="1"/>
    <col min="63" max="16384" width="8.6640625" style="5"/>
  </cols>
  <sheetData>
    <row r="1" spans="1:60" ht="23.4" hidden="1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60" ht="23.4" hidden="1" customHeight="1">
      <c r="A2" s="309" t="s">
        <v>218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  <c r="X2" s="310"/>
      <c r="Y2" s="310"/>
      <c r="Z2" s="310"/>
      <c r="AA2" s="310"/>
      <c r="AB2" s="311"/>
    </row>
    <row r="3" spans="1:60" ht="23.4" hidden="1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7"/>
      <c r="W3" s="7"/>
      <c r="X3" s="7"/>
      <c r="Y3" s="7"/>
      <c r="Z3" s="7"/>
      <c r="AA3" s="7"/>
      <c r="AB3" s="9"/>
    </row>
    <row r="4" spans="1:60" ht="23.4" hidden="1" customHeight="1">
      <c r="A4" s="10" t="s">
        <v>33</v>
      </c>
      <c r="B4" s="11"/>
      <c r="C4" s="11"/>
      <c r="D4" s="7"/>
      <c r="E4" s="7"/>
      <c r="F4" s="7"/>
      <c r="G4" s="7"/>
      <c r="H4" s="7"/>
      <c r="I4" s="7"/>
      <c r="J4" s="7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9"/>
    </row>
    <row r="5" spans="1:60" ht="23.4" hidden="1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8"/>
      <c r="N5" s="8"/>
      <c r="O5" s="8"/>
      <c r="P5" s="8"/>
      <c r="Q5" s="8"/>
      <c r="R5" s="8"/>
      <c r="S5" s="8"/>
      <c r="T5" s="8"/>
      <c r="U5" s="8"/>
      <c r="V5" s="7"/>
      <c r="W5" s="7"/>
      <c r="X5" s="7"/>
      <c r="Y5" s="331" t="s">
        <v>219</v>
      </c>
      <c r="Z5" s="331"/>
      <c r="AA5" s="331"/>
      <c r="AB5" s="33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60" s="15" customFormat="1" ht="23.4" hidden="1" customHeight="1">
      <c r="A6" s="306" t="s">
        <v>0</v>
      </c>
      <c r="B6" s="13"/>
      <c r="C6" s="13"/>
      <c r="D6" s="229"/>
      <c r="E6" s="230"/>
      <c r="F6" s="230"/>
      <c r="G6" s="230"/>
      <c r="H6" s="230"/>
      <c r="I6" s="230"/>
      <c r="J6" s="230"/>
      <c r="K6" s="230"/>
      <c r="L6" s="230"/>
      <c r="M6" s="230"/>
      <c r="N6" s="231"/>
      <c r="O6" s="212" t="s">
        <v>34</v>
      </c>
      <c r="P6" s="214"/>
      <c r="Q6" s="226" t="s">
        <v>35</v>
      </c>
      <c r="R6" s="227"/>
      <c r="S6" s="227"/>
      <c r="T6" s="227"/>
      <c r="U6" s="227"/>
      <c r="V6" s="227"/>
      <c r="W6" s="227"/>
      <c r="X6" s="228"/>
      <c r="Y6" s="217" t="s">
        <v>36</v>
      </c>
      <c r="Z6" s="218"/>
      <c r="AA6" s="218"/>
      <c r="AB6" s="219"/>
      <c r="AC6" s="14"/>
      <c r="AD6" s="276" t="s">
        <v>37</v>
      </c>
      <c r="AE6" s="277"/>
      <c r="AF6" s="277"/>
      <c r="AG6" s="278"/>
      <c r="AH6" s="312" t="str">
        <f>IFERROR(VLOOKUP(O9,AP8:AQ9,2,FALSE),"")</f>
        <v/>
      </c>
      <c r="AI6" s="313"/>
      <c r="AJ6" s="14"/>
      <c r="AK6" s="14"/>
      <c r="AL6" s="14"/>
      <c r="AM6" s="14"/>
      <c r="AN6" s="14"/>
      <c r="AX6" s="16" t="s">
        <v>38</v>
      </c>
      <c r="AY6" s="17" t="s">
        <v>39</v>
      </c>
      <c r="BA6" s="16" t="s">
        <v>40</v>
      </c>
      <c r="BB6" s="17"/>
    </row>
    <row r="7" spans="1:60" ht="23.4" hidden="1" customHeight="1">
      <c r="A7" s="307"/>
      <c r="B7" s="18"/>
      <c r="C7" s="18"/>
      <c r="D7" s="314"/>
      <c r="E7" s="315"/>
      <c r="F7" s="315"/>
      <c r="G7" s="315"/>
      <c r="H7" s="315"/>
      <c r="I7" s="315"/>
      <c r="J7" s="315"/>
      <c r="K7" s="315"/>
      <c r="L7" s="315"/>
      <c r="M7" s="315"/>
      <c r="N7" s="316"/>
      <c r="O7" s="323" t="s">
        <v>41</v>
      </c>
      <c r="P7" s="324"/>
      <c r="Q7" s="212" t="s">
        <v>42</v>
      </c>
      <c r="R7" s="214"/>
      <c r="S7" s="217" t="s">
        <v>2</v>
      </c>
      <c r="T7" s="219"/>
      <c r="U7" s="327" t="s">
        <v>43</v>
      </c>
      <c r="V7" s="275"/>
      <c r="W7" s="327" t="s">
        <v>44</v>
      </c>
      <c r="X7" s="275"/>
      <c r="Y7" s="220"/>
      <c r="Z7" s="221"/>
      <c r="AA7" s="221"/>
      <c r="AB7" s="222"/>
      <c r="AC7" s="14"/>
      <c r="AD7" s="226" t="s">
        <v>45</v>
      </c>
      <c r="AE7" s="227"/>
      <c r="AF7" s="227"/>
      <c r="AG7" s="228"/>
      <c r="AH7" s="333" t="str">
        <f>IFERROR(VLOOKUP(Q9,AP11:AQ12,2,FALSE),"")</f>
        <v/>
      </c>
      <c r="AI7" s="334"/>
      <c r="AJ7" s="14"/>
      <c r="AK7" s="14"/>
      <c r="AL7" s="14"/>
      <c r="AM7" s="14"/>
      <c r="AN7" s="14"/>
      <c r="AO7" s="19" t="s">
        <v>34</v>
      </c>
      <c r="AP7" s="20"/>
      <c r="AQ7" s="21"/>
      <c r="AR7" s="19"/>
      <c r="AS7" s="21"/>
      <c r="AX7" s="22"/>
      <c r="AY7" s="23"/>
      <c r="BA7" s="22"/>
      <c r="BB7" s="23"/>
      <c r="BG7" s="19" t="s">
        <v>46</v>
      </c>
      <c r="BH7" s="21"/>
    </row>
    <row r="8" spans="1:60" ht="23.4" hidden="1" customHeight="1">
      <c r="A8" s="307"/>
      <c r="B8" s="18"/>
      <c r="C8" s="18"/>
      <c r="D8" s="317"/>
      <c r="E8" s="318"/>
      <c r="F8" s="318"/>
      <c r="G8" s="318"/>
      <c r="H8" s="318"/>
      <c r="I8" s="318"/>
      <c r="J8" s="318"/>
      <c r="K8" s="318"/>
      <c r="L8" s="318"/>
      <c r="M8" s="318"/>
      <c r="N8" s="319"/>
      <c r="O8" s="325"/>
      <c r="P8" s="326"/>
      <c r="Q8" s="266" t="s">
        <v>47</v>
      </c>
      <c r="R8" s="267"/>
      <c r="S8" s="223"/>
      <c r="T8" s="225"/>
      <c r="U8" s="196"/>
      <c r="V8" s="198"/>
      <c r="W8" s="196"/>
      <c r="X8" s="198"/>
      <c r="Y8" s="223"/>
      <c r="Z8" s="224"/>
      <c r="AA8" s="224"/>
      <c r="AB8" s="225"/>
      <c r="AC8" s="14"/>
      <c r="AD8" s="226" t="s">
        <v>48</v>
      </c>
      <c r="AE8" s="227"/>
      <c r="AF8" s="227"/>
      <c r="AG8" s="228"/>
      <c r="AH8" s="335" t="str">
        <f>CONCATENATE(AH7,S9,S7,U9,U7,W9,W7)</f>
        <v>年月日</v>
      </c>
      <c r="AI8" s="336"/>
      <c r="AJ8" s="336"/>
      <c r="AK8" s="336"/>
      <c r="AL8" s="336"/>
      <c r="AM8" s="337"/>
      <c r="AN8" s="14"/>
      <c r="AO8" s="22"/>
      <c r="AP8" s="24">
        <v>1</v>
      </c>
      <c r="AQ8" s="23" t="s">
        <v>223</v>
      </c>
      <c r="AR8" s="22" t="s">
        <v>49</v>
      </c>
      <c r="AS8" s="23" t="s">
        <v>50</v>
      </c>
      <c r="AU8" s="19" t="s">
        <v>51</v>
      </c>
      <c r="AV8" s="21"/>
      <c r="AX8" s="22" t="s">
        <v>52</v>
      </c>
      <c r="AY8" s="25">
        <v>1</v>
      </c>
      <c r="BA8" s="22" t="s">
        <v>53</v>
      </c>
      <c r="BB8" s="23">
        <v>1</v>
      </c>
      <c r="BG8" s="22" t="s">
        <v>60</v>
      </c>
      <c r="BH8" s="23" t="s">
        <v>61</v>
      </c>
    </row>
    <row r="9" spans="1:60" ht="23.4" hidden="1" customHeight="1">
      <c r="A9" s="308"/>
      <c r="B9" s="26"/>
      <c r="C9" s="26"/>
      <c r="D9" s="320"/>
      <c r="E9" s="321"/>
      <c r="F9" s="321"/>
      <c r="G9" s="321"/>
      <c r="H9" s="321"/>
      <c r="I9" s="321"/>
      <c r="J9" s="321"/>
      <c r="K9" s="321"/>
      <c r="L9" s="321"/>
      <c r="M9" s="321"/>
      <c r="N9" s="322"/>
      <c r="O9" s="338"/>
      <c r="P9" s="339"/>
      <c r="Q9" s="338"/>
      <c r="R9" s="339"/>
      <c r="S9" s="226"/>
      <c r="T9" s="228"/>
      <c r="U9" s="212"/>
      <c r="V9" s="214"/>
      <c r="W9" s="212"/>
      <c r="X9" s="214"/>
      <c r="Y9" s="27" t="s">
        <v>54</v>
      </c>
      <c r="Z9" s="340" t="str">
        <f ca="1">IFERROR(DATEDIF(AH8,AH9,"Y"),"")</f>
        <v/>
      </c>
      <c r="AA9" s="341"/>
      <c r="AB9" s="27" t="s">
        <v>55</v>
      </c>
      <c r="AC9" s="28"/>
      <c r="AD9" s="226" t="s">
        <v>56</v>
      </c>
      <c r="AE9" s="227"/>
      <c r="AF9" s="227"/>
      <c r="AG9" s="228"/>
      <c r="AH9" s="328">
        <f ca="1">TODAY()</f>
        <v>45440</v>
      </c>
      <c r="AI9" s="329"/>
      <c r="AJ9" s="329"/>
      <c r="AK9" s="329"/>
      <c r="AL9" s="329"/>
      <c r="AM9" s="330"/>
      <c r="AN9" s="28"/>
      <c r="AO9" s="29"/>
      <c r="AP9" s="30">
        <v>2</v>
      </c>
      <c r="AQ9" s="31" t="s">
        <v>224</v>
      </c>
      <c r="AR9" s="29"/>
      <c r="AS9" s="31" t="s">
        <v>57</v>
      </c>
      <c r="AT9" s="24"/>
      <c r="AU9" s="22" t="s">
        <v>62</v>
      </c>
      <c r="AV9" s="23"/>
      <c r="AX9" s="10" t="s">
        <v>58</v>
      </c>
      <c r="AY9" s="32">
        <v>2</v>
      </c>
      <c r="AZ9" s="33"/>
      <c r="BA9" s="10" t="s">
        <v>59</v>
      </c>
      <c r="BB9" s="34">
        <v>2</v>
      </c>
      <c r="BG9" s="10" t="s">
        <v>65</v>
      </c>
      <c r="BH9" s="34" t="s">
        <v>66</v>
      </c>
    </row>
    <row r="10" spans="1:60" ht="23.4" hidden="1" customHeight="1">
      <c r="A10" s="35"/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14"/>
      <c r="P10" s="38"/>
      <c r="Q10" s="38"/>
      <c r="R10" s="38"/>
      <c r="S10" s="38"/>
      <c r="T10" s="38"/>
      <c r="U10" s="38"/>
      <c r="V10" s="38"/>
      <c r="W10" s="38"/>
      <c r="X10" s="37"/>
      <c r="Y10" s="37"/>
      <c r="Z10" s="37"/>
      <c r="AA10" s="39"/>
      <c r="AB10" s="34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O10" s="33"/>
      <c r="AP10" s="33"/>
      <c r="AQ10" s="33"/>
      <c r="AR10" s="33"/>
      <c r="AS10" s="11"/>
      <c r="AT10" s="11"/>
      <c r="AU10" s="58" t="s">
        <v>69</v>
      </c>
      <c r="AV10" s="31"/>
      <c r="AW10" s="33"/>
      <c r="AX10" s="10" t="s">
        <v>63</v>
      </c>
      <c r="AY10" s="32">
        <v>3</v>
      </c>
      <c r="AZ10" s="33"/>
      <c r="BA10" s="10" t="s">
        <v>64</v>
      </c>
      <c r="BB10" s="34">
        <v>3</v>
      </c>
      <c r="BC10" s="33"/>
      <c r="BD10" s="33"/>
      <c r="BE10" s="33"/>
      <c r="BF10" s="33"/>
      <c r="BG10" s="10" t="s">
        <v>72</v>
      </c>
      <c r="BH10" s="34" t="s">
        <v>73</v>
      </c>
    </row>
    <row r="11" spans="1:60" s="33" customFormat="1" ht="23.4" hidden="1" customHeight="1">
      <c r="A11" s="292" t="s">
        <v>67</v>
      </c>
      <c r="B11" s="40"/>
      <c r="C11" s="40"/>
      <c r="D11" s="41"/>
      <c r="E11" s="41"/>
      <c r="F11" s="41"/>
      <c r="G11" s="42" t="s">
        <v>68</v>
      </c>
      <c r="H11" s="41"/>
      <c r="I11" s="41"/>
      <c r="J11" s="43"/>
      <c r="K11" s="43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34"/>
      <c r="AO11" s="44" t="s">
        <v>42</v>
      </c>
      <c r="AP11" s="45">
        <v>3</v>
      </c>
      <c r="AQ11" s="46" t="s">
        <v>222</v>
      </c>
      <c r="AS11" s="47" t="s">
        <v>42</v>
      </c>
      <c r="AT11" s="11"/>
      <c r="AU11" s="45"/>
      <c r="AV11" s="45"/>
      <c r="AX11" s="10" t="s">
        <v>70</v>
      </c>
      <c r="AY11" s="32">
        <v>4</v>
      </c>
      <c r="BA11" s="10" t="s">
        <v>71</v>
      </c>
      <c r="BB11" s="34">
        <v>4</v>
      </c>
      <c r="BG11" s="10" t="s">
        <v>77</v>
      </c>
      <c r="BH11" s="34" t="s">
        <v>78</v>
      </c>
    </row>
    <row r="12" spans="1:60" s="33" customFormat="1" ht="23.4" hidden="1" customHeight="1">
      <c r="A12" s="293"/>
      <c r="B12" s="48"/>
      <c r="C12" s="48"/>
      <c r="D12" s="285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6"/>
      <c r="W12" s="286"/>
      <c r="X12" s="286"/>
      <c r="Y12" s="286"/>
      <c r="Z12" s="286"/>
      <c r="AA12" s="286"/>
      <c r="AB12" s="287"/>
      <c r="AO12" s="10"/>
      <c r="AP12" s="11">
        <v>4</v>
      </c>
      <c r="AQ12" s="34" t="s">
        <v>80</v>
      </c>
      <c r="AS12" s="49" t="s">
        <v>80</v>
      </c>
      <c r="AU12" s="11"/>
      <c r="AV12" s="11"/>
      <c r="AX12" s="10" t="s">
        <v>75</v>
      </c>
      <c r="AY12" s="32">
        <v>5</v>
      </c>
      <c r="BA12" s="10" t="s">
        <v>76</v>
      </c>
      <c r="BB12" s="34">
        <v>5</v>
      </c>
      <c r="BG12" s="10" t="s">
        <v>83</v>
      </c>
      <c r="BH12" s="34" t="s">
        <v>84</v>
      </c>
    </row>
    <row r="13" spans="1:60" s="33" customFormat="1" ht="23.4" hidden="1" customHeight="1">
      <c r="A13" s="293"/>
      <c r="B13" s="48"/>
      <c r="C13" s="48"/>
      <c r="D13" s="229"/>
      <c r="E13" s="230"/>
      <c r="F13" s="230"/>
      <c r="G13" s="230"/>
      <c r="H13" s="230"/>
      <c r="I13" s="230"/>
      <c r="J13" s="230"/>
      <c r="K13" s="231"/>
      <c r="L13" s="301" t="s">
        <v>79</v>
      </c>
      <c r="M13" s="302"/>
      <c r="N13" s="303"/>
      <c r="O13" s="304"/>
      <c r="P13" s="304"/>
      <c r="Q13" s="304"/>
      <c r="R13" s="304"/>
      <c r="S13" s="304"/>
      <c r="T13" s="304"/>
      <c r="U13" s="305"/>
      <c r="V13" s="39"/>
      <c r="W13" s="39"/>
      <c r="X13" s="39"/>
      <c r="Y13" s="39"/>
      <c r="Z13" s="39"/>
      <c r="AA13" s="39"/>
      <c r="AB13" s="50"/>
      <c r="AO13" s="58"/>
      <c r="AP13" s="52"/>
      <c r="AQ13" s="51" t="s">
        <v>85</v>
      </c>
      <c r="AS13" s="54" t="s">
        <v>85</v>
      </c>
      <c r="AU13" s="11"/>
      <c r="AV13" s="39"/>
      <c r="AX13" s="10" t="s">
        <v>81</v>
      </c>
      <c r="AY13" s="32">
        <v>6</v>
      </c>
      <c r="BA13" s="10" t="s">
        <v>82</v>
      </c>
      <c r="BB13" s="34">
        <v>6</v>
      </c>
      <c r="BG13" s="10" t="s">
        <v>82</v>
      </c>
      <c r="BH13" s="34" t="s">
        <v>88</v>
      </c>
    </row>
    <row r="14" spans="1:60" s="33" customFormat="1" ht="23.4" hidden="1" customHeight="1">
      <c r="A14" s="294"/>
      <c r="B14" s="53"/>
      <c r="C14" s="53"/>
      <c r="D14" s="229"/>
      <c r="E14" s="230"/>
      <c r="F14" s="230"/>
      <c r="G14" s="230"/>
      <c r="H14" s="230"/>
      <c r="I14" s="230"/>
      <c r="J14" s="230"/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1"/>
      <c r="V14" s="39"/>
      <c r="W14" s="39"/>
      <c r="X14" s="39"/>
      <c r="Y14" s="39"/>
      <c r="Z14" s="39"/>
      <c r="AA14" s="39"/>
      <c r="AB14" s="50"/>
      <c r="AO14" s="11"/>
      <c r="AQ14" s="39"/>
      <c r="AS14" s="115"/>
      <c r="AT14" s="11"/>
      <c r="AU14" s="11"/>
      <c r="AV14" s="39"/>
      <c r="AX14" s="10" t="s">
        <v>86</v>
      </c>
      <c r="AY14" s="32">
        <v>7</v>
      </c>
      <c r="BA14" s="10" t="s">
        <v>87</v>
      </c>
      <c r="BB14" s="34">
        <v>7</v>
      </c>
      <c r="BG14" s="10" t="s">
        <v>89</v>
      </c>
      <c r="BH14" s="34" t="s">
        <v>88</v>
      </c>
    </row>
    <row r="15" spans="1:60" s="33" customFormat="1" ht="23.4" hidden="1" customHeight="1">
      <c r="A15" s="55"/>
      <c r="B15" s="56"/>
      <c r="C15" s="56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9"/>
      <c r="AB15" s="50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O15" s="11"/>
      <c r="AP15" s="39"/>
      <c r="AQ15" s="11"/>
      <c r="AS15" s="39"/>
      <c r="AT15" s="11"/>
      <c r="AU15" s="11"/>
      <c r="AV15" s="39"/>
      <c r="AX15" s="10" t="s">
        <v>92</v>
      </c>
      <c r="AY15" s="32">
        <v>8</v>
      </c>
      <c r="BA15" s="10" t="s">
        <v>93</v>
      </c>
      <c r="BB15" s="34">
        <v>8</v>
      </c>
      <c r="BG15" s="10" t="s">
        <v>96</v>
      </c>
      <c r="BH15" s="34" t="s">
        <v>88</v>
      </c>
    </row>
    <row r="16" spans="1:60" s="33" customFormat="1" ht="23.4" hidden="1" customHeight="1">
      <c r="A16" s="292" t="s">
        <v>90</v>
      </c>
      <c r="B16" s="40"/>
      <c r="C16" s="40"/>
      <c r="D16" s="41"/>
      <c r="E16" s="41"/>
      <c r="F16" s="41"/>
      <c r="G16" s="42" t="s">
        <v>68</v>
      </c>
      <c r="H16" s="41"/>
      <c r="I16" s="41"/>
      <c r="J16" s="47"/>
      <c r="K16" s="47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34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11"/>
      <c r="AP16" s="39"/>
      <c r="AQ16" s="11"/>
      <c r="AS16" s="39"/>
      <c r="AT16" s="11"/>
      <c r="AU16" s="11"/>
      <c r="AV16" s="39"/>
      <c r="AX16" s="10" t="s">
        <v>94</v>
      </c>
      <c r="AY16" s="32">
        <v>9</v>
      </c>
      <c r="BA16" s="58" t="s">
        <v>95</v>
      </c>
      <c r="BB16" s="51">
        <v>9</v>
      </c>
      <c r="BG16" s="10" t="s">
        <v>99</v>
      </c>
      <c r="BH16" s="34" t="s">
        <v>88</v>
      </c>
    </row>
    <row r="17" spans="1:60" s="33" customFormat="1" ht="23.4" hidden="1" customHeight="1">
      <c r="A17" s="293"/>
      <c r="B17" s="59"/>
      <c r="C17" s="59"/>
      <c r="D17" s="60"/>
      <c r="E17" s="295"/>
      <c r="F17" s="296"/>
      <c r="G17" s="296"/>
      <c r="H17" s="296"/>
      <c r="I17" s="296"/>
      <c r="J17" s="297"/>
      <c r="K17" s="298"/>
      <c r="L17" s="242"/>
      <c r="M17" s="242"/>
      <c r="N17" s="242"/>
      <c r="O17" s="242"/>
      <c r="P17" s="243"/>
      <c r="Q17" s="226" t="s">
        <v>91</v>
      </c>
      <c r="R17" s="227"/>
      <c r="S17" s="227"/>
      <c r="T17" s="228"/>
      <c r="U17" s="299"/>
      <c r="V17" s="300"/>
      <c r="W17" s="61"/>
      <c r="X17" s="61"/>
      <c r="Y17" s="61"/>
      <c r="Z17" s="61"/>
      <c r="AA17" s="61"/>
      <c r="AB17" s="62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T17" s="11"/>
      <c r="AU17" s="11"/>
      <c r="AV17" s="39"/>
      <c r="AX17" s="10" t="s">
        <v>98</v>
      </c>
      <c r="AY17" s="32">
        <v>10</v>
      </c>
      <c r="BA17" s="45"/>
      <c r="BB17" s="45"/>
      <c r="BG17" s="10" t="s">
        <v>106</v>
      </c>
      <c r="BH17" s="34" t="s">
        <v>107</v>
      </c>
    </row>
    <row r="18" spans="1:60" s="33" customFormat="1" ht="23.4" hidden="1" customHeight="1">
      <c r="A18" s="293"/>
      <c r="B18" s="59"/>
      <c r="C18" s="59"/>
      <c r="D18" s="60"/>
      <c r="E18" s="241"/>
      <c r="F18" s="242"/>
      <c r="G18" s="242"/>
      <c r="H18" s="242"/>
      <c r="I18" s="242"/>
      <c r="J18" s="242"/>
      <c r="K18" s="242"/>
      <c r="L18" s="242"/>
      <c r="M18" s="242"/>
      <c r="N18" s="242"/>
      <c r="O18" s="242"/>
      <c r="P18" s="243"/>
      <c r="Q18" s="215"/>
      <c r="R18" s="216"/>
      <c r="S18" s="216"/>
      <c r="T18" s="244"/>
      <c r="U18" s="196"/>
      <c r="V18" s="197"/>
      <c r="W18" s="63"/>
      <c r="X18" s="63"/>
      <c r="Y18" s="63"/>
      <c r="Z18" s="63"/>
      <c r="AA18" s="63"/>
      <c r="AB18" s="64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44" t="s">
        <v>74</v>
      </c>
      <c r="AP18" s="45" t="s">
        <v>80</v>
      </c>
      <c r="AQ18" s="45" t="s">
        <v>85</v>
      </c>
      <c r="AR18" s="45" t="s">
        <v>220</v>
      </c>
      <c r="AS18" s="46" t="s">
        <v>1</v>
      </c>
      <c r="AT18" s="11"/>
      <c r="AU18" s="11"/>
      <c r="AV18" s="39"/>
      <c r="AX18" s="10" t="s">
        <v>102</v>
      </c>
      <c r="AY18" s="32">
        <v>11</v>
      </c>
      <c r="BA18" s="11"/>
      <c r="BB18" s="11"/>
      <c r="BG18" s="10" t="s">
        <v>110</v>
      </c>
      <c r="BH18" s="34" t="s">
        <v>111</v>
      </c>
    </row>
    <row r="19" spans="1:60" s="33" customFormat="1" ht="23.4" hidden="1" customHeight="1">
      <c r="A19" s="293"/>
      <c r="B19" s="48"/>
      <c r="C19" s="48"/>
      <c r="D19" s="285"/>
      <c r="E19" s="286"/>
      <c r="F19" s="286"/>
      <c r="G19" s="286"/>
      <c r="H19" s="286"/>
      <c r="I19" s="286"/>
      <c r="J19" s="286"/>
      <c r="K19" s="286"/>
      <c r="L19" s="286"/>
      <c r="M19" s="286"/>
      <c r="N19" s="286"/>
      <c r="O19" s="286"/>
      <c r="P19" s="286"/>
      <c r="Q19" s="286"/>
      <c r="R19" s="286"/>
      <c r="S19" s="286"/>
      <c r="T19" s="286"/>
      <c r="U19" s="286"/>
      <c r="V19" s="286"/>
      <c r="W19" s="286"/>
      <c r="X19" s="286"/>
      <c r="Y19" s="286"/>
      <c r="Z19" s="286"/>
      <c r="AA19" s="286"/>
      <c r="AB19" s="28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10">
        <v>1</v>
      </c>
      <c r="AP19" s="11">
        <v>1</v>
      </c>
      <c r="AQ19" s="11">
        <v>1</v>
      </c>
      <c r="AR19" s="11">
        <v>1</v>
      </c>
      <c r="AS19" s="34">
        <v>1</v>
      </c>
      <c r="AT19" s="11"/>
      <c r="AX19" s="10" t="s">
        <v>109</v>
      </c>
      <c r="AY19" s="32">
        <v>12</v>
      </c>
      <c r="BG19" s="10" t="s">
        <v>113</v>
      </c>
      <c r="BH19" s="34" t="s">
        <v>114</v>
      </c>
    </row>
    <row r="20" spans="1:60" s="33" customFormat="1" ht="23.4" hidden="1" customHeight="1">
      <c r="A20" s="294"/>
      <c r="B20" s="53"/>
      <c r="C20" s="53"/>
      <c r="D20" s="229"/>
      <c r="E20" s="230"/>
      <c r="F20" s="230"/>
      <c r="G20" s="230"/>
      <c r="H20" s="230"/>
      <c r="I20" s="230"/>
      <c r="J20" s="230"/>
      <c r="K20" s="231"/>
      <c r="L20" s="288" t="s">
        <v>51</v>
      </c>
      <c r="M20" s="289"/>
      <c r="N20" s="290"/>
      <c r="O20" s="291"/>
      <c r="P20" s="65"/>
      <c r="Q20" s="65"/>
      <c r="R20" s="6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10">
        <v>2</v>
      </c>
      <c r="AP20" s="11">
        <v>2</v>
      </c>
      <c r="AQ20" s="11">
        <v>2</v>
      </c>
      <c r="AR20" s="11">
        <v>2</v>
      </c>
      <c r="AS20" s="34">
        <v>2</v>
      </c>
      <c r="AT20" s="11"/>
      <c r="AU20" s="44" t="s">
        <v>100</v>
      </c>
      <c r="AV20" s="46" t="s">
        <v>101</v>
      </c>
      <c r="AX20" s="10" t="s">
        <v>112</v>
      </c>
      <c r="AY20" s="32">
        <v>13</v>
      </c>
      <c r="BA20" s="44" t="s">
        <v>103</v>
      </c>
      <c r="BB20" s="46"/>
      <c r="BD20" s="44" t="s">
        <v>104</v>
      </c>
      <c r="BE20" s="46" t="s">
        <v>105</v>
      </c>
      <c r="BG20" s="10" t="s">
        <v>120</v>
      </c>
      <c r="BH20" s="34" t="s">
        <v>121</v>
      </c>
    </row>
    <row r="21" spans="1:60" s="33" customFormat="1" ht="23.4" customHeight="1">
      <c r="A21" s="245" t="s">
        <v>217</v>
      </c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10">
        <v>3</v>
      </c>
      <c r="AP21" s="11">
        <v>3</v>
      </c>
      <c r="AQ21" s="11">
        <v>3</v>
      </c>
      <c r="AR21" s="11">
        <v>3</v>
      </c>
      <c r="AS21" s="34">
        <v>3</v>
      </c>
      <c r="AT21" s="11"/>
      <c r="AU21" s="58"/>
      <c r="AV21" s="51" t="s">
        <v>108</v>
      </c>
      <c r="AX21" s="10" t="s">
        <v>119</v>
      </c>
      <c r="AY21" s="32">
        <v>14</v>
      </c>
      <c r="BA21" s="10"/>
      <c r="BB21" s="34"/>
      <c r="BD21" s="10"/>
      <c r="BE21" s="34"/>
      <c r="BG21" s="10" t="s">
        <v>125</v>
      </c>
      <c r="BH21" s="34" t="s">
        <v>126</v>
      </c>
    </row>
    <row r="22" spans="1:60" s="33" customFormat="1" ht="23.4" customHeight="1">
      <c r="A22" s="10"/>
      <c r="B22" s="11"/>
      <c r="C22" s="11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9"/>
      <c r="AB22" s="50"/>
      <c r="AC22" s="57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57"/>
      <c r="AO22" s="10">
        <v>4</v>
      </c>
      <c r="AP22" s="11">
        <v>4</v>
      </c>
      <c r="AQ22" s="11">
        <v>4</v>
      </c>
      <c r="AR22" s="11">
        <v>4</v>
      </c>
      <c r="AS22" s="34">
        <v>4</v>
      </c>
      <c r="AT22" s="11"/>
      <c r="AX22" s="10" t="s">
        <v>124</v>
      </c>
      <c r="AY22" s="32">
        <v>15</v>
      </c>
      <c r="BA22" s="10" t="s">
        <v>3</v>
      </c>
      <c r="BB22" s="32">
        <v>1</v>
      </c>
      <c r="BD22" s="10" t="s">
        <v>3</v>
      </c>
      <c r="BE22" s="34">
        <v>1001</v>
      </c>
      <c r="BG22" s="10" t="s">
        <v>132</v>
      </c>
      <c r="BH22" s="34" t="s">
        <v>133</v>
      </c>
    </row>
    <row r="23" spans="1:60" s="33" customFormat="1" ht="23.4" customHeight="1">
      <c r="A23" s="67"/>
      <c r="B23" s="67"/>
      <c r="C23" s="67"/>
      <c r="D23" s="232" t="s">
        <v>115</v>
      </c>
      <c r="E23" s="233"/>
      <c r="F23" s="233"/>
      <c r="G23" s="233"/>
      <c r="H23" s="233"/>
      <c r="I23" s="233"/>
      <c r="J23" s="233"/>
      <c r="K23" s="234"/>
      <c r="L23" s="204" t="s">
        <v>116</v>
      </c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6"/>
      <c r="Z23" s="235" t="s">
        <v>117</v>
      </c>
      <c r="AA23" s="236"/>
      <c r="AB23" s="237"/>
      <c r="AC23" s="66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66"/>
      <c r="AO23" s="10">
        <v>5</v>
      </c>
      <c r="AP23" s="11">
        <v>5</v>
      </c>
      <c r="AQ23" s="11">
        <v>5</v>
      </c>
      <c r="AR23" s="11">
        <v>5</v>
      </c>
      <c r="AS23" s="34">
        <v>5</v>
      </c>
      <c r="AT23" s="11"/>
      <c r="AU23" s="44" t="s">
        <v>118</v>
      </c>
      <c r="AV23" s="46"/>
      <c r="AX23" s="85" t="s">
        <v>130</v>
      </c>
      <c r="AY23" s="86">
        <v>16</v>
      </c>
      <c r="BA23" s="10" t="s">
        <v>4</v>
      </c>
      <c r="BB23" s="32">
        <v>2</v>
      </c>
      <c r="BD23" s="10" t="s">
        <v>4</v>
      </c>
      <c r="BE23" s="34">
        <v>1002</v>
      </c>
      <c r="BG23" s="85" t="s">
        <v>136</v>
      </c>
      <c r="BH23" s="88" t="s">
        <v>137</v>
      </c>
    </row>
    <row r="24" spans="1:60" s="33" customFormat="1" ht="23.4" customHeight="1">
      <c r="A24" s="67"/>
      <c r="B24" s="68"/>
      <c r="C24" s="67"/>
      <c r="D24" s="193"/>
      <c r="E24" s="194"/>
      <c r="F24" s="194"/>
      <c r="G24" s="194"/>
      <c r="H24" s="194"/>
      <c r="I24" s="194"/>
      <c r="J24" s="194"/>
      <c r="K24" s="195"/>
      <c r="L24" s="69" t="s">
        <v>42</v>
      </c>
      <c r="M24" s="70" t="s">
        <v>2</v>
      </c>
      <c r="N24" s="71" t="s">
        <v>97</v>
      </c>
      <c r="O24" s="72" t="s">
        <v>44</v>
      </c>
      <c r="P24" s="73"/>
      <c r="Q24" s="69" t="s">
        <v>42</v>
      </c>
      <c r="R24" s="70" t="s">
        <v>2</v>
      </c>
      <c r="S24" s="71" t="s">
        <v>97</v>
      </c>
      <c r="T24" s="72" t="s">
        <v>44</v>
      </c>
      <c r="U24" s="74"/>
      <c r="V24" s="204" t="s">
        <v>122</v>
      </c>
      <c r="W24" s="205"/>
      <c r="X24" s="205"/>
      <c r="Y24" s="206"/>
      <c r="Z24" s="238"/>
      <c r="AA24" s="239"/>
      <c r="AB24" s="240"/>
      <c r="AC24" s="39"/>
      <c r="AN24" s="50"/>
      <c r="AO24" s="10">
        <v>6</v>
      </c>
      <c r="AP24" s="11">
        <v>6</v>
      </c>
      <c r="AQ24" s="11">
        <v>6</v>
      </c>
      <c r="AR24" s="11">
        <v>6</v>
      </c>
      <c r="AS24" s="34">
        <v>6</v>
      </c>
      <c r="AT24" s="11"/>
      <c r="AU24" s="10" t="s">
        <v>123</v>
      </c>
      <c r="AV24" s="34"/>
      <c r="AX24" s="10" t="s">
        <v>135</v>
      </c>
      <c r="AY24" s="32">
        <v>17</v>
      </c>
      <c r="BA24" s="10" t="s">
        <v>5</v>
      </c>
      <c r="BB24" s="32">
        <v>3</v>
      </c>
      <c r="BD24" s="10" t="s">
        <v>5</v>
      </c>
      <c r="BE24" s="34">
        <v>1003</v>
      </c>
      <c r="BG24" s="10" t="s">
        <v>139</v>
      </c>
      <c r="BH24" s="34" t="s">
        <v>140</v>
      </c>
    </row>
    <row r="25" spans="1:60" s="33" customFormat="1" ht="23.4" customHeight="1" thickBot="1">
      <c r="A25" s="201" t="s">
        <v>227</v>
      </c>
      <c r="B25" s="202"/>
      <c r="C25" s="203"/>
      <c r="D25" s="207" t="s">
        <v>228</v>
      </c>
      <c r="E25" s="208"/>
      <c r="F25" s="208"/>
      <c r="G25" s="208"/>
      <c r="H25" s="208"/>
      <c r="I25" s="208"/>
      <c r="J25" s="208"/>
      <c r="K25" s="209"/>
      <c r="L25" s="180" t="s">
        <v>80</v>
      </c>
      <c r="M25" s="180">
        <v>28</v>
      </c>
      <c r="N25" s="181">
        <v>4</v>
      </c>
      <c r="O25" s="182">
        <v>1</v>
      </c>
      <c r="P25" s="183" t="s">
        <v>127</v>
      </c>
      <c r="Q25" s="180" t="s">
        <v>85</v>
      </c>
      <c r="R25" s="180">
        <v>4</v>
      </c>
      <c r="S25" s="181">
        <v>7</v>
      </c>
      <c r="T25" s="182">
        <v>5</v>
      </c>
      <c r="U25" s="184"/>
      <c r="V25" s="185">
        <v>6</v>
      </c>
      <c r="W25" s="186" t="s">
        <v>2</v>
      </c>
      <c r="X25" s="187">
        <v>3</v>
      </c>
      <c r="Y25" s="188" t="s">
        <v>128</v>
      </c>
      <c r="Z25" s="210">
        <v>1208</v>
      </c>
      <c r="AA25" s="211"/>
      <c r="AB25" s="188" t="s">
        <v>44</v>
      </c>
      <c r="AD25" s="192" t="str">
        <f>CONCATENATE(L25,M25,M$24,N25,N$24,O25,O$24)</f>
        <v>平成28年4月1日</v>
      </c>
      <c r="AE25" s="192"/>
      <c r="AF25" s="192"/>
      <c r="AG25" s="192"/>
      <c r="AH25" s="192"/>
      <c r="AI25" s="192" t="str">
        <f>CONCATENATE(Q25,R25,R$24,S25,S$24,T25,T$24)</f>
        <v>令和4年7月5日</v>
      </c>
      <c r="AJ25" s="192"/>
      <c r="AK25" s="192"/>
      <c r="AL25" s="192"/>
      <c r="AM25" s="192"/>
      <c r="AO25" s="10">
        <v>7</v>
      </c>
      <c r="AP25" s="11">
        <v>7</v>
      </c>
      <c r="AQ25" s="11"/>
      <c r="AR25" s="11">
        <v>7</v>
      </c>
      <c r="AS25" s="34">
        <v>7</v>
      </c>
      <c r="AT25" s="11"/>
      <c r="AU25" s="10" t="s">
        <v>129</v>
      </c>
      <c r="AV25" s="34"/>
      <c r="AX25" s="90" t="s">
        <v>95</v>
      </c>
      <c r="AY25" s="91">
        <v>18</v>
      </c>
      <c r="AZ25" s="87"/>
      <c r="BA25" s="10" t="s">
        <v>131</v>
      </c>
      <c r="BB25" s="32">
        <v>4</v>
      </c>
      <c r="BD25" s="10" t="s">
        <v>131</v>
      </c>
      <c r="BE25" s="34">
        <v>1004</v>
      </c>
      <c r="BG25" s="10" t="s">
        <v>141</v>
      </c>
      <c r="BH25" s="34" t="s">
        <v>142</v>
      </c>
    </row>
    <row r="26" spans="1:60" s="33" customFormat="1" ht="23.4" customHeight="1" thickTop="1">
      <c r="A26" s="193" t="s">
        <v>17</v>
      </c>
      <c r="B26" s="194"/>
      <c r="C26" s="195"/>
      <c r="D26" s="196"/>
      <c r="E26" s="197"/>
      <c r="F26" s="197"/>
      <c r="G26" s="197"/>
      <c r="H26" s="197"/>
      <c r="I26" s="197"/>
      <c r="J26" s="197"/>
      <c r="K26" s="198"/>
      <c r="L26" s="171"/>
      <c r="M26" s="189"/>
      <c r="N26" s="172"/>
      <c r="O26" s="173"/>
      <c r="P26" s="174" t="s">
        <v>127</v>
      </c>
      <c r="Q26" s="189"/>
      <c r="R26" s="189"/>
      <c r="S26" s="190"/>
      <c r="T26" s="191"/>
      <c r="U26" s="175"/>
      <c r="V26" s="176" t="str">
        <f>IFERROR(DATEDIF(AD26,AI26+1,"Y"),"")</f>
        <v/>
      </c>
      <c r="W26" s="177" t="s">
        <v>2</v>
      </c>
      <c r="X26" s="178" t="str">
        <f t="shared" ref="X26:X33" si="0">IFERROR(DATEDIF(AD26,AI26+1,"YM"),"")</f>
        <v/>
      </c>
      <c r="Y26" s="96" t="s">
        <v>128</v>
      </c>
      <c r="Z26" s="199"/>
      <c r="AA26" s="200"/>
      <c r="AB26" s="179" t="s">
        <v>44</v>
      </c>
      <c r="AD26" s="192" t="str">
        <f t="shared" ref="AD26:AD33" si="1">CONCATENATE(L26,M26,M$24,N26,N$24,O26,O$24)</f>
        <v>年月日</v>
      </c>
      <c r="AE26" s="192"/>
      <c r="AF26" s="192"/>
      <c r="AG26" s="192"/>
      <c r="AH26" s="192"/>
      <c r="AI26" s="192" t="str">
        <f>CONCATENATE(Q26,R26,R$24,S26,S$24,T26,T$24)</f>
        <v>年月日</v>
      </c>
      <c r="AJ26" s="192"/>
      <c r="AK26" s="192"/>
      <c r="AL26" s="192"/>
      <c r="AM26" s="192"/>
      <c r="AO26" s="10">
        <v>8</v>
      </c>
      <c r="AP26" s="11">
        <v>8</v>
      </c>
      <c r="AQ26" s="11"/>
      <c r="AR26" s="11">
        <v>8</v>
      </c>
      <c r="AS26" s="34">
        <v>8</v>
      </c>
      <c r="AT26" s="11"/>
      <c r="AU26" s="10" t="s">
        <v>134</v>
      </c>
      <c r="AV26" s="34"/>
      <c r="AX26" s="45"/>
      <c r="AY26" s="162"/>
      <c r="BA26" s="85" t="s">
        <v>6</v>
      </c>
      <c r="BB26" s="86">
        <v>5</v>
      </c>
      <c r="BD26" s="10" t="s">
        <v>6</v>
      </c>
      <c r="BE26" s="34">
        <v>1005</v>
      </c>
      <c r="BG26" s="10" t="s">
        <v>145</v>
      </c>
      <c r="BH26" s="34" t="s">
        <v>146</v>
      </c>
    </row>
    <row r="27" spans="1:60" s="33" customFormat="1" ht="23.4" customHeight="1">
      <c r="A27" s="204" t="s">
        <v>18</v>
      </c>
      <c r="B27" s="205"/>
      <c r="C27" s="206"/>
      <c r="D27" s="212"/>
      <c r="E27" s="213"/>
      <c r="F27" s="213"/>
      <c r="G27" s="213"/>
      <c r="H27" s="213"/>
      <c r="I27" s="213"/>
      <c r="J27" s="213"/>
      <c r="K27" s="214"/>
      <c r="L27" s="75"/>
      <c r="M27" s="92"/>
      <c r="N27" s="76"/>
      <c r="O27" s="77"/>
      <c r="P27" s="78" t="s">
        <v>127</v>
      </c>
      <c r="Q27" s="92"/>
      <c r="R27" s="92"/>
      <c r="S27" s="93"/>
      <c r="T27" s="94"/>
      <c r="U27" s="79"/>
      <c r="V27" s="176" t="str">
        <f>IFERROR(DATEDIF(AD27,AI27+1,"Y"),"")</f>
        <v/>
      </c>
      <c r="W27" s="81" t="s">
        <v>2</v>
      </c>
      <c r="X27" s="178" t="str">
        <f t="shared" si="0"/>
        <v/>
      </c>
      <c r="Y27" s="83" t="s">
        <v>128</v>
      </c>
      <c r="Z27" s="215"/>
      <c r="AA27" s="216"/>
      <c r="AB27" s="84" t="s">
        <v>44</v>
      </c>
      <c r="AD27" s="192" t="str">
        <f t="shared" si="1"/>
        <v>年月日</v>
      </c>
      <c r="AE27" s="192"/>
      <c r="AF27" s="192"/>
      <c r="AG27" s="192"/>
      <c r="AH27" s="192"/>
      <c r="AI27" s="192" t="str">
        <f t="shared" ref="AI27:AI33" si="2">CONCATENATE(Q27,R27,R$24,S27,S$24,T27,T$24)</f>
        <v>年月日</v>
      </c>
      <c r="AJ27" s="192"/>
      <c r="AK27" s="192"/>
      <c r="AL27" s="192"/>
      <c r="AM27" s="192"/>
      <c r="AO27" s="10">
        <v>9</v>
      </c>
      <c r="AP27" s="11">
        <v>9</v>
      </c>
      <c r="AQ27" s="11"/>
      <c r="AR27" s="11">
        <v>9</v>
      </c>
      <c r="AS27" s="88">
        <v>9</v>
      </c>
      <c r="AT27" s="11"/>
      <c r="AU27" s="58" t="s">
        <v>221</v>
      </c>
      <c r="AV27" s="51"/>
      <c r="AX27" s="11"/>
      <c r="AY27" s="163"/>
      <c r="BA27" s="10" t="s">
        <v>138</v>
      </c>
      <c r="BB27" s="32">
        <v>6</v>
      </c>
      <c r="BD27" s="10" t="s">
        <v>138</v>
      </c>
      <c r="BE27" s="34">
        <v>1006</v>
      </c>
      <c r="BG27" s="10" t="s">
        <v>147</v>
      </c>
      <c r="BH27" s="34" t="s">
        <v>148</v>
      </c>
    </row>
    <row r="28" spans="1:60" s="33" customFormat="1" ht="23.4" customHeight="1">
      <c r="A28" s="204" t="s">
        <v>19</v>
      </c>
      <c r="B28" s="205"/>
      <c r="C28" s="206"/>
      <c r="D28" s="212"/>
      <c r="E28" s="213"/>
      <c r="F28" s="213"/>
      <c r="G28" s="213"/>
      <c r="H28" s="213"/>
      <c r="I28" s="213"/>
      <c r="J28" s="213"/>
      <c r="K28" s="214"/>
      <c r="L28" s="75"/>
      <c r="M28" s="92"/>
      <c r="N28" s="76"/>
      <c r="O28" s="77"/>
      <c r="P28" s="78" t="s">
        <v>127</v>
      </c>
      <c r="Q28" s="92"/>
      <c r="R28" s="92"/>
      <c r="S28" s="93"/>
      <c r="T28" s="94"/>
      <c r="U28" s="79"/>
      <c r="V28" s="80" t="str">
        <f t="shared" ref="V28:V33" si="3">IFERROR(DATEDIF(AD28,AI28+1,"Y"),"")</f>
        <v/>
      </c>
      <c r="W28" s="81" t="s">
        <v>2</v>
      </c>
      <c r="X28" s="82" t="str">
        <f t="shared" si="0"/>
        <v/>
      </c>
      <c r="Y28" s="83" t="s">
        <v>128</v>
      </c>
      <c r="Z28" s="215"/>
      <c r="AA28" s="216"/>
      <c r="AB28" s="84" t="s">
        <v>44</v>
      </c>
      <c r="AD28" s="192" t="str">
        <f t="shared" si="1"/>
        <v>年月日</v>
      </c>
      <c r="AE28" s="192"/>
      <c r="AF28" s="192"/>
      <c r="AG28" s="192"/>
      <c r="AH28" s="192"/>
      <c r="AI28" s="192" t="str">
        <f t="shared" si="2"/>
        <v>年月日</v>
      </c>
      <c r="AJ28" s="192"/>
      <c r="AK28" s="192"/>
      <c r="AL28" s="192"/>
      <c r="AM28" s="192"/>
      <c r="AO28" s="10">
        <v>10</v>
      </c>
      <c r="AP28" s="11">
        <v>10</v>
      </c>
      <c r="AQ28" s="11"/>
      <c r="AR28" s="11">
        <v>10</v>
      </c>
      <c r="AS28" s="34">
        <v>10</v>
      </c>
      <c r="AT28" s="11"/>
      <c r="AU28" s="11"/>
      <c r="AV28" s="45"/>
      <c r="AX28" s="11"/>
      <c r="AY28" s="163"/>
      <c r="BA28" s="10" t="s">
        <v>7</v>
      </c>
      <c r="BB28" s="32">
        <v>7</v>
      </c>
      <c r="BD28" s="10" t="s">
        <v>7</v>
      </c>
      <c r="BE28" s="34">
        <v>1007</v>
      </c>
      <c r="BG28" s="10" t="s">
        <v>156</v>
      </c>
      <c r="BH28" s="34" t="s">
        <v>157</v>
      </c>
    </row>
    <row r="29" spans="1:60" s="33" customFormat="1" ht="23.4" customHeight="1">
      <c r="A29" s="204" t="s">
        <v>20</v>
      </c>
      <c r="B29" s="205"/>
      <c r="C29" s="206"/>
      <c r="D29" s="212"/>
      <c r="E29" s="213"/>
      <c r="F29" s="213"/>
      <c r="G29" s="213"/>
      <c r="H29" s="213"/>
      <c r="I29" s="213"/>
      <c r="J29" s="213"/>
      <c r="K29" s="214"/>
      <c r="L29" s="75"/>
      <c r="M29" s="92"/>
      <c r="N29" s="76"/>
      <c r="O29" s="77"/>
      <c r="P29" s="78" t="s">
        <v>127</v>
      </c>
      <c r="Q29" s="92"/>
      <c r="R29" s="92"/>
      <c r="S29" s="93"/>
      <c r="T29" s="94"/>
      <c r="U29" s="79"/>
      <c r="V29" s="80" t="str">
        <f t="shared" si="3"/>
        <v/>
      </c>
      <c r="W29" s="81" t="s">
        <v>2</v>
      </c>
      <c r="X29" s="82" t="str">
        <f t="shared" si="0"/>
        <v/>
      </c>
      <c r="Y29" s="83" t="s">
        <v>128</v>
      </c>
      <c r="Z29" s="215"/>
      <c r="AA29" s="216"/>
      <c r="AB29" s="84" t="s">
        <v>44</v>
      </c>
      <c r="AD29" s="192" t="str">
        <f t="shared" si="1"/>
        <v>年月日</v>
      </c>
      <c r="AE29" s="192"/>
      <c r="AF29" s="192"/>
      <c r="AG29" s="192"/>
      <c r="AH29" s="192"/>
      <c r="AI29" s="192" t="str">
        <f t="shared" si="2"/>
        <v>年月日</v>
      </c>
      <c r="AJ29" s="192"/>
      <c r="AK29" s="192"/>
      <c r="AL29" s="192"/>
      <c r="AM29" s="192"/>
      <c r="AO29" s="10">
        <v>11</v>
      </c>
      <c r="AP29" s="11">
        <v>11</v>
      </c>
      <c r="AQ29" s="11"/>
      <c r="AR29" s="11">
        <v>11</v>
      </c>
      <c r="AS29" s="34">
        <v>11</v>
      </c>
      <c r="AT29" s="11"/>
      <c r="AU29" s="11"/>
      <c r="AV29" s="11"/>
      <c r="AX29" s="11"/>
      <c r="AY29" s="163"/>
      <c r="BA29" s="10" t="s">
        <v>8</v>
      </c>
      <c r="BB29" s="32">
        <v>8</v>
      </c>
      <c r="BD29" s="85" t="s">
        <v>8</v>
      </c>
      <c r="BE29" s="34">
        <v>1008</v>
      </c>
      <c r="BG29" s="10" t="s">
        <v>163</v>
      </c>
      <c r="BH29" s="34" t="s">
        <v>164</v>
      </c>
    </row>
    <row r="30" spans="1:60" s="33" customFormat="1" ht="23.4" customHeight="1">
      <c r="A30" s="204" t="s">
        <v>21</v>
      </c>
      <c r="B30" s="205"/>
      <c r="C30" s="206"/>
      <c r="D30" s="212"/>
      <c r="E30" s="213"/>
      <c r="F30" s="213"/>
      <c r="G30" s="213"/>
      <c r="H30" s="213"/>
      <c r="I30" s="213"/>
      <c r="J30" s="213"/>
      <c r="K30" s="214"/>
      <c r="L30" s="75"/>
      <c r="M30" s="92"/>
      <c r="N30" s="76"/>
      <c r="O30" s="77"/>
      <c r="P30" s="78" t="s">
        <v>127</v>
      </c>
      <c r="Q30" s="92"/>
      <c r="R30" s="92"/>
      <c r="S30" s="93"/>
      <c r="T30" s="94"/>
      <c r="U30" s="79"/>
      <c r="V30" s="80" t="str">
        <f t="shared" si="3"/>
        <v/>
      </c>
      <c r="W30" s="81" t="s">
        <v>2</v>
      </c>
      <c r="X30" s="82" t="str">
        <f t="shared" si="0"/>
        <v/>
      </c>
      <c r="Y30" s="83" t="s">
        <v>128</v>
      </c>
      <c r="Z30" s="215"/>
      <c r="AA30" s="216"/>
      <c r="AB30" s="84" t="s">
        <v>44</v>
      </c>
      <c r="AD30" s="192" t="str">
        <f t="shared" si="1"/>
        <v>年月日</v>
      </c>
      <c r="AE30" s="192"/>
      <c r="AF30" s="192"/>
      <c r="AG30" s="192"/>
      <c r="AH30" s="192"/>
      <c r="AI30" s="192" t="str">
        <f t="shared" si="2"/>
        <v>年月日</v>
      </c>
      <c r="AJ30" s="192"/>
      <c r="AK30" s="192"/>
      <c r="AL30" s="192"/>
      <c r="AM30" s="192"/>
      <c r="AO30" s="10">
        <v>12</v>
      </c>
      <c r="AP30" s="11">
        <v>12</v>
      </c>
      <c r="AQ30" s="11"/>
      <c r="AR30" s="11">
        <v>12</v>
      </c>
      <c r="AS30" s="34">
        <v>12</v>
      </c>
      <c r="AT30" s="11"/>
      <c r="AU30" s="11"/>
      <c r="AV30" s="11"/>
      <c r="AX30" s="39"/>
      <c r="AY30" s="163"/>
      <c r="BA30" s="10" t="s">
        <v>9</v>
      </c>
      <c r="BB30" s="32">
        <v>9</v>
      </c>
      <c r="BD30" s="10" t="s">
        <v>9</v>
      </c>
      <c r="BE30" s="34">
        <v>1009</v>
      </c>
      <c r="BG30" s="10" t="s">
        <v>167</v>
      </c>
      <c r="BH30" s="34" t="s">
        <v>168</v>
      </c>
    </row>
    <row r="31" spans="1:60" s="33" customFormat="1" ht="23.4" customHeight="1">
      <c r="A31" s="204" t="s">
        <v>214</v>
      </c>
      <c r="B31" s="205"/>
      <c r="C31" s="206"/>
      <c r="D31" s="212"/>
      <c r="E31" s="213"/>
      <c r="F31" s="213"/>
      <c r="G31" s="213"/>
      <c r="H31" s="213"/>
      <c r="I31" s="213"/>
      <c r="J31" s="213"/>
      <c r="K31" s="214"/>
      <c r="L31" s="75"/>
      <c r="M31" s="92"/>
      <c r="N31" s="76"/>
      <c r="O31" s="77"/>
      <c r="P31" s="78" t="s">
        <v>127</v>
      </c>
      <c r="Q31" s="92"/>
      <c r="R31" s="92"/>
      <c r="S31" s="93"/>
      <c r="T31" s="94"/>
      <c r="U31" s="79"/>
      <c r="V31" s="80" t="str">
        <f t="shared" si="3"/>
        <v/>
      </c>
      <c r="W31" s="81" t="s">
        <v>2</v>
      </c>
      <c r="X31" s="82" t="str">
        <f t="shared" si="0"/>
        <v/>
      </c>
      <c r="Y31" s="83" t="s">
        <v>128</v>
      </c>
      <c r="Z31" s="215"/>
      <c r="AA31" s="216"/>
      <c r="AB31" s="84" t="s">
        <v>44</v>
      </c>
      <c r="AD31" s="192" t="str">
        <f t="shared" si="1"/>
        <v>年月日</v>
      </c>
      <c r="AE31" s="192"/>
      <c r="AF31" s="192"/>
      <c r="AG31" s="192"/>
      <c r="AH31" s="192"/>
      <c r="AI31" s="192" t="str">
        <f t="shared" si="2"/>
        <v>年月日</v>
      </c>
      <c r="AJ31" s="192"/>
      <c r="AK31" s="192"/>
      <c r="AL31" s="192"/>
      <c r="AM31" s="192"/>
      <c r="AO31" s="10">
        <v>13</v>
      </c>
      <c r="AP31" s="11">
        <v>13</v>
      </c>
      <c r="AQ31" s="11"/>
      <c r="AR31" s="11"/>
      <c r="AS31" s="34">
        <v>13</v>
      </c>
      <c r="AT31" s="11"/>
      <c r="AU31" s="11"/>
      <c r="AV31" s="11"/>
      <c r="AX31" s="11"/>
      <c r="AY31" s="163"/>
      <c r="BA31" s="10" t="s">
        <v>155</v>
      </c>
      <c r="BB31" s="32">
        <v>10</v>
      </c>
      <c r="BD31" s="10" t="s">
        <v>155</v>
      </c>
      <c r="BE31" s="34">
        <v>1010</v>
      </c>
      <c r="BG31" s="10" t="s">
        <v>170</v>
      </c>
      <c r="BH31" s="34" t="s">
        <v>168</v>
      </c>
    </row>
    <row r="32" spans="1:60" s="33" customFormat="1" ht="23.4" customHeight="1">
      <c r="A32" s="204" t="s">
        <v>215</v>
      </c>
      <c r="B32" s="205"/>
      <c r="C32" s="206"/>
      <c r="D32" s="212"/>
      <c r="E32" s="213"/>
      <c r="F32" s="213"/>
      <c r="G32" s="213"/>
      <c r="H32" s="213"/>
      <c r="I32" s="213"/>
      <c r="J32" s="213"/>
      <c r="K32" s="214"/>
      <c r="L32" s="75"/>
      <c r="M32" s="92"/>
      <c r="N32" s="76"/>
      <c r="O32" s="77"/>
      <c r="P32" s="78" t="s">
        <v>127</v>
      </c>
      <c r="Q32" s="92"/>
      <c r="R32" s="92"/>
      <c r="S32" s="93"/>
      <c r="T32" s="94"/>
      <c r="U32" s="79"/>
      <c r="V32" s="80" t="str">
        <f t="shared" si="3"/>
        <v/>
      </c>
      <c r="W32" s="81" t="s">
        <v>2</v>
      </c>
      <c r="X32" s="82" t="str">
        <f t="shared" si="0"/>
        <v/>
      </c>
      <c r="Y32" s="83" t="s">
        <v>128</v>
      </c>
      <c r="Z32" s="215"/>
      <c r="AA32" s="216"/>
      <c r="AB32" s="84" t="s">
        <v>44</v>
      </c>
      <c r="AD32" s="192" t="str">
        <f t="shared" si="1"/>
        <v>年月日</v>
      </c>
      <c r="AE32" s="192"/>
      <c r="AF32" s="192"/>
      <c r="AG32" s="192"/>
      <c r="AH32" s="192"/>
      <c r="AI32" s="192" t="str">
        <f t="shared" si="2"/>
        <v>年月日</v>
      </c>
      <c r="AJ32" s="192"/>
      <c r="AK32" s="192"/>
      <c r="AL32" s="192"/>
      <c r="AM32" s="192"/>
      <c r="AO32" s="10">
        <v>14</v>
      </c>
      <c r="AP32" s="11">
        <v>14</v>
      </c>
      <c r="AQ32" s="11"/>
      <c r="AR32" s="11"/>
      <c r="AS32" s="34">
        <v>14</v>
      </c>
      <c r="AT32" s="11"/>
      <c r="AX32" s="39"/>
      <c r="AY32" s="163"/>
      <c r="BA32" s="10" t="s">
        <v>10</v>
      </c>
      <c r="BB32" s="32">
        <v>11</v>
      </c>
      <c r="BD32" s="10" t="s">
        <v>10</v>
      </c>
      <c r="BE32" s="34">
        <v>1011</v>
      </c>
      <c r="BG32" s="10" t="s">
        <v>174</v>
      </c>
      <c r="BH32" s="34" t="s">
        <v>175</v>
      </c>
    </row>
    <row r="33" spans="1:60" s="33" customFormat="1" ht="23.4" customHeight="1">
      <c r="A33" s="204" t="s">
        <v>216</v>
      </c>
      <c r="B33" s="205"/>
      <c r="C33" s="206"/>
      <c r="D33" s="212"/>
      <c r="E33" s="213"/>
      <c r="F33" s="213"/>
      <c r="G33" s="213"/>
      <c r="H33" s="213"/>
      <c r="I33" s="213"/>
      <c r="J33" s="213"/>
      <c r="K33" s="214"/>
      <c r="L33" s="92"/>
      <c r="M33" s="92"/>
      <c r="N33" s="93"/>
      <c r="O33" s="94"/>
      <c r="P33" s="166" t="s">
        <v>127</v>
      </c>
      <c r="Q33" s="92"/>
      <c r="R33" s="92"/>
      <c r="S33" s="93"/>
      <c r="T33" s="94"/>
      <c r="U33" s="95"/>
      <c r="V33" s="80" t="str">
        <f t="shared" si="3"/>
        <v/>
      </c>
      <c r="W33" s="81" t="s">
        <v>2</v>
      </c>
      <c r="X33" s="82" t="str">
        <f t="shared" si="0"/>
        <v/>
      </c>
      <c r="Y33" s="83" t="s">
        <v>128</v>
      </c>
      <c r="Z33" s="215"/>
      <c r="AA33" s="216"/>
      <c r="AB33" s="83" t="s">
        <v>44</v>
      </c>
      <c r="AC33" s="39"/>
      <c r="AD33" s="192" t="str">
        <f t="shared" si="1"/>
        <v>年月日</v>
      </c>
      <c r="AE33" s="192"/>
      <c r="AF33" s="192"/>
      <c r="AG33" s="192"/>
      <c r="AH33" s="192"/>
      <c r="AI33" s="192" t="str">
        <f t="shared" si="2"/>
        <v>年月日</v>
      </c>
      <c r="AJ33" s="192"/>
      <c r="AK33" s="192"/>
      <c r="AL33" s="192"/>
      <c r="AM33" s="192"/>
      <c r="AO33" s="10">
        <v>15</v>
      </c>
      <c r="AP33" s="11">
        <v>15</v>
      </c>
      <c r="AQ33" s="11"/>
      <c r="AR33" s="11"/>
      <c r="AS33" s="34">
        <v>15</v>
      </c>
      <c r="AT33" s="11"/>
      <c r="AU33" s="11"/>
      <c r="AV33" s="87"/>
      <c r="AW33" s="87"/>
      <c r="BA33" s="10" t="s">
        <v>176</v>
      </c>
      <c r="BB33" s="32">
        <v>12</v>
      </c>
      <c r="BD33" s="10" t="s">
        <v>176</v>
      </c>
      <c r="BE33" s="34">
        <v>1012</v>
      </c>
      <c r="BG33" s="10" t="s">
        <v>177</v>
      </c>
      <c r="BH33" s="34" t="s">
        <v>178</v>
      </c>
    </row>
    <row r="34" spans="1:60" s="33" customFormat="1" ht="23.4" customHeight="1">
      <c r="A34" s="280" t="s">
        <v>143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2"/>
      <c r="V34" s="167">
        <f>SUM(V26:V33,AI35)</f>
        <v>0</v>
      </c>
      <c r="W34" s="168" t="s">
        <v>2</v>
      </c>
      <c r="X34" s="169">
        <f>AK35</f>
        <v>0</v>
      </c>
      <c r="Y34" s="170" t="s">
        <v>128</v>
      </c>
      <c r="Z34" s="283">
        <f>SUM(Z26:AA33)</f>
        <v>0</v>
      </c>
      <c r="AA34" s="284"/>
      <c r="AB34" s="96" t="s">
        <v>44</v>
      </c>
      <c r="AC34" s="97"/>
      <c r="AD34" s="276" t="s">
        <v>153</v>
      </c>
      <c r="AE34" s="277"/>
      <c r="AF34" s="277"/>
      <c r="AG34" s="277"/>
      <c r="AH34" s="278"/>
      <c r="AI34" s="98">
        <f>SUM(X26:X33)</f>
        <v>0</v>
      </c>
      <c r="AJ34" s="99" t="s">
        <v>128</v>
      </c>
      <c r="AK34" s="99" t="s">
        <v>154</v>
      </c>
      <c r="AL34" s="99"/>
      <c r="AM34" s="100"/>
      <c r="AN34" s="39"/>
      <c r="AO34" s="10">
        <v>16</v>
      </c>
      <c r="AP34" s="11">
        <v>16</v>
      </c>
      <c r="AQ34" s="11"/>
      <c r="AR34" s="11"/>
      <c r="AS34" s="34">
        <v>16</v>
      </c>
      <c r="AT34" s="11"/>
      <c r="AX34" s="44" t="s">
        <v>144</v>
      </c>
      <c r="AY34" s="46"/>
      <c r="BA34" s="10" t="s">
        <v>16</v>
      </c>
      <c r="BB34" s="32">
        <v>13</v>
      </c>
      <c r="BD34" s="10" t="s">
        <v>16</v>
      </c>
      <c r="BE34" s="34">
        <v>1013</v>
      </c>
      <c r="BG34" s="10" t="s">
        <v>180</v>
      </c>
      <c r="BH34" s="34" t="s">
        <v>178</v>
      </c>
    </row>
    <row r="35" spans="1:60" s="33" customFormat="1" ht="23.4" hidden="1" customHeight="1">
      <c r="A35" s="101"/>
      <c r="B35" s="102"/>
      <c r="C35" s="102"/>
      <c r="D35" s="14"/>
      <c r="E35" s="14"/>
      <c r="F35" s="103"/>
      <c r="G35" s="14"/>
      <c r="H35" s="14"/>
      <c r="I35" s="14"/>
      <c r="J35" s="14"/>
      <c r="K35" s="14"/>
      <c r="L35" s="103"/>
      <c r="M35" s="14"/>
      <c r="N35" s="14"/>
      <c r="O35" s="14"/>
      <c r="P35" s="14"/>
      <c r="Q35" s="14"/>
      <c r="R35" s="14"/>
      <c r="S35" s="103"/>
      <c r="T35" s="14"/>
      <c r="U35" s="14"/>
      <c r="V35" s="14"/>
      <c r="W35" s="14"/>
      <c r="X35" s="14"/>
      <c r="Y35" s="14"/>
      <c r="Z35" s="14"/>
      <c r="AA35" s="14"/>
      <c r="AB35" s="50"/>
      <c r="AC35" s="97"/>
      <c r="AD35" s="196" t="s">
        <v>161</v>
      </c>
      <c r="AE35" s="197"/>
      <c r="AF35" s="197"/>
      <c r="AG35" s="197"/>
      <c r="AH35" s="198"/>
      <c r="AI35" s="104">
        <f>INT(AI34/12)</f>
        <v>0</v>
      </c>
      <c r="AJ35" s="105" t="s">
        <v>2</v>
      </c>
      <c r="AK35" s="104">
        <f>MOD(AI34,12)</f>
        <v>0</v>
      </c>
      <c r="AL35" s="105" t="s">
        <v>128</v>
      </c>
      <c r="AM35" s="106"/>
      <c r="AN35" s="97"/>
      <c r="AO35" s="10">
        <v>17</v>
      </c>
      <c r="AP35" s="11">
        <v>17</v>
      </c>
      <c r="AQ35" s="11"/>
      <c r="AR35" s="11"/>
      <c r="AS35" s="34">
        <v>17</v>
      </c>
      <c r="AT35" s="11"/>
      <c r="AU35" s="87"/>
      <c r="AX35" s="10" t="s">
        <v>22</v>
      </c>
      <c r="AY35" s="111">
        <v>1</v>
      </c>
      <c r="BA35" s="10" t="s">
        <v>11</v>
      </c>
      <c r="BB35" s="32">
        <v>14</v>
      </c>
      <c r="BD35" s="10" t="s">
        <v>11</v>
      </c>
      <c r="BE35" s="34">
        <v>1014</v>
      </c>
      <c r="BG35" s="58" t="s">
        <v>181</v>
      </c>
      <c r="BH35" s="51" t="s">
        <v>182</v>
      </c>
    </row>
    <row r="36" spans="1:60" s="33" customFormat="1" ht="23.4" hidden="1" customHeight="1">
      <c r="A36" s="271" t="s">
        <v>149</v>
      </c>
      <c r="B36" s="107"/>
      <c r="C36" s="107"/>
      <c r="D36" s="274"/>
      <c r="E36" s="274"/>
      <c r="F36" s="274"/>
      <c r="G36" s="275"/>
      <c r="H36" s="212" t="s">
        <v>150</v>
      </c>
      <c r="I36" s="213"/>
      <c r="J36" s="213"/>
      <c r="K36" s="213"/>
      <c r="L36" s="213"/>
      <c r="M36" s="213"/>
      <c r="N36" s="213"/>
      <c r="O36" s="214"/>
      <c r="P36" s="11"/>
      <c r="Q36" s="212" t="s">
        <v>151</v>
      </c>
      <c r="R36" s="213"/>
      <c r="S36" s="213"/>
      <c r="T36" s="213"/>
      <c r="U36" s="213"/>
      <c r="V36" s="214"/>
      <c r="W36" s="108"/>
      <c r="X36" s="217" t="s">
        <v>152</v>
      </c>
      <c r="Y36" s="218"/>
      <c r="Z36" s="218"/>
      <c r="AA36" s="219"/>
      <c r="AB36" s="109"/>
      <c r="AC36" s="110"/>
      <c r="AN36" s="97"/>
      <c r="AO36" s="10">
        <v>18</v>
      </c>
      <c r="AP36" s="11">
        <v>18</v>
      </c>
      <c r="AQ36" s="11"/>
      <c r="AR36" s="11"/>
      <c r="AS36" s="34">
        <v>18</v>
      </c>
      <c r="AT36" s="11"/>
      <c r="AX36" s="10" t="s">
        <v>23</v>
      </c>
      <c r="AY36" s="111">
        <v>2</v>
      </c>
      <c r="BA36" s="10" t="s">
        <v>226</v>
      </c>
      <c r="BB36" s="32">
        <v>15</v>
      </c>
      <c r="BC36" s="87"/>
      <c r="BD36" s="10" t="s">
        <v>226</v>
      </c>
      <c r="BE36" s="34">
        <v>1015</v>
      </c>
      <c r="BG36" s="45"/>
      <c r="BH36" s="45"/>
    </row>
    <row r="37" spans="1:60" s="33" customFormat="1" ht="23.4" hidden="1" customHeight="1">
      <c r="A37" s="272"/>
      <c r="B37" s="112"/>
      <c r="C37" s="112"/>
      <c r="D37" s="197"/>
      <c r="E37" s="197"/>
      <c r="F37" s="197"/>
      <c r="G37" s="198"/>
      <c r="H37" s="212" t="s">
        <v>42</v>
      </c>
      <c r="I37" s="279"/>
      <c r="J37" s="262" t="s">
        <v>2</v>
      </c>
      <c r="K37" s="270"/>
      <c r="L37" s="262" t="s">
        <v>97</v>
      </c>
      <c r="M37" s="270"/>
      <c r="N37" s="262" t="s">
        <v>1</v>
      </c>
      <c r="O37" s="257"/>
      <c r="P37" s="11"/>
      <c r="Q37" s="263" t="s">
        <v>158</v>
      </c>
      <c r="R37" s="264"/>
      <c r="S37" s="265"/>
      <c r="T37" s="113" t="s">
        <v>159</v>
      </c>
      <c r="U37" s="113"/>
      <c r="V37" s="113"/>
      <c r="W37" s="39"/>
      <c r="X37" s="223" t="s">
        <v>160</v>
      </c>
      <c r="Y37" s="224"/>
      <c r="Z37" s="224"/>
      <c r="AA37" s="225"/>
      <c r="AB37" s="50"/>
      <c r="AC37" s="110"/>
      <c r="AN37" s="110"/>
      <c r="AO37" s="10">
        <v>19</v>
      </c>
      <c r="AP37" s="11">
        <v>19</v>
      </c>
      <c r="AQ37" s="11"/>
      <c r="AR37" s="11"/>
      <c r="AS37" s="34">
        <v>19</v>
      </c>
      <c r="AT37" s="89"/>
      <c r="AX37" s="10" t="s">
        <v>24</v>
      </c>
      <c r="AY37" s="111">
        <v>3</v>
      </c>
      <c r="BA37" s="10" t="s">
        <v>12</v>
      </c>
      <c r="BB37" s="32">
        <v>16</v>
      </c>
      <c r="BD37" s="10" t="s">
        <v>12</v>
      </c>
      <c r="BE37" s="34">
        <v>1016</v>
      </c>
      <c r="BG37" s="11"/>
      <c r="BH37" s="11"/>
    </row>
    <row r="38" spans="1:60" s="33" customFormat="1" ht="23.4" hidden="1" customHeight="1">
      <c r="A38" s="272"/>
      <c r="B38" s="112"/>
      <c r="C38" s="112"/>
      <c r="D38" s="213"/>
      <c r="E38" s="213"/>
      <c r="F38" s="213"/>
      <c r="G38" s="214"/>
      <c r="H38" s="255"/>
      <c r="I38" s="270"/>
      <c r="J38" s="262"/>
      <c r="K38" s="270"/>
      <c r="L38" s="262"/>
      <c r="M38" s="270"/>
      <c r="N38" s="262"/>
      <c r="O38" s="257"/>
      <c r="P38" s="11"/>
      <c r="Q38" s="263" t="s">
        <v>166</v>
      </c>
      <c r="R38" s="264"/>
      <c r="S38" s="265"/>
      <c r="T38" s="114"/>
      <c r="U38" s="115"/>
      <c r="V38" s="115"/>
      <c r="W38" s="103"/>
      <c r="X38" s="212"/>
      <c r="Y38" s="213"/>
      <c r="Z38" s="213"/>
      <c r="AA38" s="214"/>
      <c r="AB38" s="50"/>
      <c r="AC38" s="116"/>
      <c r="AD38" s="117"/>
      <c r="AE38" s="117"/>
      <c r="AF38" s="117"/>
      <c r="AG38" s="117"/>
      <c r="AH38" s="87"/>
      <c r="AI38" s="117"/>
      <c r="AJ38" s="117"/>
      <c r="AK38" s="117"/>
      <c r="AL38" s="117"/>
      <c r="AM38" s="117"/>
      <c r="AN38" s="116"/>
      <c r="AO38" s="10">
        <v>20</v>
      </c>
      <c r="AP38" s="11">
        <v>20</v>
      </c>
      <c r="AQ38" s="11"/>
      <c r="AR38" s="11"/>
      <c r="AS38" s="34">
        <v>20</v>
      </c>
      <c r="AT38" s="11"/>
      <c r="AX38" s="10" t="s">
        <v>179</v>
      </c>
      <c r="AY38" s="111">
        <v>4</v>
      </c>
      <c r="BA38" s="10" t="s">
        <v>13</v>
      </c>
      <c r="BB38" s="32">
        <v>17</v>
      </c>
      <c r="BD38" s="10" t="s">
        <v>13</v>
      </c>
      <c r="BE38" s="34">
        <v>1017</v>
      </c>
      <c r="BG38" s="11"/>
      <c r="BH38" s="11"/>
    </row>
    <row r="39" spans="1:60" s="87" customFormat="1" ht="23.4" hidden="1" customHeight="1">
      <c r="A39" s="272"/>
      <c r="B39" s="112"/>
      <c r="C39" s="112"/>
      <c r="D39" s="213"/>
      <c r="E39" s="213"/>
      <c r="F39" s="213"/>
      <c r="G39" s="214"/>
      <c r="H39" s="255"/>
      <c r="I39" s="270" t="s">
        <v>165</v>
      </c>
      <c r="J39" s="262"/>
      <c r="K39" s="270"/>
      <c r="L39" s="262"/>
      <c r="M39" s="270"/>
      <c r="N39" s="262"/>
      <c r="O39" s="257"/>
      <c r="P39" s="11"/>
      <c r="Q39" s="255"/>
      <c r="R39" s="256"/>
      <c r="S39" s="257"/>
      <c r="T39" s="10"/>
      <c r="U39" s="11"/>
      <c r="V39" s="11"/>
      <c r="W39" s="118"/>
      <c r="X39" s="118"/>
      <c r="Y39" s="118"/>
      <c r="Z39" s="118"/>
      <c r="AA39" s="118"/>
      <c r="AB39" s="50"/>
      <c r="AC39" s="116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7"/>
      <c r="AO39" s="10">
        <v>21</v>
      </c>
      <c r="AP39" s="11">
        <v>21</v>
      </c>
      <c r="AQ39" s="11"/>
      <c r="AR39" s="11"/>
      <c r="AS39" s="34">
        <v>21</v>
      </c>
      <c r="AT39" s="11"/>
      <c r="AU39" s="33"/>
      <c r="AV39" s="33"/>
      <c r="AW39" s="33"/>
      <c r="AX39" s="10" t="s">
        <v>25</v>
      </c>
      <c r="AY39" s="111">
        <v>5</v>
      </c>
      <c r="AZ39" s="33"/>
      <c r="BA39" s="10" t="s">
        <v>14</v>
      </c>
      <c r="BB39" s="32">
        <v>18</v>
      </c>
      <c r="BC39" s="33"/>
      <c r="BD39" s="10" t="s">
        <v>14</v>
      </c>
      <c r="BE39" s="34">
        <v>1018</v>
      </c>
      <c r="BF39" s="33"/>
      <c r="BG39" s="11"/>
      <c r="BH39" s="11"/>
    </row>
    <row r="40" spans="1:60" s="33" customFormat="1" ht="23.4" hidden="1" customHeight="1">
      <c r="A40" s="273"/>
      <c r="B40" s="119"/>
      <c r="C40" s="119"/>
      <c r="D40" s="213"/>
      <c r="E40" s="213"/>
      <c r="F40" s="213"/>
      <c r="G40" s="214"/>
      <c r="H40" s="255"/>
      <c r="I40" s="270" t="s">
        <v>165</v>
      </c>
      <c r="J40" s="262"/>
      <c r="K40" s="270"/>
      <c r="L40" s="262"/>
      <c r="M40" s="270"/>
      <c r="N40" s="262"/>
      <c r="O40" s="257"/>
      <c r="P40" s="37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50"/>
      <c r="AC40" s="117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0">
        <v>22</v>
      </c>
      <c r="AP40" s="11">
        <v>22</v>
      </c>
      <c r="AQ40" s="11"/>
      <c r="AR40" s="11"/>
      <c r="AS40" s="34">
        <v>22</v>
      </c>
      <c r="AT40" s="11"/>
      <c r="AX40" s="10" t="s">
        <v>225</v>
      </c>
      <c r="AY40" s="111">
        <v>6</v>
      </c>
      <c r="BA40" s="10" t="s">
        <v>171</v>
      </c>
      <c r="BB40" s="32">
        <v>19</v>
      </c>
      <c r="BD40" s="10" t="s">
        <v>171</v>
      </c>
      <c r="BE40" s="34">
        <v>1019</v>
      </c>
      <c r="BG40" s="11"/>
      <c r="BH40" s="11"/>
    </row>
    <row r="41" spans="1:60" s="33" customFormat="1" ht="23.4" hidden="1" customHeight="1">
      <c r="A41" s="121"/>
      <c r="B41" s="112"/>
      <c r="C41" s="112"/>
      <c r="D41" s="122"/>
      <c r="E41" s="122"/>
      <c r="F41" s="122"/>
      <c r="G41" s="122"/>
      <c r="H41" s="37"/>
      <c r="I41" s="37"/>
      <c r="J41" s="37"/>
      <c r="K41" s="37"/>
      <c r="L41" s="37"/>
      <c r="M41" s="37"/>
      <c r="N41" s="37"/>
      <c r="O41" s="37"/>
      <c r="P41" s="37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50"/>
      <c r="AC41" s="117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110"/>
      <c r="AO41" s="10">
        <v>23</v>
      </c>
      <c r="AP41" s="11">
        <v>23</v>
      </c>
      <c r="AQ41" s="11"/>
      <c r="AR41" s="11"/>
      <c r="AS41" s="34">
        <v>23</v>
      </c>
      <c r="AT41" s="11"/>
      <c r="AX41" s="10" t="s">
        <v>162</v>
      </c>
      <c r="AY41" s="111">
        <v>7</v>
      </c>
      <c r="BA41" s="10" t="s">
        <v>173</v>
      </c>
      <c r="BB41" s="32">
        <v>20</v>
      </c>
      <c r="BD41" s="10" t="s">
        <v>173</v>
      </c>
      <c r="BE41" s="34">
        <v>1020</v>
      </c>
      <c r="BG41" s="11"/>
      <c r="BH41" s="11"/>
    </row>
    <row r="42" spans="1:60" s="33" customFormat="1" ht="23.4" hidden="1" customHeight="1">
      <c r="A42" s="123"/>
      <c r="B42" s="124"/>
      <c r="C42" s="124"/>
      <c r="D42" s="125"/>
      <c r="E42" s="125"/>
      <c r="F42" s="125"/>
      <c r="G42" s="125"/>
      <c r="H42" s="125"/>
      <c r="I42" s="125"/>
      <c r="J42" s="125"/>
      <c r="K42" s="125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5"/>
      <c r="W42" s="125"/>
      <c r="X42" s="125"/>
      <c r="Y42" s="125"/>
      <c r="Z42" s="125"/>
      <c r="AA42" s="127"/>
      <c r="AB42" s="34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10">
        <v>24</v>
      </c>
      <c r="AP42" s="11">
        <v>24</v>
      </c>
      <c r="AQ42" s="11"/>
      <c r="AR42" s="11"/>
      <c r="AS42" s="34">
        <v>24</v>
      </c>
      <c r="AT42" s="11"/>
      <c r="AU42" s="11"/>
      <c r="AV42" s="164"/>
      <c r="AX42" s="10" t="s">
        <v>26</v>
      </c>
      <c r="AY42" s="111">
        <v>8</v>
      </c>
      <c r="BA42" s="10" t="s">
        <v>15</v>
      </c>
      <c r="BB42" s="32">
        <v>21</v>
      </c>
      <c r="BD42" s="10" t="s">
        <v>15</v>
      </c>
      <c r="BE42" s="34">
        <v>1021</v>
      </c>
      <c r="BG42" s="11"/>
      <c r="BH42" s="11"/>
    </row>
    <row r="43" spans="1:60" s="33" customFormat="1" ht="23.4" hidden="1" customHeight="1">
      <c r="A43" s="10"/>
      <c r="B43" s="11"/>
      <c r="C43" s="11"/>
      <c r="D43" s="39"/>
      <c r="E43" s="39"/>
      <c r="F43" s="39"/>
      <c r="G43" s="39"/>
      <c r="H43" s="39"/>
      <c r="I43" s="39"/>
      <c r="J43" s="39"/>
      <c r="K43" s="39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39"/>
      <c r="W43" s="39"/>
      <c r="X43" s="39"/>
      <c r="Y43" s="39"/>
      <c r="Z43" s="39"/>
      <c r="AA43" s="128"/>
      <c r="AB43" s="50"/>
      <c r="AC43" s="12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10">
        <v>25</v>
      </c>
      <c r="AP43" s="11">
        <v>25</v>
      </c>
      <c r="AQ43" s="11"/>
      <c r="AR43" s="11"/>
      <c r="AS43" s="34">
        <v>25</v>
      </c>
      <c r="AT43" s="11"/>
      <c r="AX43" s="10" t="s">
        <v>169</v>
      </c>
      <c r="AY43" s="111">
        <v>9</v>
      </c>
      <c r="BA43" s="58" t="s">
        <v>185</v>
      </c>
      <c r="BB43" s="91">
        <v>22</v>
      </c>
      <c r="BD43" s="10" t="s">
        <v>186</v>
      </c>
      <c r="BE43" s="34">
        <v>2001</v>
      </c>
    </row>
    <row r="44" spans="1:60" s="33" customFormat="1" ht="23.4" hidden="1" customHeight="1">
      <c r="A44" s="10"/>
      <c r="B44" s="11"/>
      <c r="C44" s="11"/>
      <c r="D44" s="39"/>
      <c r="E44" s="39"/>
      <c r="F44" s="39"/>
      <c r="G44" s="39"/>
      <c r="H44" s="39"/>
      <c r="I44" s="39"/>
      <c r="J44" s="39"/>
      <c r="K44" s="39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39"/>
      <c r="W44" s="39"/>
      <c r="X44" s="39"/>
      <c r="Y44" s="39"/>
      <c r="Z44" s="39"/>
      <c r="AA44" s="128"/>
      <c r="AB44" s="50"/>
      <c r="AC44" s="39"/>
      <c r="AJ44" s="39"/>
      <c r="AK44" s="39"/>
      <c r="AL44" s="39"/>
      <c r="AM44" s="39"/>
      <c r="AN44" s="39"/>
      <c r="AO44" s="10">
        <v>26</v>
      </c>
      <c r="AP44" s="11">
        <v>26</v>
      </c>
      <c r="AQ44" s="11"/>
      <c r="AR44" s="11"/>
      <c r="AS44" s="34">
        <v>26</v>
      </c>
      <c r="AT44" s="11"/>
      <c r="AX44" s="10" t="s">
        <v>27</v>
      </c>
      <c r="AY44" s="111">
        <v>10</v>
      </c>
      <c r="BA44" s="45"/>
      <c r="BB44" s="162"/>
      <c r="BD44" s="10" t="s">
        <v>195</v>
      </c>
      <c r="BE44" s="34">
        <v>2002</v>
      </c>
    </row>
    <row r="45" spans="1:60" s="33" customFormat="1" ht="23.4" hidden="1" customHeight="1">
      <c r="A45" s="130"/>
      <c r="B45" s="131"/>
      <c r="C45" s="131"/>
      <c r="D45" s="132"/>
      <c r="E45" s="132"/>
      <c r="F45" s="132"/>
      <c r="G45" s="132"/>
      <c r="H45" s="132"/>
      <c r="I45" s="132"/>
      <c r="J45" s="132"/>
      <c r="K45" s="132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2"/>
      <c r="W45" s="132"/>
      <c r="X45" s="132"/>
      <c r="Y45" s="132"/>
      <c r="Z45" s="132"/>
      <c r="AA45" s="134"/>
      <c r="AB45" s="34"/>
      <c r="AC45" s="39"/>
      <c r="AJ45" s="39"/>
      <c r="AK45" s="39"/>
      <c r="AL45" s="39"/>
      <c r="AM45" s="39"/>
      <c r="AN45" s="39"/>
      <c r="AO45" s="10">
        <v>27</v>
      </c>
      <c r="AP45" s="11">
        <v>27</v>
      </c>
      <c r="AQ45" s="11"/>
      <c r="AR45" s="11"/>
      <c r="AS45" s="34">
        <v>27</v>
      </c>
      <c r="AT45" s="11"/>
      <c r="AX45" s="10" t="s">
        <v>172</v>
      </c>
      <c r="AY45" s="111">
        <v>11</v>
      </c>
      <c r="BA45" s="11"/>
      <c r="BB45" s="163"/>
      <c r="BD45" s="10" t="s">
        <v>201</v>
      </c>
      <c r="BE45" s="34">
        <v>2003</v>
      </c>
    </row>
    <row r="46" spans="1:60" s="33" customFormat="1" ht="23.4" hidden="1" customHeight="1" thickBot="1">
      <c r="A46" s="135"/>
      <c r="B46" s="136"/>
      <c r="C46" s="136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1"/>
      <c r="AC46" s="39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39"/>
      <c r="AO46" s="10">
        <v>28</v>
      </c>
      <c r="AP46" s="11">
        <v>28</v>
      </c>
      <c r="AQ46" s="11"/>
      <c r="AR46" s="11"/>
      <c r="AS46" s="34">
        <v>28</v>
      </c>
      <c r="AT46" s="11"/>
      <c r="AX46" s="10" t="s">
        <v>28</v>
      </c>
      <c r="AY46" s="111">
        <v>12</v>
      </c>
      <c r="BA46" s="11"/>
      <c r="BB46" s="163"/>
      <c r="BD46" s="10" t="s">
        <v>204</v>
      </c>
      <c r="BE46" s="34">
        <v>2004</v>
      </c>
    </row>
    <row r="47" spans="1:60" s="33" customFormat="1" ht="23.4" hidden="1" customHeight="1">
      <c r="A47" s="137" t="s">
        <v>183</v>
      </c>
      <c r="B47" s="138"/>
      <c r="C47" s="138"/>
      <c r="D47" s="139"/>
      <c r="E47" s="139"/>
      <c r="F47" s="139"/>
      <c r="G47" s="140"/>
      <c r="H47" s="139"/>
      <c r="I47" s="139"/>
      <c r="J47" s="139"/>
      <c r="K47" s="139"/>
      <c r="L47" s="140"/>
      <c r="M47" s="140"/>
      <c r="N47" s="139"/>
      <c r="O47" s="141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42"/>
      <c r="AC47" s="117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65"/>
      <c r="AO47" s="10">
        <v>29</v>
      </c>
      <c r="AP47" s="11">
        <v>29</v>
      </c>
      <c r="AQ47" s="11"/>
      <c r="AR47" s="11"/>
      <c r="AS47" s="34">
        <v>29</v>
      </c>
      <c r="AT47" s="11"/>
      <c r="AX47" s="10" t="s">
        <v>184</v>
      </c>
      <c r="AY47" s="111">
        <v>13</v>
      </c>
      <c r="BA47" s="11"/>
      <c r="BB47" s="163"/>
      <c r="BD47" s="10" t="s">
        <v>206</v>
      </c>
      <c r="BE47" s="34">
        <v>2005</v>
      </c>
    </row>
    <row r="48" spans="1:60" s="33" customFormat="1" ht="23.4" hidden="1" customHeight="1">
      <c r="A48" s="143" t="s">
        <v>187</v>
      </c>
      <c r="B48" s="143"/>
      <c r="C48" s="143"/>
      <c r="D48" s="212" t="s">
        <v>144</v>
      </c>
      <c r="E48" s="214"/>
      <c r="F48" s="65"/>
      <c r="G48" s="268" t="s">
        <v>188</v>
      </c>
      <c r="H48" s="269"/>
      <c r="I48" s="65"/>
      <c r="J48" s="266" t="s">
        <v>189</v>
      </c>
      <c r="K48" s="267"/>
      <c r="L48" s="144"/>
      <c r="M48" s="145" t="s">
        <v>190</v>
      </c>
      <c r="N48" s="65"/>
      <c r="O48" s="266" t="s">
        <v>191</v>
      </c>
      <c r="P48" s="267"/>
      <c r="Q48" s="253" t="s">
        <v>192</v>
      </c>
      <c r="R48" s="254"/>
      <c r="S48" s="255"/>
      <c r="T48" s="256"/>
      <c r="U48" s="257"/>
      <c r="V48" s="255" t="s">
        <v>193</v>
      </c>
      <c r="W48" s="257"/>
      <c r="X48" s="255" t="s">
        <v>194</v>
      </c>
      <c r="Y48" s="256"/>
      <c r="Z48" s="256"/>
      <c r="AA48" s="256"/>
      <c r="AB48" s="257"/>
      <c r="AC48" s="110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39"/>
      <c r="AO48" s="10">
        <v>30</v>
      </c>
      <c r="AP48" s="11">
        <v>30</v>
      </c>
      <c r="AQ48" s="11"/>
      <c r="AR48" s="11"/>
      <c r="AS48" s="34">
        <v>30</v>
      </c>
      <c r="AT48" s="11"/>
      <c r="AX48" s="10" t="s">
        <v>29</v>
      </c>
      <c r="AY48" s="111">
        <v>14</v>
      </c>
      <c r="BD48" s="10" t="s">
        <v>207</v>
      </c>
      <c r="BE48" s="34">
        <v>2006</v>
      </c>
    </row>
    <row r="49" spans="1:57" s="33" customFormat="1" ht="23.4" hidden="1" customHeight="1">
      <c r="A49" s="146" t="str">
        <f>IFERROR(VLOOKUP(Q18,AX7:AY32,2,FALSE),"")</f>
        <v/>
      </c>
      <c r="B49" s="146"/>
      <c r="C49" s="146"/>
      <c r="D49" s="74"/>
      <c r="E49" s="147"/>
      <c r="F49" s="65"/>
      <c r="G49" s="258"/>
      <c r="H49" s="259"/>
      <c r="I49" s="65"/>
      <c r="J49" s="260" t="str">
        <f>IFERROR(VLOOKUP(#REF!,BA21:BB47,2,FALSE),"")</f>
        <v/>
      </c>
      <c r="K49" s="261"/>
      <c r="L49" s="144"/>
      <c r="M49" s="148"/>
      <c r="N49" s="144"/>
      <c r="O49" s="258"/>
      <c r="P49" s="259"/>
      <c r="Q49" s="250"/>
      <c r="R49" s="252"/>
      <c r="S49" s="149" t="s">
        <v>196</v>
      </c>
      <c r="T49" s="149" t="s">
        <v>197</v>
      </c>
      <c r="U49" s="149" t="s">
        <v>198</v>
      </c>
      <c r="V49" s="248">
        <v>3</v>
      </c>
      <c r="W49" s="249"/>
      <c r="X49" s="250"/>
      <c r="Y49" s="251"/>
      <c r="Z49" s="251"/>
      <c r="AA49" s="251"/>
      <c r="AB49" s="252"/>
      <c r="AC49" s="110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129"/>
      <c r="AO49" s="10">
        <v>31</v>
      </c>
      <c r="AP49" s="11">
        <v>31</v>
      </c>
      <c r="AQ49" s="11"/>
      <c r="AR49" s="11"/>
      <c r="AS49" s="34">
        <v>31</v>
      </c>
      <c r="AT49" s="11"/>
      <c r="AX49" s="10" t="s">
        <v>199</v>
      </c>
      <c r="AY49" s="111">
        <v>15</v>
      </c>
      <c r="BA49" s="44" t="s">
        <v>200</v>
      </c>
      <c r="BB49" s="46"/>
      <c r="BD49" s="10" t="s">
        <v>209</v>
      </c>
      <c r="BE49" s="34">
        <v>2007</v>
      </c>
    </row>
    <row r="50" spans="1:57" s="33" customFormat="1" ht="23.4" hidden="1" customHeight="1">
      <c r="A50" s="123"/>
      <c r="B50" s="124"/>
      <c r="C50" s="124"/>
      <c r="D50" s="28"/>
      <c r="E50" s="28"/>
      <c r="F50" s="28"/>
      <c r="G50" s="28"/>
      <c r="H50" s="11"/>
      <c r="I50" s="28"/>
      <c r="J50" s="11"/>
      <c r="K50" s="150"/>
      <c r="L50" s="117"/>
      <c r="M50" s="150" t="s">
        <v>202</v>
      </c>
      <c r="N50" s="117"/>
      <c r="O50" s="65"/>
      <c r="P50" s="7"/>
      <c r="Q50" s="11"/>
      <c r="R50" s="7"/>
      <c r="S50" s="7"/>
      <c r="T50" s="7"/>
      <c r="U50" s="11"/>
      <c r="V50" s="7"/>
      <c r="W50" s="7"/>
      <c r="X50" s="7"/>
      <c r="Y50" s="7"/>
      <c r="Z50" s="11"/>
      <c r="AA50" s="7"/>
      <c r="AB50" s="9"/>
      <c r="AC50" s="65"/>
      <c r="AJ50" s="39"/>
      <c r="AK50" s="39"/>
      <c r="AL50" s="39"/>
      <c r="AM50" s="39"/>
      <c r="AN50" s="39"/>
      <c r="AO50" s="10">
        <v>32</v>
      </c>
      <c r="AP50" s="11"/>
      <c r="AQ50" s="11"/>
      <c r="AR50" s="11"/>
      <c r="AS50" s="34"/>
      <c r="AT50" s="11"/>
      <c r="AX50" s="10" t="s">
        <v>203</v>
      </c>
      <c r="AY50" s="111">
        <v>16</v>
      </c>
      <c r="BA50" s="10"/>
      <c r="BB50" s="34"/>
      <c r="BD50" s="10" t="s">
        <v>210</v>
      </c>
      <c r="BE50" s="34">
        <v>2008</v>
      </c>
    </row>
    <row r="51" spans="1:57" s="33" customFormat="1" ht="23.4" hidden="1" customHeight="1">
      <c r="A51" s="28"/>
      <c r="B51" s="28"/>
      <c r="C51" s="28"/>
      <c r="AC51" s="39"/>
      <c r="AJ51" s="39"/>
      <c r="AK51" s="39"/>
      <c r="AL51" s="39"/>
      <c r="AM51" s="39"/>
      <c r="AN51" s="39"/>
      <c r="AO51" s="10">
        <v>33</v>
      </c>
      <c r="AP51" s="11"/>
      <c r="AQ51" s="11"/>
      <c r="AR51" s="11"/>
      <c r="AS51" s="34"/>
      <c r="AT51" s="11"/>
      <c r="AX51" s="10" t="s">
        <v>30</v>
      </c>
      <c r="AY51" s="111">
        <v>17</v>
      </c>
      <c r="BA51" s="10" t="s">
        <v>205</v>
      </c>
      <c r="BB51" s="34">
        <v>1</v>
      </c>
      <c r="BD51" s="58" t="s">
        <v>211</v>
      </c>
      <c r="BE51" s="51">
        <v>2009</v>
      </c>
    </row>
    <row r="52" spans="1:57" s="33" customFormat="1" ht="23.4" hidden="1" customHeight="1">
      <c r="A52" s="153" t="s">
        <v>212</v>
      </c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4"/>
      <c r="AA52" s="154"/>
      <c r="AO52" s="10">
        <v>34</v>
      </c>
      <c r="AP52" s="11"/>
      <c r="AQ52" s="11"/>
      <c r="AR52" s="11"/>
      <c r="AS52" s="34"/>
      <c r="AT52" s="11"/>
      <c r="AX52" s="10" t="s">
        <v>31</v>
      </c>
      <c r="AY52" s="111">
        <v>18</v>
      </c>
      <c r="BA52" s="58" t="s">
        <v>32</v>
      </c>
      <c r="BB52" s="51">
        <v>2</v>
      </c>
      <c r="BD52" s="45"/>
      <c r="BE52" s="45"/>
    </row>
    <row r="53" spans="1:57" s="33" customFormat="1" ht="23.4" hidden="1" customHeight="1">
      <c r="A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6"/>
      <c r="AA53" s="156"/>
      <c r="AO53" s="10">
        <v>35</v>
      </c>
      <c r="AP53" s="11"/>
      <c r="AQ53" s="11"/>
      <c r="AR53" s="11"/>
      <c r="AS53" s="34"/>
      <c r="AT53" s="11"/>
      <c r="AX53" s="10" t="s">
        <v>208</v>
      </c>
      <c r="AY53" s="111">
        <v>19</v>
      </c>
      <c r="BD53" s="11"/>
      <c r="BE53" s="11"/>
    </row>
    <row r="54" spans="1:57" s="33" customFormat="1" ht="23.4" hidden="1" customHeight="1">
      <c r="L54" s="118"/>
      <c r="M54" s="152"/>
      <c r="N54" s="152"/>
      <c r="O54" s="152"/>
      <c r="P54" s="152"/>
      <c r="Q54" s="152"/>
      <c r="R54" s="152"/>
      <c r="S54" s="152"/>
      <c r="T54" s="152"/>
      <c r="U54" s="152"/>
      <c r="AO54" s="10">
        <v>36</v>
      </c>
      <c r="AP54" s="11"/>
      <c r="AQ54" s="11"/>
      <c r="AR54" s="11"/>
      <c r="AS54" s="34"/>
      <c r="AT54" s="11"/>
      <c r="AX54" s="58" t="s">
        <v>32</v>
      </c>
      <c r="AY54" s="151">
        <v>20</v>
      </c>
      <c r="BD54" s="11"/>
      <c r="BE54" s="11"/>
    </row>
    <row r="55" spans="1:57" s="33" customFormat="1" ht="23.4" hidden="1" customHeight="1">
      <c r="A55" s="153" t="s">
        <v>213</v>
      </c>
      <c r="D55" s="153"/>
      <c r="F55" s="153" t="s">
        <v>144</v>
      </c>
      <c r="G55" s="153"/>
      <c r="H55" s="153"/>
      <c r="I55" s="153"/>
      <c r="J55" s="153"/>
      <c r="K55" s="153"/>
      <c r="M55" s="153" t="s">
        <v>40</v>
      </c>
      <c r="N55" s="153"/>
      <c r="O55" s="153"/>
      <c r="P55" s="153"/>
      <c r="Q55" s="153"/>
      <c r="R55" s="154"/>
      <c r="S55" s="152"/>
      <c r="T55" s="153" t="s">
        <v>200</v>
      </c>
      <c r="U55" s="153"/>
      <c r="V55" s="153"/>
      <c r="W55" s="153"/>
      <c r="X55" s="153"/>
      <c r="Y55" s="153"/>
      <c r="Z55" s="153"/>
      <c r="AA55" s="153"/>
      <c r="AB55" s="153"/>
      <c r="AO55" s="10">
        <v>37</v>
      </c>
      <c r="AP55" s="11"/>
      <c r="AQ55" s="11"/>
      <c r="AR55" s="11"/>
      <c r="AS55" s="34"/>
      <c r="AT55" s="11"/>
      <c r="BD55" s="11"/>
      <c r="BE55" s="11"/>
    </row>
    <row r="56" spans="1:57" s="33" customFormat="1" ht="23.4" hidden="1" customHeight="1">
      <c r="A56" s="157"/>
      <c r="D56" s="157"/>
      <c r="F56" s="157"/>
      <c r="G56" s="157"/>
      <c r="H56" s="157"/>
      <c r="I56" s="157"/>
      <c r="J56" s="157"/>
      <c r="K56" s="157"/>
      <c r="M56" s="157"/>
      <c r="N56" s="157"/>
      <c r="O56" s="157"/>
      <c r="P56" s="157"/>
      <c r="Q56" s="157"/>
      <c r="R56" s="158"/>
      <c r="S56" s="152"/>
      <c r="T56" s="157"/>
      <c r="U56" s="157"/>
      <c r="V56" s="157"/>
      <c r="W56" s="157"/>
      <c r="X56" s="157"/>
      <c r="Y56" s="157"/>
      <c r="Z56" s="157"/>
      <c r="AA56" s="157"/>
      <c r="AB56" s="157"/>
      <c r="AO56" s="10">
        <v>38</v>
      </c>
      <c r="AP56" s="11"/>
      <c r="AQ56" s="11"/>
      <c r="AR56" s="11"/>
      <c r="AS56" s="34"/>
      <c r="AT56" s="11"/>
      <c r="AY56" s="11"/>
    </row>
    <row r="57" spans="1:57" s="33" customFormat="1" ht="23.4" hidden="1" customHeight="1">
      <c r="A57" s="159" t="e">
        <f>VLOOKUP(A56,#REF!,2,FALSE)</f>
        <v>#REF!</v>
      </c>
      <c r="D57" s="159"/>
      <c r="F57" s="159" t="e">
        <f>VLOOKUP(F56,AX27:AY47,2,FALSE)</f>
        <v>#N/A</v>
      </c>
      <c r="G57" s="159"/>
      <c r="H57" s="159"/>
      <c r="I57" s="159"/>
      <c r="J57" s="159"/>
      <c r="K57" s="159"/>
      <c r="M57" s="160" t="e">
        <f>VLOOKUP(M56,BA1:BB11,2,FALSE)</f>
        <v>#N/A</v>
      </c>
      <c r="N57" s="160"/>
      <c r="O57" s="160"/>
      <c r="P57" s="160"/>
      <c r="Q57" s="160"/>
      <c r="R57" s="160"/>
      <c r="S57" s="152"/>
      <c r="T57" s="160" t="e">
        <f>VLOOKUP(T56,BA42:BB45,2,FALSE)</f>
        <v>#N/A</v>
      </c>
      <c r="U57" s="160"/>
      <c r="V57" s="160"/>
      <c r="W57" s="160"/>
      <c r="X57" s="160"/>
      <c r="Y57" s="160"/>
      <c r="Z57" s="160"/>
      <c r="AA57" s="160"/>
      <c r="AB57" s="160"/>
      <c r="AO57" s="10">
        <v>39</v>
      </c>
      <c r="AP57" s="11"/>
      <c r="AQ57" s="11"/>
      <c r="AR57" s="11"/>
      <c r="AS57" s="34"/>
      <c r="AT57" s="11"/>
    </row>
    <row r="58" spans="1:57" s="33" customFormat="1" ht="23.4" hidden="1" customHeight="1"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AO58" s="10">
        <v>40</v>
      </c>
      <c r="AP58" s="11"/>
      <c r="AQ58" s="11"/>
      <c r="AR58" s="11"/>
      <c r="AS58" s="34"/>
      <c r="AT58" s="11"/>
    </row>
    <row r="59" spans="1:57" s="33" customFormat="1" ht="23.4" hidden="1" customHeight="1"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1"/>
      <c r="AC59" s="11"/>
      <c r="AO59" s="10">
        <v>41</v>
      </c>
      <c r="AP59" s="11"/>
      <c r="AQ59" s="11"/>
      <c r="AR59" s="11"/>
      <c r="AS59" s="34"/>
      <c r="AT59" s="11"/>
      <c r="AU59" s="44" t="s">
        <v>42</v>
      </c>
      <c r="AV59" s="45" t="s">
        <v>80</v>
      </c>
      <c r="AW59" s="46">
        <v>3</v>
      </c>
    </row>
    <row r="60" spans="1:57" s="33" customFormat="1" ht="23.4" hidden="1" customHeight="1"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1"/>
      <c r="AC60" s="11"/>
      <c r="AO60" s="10">
        <v>42</v>
      </c>
      <c r="AP60" s="11"/>
      <c r="AQ60" s="11"/>
      <c r="AR60" s="11"/>
      <c r="AS60" s="34"/>
      <c r="AT60" s="11"/>
      <c r="AU60" s="58"/>
      <c r="AV60" s="52" t="s">
        <v>85</v>
      </c>
      <c r="AW60" s="51">
        <v>4</v>
      </c>
    </row>
    <row r="61" spans="1:57" s="33" customFormat="1" ht="8.4" hidden="1" customHeight="1">
      <c r="D61" s="11"/>
      <c r="E61" s="11"/>
      <c r="F61" s="11"/>
      <c r="G61" s="11"/>
      <c r="H61" s="11"/>
      <c r="I61" s="11"/>
      <c r="J61" s="11"/>
      <c r="K61" s="11"/>
      <c r="L61" s="118"/>
      <c r="M61" s="165"/>
      <c r="N61" s="165"/>
      <c r="O61" s="165"/>
      <c r="P61" s="165"/>
      <c r="Q61" s="165"/>
      <c r="R61" s="165"/>
      <c r="S61" s="165"/>
      <c r="T61" s="165"/>
      <c r="U61" s="165"/>
      <c r="V61" s="11"/>
      <c r="W61" s="11"/>
      <c r="X61" s="11"/>
      <c r="Y61" s="11"/>
      <c r="Z61" s="11"/>
      <c r="AA61" s="11"/>
      <c r="AB61" s="11"/>
      <c r="AC61" s="11"/>
      <c r="AO61" s="10">
        <v>43</v>
      </c>
      <c r="AP61" s="11"/>
      <c r="AQ61" s="11"/>
      <c r="AR61" s="11"/>
      <c r="AS61" s="34"/>
      <c r="AT61" s="11"/>
    </row>
    <row r="62" spans="1:57" s="33" customFormat="1" ht="8.4" hidden="1" customHeight="1">
      <c r="D62" s="154"/>
      <c r="E62" s="11"/>
      <c r="F62" s="154"/>
      <c r="G62" s="154"/>
      <c r="H62" s="154"/>
      <c r="I62" s="154"/>
      <c r="J62" s="154"/>
      <c r="K62" s="154"/>
      <c r="L62" s="11"/>
      <c r="M62" s="154"/>
      <c r="N62" s="154"/>
      <c r="O62" s="154"/>
      <c r="P62" s="154"/>
      <c r="Q62" s="154"/>
      <c r="R62" s="154"/>
      <c r="S62" s="165"/>
      <c r="T62" s="154"/>
      <c r="U62" s="154"/>
      <c r="V62" s="154"/>
      <c r="W62" s="154"/>
      <c r="X62" s="154"/>
      <c r="Y62" s="154"/>
      <c r="Z62" s="154"/>
      <c r="AA62" s="154"/>
      <c r="AB62" s="154"/>
      <c r="AC62" s="11"/>
      <c r="AO62" s="10">
        <v>44</v>
      </c>
      <c r="AP62" s="11"/>
      <c r="AQ62" s="11"/>
      <c r="AR62" s="11"/>
      <c r="AS62" s="34"/>
      <c r="AT62" s="11"/>
      <c r="AU62" s="44" t="s">
        <v>2</v>
      </c>
      <c r="AV62" s="45" t="s">
        <v>80</v>
      </c>
      <c r="AW62" s="45" t="s">
        <v>85</v>
      </c>
      <c r="AX62" s="45" t="s">
        <v>97</v>
      </c>
      <c r="AY62" s="46" t="s">
        <v>1</v>
      </c>
    </row>
    <row r="63" spans="1:57" s="33" customFormat="1" ht="8.4" hidden="1" customHeight="1">
      <c r="D63" s="158"/>
      <c r="E63" s="11"/>
      <c r="F63" s="158"/>
      <c r="G63" s="158"/>
      <c r="H63" s="158"/>
      <c r="I63" s="158"/>
      <c r="J63" s="158"/>
      <c r="K63" s="158"/>
      <c r="L63" s="11"/>
      <c r="M63" s="158"/>
      <c r="N63" s="158"/>
      <c r="O63" s="158"/>
      <c r="P63" s="158"/>
      <c r="Q63" s="158"/>
      <c r="R63" s="158"/>
      <c r="S63" s="165"/>
      <c r="T63" s="158"/>
      <c r="U63" s="158"/>
      <c r="V63" s="158"/>
      <c r="W63" s="158"/>
      <c r="X63" s="158"/>
      <c r="Y63" s="158"/>
      <c r="Z63" s="158"/>
      <c r="AA63" s="158"/>
      <c r="AB63" s="158"/>
      <c r="AC63" s="11"/>
      <c r="AO63" s="10">
        <v>45</v>
      </c>
      <c r="AP63" s="11"/>
      <c r="AQ63" s="11"/>
      <c r="AR63" s="11"/>
      <c r="AS63" s="34"/>
      <c r="AT63" s="11"/>
      <c r="AU63" s="10"/>
      <c r="AV63" s="11">
        <v>1</v>
      </c>
      <c r="AW63" s="11">
        <v>1</v>
      </c>
      <c r="AX63" s="11">
        <v>1</v>
      </c>
      <c r="AY63" s="34">
        <v>1</v>
      </c>
    </row>
    <row r="64" spans="1:57" s="33" customFormat="1" ht="8.4" hidden="1" customHeight="1">
      <c r="D64" s="159"/>
      <c r="E64" s="11"/>
      <c r="F64" s="159"/>
      <c r="G64" s="159"/>
      <c r="H64" s="159"/>
      <c r="I64" s="159"/>
      <c r="J64" s="159"/>
      <c r="K64" s="159"/>
      <c r="L64" s="11"/>
      <c r="M64" s="160"/>
      <c r="N64" s="160"/>
      <c r="O64" s="160"/>
      <c r="P64" s="160"/>
      <c r="Q64" s="160"/>
      <c r="R64" s="160"/>
      <c r="S64" s="165"/>
      <c r="T64" s="160"/>
      <c r="U64" s="160"/>
      <c r="V64" s="160"/>
      <c r="W64" s="160"/>
      <c r="X64" s="160"/>
      <c r="Y64" s="160"/>
      <c r="Z64" s="160"/>
      <c r="AA64" s="160"/>
      <c r="AB64" s="160"/>
      <c r="AC64" s="11"/>
      <c r="AO64" s="10">
        <v>46</v>
      </c>
      <c r="AP64" s="11"/>
      <c r="AQ64" s="11"/>
      <c r="AR64" s="11"/>
      <c r="AS64" s="34"/>
      <c r="AT64" s="11"/>
      <c r="AU64" s="10"/>
      <c r="AV64" s="11">
        <v>2</v>
      </c>
      <c r="AW64" s="11">
        <v>2</v>
      </c>
      <c r="AX64" s="11">
        <v>2</v>
      </c>
      <c r="AY64" s="34">
        <v>2</v>
      </c>
    </row>
    <row r="65" spans="1:60" s="33" customFormat="1" ht="8.4" hidden="1" customHeight="1">
      <c r="D65" s="11"/>
      <c r="E65" s="11"/>
      <c r="F65" s="11"/>
      <c r="G65" s="11"/>
      <c r="H65" s="11"/>
      <c r="I65" s="11"/>
      <c r="J65" s="11"/>
      <c r="K65" s="11"/>
      <c r="L65" s="118"/>
      <c r="M65" s="165"/>
      <c r="N65" s="165"/>
      <c r="O65" s="165"/>
      <c r="P65" s="165"/>
      <c r="Q65" s="165"/>
      <c r="R65" s="165"/>
      <c r="S65" s="165"/>
      <c r="T65" s="165"/>
      <c r="U65" s="165"/>
      <c r="V65" s="11"/>
      <c r="W65" s="11"/>
      <c r="X65" s="11"/>
      <c r="Y65" s="11"/>
      <c r="Z65" s="11"/>
      <c r="AA65" s="11"/>
      <c r="AB65" s="11"/>
      <c r="AC65" s="11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O65" s="10">
        <v>47</v>
      </c>
      <c r="AP65" s="11"/>
      <c r="AQ65" s="11"/>
      <c r="AR65" s="11"/>
      <c r="AS65" s="34"/>
      <c r="AT65" s="11"/>
      <c r="AU65" s="10"/>
      <c r="AV65" s="11">
        <v>3</v>
      </c>
      <c r="AW65" s="11">
        <v>3</v>
      </c>
      <c r="AX65" s="11">
        <v>3</v>
      </c>
      <c r="AY65" s="34">
        <v>3</v>
      </c>
    </row>
    <row r="66" spans="1:60" s="33" customFormat="1" ht="8.4" hidden="1" customHeight="1">
      <c r="N66" s="152"/>
      <c r="O66" s="152"/>
      <c r="P66" s="152"/>
      <c r="Q66" s="152"/>
      <c r="R66" s="152"/>
      <c r="S66" s="152"/>
      <c r="T66" s="152"/>
      <c r="U66" s="152"/>
      <c r="AC66" s="11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4"/>
      <c r="AO66" s="10">
        <v>48</v>
      </c>
      <c r="AP66" s="11"/>
      <c r="AQ66" s="11"/>
      <c r="AR66" s="11"/>
      <c r="AS66" s="34"/>
      <c r="AT66" s="11"/>
      <c r="AU66" s="10"/>
      <c r="AV66" s="11">
        <v>4</v>
      </c>
      <c r="AW66" s="11">
        <v>4</v>
      </c>
      <c r="AX66" s="11">
        <v>4</v>
      </c>
      <c r="AY66" s="34">
        <v>4</v>
      </c>
    </row>
    <row r="67" spans="1:60" s="33" customFormat="1" ht="8.4" hidden="1" customHeight="1">
      <c r="L67" s="118"/>
      <c r="M67" s="161"/>
      <c r="N67" s="152"/>
      <c r="O67" s="152"/>
      <c r="P67" s="152"/>
      <c r="Q67" s="152"/>
      <c r="R67" s="152"/>
      <c r="S67" s="152"/>
      <c r="T67" s="152"/>
      <c r="U67" s="152"/>
      <c r="AC67" s="11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58"/>
      <c r="AO67" s="10">
        <v>49</v>
      </c>
      <c r="AP67" s="11"/>
      <c r="AQ67" s="11"/>
      <c r="AR67" s="11"/>
      <c r="AS67" s="34"/>
      <c r="AT67" s="11"/>
      <c r="AU67" s="10"/>
      <c r="AV67" s="11">
        <v>5</v>
      </c>
      <c r="AW67" s="11">
        <v>5</v>
      </c>
      <c r="AX67" s="11">
        <v>5</v>
      </c>
      <c r="AY67" s="34">
        <v>5</v>
      </c>
    </row>
    <row r="68" spans="1:60" s="33" customFormat="1" ht="8.4" hidden="1" customHeight="1">
      <c r="A68" s="11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60"/>
      <c r="AO68" s="10">
        <v>50</v>
      </c>
      <c r="AP68" s="11"/>
      <c r="AQ68" s="11"/>
      <c r="AR68" s="11"/>
      <c r="AS68" s="34"/>
      <c r="AT68" s="11"/>
      <c r="AU68" s="10"/>
      <c r="AV68" s="11">
        <v>6</v>
      </c>
      <c r="AW68" s="11"/>
      <c r="AX68" s="11">
        <v>6</v>
      </c>
      <c r="AY68" s="34">
        <v>6</v>
      </c>
    </row>
    <row r="69" spans="1:60" s="33" customFormat="1" ht="8.4" hidden="1" customHeight="1">
      <c r="A69" s="154"/>
      <c r="B69" s="154"/>
      <c r="C69" s="154"/>
      <c r="L69" s="118"/>
      <c r="M69" s="152"/>
      <c r="N69" s="152"/>
      <c r="O69" s="152"/>
      <c r="P69" s="152"/>
      <c r="Q69" s="152"/>
      <c r="R69" s="152"/>
      <c r="S69" s="152"/>
      <c r="T69" s="152"/>
      <c r="U69" s="152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O69" s="10">
        <v>51</v>
      </c>
      <c r="AP69" s="11"/>
      <c r="AQ69" s="11"/>
      <c r="AR69" s="11"/>
      <c r="AS69" s="23"/>
      <c r="AT69" s="11"/>
      <c r="AU69" s="10"/>
      <c r="AV69" s="11">
        <v>7</v>
      </c>
      <c r="AW69" s="11"/>
      <c r="AX69" s="11">
        <v>7</v>
      </c>
      <c r="AY69" s="34">
        <v>7</v>
      </c>
    </row>
    <row r="70" spans="1:60" s="33" customFormat="1" ht="8.4" hidden="1" customHeight="1">
      <c r="A70" s="156"/>
      <c r="B70" s="156"/>
      <c r="C70" s="156"/>
      <c r="L70" s="118"/>
      <c r="M70" s="152"/>
      <c r="N70" s="152"/>
      <c r="O70" s="152"/>
      <c r="P70" s="152"/>
      <c r="Q70" s="152"/>
      <c r="R70" s="152"/>
      <c r="S70" s="152"/>
      <c r="T70" s="152"/>
      <c r="U70" s="152"/>
      <c r="AC70" s="154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O70" s="10">
        <v>52</v>
      </c>
      <c r="AP70" s="11"/>
      <c r="AQ70" s="24"/>
      <c r="AR70" s="24"/>
      <c r="AS70" s="23"/>
      <c r="AT70" s="11"/>
      <c r="AU70" s="10"/>
      <c r="AV70" s="11">
        <v>8</v>
      </c>
      <c r="AW70" s="11"/>
      <c r="AX70" s="11">
        <v>8</v>
      </c>
      <c r="AY70" s="34">
        <v>8</v>
      </c>
      <c r="BG70" s="5"/>
      <c r="BH70" s="5"/>
    </row>
    <row r="71" spans="1:60" s="33" customFormat="1" ht="8.4" hidden="1" customHeight="1">
      <c r="A71" s="11"/>
      <c r="M71" s="152"/>
      <c r="N71" s="152"/>
      <c r="O71" s="152"/>
      <c r="P71" s="152"/>
      <c r="Q71" s="152"/>
      <c r="R71" s="152"/>
      <c r="S71" s="152"/>
      <c r="T71" s="152"/>
      <c r="U71" s="152"/>
      <c r="AC71" s="158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O71" s="10">
        <v>53</v>
      </c>
      <c r="AP71" s="11"/>
      <c r="AQ71" s="24"/>
      <c r="AR71" s="24"/>
      <c r="AS71" s="23"/>
      <c r="AT71" s="11"/>
      <c r="AU71" s="10"/>
      <c r="AV71" s="11">
        <v>9</v>
      </c>
      <c r="AW71" s="11"/>
      <c r="AX71" s="11">
        <v>9</v>
      </c>
      <c r="AY71" s="34">
        <v>9</v>
      </c>
      <c r="BG71" s="5"/>
      <c r="BH71" s="5"/>
    </row>
    <row r="72" spans="1:60" s="33" customFormat="1" ht="8.4" hidden="1" customHeight="1">
      <c r="A72" s="154"/>
      <c r="B72" s="154"/>
      <c r="C72" s="154"/>
      <c r="M72" s="152"/>
      <c r="N72" s="152"/>
      <c r="O72" s="152"/>
      <c r="P72" s="152"/>
      <c r="Q72" s="152"/>
      <c r="R72" s="152"/>
      <c r="S72" s="152"/>
      <c r="T72" s="152"/>
      <c r="U72" s="152"/>
      <c r="AC72" s="160"/>
      <c r="AO72" s="10">
        <v>54</v>
      </c>
      <c r="AP72" s="11"/>
      <c r="AQ72" s="24"/>
      <c r="AR72" s="24"/>
      <c r="AS72" s="23"/>
      <c r="AT72" s="11"/>
      <c r="AU72" s="10"/>
      <c r="AV72" s="11">
        <v>10</v>
      </c>
      <c r="AW72" s="11"/>
      <c r="AX72" s="11">
        <v>10</v>
      </c>
      <c r="AY72" s="34">
        <v>10</v>
      </c>
      <c r="AZ72" s="5"/>
      <c r="BG72" s="5"/>
      <c r="BH72" s="5"/>
    </row>
    <row r="73" spans="1:60" s="33" customFormat="1" ht="8.4" hidden="1" customHeight="1">
      <c r="A73" s="158"/>
      <c r="B73" s="158"/>
      <c r="C73" s="158"/>
      <c r="L73" s="118"/>
      <c r="M73" s="152"/>
      <c r="N73" s="152"/>
      <c r="O73" s="152"/>
      <c r="P73" s="152"/>
      <c r="Q73" s="152"/>
      <c r="R73" s="152"/>
      <c r="S73" s="152"/>
      <c r="T73" s="152"/>
      <c r="U73" s="152"/>
      <c r="AO73" s="10">
        <v>55</v>
      </c>
      <c r="AP73" s="11"/>
      <c r="AQ73" s="24"/>
      <c r="AR73" s="24"/>
      <c r="AS73" s="23"/>
      <c r="AT73" s="11"/>
      <c r="AU73" s="10"/>
      <c r="AV73" s="11">
        <v>11</v>
      </c>
      <c r="AW73" s="11"/>
      <c r="AX73" s="11">
        <v>11</v>
      </c>
      <c r="AY73" s="34">
        <v>11</v>
      </c>
      <c r="AZ73" s="5"/>
      <c r="BA73" s="5"/>
      <c r="BB73" s="5"/>
      <c r="BG73" s="5"/>
      <c r="BH73" s="5"/>
    </row>
    <row r="74" spans="1:60" s="33" customFormat="1" ht="8.4" hidden="1" customHeight="1">
      <c r="A74" s="159"/>
      <c r="B74" s="159"/>
      <c r="C74" s="159"/>
      <c r="N74" s="152"/>
      <c r="O74" s="152"/>
      <c r="P74" s="152"/>
      <c r="Q74" s="152"/>
      <c r="R74" s="152"/>
      <c r="S74" s="152"/>
      <c r="T74" s="152"/>
      <c r="U74" s="152"/>
      <c r="AO74" s="10">
        <v>56</v>
      </c>
      <c r="AP74" s="11"/>
      <c r="AQ74" s="24"/>
      <c r="AR74" s="24"/>
      <c r="AS74" s="23"/>
      <c r="AT74" s="11"/>
      <c r="AU74" s="10"/>
      <c r="AV74" s="11">
        <v>12</v>
      </c>
      <c r="AW74" s="11"/>
      <c r="AX74" s="11">
        <v>12</v>
      </c>
      <c r="AY74" s="34">
        <v>12</v>
      </c>
      <c r="AZ74" s="5"/>
      <c r="BA74" s="5"/>
      <c r="BB74" s="5"/>
      <c r="BG74" s="5"/>
      <c r="BH74" s="5"/>
    </row>
    <row r="75" spans="1:60" s="33" customFormat="1" ht="8.4" hidden="1" customHeight="1">
      <c r="A75" s="11"/>
      <c r="N75" s="152"/>
      <c r="O75" s="152"/>
      <c r="P75" s="152"/>
      <c r="Q75" s="152"/>
      <c r="R75" s="152"/>
      <c r="S75" s="152"/>
      <c r="T75" s="152"/>
      <c r="U75" s="152"/>
      <c r="AO75" s="10">
        <v>57</v>
      </c>
      <c r="AP75" s="11"/>
      <c r="AQ75" s="24"/>
      <c r="AR75" s="24"/>
      <c r="AS75" s="23"/>
      <c r="AT75" s="11"/>
      <c r="AU75" s="22"/>
      <c r="AV75" s="24">
        <v>13</v>
      </c>
      <c r="AW75" s="24"/>
      <c r="AX75" s="24"/>
      <c r="AY75" s="23">
        <v>13</v>
      </c>
      <c r="AZ75" s="5"/>
      <c r="BA75" s="5"/>
      <c r="BB75" s="5"/>
      <c r="BF75" s="5"/>
      <c r="BG75" s="5"/>
      <c r="BH75" s="5"/>
    </row>
    <row r="76" spans="1:60" s="33" customFormat="1" ht="8.4" hidden="1" customHeight="1">
      <c r="AO76" s="10">
        <v>58</v>
      </c>
      <c r="AP76" s="11"/>
      <c r="AQ76" s="24"/>
      <c r="AR76" s="24"/>
      <c r="AS76" s="23"/>
      <c r="AT76" s="11"/>
      <c r="AU76" s="22"/>
      <c r="AV76" s="24">
        <v>14</v>
      </c>
      <c r="AW76" s="24"/>
      <c r="AX76" s="24"/>
      <c r="AY76" s="23">
        <v>14</v>
      </c>
      <c r="AZ76" s="5"/>
      <c r="BA76" s="5"/>
      <c r="BB76" s="5"/>
      <c r="BC76" s="5"/>
      <c r="BD76" s="5"/>
      <c r="BE76" s="5"/>
      <c r="BF76" s="5"/>
      <c r="BG76" s="5"/>
      <c r="BH76" s="5"/>
    </row>
    <row r="77" spans="1:60" s="33" customFormat="1" ht="8.4" hidden="1" customHeight="1">
      <c r="AO77" s="10">
        <v>59</v>
      </c>
      <c r="AP77" s="11"/>
      <c r="AQ77" s="24"/>
      <c r="AR77" s="24"/>
      <c r="AS77" s="23"/>
      <c r="AT77" s="11"/>
      <c r="AU77" s="22"/>
      <c r="AV77" s="24">
        <v>15</v>
      </c>
      <c r="AW77" s="24"/>
      <c r="AX77" s="24"/>
      <c r="AY77" s="23">
        <v>15</v>
      </c>
      <c r="AZ77" s="5"/>
      <c r="BA77" s="5"/>
      <c r="BB77" s="5"/>
      <c r="BC77" s="5"/>
      <c r="BD77" s="5"/>
      <c r="BE77" s="5"/>
      <c r="BF77" s="5"/>
      <c r="BG77" s="5"/>
      <c r="BH77" s="5"/>
    </row>
    <row r="78" spans="1:60" s="33" customFormat="1" ht="8.4" hidden="1" customHeight="1">
      <c r="AO78" s="10">
        <v>60</v>
      </c>
      <c r="AP78" s="11"/>
      <c r="AQ78" s="24"/>
      <c r="AR78" s="24"/>
      <c r="AS78" s="23"/>
      <c r="AT78" s="11"/>
      <c r="AU78" s="22"/>
      <c r="AV78" s="24">
        <v>16</v>
      </c>
      <c r="AW78" s="24"/>
      <c r="AX78" s="24"/>
      <c r="AY78" s="23">
        <v>16</v>
      </c>
      <c r="AZ78" s="5"/>
      <c r="BA78" s="5"/>
      <c r="BB78" s="5"/>
      <c r="BC78" s="5"/>
      <c r="BD78" s="5"/>
      <c r="BE78" s="5"/>
      <c r="BF78" s="5"/>
      <c r="BG78" s="5"/>
      <c r="BH78" s="5"/>
    </row>
    <row r="79" spans="1:60" s="33" customFormat="1" ht="8.4" hidden="1" customHeight="1">
      <c r="AO79" s="10">
        <v>61</v>
      </c>
      <c r="AP79" s="11"/>
      <c r="AQ79" s="24"/>
      <c r="AR79" s="24"/>
      <c r="AS79" s="23"/>
      <c r="AT79" s="11"/>
      <c r="AU79" s="22"/>
      <c r="AV79" s="24">
        <v>17</v>
      </c>
      <c r="AW79" s="24"/>
      <c r="AX79" s="24"/>
      <c r="AY79" s="23">
        <v>17</v>
      </c>
      <c r="AZ79" s="5"/>
      <c r="BA79" s="5"/>
      <c r="BB79" s="5"/>
      <c r="BC79" s="5"/>
      <c r="BD79" s="5"/>
      <c r="BE79" s="5"/>
      <c r="BF79" s="5"/>
      <c r="BG79" s="5"/>
      <c r="BH79" s="5"/>
    </row>
    <row r="80" spans="1:60" s="33" customFormat="1" ht="8.4" hidden="1" customHeight="1">
      <c r="AO80" s="10">
        <v>62</v>
      </c>
      <c r="AP80" s="11"/>
      <c r="AQ80" s="24"/>
      <c r="AR80" s="24"/>
      <c r="AS80" s="23"/>
      <c r="AT80" s="24"/>
      <c r="AU80" s="22"/>
      <c r="AV80" s="24">
        <v>18</v>
      </c>
      <c r="AW80" s="24"/>
      <c r="AX80" s="24"/>
      <c r="AY80" s="23">
        <v>18</v>
      </c>
      <c r="AZ80" s="5"/>
      <c r="BA80" s="5"/>
      <c r="BB80" s="5"/>
      <c r="BC80" s="5"/>
      <c r="BD80" s="5"/>
      <c r="BE80" s="5"/>
      <c r="BF80" s="5"/>
      <c r="BG80" s="5"/>
      <c r="BH80" s="5"/>
    </row>
    <row r="81" spans="1:60" s="33" customFormat="1" ht="8.4" hidden="1" customHeight="1">
      <c r="AO81" s="10">
        <v>63</v>
      </c>
      <c r="AP81" s="11"/>
      <c r="AQ81" s="24"/>
      <c r="AR81" s="24"/>
      <c r="AS81" s="23"/>
      <c r="AT81" s="24"/>
      <c r="AU81" s="22"/>
      <c r="AV81" s="24">
        <v>19</v>
      </c>
      <c r="AW81" s="24"/>
      <c r="AX81" s="24"/>
      <c r="AY81" s="23">
        <v>19</v>
      </c>
      <c r="AZ81" s="5"/>
      <c r="BA81" s="5"/>
      <c r="BB81" s="5"/>
      <c r="BC81" s="5"/>
      <c r="BD81" s="5"/>
      <c r="BE81" s="5"/>
      <c r="BF81" s="5"/>
      <c r="BG81" s="5"/>
      <c r="BH81" s="5"/>
    </row>
    <row r="82" spans="1:60" ht="8.4" hidden="1" customHeight="1">
      <c r="A82" s="33"/>
      <c r="B82" s="33"/>
      <c r="C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10">
        <v>64</v>
      </c>
      <c r="AP82" s="11"/>
      <c r="AQ82" s="24"/>
      <c r="AR82" s="24"/>
      <c r="AS82" s="23"/>
      <c r="AT82" s="24"/>
      <c r="AU82" s="22"/>
      <c r="AV82" s="24">
        <v>20</v>
      </c>
      <c r="AW82" s="24"/>
      <c r="AX82" s="24"/>
      <c r="AY82" s="23">
        <v>20</v>
      </c>
    </row>
    <row r="83" spans="1:60" ht="8.4" hidden="1" customHeight="1">
      <c r="A83" s="33"/>
      <c r="B83" s="33"/>
      <c r="C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29"/>
      <c r="AP83" s="30"/>
      <c r="AQ83" s="30"/>
      <c r="AR83" s="30"/>
      <c r="AS83" s="31"/>
      <c r="AT83" s="24"/>
      <c r="AU83" s="22"/>
      <c r="AV83" s="24">
        <v>21</v>
      </c>
      <c r="AW83" s="24"/>
      <c r="AX83" s="24"/>
      <c r="AY83" s="23">
        <v>21</v>
      </c>
    </row>
    <row r="84" spans="1:60" ht="8.4" customHeight="1">
      <c r="A84" s="33"/>
      <c r="B84" s="33"/>
      <c r="C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T84" s="24"/>
      <c r="AU84" s="22"/>
      <c r="AV84" s="24">
        <v>22</v>
      </c>
      <c r="AW84" s="24"/>
      <c r="AX84" s="24"/>
      <c r="AY84" s="23">
        <v>22</v>
      </c>
    </row>
    <row r="85" spans="1:60" ht="8.4" customHeight="1">
      <c r="A85" s="33"/>
      <c r="B85" s="33"/>
      <c r="C85" s="33"/>
      <c r="AC85" s="33"/>
      <c r="AN85" s="33"/>
      <c r="AT85" s="24"/>
      <c r="AU85" s="22"/>
      <c r="AV85" s="24">
        <v>23</v>
      </c>
      <c r="AW85" s="24"/>
      <c r="AX85" s="24"/>
      <c r="AY85" s="23">
        <v>23</v>
      </c>
    </row>
    <row r="86" spans="1:60" ht="8.4" customHeight="1">
      <c r="A86" s="33"/>
      <c r="B86" s="33"/>
      <c r="C86" s="33"/>
      <c r="AC86" s="33"/>
      <c r="AT86" s="24"/>
      <c r="AU86" s="22"/>
      <c r="AV86" s="24">
        <v>24</v>
      </c>
      <c r="AW86" s="24"/>
      <c r="AX86" s="24"/>
      <c r="AY86" s="23">
        <v>24</v>
      </c>
    </row>
    <row r="87" spans="1:60" ht="8.4" customHeight="1">
      <c r="A87" s="33"/>
      <c r="B87" s="33"/>
      <c r="C87" s="33"/>
      <c r="AC87" s="33"/>
      <c r="AT87" s="24"/>
      <c r="AU87" s="22"/>
      <c r="AV87" s="24">
        <v>25</v>
      </c>
      <c r="AW87" s="24"/>
      <c r="AX87" s="24"/>
      <c r="AY87" s="23">
        <v>25</v>
      </c>
    </row>
    <row r="88" spans="1:60" ht="8.4" customHeight="1">
      <c r="A88" s="33"/>
      <c r="B88" s="33"/>
      <c r="C88" s="33"/>
      <c r="AC88" s="33"/>
      <c r="AT88" s="24"/>
      <c r="AU88" s="22"/>
      <c r="AV88" s="24">
        <v>26</v>
      </c>
      <c r="AW88" s="24"/>
      <c r="AX88" s="24"/>
      <c r="AY88" s="23">
        <v>26</v>
      </c>
    </row>
    <row r="89" spans="1:60" ht="8.4" customHeight="1">
      <c r="A89" s="33"/>
      <c r="B89" s="33"/>
      <c r="C89" s="33"/>
      <c r="AC89" s="33"/>
      <c r="AT89" s="24"/>
      <c r="AU89" s="22"/>
      <c r="AV89" s="24">
        <v>27</v>
      </c>
      <c r="AW89" s="24"/>
      <c r="AX89" s="24"/>
      <c r="AY89" s="23">
        <v>27</v>
      </c>
    </row>
    <row r="90" spans="1:60" ht="8.4" customHeight="1">
      <c r="A90" s="33"/>
      <c r="B90" s="33"/>
      <c r="C90" s="33"/>
      <c r="AT90" s="24"/>
      <c r="AU90" s="22"/>
      <c r="AV90" s="24">
        <v>28</v>
      </c>
      <c r="AW90" s="24"/>
      <c r="AX90" s="24"/>
      <c r="AY90" s="23">
        <v>28</v>
      </c>
    </row>
    <row r="91" spans="1:60" ht="8.4" customHeight="1">
      <c r="A91" s="33"/>
      <c r="B91" s="33"/>
      <c r="C91" s="33"/>
      <c r="AT91" s="24"/>
      <c r="AU91" s="22"/>
      <c r="AV91" s="24">
        <v>29</v>
      </c>
      <c r="AW91" s="24"/>
      <c r="AX91" s="24"/>
      <c r="AY91" s="23">
        <v>29</v>
      </c>
    </row>
    <row r="92" spans="1:60" ht="8.4" customHeight="1">
      <c r="AU92" s="22"/>
      <c r="AV92" s="24">
        <v>30</v>
      </c>
      <c r="AW92" s="24"/>
      <c r="AX92" s="24"/>
      <c r="AY92" s="23">
        <v>30</v>
      </c>
    </row>
    <row r="93" spans="1:60" ht="8.4" customHeight="1">
      <c r="AU93" s="29"/>
      <c r="AV93" s="30">
        <v>31</v>
      </c>
      <c r="AW93" s="30"/>
      <c r="AX93" s="30"/>
      <c r="AY93" s="31">
        <v>31</v>
      </c>
    </row>
  </sheetData>
  <mergeCells count="143">
    <mergeCell ref="A6:A9"/>
    <mergeCell ref="A2:AB2"/>
    <mergeCell ref="AD6:AG6"/>
    <mergeCell ref="AH6:AI6"/>
    <mergeCell ref="D7:N9"/>
    <mergeCell ref="O7:P8"/>
    <mergeCell ref="Q7:R7"/>
    <mergeCell ref="S7:T8"/>
    <mergeCell ref="U7:V8"/>
    <mergeCell ref="W7:X8"/>
    <mergeCell ref="AD7:AG7"/>
    <mergeCell ref="AD9:AG9"/>
    <mergeCell ref="AH9:AM9"/>
    <mergeCell ref="Y5:AB5"/>
    <mergeCell ref="AH7:AI7"/>
    <mergeCell ref="Q8:R8"/>
    <mergeCell ref="AD8:AG8"/>
    <mergeCell ref="AH8:AM8"/>
    <mergeCell ref="O9:P9"/>
    <mergeCell ref="Q9:R9"/>
    <mergeCell ref="S9:T9"/>
    <mergeCell ref="U9:V9"/>
    <mergeCell ref="W9:X9"/>
    <mergeCell ref="Z9:AA9"/>
    <mergeCell ref="U18:V18"/>
    <mergeCell ref="D19:AB19"/>
    <mergeCell ref="D20:K20"/>
    <mergeCell ref="L20:M20"/>
    <mergeCell ref="N20:O20"/>
    <mergeCell ref="D14:U14"/>
    <mergeCell ref="A16:A20"/>
    <mergeCell ref="E17:J17"/>
    <mergeCell ref="K17:P17"/>
    <mergeCell ref="Q17:T17"/>
    <mergeCell ref="U17:V17"/>
    <mergeCell ref="A11:A14"/>
    <mergeCell ref="D12:AB12"/>
    <mergeCell ref="D13:K13"/>
    <mergeCell ref="L13:M13"/>
    <mergeCell ref="N13:U13"/>
    <mergeCell ref="A36:A40"/>
    <mergeCell ref="D36:G37"/>
    <mergeCell ref="H36:O36"/>
    <mergeCell ref="Q36:V36"/>
    <mergeCell ref="X36:AA36"/>
    <mergeCell ref="AD34:AH34"/>
    <mergeCell ref="H37:I37"/>
    <mergeCell ref="J37:K37"/>
    <mergeCell ref="L37:M37"/>
    <mergeCell ref="N37:O37"/>
    <mergeCell ref="A34:U34"/>
    <mergeCell ref="Z34:AA34"/>
    <mergeCell ref="H39:I39"/>
    <mergeCell ref="J39:K39"/>
    <mergeCell ref="L39:M39"/>
    <mergeCell ref="N39:O39"/>
    <mergeCell ref="Q39:S39"/>
    <mergeCell ref="Q37:S37"/>
    <mergeCell ref="X37:AA37"/>
    <mergeCell ref="AD35:AH35"/>
    <mergeCell ref="D38:G38"/>
    <mergeCell ref="H38:I38"/>
    <mergeCell ref="J38:K38"/>
    <mergeCell ref="L38:M38"/>
    <mergeCell ref="N38:O38"/>
    <mergeCell ref="Q38:S38"/>
    <mergeCell ref="X38:AA38"/>
    <mergeCell ref="J48:K48"/>
    <mergeCell ref="G48:H48"/>
    <mergeCell ref="D48:E48"/>
    <mergeCell ref="O48:P48"/>
    <mergeCell ref="AD31:AH31"/>
    <mergeCell ref="AI31:AM31"/>
    <mergeCell ref="D40:G40"/>
    <mergeCell ref="H40:I40"/>
    <mergeCell ref="J40:K40"/>
    <mergeCell ref="L40:M40"/>
    <mergeCell ref="N40:O40"/>
    <mergeCell ref="D39:G39"/>
    <mergeCell ref="AD32:AH32"/>
    <mergeCell ref="AI32:AM32"/>
    <mergeCell ref="AD33:AH33"/>
    <mergeCell ref="AI33:AM33"/>
    <mergeCell ref="D33:K33"/>
    <mergeCell ref="Z33:AA33"/>
    <mergeCell ref="D32:K32"/>
    <mergeCell ref="Z32:AA32"/>
    <mergeCell ref="V49:W49"/>
    <mergeCell ref="X49:AB49"/>
    <mergeCell ref="Q48:R48"/>
    <mergeCell ref="S48:U48"/>
    <mergeCell ref="V48:W48"/>
    <mergeCell ref="X48:AB48"/>
    <mergeCell ref="G49:H49"/>
    <mergeCell ref="J49:K49"/>
    <mergeCell ref="O49:P49"/>
    <mergeCell ref="Q49:R49"/>
    <mergeCell ref="A33:C33"/>
    <mergeCell ref="A31:C31"/>
    <mergeCell ref="D31:K31"/>
    <mergeCell ref="Z31:AA31"/>
    <mergeCell ref="A29:C29"/>
    <mergeCell ref="Y6:AB8"/>
    <mergeCell ref="Q6:X6"/>
    <mergeCell ref="O6:P6"/>
    <mergeCell ref="D6:N6"/>
    <mergeCell ref="D29:K29"/>
    <mergeCell ref="Z29:AA29"/>
    <mergeCell ref="A27:C27"/>
    <mergeCell ref="D27:K27"/>
    <mergeCell ref="D23:K24"/>
    <mergeCell ref="L23:Y23"/>
    <mergeCell ref="Z23:AB24"/>
    <mergeCell ref="V24:Y24"/>
    <mergeCell ref="E18:P18"/>
    <mergeCell ref="Q18:T18"/>
    <mergeCell ref="A21:AB21"/>
    <mergeCell ref="A30:C30"/>
    <mergeCell ref="D28:K28"/>
    <mergeCell ref="Z28:AA28"/>
    <mergeCell ref="Z27:AA27"/>
    <mergeCell ref="AI30:AM30"/>
    <mergeCell ref="A26:C26"/>
    <mergeCell ref="D26:K26"/>
    <mergeCell ref="Z26:AA26"/>
    <mergeCell ref="AD26:AH26"/>
    <mergeCell ref="AI26:AM26"/>
    <mergeCell ref="A25:C25"/>
    <mergeCell ref="A28:C28"/>
    <mergeCell ref="A32:C32"/>
    <mergeCell ref="AI25:AM25"/>
    <mergeCell ref="AD28:AH28"/>
    <mergeCell ref="AI28:AM28"/>
    <mergeCell ref="AD25:AH25"/>
    <mergeCell ref="D25:K25"/>
    <mergeCell ref="Z25:AA25"/>
    <mergeCell ref="AD29:AH29"/>
    <mergeCell ref="AI29:AM29"/>
    <mergeCell ref="AD27:AH27"/>
    <mergeCell ref="AI27:AM27"/>
    <mergeCell ref="D30:K30"/>
    <mergeCell ref="Z30:AA30"/>
    <mergeCell ref="AD30:AH30"/>
  </mergeCells>
  <phoneticPr fontId="1"/>
  <dataValidations count="31">
    <dataValidation type="list" allowBlank="1" showInputMessage="1" showErrorMessage="1" sqref="J38">
      <formula1>INDIRECT($J$37)</formula1>
    </dataValidation>
    <dataValidation type="list" allowBlank="1" showInputMessage="1" showErrorMessage="1" sqref="H38:I40">
      <formula1>取得年号</formula1>
    </dataValidation>
    <dataValidation type="list" allowBlank="1" showInputMessage="1" showErrorMessage="1" sqref="H41:I41">
      <formula1>$AP$11:$AP$14</formula1>
    </dataValidation>
    <dataValidation type="list" allowBlank="1" showInputMessage="1" showErrorMessage="1" sqref="Q9:R9">
      <formula1>$AP$11:$AP$13</formula1>
    </dataValidation>
    <dataValidation type="list" allowBlank="1" showInputMessage="1" showErrorMessage="1" sqref="Q39:S39">
      <formula1>INDIRECT($Q$38)</formula1>
    </dataValidation>
    <dataValidation type="list" showInputMessage="1" showErrorMessage="1" promptTitle="事業コード" prompt="いずれかを選択してください。_x000a_勤務なしの場合は「勤務なし」を選択してください。" sqref="F63 F56">
      <formula1>$AX$35:$AX$54</formula1>
    </dataValidation>
    <dataValidation type="list" allowBlank="1" showInputMessage="1" showErrorMessage="1" sqref="N20:O20">
      <formula1>INDIRECT($L$20)</formula1>
    </dataValidation>
    <dataValidation type="list" allowBlank="1" showInputMessage="1" showErrorMessage="1" sqref="Q18:T18">
      <formula1>INDIRECT($Q$17)</formula1>
    </dataValidation>
    <dataValidation type="list" showInputMessage="1" showErrorMessage="1" promptTitle="事業所運営主体コード" prompt="いずれかを選択してください。_x000a_勤務なしの場合「勤務なし」を選択してください。" sqref="M63 M56">
      <formula1>$BA$7:$BA$18</formula1>
    </dataValidation>
    <dataValidation type="list" showInputMessage="1" showErrorMessage="1" promptTitle="勤務先市町コード" prompt="いずれかを選択してください。_x000a_勤務なしの場合は「勤務なし」を選択してください。" sqref="A73:C73 A56">
      <formula1>$AX$7:$AX$32</formula1>
    </dataValidation>
    <dataValidation type="list" allowBlank="1" showInputMessage="1" showErrorMessage="1" prompt="いずれかを選択してください。" sqref="W36">
      <formula1>$AV$8:$AV$16</formula1>
    </dataValidation>
    <dataValidation type="list" allowBlank="1" showInputMessage="1" showErrorMessage="1" sqref="D49">
      <formula1>INDIRECT($A$48)</formula1>
    </dataValidation>
    <dataValidation type="list" allowBlank="1" showInputMessage="1" showErrorMessage="1" sqref="F49">
      <formula1>INDIRECT($L$48)</formula1>
    </dataValidation>
    <dataValidation type="list" allowBlank="1" showInputMessage="1" showErrorMessage="1" sqref="N38:O41">
      <formula1>INDIRECT($N$37)</formula1>
    </dataValidation>
    <dataValidation type="list" allowBlank="1" showInputMessage="1" showErrorMessage="1" sqref="L38:M41">
      <formula1>INDIRECT($L$37)</formula1>
    </dataValidation>
    <dataValidation type="list" allowBlank="1" showInputMessage="1" showErrorMessage="1" sqref="R25">
      <formula1>INDIRECT($Q$25)</formula1>
    </dataValidation>
    <dataValidation type="list" allowBlank="1" showInputMessage="1" showErrorMessage="1" sqref="M25">
      <formula1>INDIRECT($L$25)</formula1>
    </dataValidation>
    <dataValidation type="list" allowBlank="1" showInputMessage="1" showErrorMessage="1" sqref="J39:K41">
      <formula1>INDIRECT($H$38)</formula1>
    </dataValidation>
    <dataValidation type="list" allowBlank="1" showInputMessage="1" showErrorMessage="1" sqref="S20">
      <formula1>INDIRECT($O$20)</formula1>
    </dataValidation>
    <dataValidation type="list" showInputMessage="1" showErrorMessage="1" promptTitle="書類提出特例措置" prompt="いずれかを選択してください。" sqref="AC71 AN67 AD66:AM66 T63:AB63 T56:AB56">
      <formula1>$BA$50:$BA$52</formula1>
    </dataValidation>
    <dataValidation type="list" allowBlank="1" showInputMessage="1" showErrorMessage="1" sqref="P10">
      <formula1>INDIRECT(#REF!)</formula1>
    </dataValidation>
    <dataValidation type="list" allowBlank="1" showInputMessage="1" showErrorMessage="1" sqref="X38:AA38">
      <formula1>$AS$8:$AS$9</formula1>
    </dataValidation>
    <dataValidation type="list" allowBlank="1" showInputMessage="1" showErrorMessage="1" sqref="V10 O25:O33 T25:T33">
      <formula1>日</formula1>
    </dataValidation>
    <dataValidation type="list" allowBlank="1" showInputMessage="1" showErrorMessage="1" sqref="M26">
      <formula1>INDIRECT($L$26)</formula1>
    </dataValidation>
    <dataValidation type="list" allowBlank="1" showInputMessage="1" showErrorMessage="1" sqref="E17:J17">
      <formula1>$BG$8:$BG$35</formula1>
    </dataValidation>
    <dataValidation type="list" allowBlank="1" showInputMessage="1" showErrorMessage="1" sqref="L25:L33 Q25:Q33">
      <formula1>従事年号</formula1>
    </dataValidation>
    <dataValidation type="list" allowBlank="1" showInputMessage="1" showErrorMessage="1" sqref="O9:P9">
      <formula1>$AP$8:$AP$9</formula1>
    </dataValidation>
    <dataValidation type="list" allowBlank="1" showInputMessage="1" showErrorMessage="1" sqref="N25:N33 S25:S33">
      <formula1>月</formula1>
    </dataValidation>
    <dataValidation type="list" allowBlank="1" showInputMessage="1" showErrorMessage="1" sqref="R26:R33">
      <formula1>INDIRECT(Q26)</formula1>
    </dataValidation>
    <dataValidation type="list" allowBlank="1" showInputMessage="1" showErrorMessage="1" sqref="M27 M29:M33">
      <formula1>INDIRECT(L27)</formula1>
    </dataValidation>
    <dataValidation type="list" allowBlank="1" showInputMessage="1" showErrorMessage="1" sqref="M28">
      <formula1>INDIRECT($L$28)</formula1>
    </dataValidation>
  </dataValidations>
  <printOptions horizontalCentered="1" verticalCentered="1"/>
  <pageMargins left="0.55118110236220474" right="0.23622047244094491" top="0.19685039370078741" bottom="0.19685039370078741" header="0.31496062992125984" footer="0.31496062992125984"/>
  <pageSetup paperSize="9" scale="89" orientation="landscape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48</vt:i4>
      </vt:variant>
    </vt:vector>
  </HeadingPairs>
  <TitlesOfParts>
    <vt:vector size="49" baseType="lpstr">
      <vt:lpstr>従事期間計算</vt:lpstr>
      <vt:lpstr>従事期間計算!Print_Area</vt:lpstr>
      <vt:lpstr>その他_09・13以外_通リハ_ショートステイを含む</vt:lpstr>
      <vt:lpstr>その他訪問サービス</vt:lpstr>
      <vt:lpstr>その他老人ホーム_軽費・有料・サービス付き高齢者住宅_等</vt:lpstr>
      <vt:lpstr>なし</vt:lpstr>
      <vt:lpstr>運営主体コード</vt:lpstr>
      <vt:lpstr>介護療養型医療施設・介護医療院</vt:lpstr>
      <vt:lpstr>介護老人保健施設</vt:lpstr>
      <vt:lpstr>希望しない</vt:lpstr>
      <vt:lpstr>希望する</vt:lpstr>
      <vt:lpstr>居宅介護支援事業所</vt:lpstr>
      <vt:lpstr>勤務先の連絡可否</vt:lpstr>
      <vt:lpstr>勤務先市町名</vt:lpstr>
      <vt:lpstr>月</vt:lpstr>
      <vt:lpstr>市町コード</vt:lpstr>
      <vt:lpstr>市町村保健福祉行政</vt:lpstr>
      <vt:lpstr>資格コード</vt:lpstr>
      <vt:lpstr>資格区分</vt:lpstr>
      <vt:lpstr>事業コード</vt:lpstr>
      <vt:lpstr>取得年号</vt:lpstr>
      <vt:lpstr>受験年度</vt:lpstr>
      <vt:lpstr>従事年号</vt:lpstr>
      <vt:lpstr>昭和</vt:lpstr>
      <vt:lpstr>身障特例</vt:lpstr>
      <vt:lpstr>身体障害者等受験</vt:lpstr>
      <vt:lpstr>性別</vt:lpstr>
      <vt:lpstr>生年月日年号</vt:lpstr>
      <vt:lpstr>地域密着型サービス_小規模多機能型居宅介護・看護小規模多機能型居宅介護</vt:lpstr>
      <vt:lpstr>特別養護老人ホーム</vt:lpstr>
      <vt:lpstr>日</vt:lpstr>
      <vt:lpstr>認知症対応型共同生活介護_グループホーム</vt:lpstr>
      <vt:lpstr>年号</vt:lpstr>
      <vt:lpstr>病院・診療所_03以外</vt:lpstr>
      <vt:lpstr>福祉用具の貸与_販売_住宅改修</vt:lpstr>
      <vt:lpstr>平成</vt:lpstr>
      <vt:lpstr>平成2</vt:lpstr>
      <vt:lpstr>法人等略称</vt:lpstr>
      <vt:lpstr>法人名等</vt:lpstr>
      <vt:lpstr>法定資格等</vt:lpstr>
      <vt:lpstr>法定資格名</vt:lpstr>
      <vt:lpstr>訪問リハビリテーション</vt:lpstr>
      <vt:lpstr>訪問介護_ホームヘルプ</vt:lpstr>
      <vt:lpstr>訪問看護ステーション</vt:lpstr>
      <vt:lpstr>薬局</vt:lpstr>
      <vt:lpstr>養護老人ホーム</vt:lpstr>
      <vt:lpstr>令和</vt:lpstr>
      <vt:lpstr>老人デイサービスセンター</vt:lpstr>
      <vt:lpstr>老人介護支援センター_06以外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SG19200のC20-3673</dc:creator>
  <cp:lastModifiedBy>SG19200のC20-3664</cp:lastModifiedBy>
  <cp:lastPrinted>2024-05-28T06:11:48Z</cp:lastPrinted>
  <dcterms:created xsi:type="dcterms:W3CDTF">2021-04-09T06:42:13Z</dcterms:created>
  <dcterms:modified xsi:type="dcterms:W3CDTF">2024-05-28T07:40:24Z</dcterms:modified>
</cp:coreProperties>
</file>