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調査統計\雑（統計その他）\011-学校一覧\学校一覧R3\0901　　HP掲載データ\Excel\"/>
    </mc:Choice>
  </mc:AlternateContent>
  <bookViews>
    <workbookView xWindow="0" yWindow="0" windowWidth="19200" windowHeight="6970"/>
  </bookViews>
  <sheets>
    <sheet name="学校種別" sheetId="1" r:id="rId1"/>
  </sheets>
  <externalReferences>
    <externalReference r:id="rId2"/>
  </externalReferences>
  <definedNames>
    <definedName name="_xlnm.Print_Area" localSheetId="0">学校種別!$A$1:$R$50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5" i="1" l="1"/>
  <c r="K45" i="1"/>
  <c r="I45" i="1"/>
  <c r="H45" i="1"/>
  <c r="G45" i="1"/>
  <c r="R44" i="1"/>
  <c r="Q44" i="1"/>
  <c r="P44" i="1"/>
  <c r="O44" i="1"/>
  <c r="N44" i="1"/>
  <c r="M44" i="1"/>
  <c r="L44" i="1"/>
  <c r="J44" i="1" s="1"/>
  <c r="K44" i="1"/>
  <c r="F44" i="1"/>
  <c r="R43" i="1"/>
  <c r="Q43" i="1"/>
  <c r="P43" i="1" s="1"/>
  <c r="O43" i="1"/>
  <c r="N43" i="1"/>
  <c r="M43" i="1" s="1"/>
  <c r="L43" i="1"/>
  <c r="K43" i="1"/>
  <c r="J43" i="1"/>
  <c r="F43" i="1"/>
  <c r="R42" i="1"/>
  <c r="R45" i="1" s="1"/>
  <c r="Q42" i="1"/>
  <c r="Q45" i="1" s="1"/>
  <c r="P42" i="1"/>
  <c r="O42" i="1"/>
  <c r="N42" i="1"/>
  <c r="N45" i="1" s="1"/>
  <c r="M42" i="1"/>
  <c r="M45" i="1" s="1"/>
  <c r="L42" i="1"/>
  <c r="L45" i="1" s="1"/>
  <c r="K42" i="1"/>
  <c r="J42" i="1" s="1"/>
  <c r="F42" i="1"/>
  <c r="F45" i="1" s="1"/>
  <c r="R41" i="1"/>
  <c r="Q41" i="1"/>
  <c r="P41" i="1" s="1"/>
  <c r="O41" i="1"/>
  <c r="N41" i="1"/>
  <c r="M41" i="1" s="1"/>
  <c r="L41" i="1"/>
  <c r="K41" i="1"/>
  <c r="J41" i="1"/>
  <c r="F41" i="1"/>
  <c r="R40" i="1"/>
  <c r="Q40" i="1"/>
  <c r="P40" i="1"/>
  <c r="O40" i="1"/>
  <c r="N40" i="1"/>
  <c r="M40" i="1"/>
  <c r="L40" i="1"/>
  <c r="K40" i="1"/>
  <c r="J40" i="1" s="1"/>
  <c r="F40" i="1"/>
  <c r="R39" i="1"/>
  <c r="Q39" i="1"/>
  <c r="P39" i="1" s="1"/>
  <c r="O39" i="1"/>
  <c r="N39" i="1"/>
  <c r="M39" i="1" s="1"/>
  <c r="L39" i="1"/>
  <c r="K39" i="1"/>
  <c r="J39" i="1"/>
  <c r="F39" i="1"/>
  <c r="G38" i="1"/>
  <c r="R37" i="1"/>
  <c r="Q37" i="1"/>
  <c r="Q38" i="1" s="1"/>
  <c r="P37" i="1"/>
  <c r="P38" i="1" s="1"/>
  <c r="O37" i="1"/>
  <c r="N37" i="1"/>
  <c r="M37" i="1"/>
  <c r="L37" i="1"/>
  <c r="L38" i="1" s="1"/>
  <c r="K37" i="1"/>
  <c r="J37" i="1" s="1"/>
  <c r="I37" i="1"/>
  <c r="I38" i="1" s="1"/>
  <c r="F37" i="1"/>
  <c r="R36" i="1"/>
  <c r="R38" i="1" s="1"/>
  <c r="Q36" i="1"/>
  <c r="P36" i="1"/>
  <c r="O36" i="1"/>
  <c r="O38" i="1" s="1"/>
  <c r="N36" i="1"/>
  <c r="N38" i="1" s="1"/>
  <c r="L36" i="1"/>
  <c r="K36" i="1"/>
  <c r="K38" i="1" s="1"/>
  <c r="I36" i="1"/>
  <c r="F36" i="1"/>
  <c r="F38" i="1" s="1"/>
  <c r="R34" i="1"/>
  <c r="N34" i="1"/>
  <c r="G34" i="1"/>
  <c r="R33" i="1"/>
  <c r="R35" i="1" s="1"/>
  <c r="N33" i="1"/>
  <c r="N35" i="1" s="1"/>
  <c r="G33" i="1"/>
  <c r="G35" i="1" s="1"/>
  <c r="R32" i="1"/>
  <c r="N32" i="1"/>
  <c r="R31" i="1"/>
  <c r="Q31" i="1"/>
  <c r="P31" i="1"/>
  <c r="O31" i="1"/>
  <c r="M31" i="1" s="1"/>
  <c r="N31" i="1"/>
  <c r="L31" i="1"/>
  <c r="K31" i="1"/>
  <c r="J31" i="1" s="1"/>
  <c r="R30" i="1"/>
  <c r="Q30" i="1"/>
  <c r="Q32" i="1" s="1"/>
  <c r="P30" i="1"/>
  <c r="P32" i="1" s="1"/>
  <c r="O30" i="1"/>
  <c r="N30" i="1"/>
  <c r="M30" i="1"/>
  <c r="L30" i="1"/>
  <c r="L32" i="1" s="1"/>
  <c r="K30" i="1"/>
  <c r="F30" i="1"/>
  <c r="R27" i="1"/>
  <c r="Q27" i="1"/>
  <c r="P27" i="1"/>
  <c r="O27" i="1"/>
  <c r="M27" i="1" s="1"/>
  <c r="N27" i="1"/>
  <c r="L27" i="1"/>
  <c r="K27" i="1"/>
  <c r="J27" i="1" s="1"/>
  <c r="I27" i="1"/>
  <c r="F27" i="1"/>
  <c r="H26" i="1"/>
  <c r="H29" i="1" s="1"/>
  <c r="G25" i="1"/>
  <c r="L24" i="1"/>
  <c r="K24" i="1"/>
  <c r="J24" i="1"/>
  <c r="F24" i="1"/>
  <c r="L23" i="1"/>
  <c r="L25" i="1" s="1"/>
  <c r="K23" i="1"/>
  <c r="K25" i="1" s="1"/>
  <c r="J23" i="1"/>
  <c r="J25" i="1" s="1"/>
  <c r="F23" i="1"/>
  <c r="F25" i="1" s="1"/>
  <c r="I22" i="1"/>
  <c r="I26" i="1" s="1"/>
  <c r="G22" i="1"/>
  <c r="G26" i="1" s="1"/>
  <c r="R21" i="1"/>
  <c r="R22" i="1" s="1"/>
  <c r="Q21" i="1"/>
  <c r="Q34" i="1" s="1"/>
  <c r="P21" i="1"/>
  <c r="P34" i="1" s="1"/>
  <c r="O21" i="1"/>
  <c r="O34" i="1" s="1"/>
  <c r="N21" i="1"/>
  <c r="N22" i="1" s="1"/>
  <c r="M21" i="1"/>
  <c r="L21" i="1"/>
  <c r="L22" i="1" s="1"/>
  <c r="K21" i="1"/>
  <c r="K34" i="1" s="1"/>
  <c r="I21" i="1"/>
  <c r="I34" i="1" s="1"/>
  <c r="F21" i="1"/>
  <c r="F34" i="1" s="1"/>
  <c r="R20" i="1"/>
  <c r="Q20" i="1"/>
  <c r="Q33" i="1" s="1"/>
  <c r="P20" i="1"/>
  <c r="P33" i="1" s="1"/>
  <c r="O20" i="1"/>
  <c r="O22" i="1" s="1"/>
  <c r="N20" i="1"/>
  <c r="L20" i="1"/>
  <c r="L33" i="1" s="1"/>
  <c r="K20" i="1"/>
  <c r="K22" i="1" s="1"/>
  <c r="I20" i="1"/>
  <c r="I33" i="1" s="1"/>
  <c r="I35" i="1" s="1"/>
  <c r="F20" i="1"/>
  <c r="F22" i="1" s="1"/>
  <c r="F26" i="1" s="1"/>
  <c r="R19" i="1"/>
  <c r="N19" i="1"/>
  <c r="R18" i="1"/>
  <c r="Q18" i="1"/>
  <c r="P18" i="1"/>
  <c r="O18" i="1"/>
  <c r="M18" i="1" s="1"/>
  <c r="N18" i="1"/>
  <c r="L18" i="1"/>
  <c r="K18" i="1"/>
  <c r="J18" i="1" s="1"/>
  <c r="I18" i="1"/>
  <c r="H18" i="1"/>
  <c r="G18" i="1"/>
  <c r="F18" i="1" s="1"/>
  <c r="R17" i="1"/>
  <c r="Q17" i="1"/>
  <c r="P17" i="1"/>
  <c r="O17" i="1"/>
  <c r="N17" i="1"/>
  <c r="M17" i="1"/>
  <c r="L17" i="1"/>
  <c r="J17" i="1" s="1"/>
  <c r="J19" i="1" s="1"/>
  <c r="K17" i="1"/>
  <c r="I17" i="1"/>
  <c r="H17" i="1"/>
  <c r="F17" i="1" s="1"/>
  <c r="G17" i="1"/>
  <c r="R16" i="1"/>
  <c r="Q16" i="1"/>
  <c r="Q19" i="1" s="1"/>
  <c r="O16" i="1"/>
  <c r="N16" i="1"/>
  <c r="M16" i="1"/>
  <c r="M19" i="1" s="1"/>
  <c r="L16" i="1"/>
  <c r="L19" i="1" s="1"/>
  <c r="K16" i="1"/>
  <c r="J16" i="1"/>
  <c r="I16" i="1"/>
  <c r="I19" i="1" s="1"/>
  <c r="H16" i="1"/>
  <c r="H19" i="1" s="1"/>
  <c r="G16" i="1"/>
  <c r="G19" i="1" s="1"/>
  <c r="F16" i="1"/>
  <c r="R15" i="1"/>
  <c r="N15" i="1"/>
  <c r="R14" i="1"/>
  <c r="Q14" i="1"/>
  <c r="P14" i="1"/>
  <c r="O14" i="1"/>
  <c r="M14" i="1" s="1"/>
  <c r="N14" i="1"/>
  <c r="L14" i="1"/>
  <c r="K14" i="1"/>
  <c r="J14" i="1" s="1"/>
  <c r="I14" i="1"/>
  <c r="H14" i="1"/>
  <c r="G14" i="1"/>
  <c r="F14" i="1" s="1"/>
  <c r="R13" i="1"/>
  <c r="Q13" i="1"/>
  <c r="Q15" i="1" s="1"/>
  <c r="P13" i="1"/>
  <c r="P15" i="1" s="1"/>
  <c r="O13" i="1"/>
  <c r="N13" i="1"/>
  <c r="M13" i="1"/>
  <c r="M15" i="1" s="1"/>
  <c r="L13" i="1"/>
  <c r="L15" i="1" s="1"/>
  <c r="K13" i="1"/>
  <c r="I13" i="1"/>
  <c r="I15" i="1" s="1"/>
  <c r="H13" i="1"/>
  <c r="H15" i="1" s="1"/>
  <c r="G13" i="1"/>
  <c r="Q12" i="1"/>
  <c r="I12" i="1"/>
  <c r="R11" i="1"/>
  <c r="R12" i="1" s="1"/>
  <c r="Q11" i="1"/>
  <c r="P11" i="1" s="1"/>
  <c r="O11" i="1"/>
  <c r="N11" i="1"/>
  <c r="M11" i="1" s="1"/>
  <c r="L11" i="1"/>
  <c r="K11" i="1"/>
  <c r="J11" i="1"/>
  <c r="I11" i="1"/>
  <c r="H11" i="1"/>
  <c r="G11" i="1"/>
  <c r="F11" i="1"/>
  <c r="R10" i="1"/>
  <c r="Q10" i="1"/>
  <c r="P10" i="1"/>
  <c r="P12" i="1" s="1"/>
  <c r="O10" i="1"/>
  <c r="O12" i="1" s="1"/>
  <c r="N10" i="1"/>
  <c r="M10" i="1" s="1"/>
  <c r="M12" i="1" s="1"/>
  <c r="L10" i="1"/>
  <c r="L12" i="1" s="1"/>
  <c r="K10" i="1"/>
  <c r="J10" i="1" s="1"/>
  <c r="J12" i="1" s="1"/>
  <c r="I10" i="1"/>
  <c r="H10" i="1"/>
  <c r="H12" i="1" s="1"/>
  <c r="G10" i="1"/>
  <c r="F10" i="1" s="1"/>
  <c r="F12" i="1" s="1"/>
  <c r="L9" i="1"/>
  <c r="I9" i="1"/>
  <c r="H9" i="1"/>
  <c r="R8" i="1"/>
  <c r="Q8" i="1"/>
  <c r="P8" i="1" s="1"/>
  <c r="O8" i="1"/>
  <c r="N8" i="1"/>
  <c r="M8" i="1"/>
  <c r="L8" i="1"/>
  <c r="K8" i="1"/>
  <c r="J8" i="1"/>
  <c r="I8" i="1"/>
  <c r="H8" i="1"/>
  <c r="G8" i="1"/>
  <c r="F8" i="1"/>
  <c r="R7" i="1"/>
  <c r="Q7" i="1"/>
  <c r="P7" i="1" s="1"/>
  <c r="P9" i="1" s="1"/>
  <c r="O7" i="1"/>
  <c r="N7" i="1"/>
  <c r="M7" i="1" s="1"/>
  <c r="L7" i="1"/>
  <c r="K7" i="1"/>
  <c r="J7" i="1"/>
  <c r="I7" i="1"/>
  <c r="H7" i="1"/>
  <c r="G7" i="1"/>
  <c r="F7" i="1"/>
  <c r="R6" i="1"/>
  <c r="R9" i="1" s="1"/>
  <c r="Q6" i="1"/>
  <c r="Q9" i="1" s="1"/>
  <c r="P6" i="1"/>
  <c r="O6" i="1"/>
  <c r="O9" i="1" s="1"/>
  <c r="N6" i="1"/>
  <c r="N9" i="1" s="1"/>
  <c r="L6" i="1"/>
  <c r="K6" i="1"/>
  <c r="K9" i="1" s="1"/>
  <c r="I6" i="1"/>
  <c r="H6" i="1"/>
  <c r="G6" i="1"/>
  <c r="G9" i="1" s="1"/>
  <c r="O28" i="1" l="1"/>
  <c r="O26" i="1"/>
  <c r="O29" i="1" s="1"/>
  <c r="M34" i="1"/>
  <c r="L26" i="1"/>
  <c r="L29" i="1" s="1"/>
  <c r="L28" i="1"/>
  <c r="F19" i="1"/>
  <c r="K26" i="1"/>
  <c r="K29" i="1" s="1"/>
  <c r="K28" i="1"/>
  <c r="P35" i="1"/>
  <c r="N28" i="1"/>
  <c r="N26" i="1"/>
  <c r="N29" i="1" s="1"/>
  <c r="R28" i="1"/>
  <c r="R26" i="1"/>
  <c r="R29" i="1" s="1"/>
  <c r="J45" i="1"/>
  <c r="F28" i="1"/>
  <c r="F29" i="1"/>
  <c r="I29" i="1"/>
  <c r="I28" i="1"/>
  <c r="Q35" i="1"/>
  <c r="G29" i="1"/>
  <c r="G28" i="1"/>
  <c r="M32" i="1"/>
  <c r="P45" i="1"/>
  <c r="P22" i="1"/>
  <c r="N12" i="1"/>
  <c r="G15" i="1"/>
  <c r="K15" i="1"/>
  <c r="O15" i="1"/>
  <c r="K19" i="1"/>
  <c r="O19" i="1"/>
  <c r="Q22" i="1"/>
  <c r="K32" i="1"/>
  <c r="O32" i="1"/>
  <c r="F33" i="1"/>
  <c r="F35" i="1" s="1"/>
  <c r="K33" i="1"/>
  <c r="K35" i="1" s="1"/>
  <c r="O33" i="1"/>
  <c r="O35" i="1" s="1"/>
  <c r="M6" i="1"/>
  <c r="M9" i="1" s="1"/>
  <c r="G12" i="1"/>
  <c r="K12" i="1"/>
  <c r="F13" i="1"/>
  <c r="F15" i="1" s="1"/>
  <c r="J13" i="1"/>
  <c r="J15" i="1" s="1"/>
  <c r="M20" i="1"/>
  <c r="J21" i="1"/>
  <c r="J34" i="1" s="1"/>
  <c r="J30" i="1"/>
  <c r="J32" i="1" s="1"/>
  <c r="L34" i="1"/>
  <c r="L35" i="1" s="1"/>
  <c r="M36" i="1"/>
  <c r="M38" i="1" s="1"/>
  <c r="F6" i="1"/>
  <c r="F9" i="1" s="1"/>
  <c r="J6" i="1"/>
  <c r="J9" i="1" s="1"/>
  <c r="P16" i="1"/>
  <c r="P19" i="1" s="1"/>
  <c r="J20" i="1"/>
  <c r="J36" i="1"/>
  <c r="J38" i="1" s="1"/>
  <c r="J22" i="1" l="1"/>
  <c r="J33" i="1"/>
  <c r="J35" i="1" s="1"/>
  <c r="M33" i="1"/>
  <c r="M35" i="1" s="1"/>
  <c r="M22" i="1"/>
  <c r="Q26" i="1"/>
  <c r="Q29" i="1" s="1"/>
  <c r="Q28" i="1"/>
  <c r="P26" i="1"/>
  <c r="P29" i="1" s="1"/>
  <c r="P28" i="1"/>
  <c r="M26" i="1" l="1"/>
  <c r="M29" i="1" s="1"/>
  <c r="M28" i="1"/>
  <c r="J28" i="1"/>
  <c r="J26" i="1"/>
  <c r="J29" i="1" s="1"/>
</calcChain>
</file>

<file path=xl/sharedStrings.xml><?xml version="1.0" encoding="utf-8"?>
<sst xmlns="http://schemas.openxmlformats.org/spreadsheetml/2006/main" count="88" uniqueCount="52">
  <si>
    <r>
      <rPr>
        <sz val="13"/>
        <rFont val="ＭＳ Ｐゴシック"/>
        <family val="3"/>
        <charset val="128"/>
      </rPr>
      <t>学　　校　　種　　別　　一　　覧</t>
    </r>
    <rPh sb="0" eb="4">
      <t>ガッコウ</t>
    </rPh>
    <rPh sb="6" eb="7">
      <t>シュ</t>
    </rPh>
    <rPh sb="9" eb="10">
      <t>ベツ</t>
    </rPh>
    <rPh sb="12" eb="16">
      <t>イチラン</t>
    </rPh>
    <phoneticPr fontId="4"/>
  </si>
  <si>
    <r>
      <rPr>
        <sz val="9"/>
        <rFont val="ＭＳ Ｐゴシック"/>
        <family val="3"/>
        <charset val="128"/>
      </rPr>
      <t>区</t>
    </r>
    <r>
      <rPr>
        <sz val="9"/>
        <rFont val="Arial"/>
        <family val="2"/>
      </rPr>
      <t xml:space="preserve">          </t>
    </r>
    <r>
      <rPr>
        <sz val="9"/>
        <rFont val="ＭＳ Ｐゴシック"/>
        <family val="3"/>
        <charset val="128"/>
      </rPr>
      <t>分　</t>
    </r>
    <phoneticPr fontId="4"/>
  </si>
  <si>
    <r>
      <rPr>
        <sz val="9"/>
        <rFont val="ＭＳ Ｐゴシック"/>
        <family val="3"/>
        <charset val="128"/>
      </rPr>
      <t>学校数</t>
    </r>
    <phoneticPr fontId="4"/>
  </si>
  <si>
    <r>
      <rPr>
        <sz val="9"/>
        <rFont val="ＭＳ Ｐゴシック"/>
        <family val="3"/>
        <charset val="128"/>
      </rPr>
      <t>学級数</t>
    </r>
    <phoneticPr fontId="4"/>
  </si>
  <si>
    <r>
      <rPr>
        <sz val="9"/>
        <rFont val="ＭＳ Ｐゴシック"/>
        <family val="3"/>
        <charset val="128"/>
      </rPr>
      <t>幼児･児童･生徒･学生数</t>
    </r>
    <phoneticPr fontId="4"/>
  </si>
  <si>
    <r>
      <rPr>
        <sz val="9"/>
        <rFont val="ＭＳ Ｐゴシック"/>
        <family val="3"/>
        <charset val="128"/>
      </rPr>
      <t>本</t>
    </r>
    <r>
      <rPr>
        <sz val="9"/>
        <rFont val="Arial"/>
        <family val="2"/>
      </rPr>
      <t xml:space="preserve">  </t>
    </r>
    <r>
      <rPr>
        <sz val="9"/>
        <rFont val="ＭＳ Ｐゴシック"/>
        <family val="3"/>
        <charset val="128"/>
      </rPr>
      <t>務</t>
    </r>
    <r>
      <rPr>
        <sz val="9"/>
        <rFont val="Arial"/>
        <family val="2"/>
      </rPr>
      <t xml:space="preserve">  </t>
    </r>
    <r>
      <rPr>
        <sz val="9"/>
        <rFont val="ＭＳ Ｐゴシック"/>
        <family val="3"/>
        <charset val="128"/>
      </rPr>
      <t>教</t>
    </r>
    <r>
      <rPr>
        <sz val="9"/>
        <rFont val="Arial"/>
        <family val="2"/>
      </rPr>
      <t xml:space="preserve">  </t>
    </r>
    <r>
      <rPr>
        <sz val="9"/>
        <rFont val="ＭＳ Ｐゴシック"/>
        <family val="3"/>
        <charset val="128"/>
      </rPr>
      <t>員</t>
    </r>
    <r>
      <rPr>
        <sz val="9"/>
        <rFont val="Arial"/>
        <family val="2"/>
      </rPr>
      <t xml:space="preserve">  </t>
    </r>
    <r>
      <rPr>
        <sz val="9"/>
        <rFont val="ＭＳ Ｐゴシック"/>
        <family val="3"/>
        <charset val="128"/>
      </rPr>
      <t>数</t>
    </r>
    <phoneticPr fontId="4"/>
  </si>
  <si>
    <r>
      <rPr>
        <sz val="9"/>
        <rFont val="ＭＳ Ｐゴシック"/>
        <family val="3"/>
        <charset val="128"/>
      </rPr>
      <t>本</t>
    </r>
    <r>
      <rPr>
        <sz val="9"/>
        <rFont val="Arial"/>
        <family val="2"/>
      </rPr>
      <t xml:space="preserve"> </t>
    </r>
    <r>
      <rPr>
        <sz val="9"/>
        <rFont val="ＭＳ Ｐゴシック"/>
        <family val="3"/>
        <charset val="128"/>
      </rPr>
      <t>務</t>
    </r>
    <r>
      <rPr>
        <sz val="9"/>
        <rFont val="Arial"/>
        <family val="2"/>
      </rPr>
      <t xml:space="preserve"> </t>
    </r>
    <r>
      <rPr>
        <sz val="9"/>
        <rFont val="ＭＳ Ｐゴシック"/>
        <family val="3"/>
        <charset val="128"/>
      </rPr>
      <t>職</t>
    </r>
    <r>
      <rPr>
        <sz val="9"/>
        <rFont val="Arial"/>
        <family val="2"/>
      </rPr>
      <t xml:space="preserve"> </t>
    </r>
    <r>
      <rPr>
        <sz val="9"/>
        <rFont val="ＭＳ Ｐゴシック"/>
        <family val="3"/>
        <charset val="128"/>
      </rPr>
      <t>員</t>
    </r>
    <r>
      <rPr>
        <sz val="9"/>
        <rFont val="Arial"/>
        <family val="2"/>
      </rPr>
      <t xml:space="preserve"> </t>
    </r>
    <r>
      <rPr>
        <sz val="9"/>
        <rFont val="ＭＳ Ｐゴシック"/>
        <family val="3"/>
        <charset val="128"/>
      </rPr>
      <t>数</t>
    </r>
    <phoneticPr fontId="4"/>
  </si>
  <si>
    <r>
      <rPr>
        <sz val="9"/>
        <rFont val="ＭＳ Ｐゴシック"/>
        <family val="3"/>
        <charset val="128"/>
      </rPr>
      <t>計</t>
    </r>
    <rPh sb="0" eb="1">
      <t>ケイ</t>
    </rPh>
    <phoneticPr fontId="4"/>
  </si>
  <si>
    <r>
      <rPr>
        <sz val="9"/>
        <rFont val="ＭＳ Ｐゴシック"/>
        <family val="3"/>
        <charset val="128"/>
      </rPr>
      <t>本校　</t>
    </r>
    <phoneticPr fontId="4"/>
  </si>
  <si>
    <r>
      <rPr>
        <sz val="9"/>
        <rFont val="ＭＳ Ｐゴシック"/>
        <family val="3"/>
        <charset val="128"/>
      </rPr>
      <t>分校</t>
    </r>
    <phoneticPr fontId="4"/>
  </si>
  <si>
    <r>
      <rPr>
        <sz val="9"/>
        <rFont val="ＭＳ Ｐゴシック"/>
        <family val="3"/>
        <charset val="128"/>
      </rPr>
      <t>計</t>
    </r>
  </si>
  <si>
    <r>
      <rPr>
        <sz val="9"/>
        <rFont val="ＭＳ Ｐゴシック"/>
        <family val="3"/>
        <charset val="128"/>
      </rPr>
      <t>男</t>
    </r>
  </si>
  <si>
    <r>
      <rPr>
        <sz val="9"/>
        <rFont val="ＭＳ Ｐゴシック"/>
        <family val="3"/>
        <charset val="128"/>
      </rPr>
      <t>女</t>
    </r>
  </si>
  <si>
    <r>
      <rPr>
        <sz val="9"/>
        <rFont val="ＭＳ Ｐゴシック"/>
        <family val="3"/>
        <charset val="128"/>
      </rPr>
      <t>幼稚園</t>
    </r>
    <rPh sb="0" eb="3">
      <t>ヨウチエン</t>
    </rPh>
    <phoneticPr fontId="4"/>
  </si>
  <si>
    <r>
      <rPr>
        <sz val="9"/>
        <rFont val="ＭＳ Ｐゴシック"/>
        <family val="3"/>
        <charset val="128"/>
      </rPr>
      <t>国立</t>
    </r>
  </si>
  <si>
    <r>
      <rPr>
        <sz val="9"/>
        <rFont val="ＭＳ Ｐゴシック"/>
        <family val="3"/>
        <charset val="128"/>
      </rPr>
      <t>公立</t>
    </r>
  </si>
  <si>
    <r>
      <rPr>
        <sz val="9"/>
        <rFont val="ＭＳ Ｐゴシック"/>
        <family val="3"/>
        <charset val="128"/>
      </rPr>
      <t>私立</t>
    </r>
  </si>
  <si>
    <r>
      <rPr>
        <sz val="9"/>
        <rFont val="ＭＳ Ｐゴシック"/>
        <family val="3"/>
        <charset val="128"/>
      </rPr>
      <t>幼保連携型
認定こども園</t>
    </r>
    <rPh sb="0" eb="2">
      <t>ヨウホ</t>
    </rPh>
    <rPh sb="2" eb="5">
      <t>レンケイガタ</t>
    </rPh>
    <rPh sb="6" eb="8">
      <t>ニンテイ</t>
    </rPh>
    <rPh sb="11" eb="12">
      <t>エン</t>
    </rPh>
    <phoneticPr fontId="4"/>
  </si>
  <si>
    <r>
      <rPr>
        <sz val="9"/>
        <rFont val="ＭＳ Ｐゴシック"/>
        <family val="3"/>
        <charset val="128"/>
      </rPr>
      <t>公立</t>
    </r>
    <phoneticPr fontId="3"/>
  </si>
  <si>
    <r>
      <rPr>
        <sz val="9"/>
        <rFont val="ＭＳ Ｐゴシック"/>
        <family val="3"/>
        <charset val="128"/>
      </rPr>
      <t>私立</t>
    </r>
    <phoneticPr fontId="3"/>
  </si>
  <si>
    <r>
      <rPr>
        <sz val="9"/>
        <rFont val="ＭＳ Ｐゴシック"/>
        <family val="3"/>
        <charset val="128"/>
      </rPr>
      <t>小学校</t>
    </r>
    <phoneticPr fontId="4"/>
  </si>
  <si>
    <r>
      <rPr>
        <sz val="9"/>
        <rFont val="ＭＳ Ｐゴシック"/>
        <family val="3"/>
        <charset val="128"/>
      </rPr>
      <t>中学校</t>
    </r>
    <rPh sb="0" eb="3">
      <t>チュウガッコウ</t>
    </rPh>
    <phoneticPr fontId="4"/>
  </si>
  <si>
    <r>
      <rPr>
        <sz val="9"/>
        <rFont val="ＭＳ Ｐゴシック"/>
        <family val="3"/>
        <charset val="128"/>
      </rPr>
      <t>高等学校</t>
    </r>
    <rPh sb="0" eb="4">
      <t>コウトウガッコウ</t>
    </rPh>
    <phoneticPr fontId="4"/>
  </si>
  <si>
    <r>
      <rPr>
        <sz val="9"/>
        <rFont val="ＭＳ Ｐゴシック"/>
        <family val="3"/>
        <charset val="128"/>
      </rPr>
      <t>全日制</t>
    </r>
    <rPh sb="0" eb="3">
      <t>ゼンニチセイ</t>
    </rPh>
    <phoneticPr fontId="4"/>
  </si>
  <si>
    <r>
      <rPr>
        <sz val="9"/>
        <rFont val="ＭＳ Ｐゴシック"/>
        <family val="3"/>
        <charset val="128"/>
      </rPr>
      <t>本</t>
    </r>
    <r>
      <rPr>
        <sz val="9"/>
        <rFont val="Arial"/>
        <family val="2"/>
      </rPr>
      <t xml:space="preserve">  </t>
    </r>
    <r>
      <rPr>
        <sz val="9"/>
        <rFont val="ＭＳ Ｐゴシック"/>
        <family val="3"/>
        <charset val="128"/>
      </rPr>
      <t>科</t>
    </r>
    <phoneticPr fontId="4"/>
  </si>
  <si>
    <r>
      <rPr>
        <sz val="9"/>
        <rFont val="ＭＳ Ｐゴシック"/>
        <family val="3"/>
        <charset val="128"/>
      </rPr>
      <t>小計</t>
    </r>
    <rPh sb="0" eb="1">
      <t>ショウ</t>
    </rPh>
    <phoneticPr fontId="4"/>
  </si>
  <si>
    <r>
      <rPr>
        <sz val="9"/>
        <rFont val="ＭＳ Ｐゴシック"/>
        <family val="3"/>
        <charset val="128"/>
      </rPr>
      <t>専攻科</t>
    </r>
    <phoneticPr fontId="4"/>
  </si>
  <si>
    <r>
      <rPr>
        <sz val="8"/>
        <rFont val="ＭＳ Ｐゴシック"/>
        <family val="3"/>
        <charset val="128"/>
      </rPr>
      <t>　　計</t>
    </r>
    <r>
      <rPr>
        <sz val="8"/>
        <rFont val="Arial"/>
        <family val="2"/>
      </rPr>
      <t xml:space="preserve">  </t>
    </r>
    <r>
      <rPr>
        <sz val="8"/>
        <rFont val="ＭＳ Ｐゴシック"/>
        <family val="3"/>
        <charset val="128"/>
      </rPr>
      <t>※</t>
    </r>
    <r>
      <rPr>
        <sz val="8"/>
        <rFont val="Arial"/>
        <family val="2"/>
      </rPr>
      <t>2</t>
    </r>
    <rPh sb="2" eb="3">
      <t>ケイ</t>
    </rPh>
    <phoneticPr fontId="4"/>
  </si>
  <si>
    <r>
      <rPr>
        <sz val="9"/>
        <rFont val="ＭＳ Ｐゴシック"/>
        <family val="3"/>
        <charset val="128"/>
      </rPr>
      <t>定</t>
    </r>
    <r>
      <rPr>
        <sz val="9"/>
        <rFont val="Arial"/>
        <family val="2"/>
      </rPr>
      <t xml:space="preserve">  </t>
    </r>
    <r>
      <rPr>
        <sz val="9"/>
        <rFont val="ＭＳ Ｐゴシック"/>
        <family val="3"/>
        <charset val="128"/>
      </rPr>
      <t>時</t>
    </r>
    <r>
      <rPr>
        <sz val="9"/>
        <rFont val="Arial"/>
        <family val="2"/>
      </rPr>
      <t xml:space="preserve">  </t>
    </r>
    <r>
      <rPr>
        <sz val="9"/>
        <rFont val="ＭＳ Ｐゴシック"/>
        <family val="3"/>
        <charset val="128"/>
      </rPr>
      <t>制</t>
    </r>
    <phoneticPr fontId="4"/>
  </si>
  <si>
    <r>
      <rPr>
        <sz val="6"/>
        <rFont val="ＭＳ Ｐゴシック"/>
        <family val="3"/>
        <charset val="128"/>
      </rPr>
      <t>計（専攻科を除く全＋定）</t>
    </r>
    <rPh sb="0" eb="1">
      <t>ケイ</t>
    </rPh>
    <rPh sb="2" eb="5">
      <t>センコウカ</t>
    </rPh>
    <rPh sb="6" eb="7">
      <t>ノゾ</t>
    </rPh>
    <rPh sb="8" eb="9">
      <t>ゼン</t>
    </rPh>
    <rPh sb="10" eb="11">
      <t>テイ</t>
    </rPh>
    <phoneticPr fontId="4"/>
  </si>
  <si>
    <t>計（全＋定）※3</t>
    <rPh sb="0" eb="1">
      <t>ケイ</t>
    </rPh>
    <rPh sb="2" eb="3">
      <t>ゼン</t>
    </rPh>
    <rPh sb="4" eb="5">
      <t>テイ</t>
    </rPh>
    <phoneticPr fontId="4"/>
  </si>
  <si>
    <r>
      <rPr>
        <sz val="9"/>
        <rFont val="ＭＳ Ｐゴシック"/>
        <family val="3"/>
        <charset val="128"/>
      </rPr>
      <t>通</t>
    </r>
    <r>
      <rPr>
        <sz val="9"/>
        <rFont val="Arial"/>
        <family val="2"/>
      </rPr>
      <t xml:space="preserve">  </t>
    </r>
    <r>
      <rPr>
        <sz val="9"/>
        <rFont val="ＭＳ Ｐゴシック"/>
        <family val="3"/>
        <charset val="128"/>
      </rPr>
      <t>信</t>
    </r>
    <r>
      <rPr>
        <sz val="9"/>
        <rFont val="Arial"/>
        <family val="2"/>
      </rPr>
      <t xml:space="preserve">  </t>
    </r>
    <r>
      <rPr>
        <sz val="9"/>
        <rFont val="ＭＳ Ｐゴシック"/>
        <family val="3"/>
        <charset val="128"/>
      </rPr>
      <t>制</t>
    </r>
    <phoneticPr fontId="4"/>
  </si>
  <si>
    <t>3(1)</t>
    <phoneticPr fontId="3"/>
  </si>
  <si>
    <t>3(3)</t>
    <phoneticPr fontId="3"/>
  </si>
  <si>
    <r>
      <rPr>
        <sz val="8"/>
        <rFont val="ＭＳ Ｐゴシック"/>
        <family val="3"/>
        <charset val="128"/>
      </rPr>
      <t>計（全＋定＋通）</t>
    </r>
    <rPh sb="2" eb="3">
      <t>ゼン</t>
    </rPh>
    <rPh sb="4" eb="5">
      <t>テイ</t>
    </rPh>
    <rPh sb="6" eb="7">
      <t>ツウ</t>
    </rPh>
    <phoneticPr fontId="4"/>
  </si>
  <si>
    <t>※3</t>
    <phoneticPr fontId="4"/>
  </si>
  <si>
    <r>
      <rPr>
        <sz val="9"/>
        <rFont val="ＭＳ Ｐゴシック"/>
        <family val="3"/>
        <charset val="128"/>
      </rPr>
      <t>特別支援学校</t>
    </r>
    <rPh sb="0" eb="2">
      <t>トクベツ</t>
    </rPh>
    <rPh sb="2" eb="4">
      <t>シエン</t>
    </rPh>
    <phoneticPr fontId="4"/>
  </si>
  <si>
    <r>
      <rPr>
        <sz val="9"/>
        <rFont val="ＭＳ Ｐゴシック"/>
        <family val="3"/>
        <charset val="128"/>
      </rPr>
      <t>高等専門学校</t>
    </r>
    <phoneticPr fontId="4"/>
  </si>
  <si>
    <r>
      <rPr>
        <sz val="6"/>
        <rFont val="ＭＳ Ｐゴシック"/>
        <family val="3"/>
        <charset val="128"/>
      </rPr>
      <t>独立行
政法人</t>
    </r>
    <rPh sb="0" eb="2">
      <t>ドクリツ</t>
    </rPh>
    <rPh sb="2" eb="3">
      <t>ギョウ</t>
    </rPh>
    <rPh sb="4" eb="5">
      <t>セイ</t>
    </rPh>
    <rPh sb="5" eb="7">
      <t>ホウジン</t>
    </rPh>
    <phoneticPr fontId="3"/>
  </si>
  <si>
    <r>
      <rPr>
        <sz val="9"/>
        <rFont val="ＭＳ Ｐゴシック"/>
        <family val="3"/>
        <charset val="128"/>
      </rPr>
      <t>専修学校</t>
    </r>
    <rPh sb="0" eb="2">
      <t>センシュウ</t>
    </rPh>
    <rPh sb="2" eb="4">
      <t>ガッコウ</t>
    </rPh>
    <phoneticPr fontId="4"/>
  </si>
  <si>
    <r>
      <rPr>
        <sz val="9"/>
        <rFont val="ＭＳ Ｐゴシック"/>
        <family val="3"/>
        <charset val="128"/>
      </rPr>
      <t>県立</t>
    </r>
    <rPh sb="0" eb="2">
      <t>ケンリツ</t>
    </rPh>
    <phoneticPr fontId="4"/>
  </si>
  <si>
    <r>
      <rPr>
        <sz val="9"/>
        <rFont val="ＭＳ Ｐゴシック"/>
        <family val="3"/>
        <charset val="128"/>
      </rPr>
      <t>短期大学</t>
    </r>
    <phoneticPr fontId="4"/>
  </si>
  <si>
    <r>
      <rPr>
        <sz val="9"/>
        <rFont val="ＭＳ Ｐゴシック"/>
        <family val="3"/>
        <charset val="128"/>
      </rPr>
      <t>大学</t>
    </r>
    <phoneticPr fontId="4"/>
  </si>
  <si>
    <r>
      <rPr>
        <sz val="6"/>
        <rFont val="ＭＳ Ｐゴシック"/>
        <family val="3"/>
        <charset val="128"/>
      </rPr>
      <t>国立大　　学法人</t>
    </r>
    <rPh sb="2" eb="3">
      <t>ダイ</t>
    </rPh>
    <rPh sb="5" eb="6">
      <t>ガク</t>
    </rPh>
    <rPh sb="6" eb="8">
      <t>ホウジン</t>
    </rPh>
    <phoneticPr fontId="4"/>
  </si>
  <si>
    <r>
      <rPr>
        <sz val="9"/>
        <rFont val="ＭＳ Ｐゴシック"/>
        <family val="3"/>
        <charset val="128"/>
      </rPr>
      <t>　</t>
    </r>
    <r>
      <rPr>
        <sz val="9"/>
        <rFont val="Arial"/>
        <family val="2"/>
      </rPr>
      <t>(</t>
    </r>
    <r>
      <rPr>
        <sz val="9"/>
        <rFont val="ＭＳ Ｐゴシック"/>
        <family val="3"/>
        <charset val="128"/>
      </rPr>
      <t>注）１</t>
    </r>
    <rPh sb="2" eb="3">
      <t>チュウ</t>
    </rPh>
    <phoneticPr fontId="4"/>
  </si>
  <si>
    <r>
      <rPr>
        <sz val="9"/>
        <rFont val="ＭＳ Ｐゴシック"/>
        <family val="3"/>
        <charset val="128"/>
      </rPr>
      <t>幼保連携型認定こども園の学級数は、３歳から５歳の学級数の合計である。</t>
    </r>
    <rPh sb="0" eb="2">
      <t>ヨウホ</t>
    </rPh>
    <rPh sb="2" eb="7">
      <t>レンケイガタニンテイ</t>
    </rPh>
    <rPh sb="10" eb="11">
      <t>エン</t>
    </rPh>
    <rPh sb="12" eb="14">
      <t>ガッキュウ</t>
    </rPh>
    <rPh sb="14" eb="15">
      <t>スウ</t>
    </rPh>
    <rPh sb="18" eb="19">
      <t>サイ</t>
    </rPh>
    <rPh sb="22" eb="23">
      <t>サイ</t>
    </rPh>
    <rPh sb="24" eb="26">
      <t>ガッキュウ</t>
    </rPh>
    <rPh sb="26" eb="27">
      <t>スウ</t>
    </rPh>
    <rPh sb="28" eb="30">
      <t>ゴウケイ</t>
    </rPh>
    <phoneticPr fontId="3"/>
  </si>
  <si>
    <r>
      <t xml:space="preserve"> </t>
    </r>
    <r>
      <rPr>
        <sz val="9"/>
        <rFont val="ＭＳ Ｐゴシック"/>
        <family val="3"/>
        <charset val="128"/>
      </rPr>
      <t>　　　２</t>
    </r>
    <phoneticPr fontId="4"/>
  </si>
  <si>
    <r>
      <rPr>
        <sz val="9"/>
        <rFont val="ＭＳ Ｐゴシック"/>
        <family val="3"/>
        <charset val="128"/>
      </rPr>
      <t>高等学校全日制専攻科は、全日制本科と併置されているので学校数の合計欄は重複を除いてある。</t>
    </r>
    <rPh sb="0" eb="4">
      <t>コウトウガッコウ</t>
    </rPh>
    <rPh sb="4" eb="7">
      <t>ゼンジツセイ</t>
    </rPh>
    <rPh sb="7" eb="10">
      <t>センコウカ</t>
    </rPh>
    <rPh sb="12" eb="15">
      <t>ゼンニチセイ</t>
    </rPh>
    <rPh sb="15" eb="17">
      <t>ホンカ</t>
    </rPh>
    <rPh sb="18" eb="20">
      <t>ヘイチ</t>
    </rPh>
    <rPh sb="27" eb="29">
      <t>ガッコウ</t>
    </rPh>
    <rPh sb="29" eb="30">
      <t>スウ</t>
    </rPh>
    <rPh sb="31" eb="33">
      <t>ゴウケイ</t>
    </rPh>
    <rPh sb="33" eb="34">
      <t>ラン</t>
    </rPh>
    <rPh sb="35" eb="37">
      <t>チョウフク</t>
    </rPh>
    <rPh sb="38" eb="39">
      <t>ノゾ</t>
    </rPh>
    <phoneticPr fontId="4"/>
  </si>
  <si>
    <r>
      <t xml:space="preserve"> </t>
    </r>
    <r>
      <rPr>
        <sz val="9"/>
        <rFont val="ＭＳ Ｐゴシック"/>
        <family val="3"/>
        <charset val="128"/>
      </rPr>
      <t>　　　３</t>
    </r>
    <phoneticPr fontId="4"/>
  </si>
  <si>
    <r>
      <rPr>
        <sz val="9"/>
        <rFont val="ＭＳ Ｐゴシック"/>
        <family val="3"/>
        <charset val="128"/>
      </rPr>
      <t>高等学校定時制及び通信制の学校で、全日制との併置校は学校数の合計欄は重複を除いてある。</t>
    </r>
    <rPh sb="0" eb="4">
      <t>コウトウガッコウ</t>
    </rPh>
    <rPh sb="4" eb="7">
      <t>テイジセイ</t>
    </rPh>
    <rPh sb="7" eb="8">
      <t>オヨ</t>
    </rPh>
    <rPh sb="9" eb="11">
      <t>ツウシン</t>
    </rPh>
    <rPh sb="11" eb="12">
      <t>セイ</t>
    </rPh>
    <rPh sb="13" eb="15">
      <t>ガッコウ</t>
    </rPh>
    <rPh sb="17" eb="20">
      <t>ゼンニチセイ</t>
    </rPh>
    <rPh sb="22" eb="24">
      <t>ヘイチ</t>
    </rPh>
    <rPh sb="24" eb="25">
      <t>コウ</t>
    </rPh>
    <rPh sb="26" eb="28">
      <t>ガッコウ</t>
    </rPh>
    <rPh sb="28" eb="29">
      <t>スウ</t>
    </rPh>
    <rPh sb="30" eb="32">
      <t>ゴウケイ</t>
    </rPh>
    <rPh sb="32" eb="33">
      <t>ラン</t>
    </rPh>
    <rPh sb="34" eb="36">
      <t>チョウフク</t>
    </rPh>
    <rPh sb="37" eb="38">
      <t>ノゾ</t>
    </rPh>
    <phoneticPr fontId="4"/>
  </si>
  <si>
    <r>
      <t xml:space="preserve"> </t>
    </r>
    <r>
      <rPr>
        <sz val="9"/>
        <rFont val="ＭＳ Ｐゴシック"/>
        <family val="3"/>
        <charset val="128"/>
      </rPr>
      <t>　　　４</t>
    </r>
  </si>
  <si>
    <r>
      <rPr>
        <sz val="9"/>
        <rFont val="ＭＳ Ｐゴシック"/>
        <family val="3"/>
        <charset val="128"/>
      </rPr>
      <t>私立の専修学校・各種学校は収録していない。</t>
    </r>
    <rPh sb="0" eb="2">
      <t>シリツ</t>
    </rPh>
    <rPh sb="3" eb="5">
      <t>センシュウ</t>
    </rPh>
    <rPh sb="5" eb="7">
      <t>ガッコウ</t>
    </rPh>
    <rPh sb="8" eb="10">
      <t>カクシュ</t>
    </rPh>
    <rPh sb="10" eb="12">
      <t>ガッコウ</t>
    </rPh>
    <rPh sb="13" eb="15">
      <t>シュウロク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</si>
</sst>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3" x14ac:knownFonts="1">
    <font>
      <sz val="14"/>
      <name val="ＭＳ 明朝"/>
      <family val="1"/>
      <charset val="128"/>
    </font>
    <font>
      <sz val="13"/>
      <name val="Arial"/>
      <family val="2"/>
    </font>
    <font>
      <sz val="13"/>
      <name val="ＭＳ Ｐゴシック"/>
      <family val="3"/>
      <charset val="128"/>
    </font>
    <font>
      <sz val="7"/>
      <name val="ＭＳ 明朝"/>
      <family val="1"/>
      <charset val="128"/>
    </font>
    <font>
      <sz val="7"/>
      <name val="ＭＳ Ｐ明朝"/>
      <family val="1"/>
      <charset val="128"/>
    </font>
    <font>
      <sz val="11"/>
      <name val="ＭＳ Ｐゴシック"/>
      <family val="3"/>
      <charset val="128"/>
    </font>
    <font>
      <sz val="9"/>
      <name val="Arial"/>
      <family val="2"/>
    </font>
    <font>
      <sz val="9"/>
      <name val="ＭＳ Ｐゴシック"/>
      <family val="3"/>
      <charset val="128"/>
    </font>
    <font>
      <sz val="14"/>
      <name val="Arial"/>
      <family val="2"/>
    </font>
    <font>
      <sz val="8"/>
      <name val="Arial"/>
      <family val="2"/>
    </font>
    <font>
      <sz val="8"/>
      <name val="ＭＳ Ｐゴシック"/>
      <family val="3"/>
      <charset val="128"/>
    </font>
    <font>
      <sz val="6"/>
      <name val="Arial"/>
      <family val="2"/>
    </font>
    <font>
      <sz val="6"/>
      <name val="ＭＳ Ｐゴシック"/>
      <family val="3"/>
      <charset val="128"/>
    </font>
  </fonts>
  <fills count="2">
    <fill>
      <patternFill patternType="none"/>
    </fill>
    <fill>
      <patternFill patternType="gray125"/>
    </fill>
  </fills>
  <borders count="4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right style="hair">
        <color indexed="64"/>
      </right>
      <top/>
      <bottom/>
      <diagonal/>
    </border>
    <border>
      <left style="hair">
        <color indexed="64"/>
      </left>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xf numFmtId="38" fontId="5" fillId="0" borderId="0" applyFont="0" applyFill="0" applyBorder="0" applyAlignment="0" applyProtection="0"/>
  </cellStyleXfs>
  <cellXfs count="141">
    <xf numFmtId="0" fontId="0" fillId="0" borderId="0" xfId="0"/>
    <xf numFmtId="0" fontId="1" fillId="0" borderId="0" xfId="0" applyFont="1" applyFill="1" applyBorder="1" applyAlignment="1" applyProtection="1">
      <alignment horizontal="center"/>
      <protection locked="0"/>
    </xf>
    <xf numFmtId="38" fontId="6" fillId="0" borderId="0" xfId="1" applyFont="1" applyFill="1" applyProtection="1">
      <protection locked="0"/>
    </xf>
    <xf numFmtId="38" fontId="6" fillId="0" borderId="0" xfId="1" applyFont="1" applyFill="1" applyBorder="1" applyAlignment="1" applyProtection="1">
      <alignment horizontal="left"/>
      <protection locked="0"/>
    </xf>
    <xf numFmtId="38" fontId="6" fillId="0" borderId="0" xfId="1" applyFont="1" applyFill="1" applyBorder="1" applyProtection="1">
      <protection locked="0"/>
    </xf>
    <xf numFmtId="38" fontId="6" fillId="0" borderId="1" xfId="1" applyFont="1" applyFill="1" applyBorder="1" applyAlignment="1" applyProtection="1">
      <alignment horizontal="left"/>
      <protection locked="0"/>
    </xf>
    <xf numFmtId="38" fontId="6" fillId="0" borderId="1" xfId="1" applyFont="1" applyFill="1" applyBorder="1" applyProtection="1">
      <protection locked="0"/>
    </xf>
    <xf numFmtId="38" fontId="6" fillId="0" borderId="2" xfId="1" applyFont="1" applyFill="1" applyBorder="1" applyAlignment="1" applyProtection="1">
      <alignment horizontal="center" vertical="center"/>
      <protection locked="0"/>
    </xf>
    <xf numFmtId="38" fontId="6" fillId="0" borderId="3" xfId="1" applyFont="1" applyFill="1" applyBorder="1" applyAlignment="1" applyProtection="1">
      <alignment horizontal="center" vertical="center"/>
      <protection locked="0"/>
    </xf>
    <xf numFmtId="0" fontId="6" fillId="0" borderId="4" xfId="0" applyFont="1" applyFill="1" applyBorder="1" applyAlignment="1" applyProtection="1">
      <alignment horizontal="distributed" vertical="center" justifyLastLine="1"/>
      <protection locked="0"/>
    </xf>
    <xf numFmtId="0" fontId="6" fillId="0" borderId="5" xfId="0" applyFont="1" applyFill="1" applyBorder="1" applyAlignment="1" applyProtection="1">
      <alignment horizontal="distributed" vertical="center" justifyLastLine="1"/>
      <protection locked="0"/>
    </xf>
    <xf numFmtId="0" fontId="6" fillId="0" borderId="6" xfId="0" applyFont="1" applyFill="1" applyBorder="1" applyAlignment="1" applyProtection="1">
      <alignment horizontal="distributed" vertical="center" justifyLastLine="1"/>
      <protection locked="0"/>
    </xf>
    <xf numFmtId="0" fontId="6" fillId="0" borderId="7" xfId="0" applyFont="1" applyFill="1" applyBorder="1" applyAlignment="1" applyProtection="1">
      <alignment horizontal="center" vertical="distributed" textRotation="255" justifyLastLine="1"/>
      <protection locked="0"/>
    </xf>
    <xf numFmtId="0" fontId="6" fillId="0" borderId="6"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38" fontId="6" fillId="0" borderId="11" xfId="1" applyFont="1" applyFill="1" applyBorder="1" applyAlignment="1" applyProtection="1">
      <alignment horizontal="center" vertical="center"/>
      <protection locked="0"/>
    </xf>
    <xf numFmtId="38" fontId="6" fillId="0" borderId="1" xfId="1" applyFont="1" applyFill="1" applyBorder="1" applyAlignment="1" applyProtection="1">
      <alignment horizontal="center" vertical="center"/>
      <protection locked="0"/>
    </xf>
    <xf numFmtId="0" fontId="6" fillId="0" borderId="12" xfId="0" applyFont="1" applyFill="1" applyBorder="1" applyAlignment="1" applyProtection="1">
      <alignment horizontal="distributed" vertical="center" justifyLastLine="1"/>
      <protection locked="0"/>
    </xf>
    <xf numFmtId="0" fontId="6" fillId="0" borderId="13" xfId="0" applyFont="1" applyFill="1" applyBorder="1" applyAlignment="1" applyProtection="1">
      <alignment horizontal="distributed" vertical="center" justifyLastLine="1"/>
      <protection locked="0"/>
    </xf>
    <xf numFmtId="0" fontId="6" fillId="0" borderId="13" xfId="0" applyFont="1" applyFill="1" applyBorder="1" applyAlignment="1" applyProtection="1">
      <alignment horizontal="center" vertical="distributed" textRotation="255" justifyLastLine="1"/>
      <protection locked="0"/>
    </xf>
    <xf numFmtId="0" fontId="6" fillId="0" borderId="13" xfId="0"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protection locked="0"/>
    </xf>
    <xf numFmtId="38" fontId="6" fillId="0" borderId="16" xfId="1" applyFont="1" applyFill="1" applyBorder="1" applyAlignment="1" applyProtection="1">
      <alignment horizontal="distributed" vertical="center"/>
      <protection locked="0"/>
    </xf>
    <xf numFmtId="38" fontId="6" fillId="0" borderId="0" xfId="1" applyFont="1" applyFill="1" applyBorder="1" applyAlignment="1" applyProtection="1">
      <alignment horizontal="distributed" vertical="center"/>
      <protection locked="0"/>
    </xf>
    <xf numFmtId="0" fontId="8" fillId="0" borderId="0" xfId="0" applyFont="1" applyFill="1" applyBorder="1" applyAlignment="1" applyProtection="1">
      <alignment horizontal="distributed" vertical="center"/>
      <protection locked="0"/>
    </xf>
    <xf numFmtId="0" fontId="8" fillId="0" borderId="17" xfId="0" applyFont="1" applyFill="1" applyBorder="1" applyAlignment="1" applyProtection="1">
      <alignment horizontal="distributed" vertical="center"/>
      <protection locked="0"/>
    </xf>
    <xf numFmtId="38" fontId="6" fillId="0" borderId="18" xfId="1" applyFont="1" applyFill="1" applyBorder="1" applyAlignment="1" applyProtection="1">
      <alignment horizontal="distributed" vertical="center"/>
      <protection locked="0"/>
    </xf>
    <xf numFmtId="38" fontId="6" fillId="0" borderId="19" xfId="1" applyFont="1" applyFill="1" applyBorder="1" applyAlignment="1" applyProtection="1">
      <alignment vertical="center" shrinkToFit="1"/>
    </xf>
    <xf numFmtId="38" fontId="6" fillId="0" borderId="19" xfId="1" applyFont="1" applyFill="1" applyBorder="1" applyAlignment="1" applyProtection="1">
      <alignment vertical="center" shrinkToFit="1"/>
      <protection locked="0"/>
    </xf>
    <xf numFmtId="38" fontId="6" fillId="0" borderId="18" xfId="1" applyFont="1" applyFill="1" applyBorder="1" applyAlignment="1" applyProtection="1">
      <alignment vertical="center" shrinkToFit="1"/>
    </xf>
    <xf numFmtId="38" fontId="6" fillId="0" borderId="20" xfId="1" applyFont="1" applyFill="1" applyBorder="1" applyAlignment="1" applyProtection="1">
      <alignment vertical="center" shrinkToFit="1"/>
    </xf>
    <xf numFmtId="38" fontId="6" fillId="0" borderId="0" xfId="1" applyFont="1" applyFill="1" applyBorder="1" applyAlignment="1" applyProtection="1">
      <alignment vertical="center"/>
      <protection locked="0"/>
    </xf>
    <xf numFmtId="38" fontId="6" fillId="0" borderId="0" xfId="1" applyFont="1" applyFill="1" applyAlignment="1" applyProtection="1">
      <alignment vertical="center"/>
      <protection locked="0"/>
    </xf>
    <xf numFmtId="0" fontId="8" fillId="0" borderId="16" xfId="0" applyFont="1" applyFill="1" applyBorder="1" applyAlignment="1" applyProtection="1">
      <alignment horizontal="distributed" vertical="center"/>
      <protection locked="0"/>
    </xf>
    <xf numFmtId="38" fontId="6" fillId="0" borderId="21" xfId="1" applyFont="1" applyFill="1" applyBorder="1" applyAlignment="1" applyProtection="1">
      <alignment horizontal="distributed" vertical="center"/>
      <protection locked="0"/>
    </xf>
    <xf numFmtId="38" fontId="6" fillId="0" borderId="22" xfId="1" applyFont="1" applyFill="1" applyBorder="1" applyAlignment="1" applyProtection="1">
      <alignment vertical="center" shrinkToFit="1"/>
      <protection locked="0"/>
    </xf>
    <xf numFmtId="0" fontId="8" fillId="0" borderId="11" xfId="0" applyFont="1" applyFill="1" applyBorder="1" applyAlignment="1" applyProtection="1">
      <alignment horizontal="distributed" vertical="center"/>
      <protection locked="0"/>
    </xf>
    <xf numFmtId="0" fontId="8" fillId="0" borderId="1" xfId="0" applyFont="1" applyFill="1" applyBorder="1" applyAlignment="1" applyProtection="1">
      <alignment horizontal="distributed" vertical="center"/>
      <protection locked="0"/>
    </xf>
    <xf numFmtId="0" fontId="8" fillId="0" borderId="23" xfId="0" applyFont="1" applyFill="1" applyBorder="1" applyAlignment="1" applyProtection="1">
      <alignment horizontal="distributed" vertical="center"/>
      <protection locked="0"/>
    </xf>
    <xf numFmtId="38" fontId="6" fillId="0" borderId="24" xfId="1" applyFont="1" applyFill="1" applyBorder="1" applyAlignment="1" applyProtection="1">
      <alignment horizontal="distributed" vertical="center"/>
      <protection locked="0"/>
    </xf>
    <xf numFmtId="38" fontId="6" fillId="0" borderId="12" xfId="1" applyFont="1" applyFill="1" applyBorder="1" applyAlignment="1" applyProtection="1">
      <alignment vertical="center" shrinkToFit="1"/>
    </xf>
    <xf numFmtId="38" fontId="6" fillId="0" borderId="24" xfId="1" applyFont="1" applyFill="1" applyBorder="1" applyAlignment="1" applyProtection="1">
      <alignment vertical="center" shrinkToFit="1"/>
    </xf>
    <xf numFmtId="38" fontId="6" fillId="0" borderId="15" xfId="1" applyFont="1" applyFill="1" applyBorder="1" applyAlignment="1" applyProtection="1">
      <alignment vertical="center" shrinkToFit="1"/>
    </xf>
    <xf numFmtId="38" fontId="6" fillId="0" borderId="2" xfId="1" applyFont="1" applyFill="1" applyBorder="1" applyAlignment="1" applyProtection="1">
      <alignment horizontal="distributed" vertical="center" wrapText="1"/>
      <protection locked="0"/>
    </xf>
    <xf numFmtId="0" fontId="8" fillId="0" borderId="3" xfId="0" applyFont="1" applyFill="1" applyBorder="1" applyAlignment="1" applyProtection="1">
      <alignment horizontal="distributed" vertical="center"/>
      <protection locked="0"/>
    </xf>
    <xf numFmtId="0" fontId="8" fillId="0" borderId="25" xfId="0" applyFont="1" applyFill="1" applyBorder="1" applyAlignment="1" applyProtection="1">
      <alignment horizontal="distributed" vertical="center"/>
      <protection locked="0"/>
    </xf>
    <xf numFmtId="38" fontId="6" fillId="0" borderId="22" xfId="1" applyFont="1" applyFill="1" applyBorder="1" applyAlignment="1" applyProtection="1">
      <alignment vertical="center" shrinkToFit="1"/>
    </xf>
    <xf numFmtId="38" fontId="6" fillId="0" borderId="21" xfId="1" applyFont="1" applyFill="1" applyBorder="1" applyAlignment="1" applyProtection="1">
      <alignment vertical="center" shrinkToFit="1"/>
    </xf>
    <xf numFmtId="38" fontId="6" fillId="0" borderId="2" xfId="1" applyFont="1" applyFill="1" applyBorder="1" applyAlignment="1" applyProtection="1">
      <alignment horizontal="distributed" vertical="center"/>
      <protection locked="0"/>
    </xf>
    <xf numFmtId="38" fontId="6" fillId="0" borderId="26" xfId="1" applyFont="1" applyFill="1" applyBorder="1" applyAlignment="1" applyProtection="1">
      <alignment horizontal="distributed" vertical="center"/>
      <protection locked="0"/>
    </xf>
    <xf numFmtId="38" fontId="6" fillId="0" borderId="27" xfId="1" applyFont="1" applyFill="1" applyBorder="1" applyAlignment="1" applyProtection="1">
      <alignment vertical="center" shrinkToFit="1"/>
    </xf>
    <xf numFmtId="38" fontId="6" fillId="0" borderId="26" xfId="1" applyFont="1" applyFill="1" applyBorder="1" applyAlignment="1" applyProtection="1">
      <alignment vertical="center" shrinkToFit="1"/>
    </xf>
    <xf numFmtId="38" fontId="6" fillId="0" borderId="28" xfId="1" applyFont="1" applyFill="1" applyBorder="1" applyAlignment="1" applyProtection="1">
      <alignment vertical="center" shrinkToFit="1"/>
    </xf>
    <xf numFmtId="38" fontId="6" fillId="0" borderId="3" xfId="1" applyFont="1" applyFill="1" applyBorder="1" applyAlignment="1" applyProtection="1">
      <alignment horizontal="distributed" vertical="center"/>
      <protection locked="0"/>
    </xf>
    <xf numFmtId="38" fontId="6" fillId="0" borderId="29" xfId="1" applyFont="1" applyFill="1" applyBorder="1" applyAlignment="1" applyProtection="1">
      <alignment horizontal="distributed" vertical="center"/>
      <protection locked="0"/>
    </xf>
    <xf numFmtId="38" fontId="6" fillId="0" borderId="7" xfId="1" applyFont="1" applyFill="1" applyBorder="1" applyAlignment="1" applyProtection="1">
      <alignment vertical="center" shrinkToFit="1"/>
    </xf>
    <xf numFmtId="38" fontId="6" fillId="0" borderId="7" xfId="1" applyFont="1" applyFill="1" applyBorder="1" applyAlignment="1" applyProtection="1">
      <alignment vertical="center" shrinkToFit="1"/>
      <protection locked="0"/>
    </xf>
    <xf numFmtId="38" fontId="6" fillId="0" borderId="29" xfId="1" applyFont="1" applyFill="1" applyBorder="1" applyAlignment="1" applyProtection="1">
      <alignment vertical="center" shrinkToFit="1"/>
    </xf>
    <xf numFmtId="38" fontId="6" fillId="0" borderId="30" xfId="1" applyFont="1" applyFill="1" applyBorder="1" applyAlignment="1" applyProtection="1">
      <alignment vertical="center" shrinkToFit="1"/>
    </xf>
    <xf numFmtId="38" fontId="6" fillId="0" borderId="31" xfId="1" applyFont="1" applyFill="1" applyBorder="1" applyAlignment="1" applyProtection="1">
      <alignment vertical="center" shrinkToFit="1"/>
    </xf>
    <xf numFmtId="38" fontId="6" fillId="0" borderId="2" xfId="1" applyFont="1" applyFill="1" applyBorder="1" applyAlignment="1" applyProtection="1">
      <alignment horizontal="center" vertical="distributed" textRotation="255" justifyLastLine="1"/>
      <protection locked="0"/>
    </xf>
    <xf numFmtId="38" fontId="6" fillId="0" borderId="3" xfId="1" applyFont="1" applyFill="1" applyBorder="1" applyAlignment="1" applyProtection="1">
      <alignment horizontal="center" vertical="distributed" textRotation="255" justifyLastLine="1"/>
      <protection locked="0"/>
    </xf>
    <xf numFmtId="38" fontId="6" fillId="0" borderId="7" xfId="1" applyFont="1" applyFill="1" applyBorder="1" applyAlignment="1" applyProtection="1">
      <alignment horizontal="center" vertical="distributed" textRotation="255" justifyLastLine="1"/>
      <protection locked="0"/>
    </xf>
    <xf numFmtId="38" fontId="6" fillId="0" borderId="7" xfId="1" applyFont="1" applyFill="1" applyBorder="1" applyAlignment="1" applyProtection="1">
      <alignment horizontal="center" vertical="center"/>
      <protection locked="0"/>
    </xf>
    <xf numFmtId="38" fontId="6" fillId="0" borderId="16" xfId="1" applyFont="1" applyFill="1" applyBorder="1" applyAlignment="1" applyProtection="1">
      <alignment horizontal="center" vertical="distributed" textRotation="255" justifyLastLine="1"/>
      <protection locked="0"/>
    </xf>
    <xf numFmtId="38" fontId="6" fillId="0" borderId="0" xfId="1" applyFont="1" applyFill="1" applyBorder="1" applyAlignment="1" applyProtection="1">
      <alignment horizontal="center" vertical="distributed" textRotation="255" justifyLastLine="1"/>
      <protection locked="0"/>
    </xf>
    <xf numFmtId="38" fontId="6" fillId="0" borderId="19" xfId="1" applyFont="1" applyFill="1" applyBorder="1" applyAlignment="1" applyProtection="1">
      <alignment horizontal="center" vertical="distributed" textRotation="255" justifyLastLine="1"/>
      <protection locked="0"/>
    </xf>
    <xf numFmtId="0" fontId="8" fillId="0" borderId="19" xfId="0" applyFont="1" applyFill="1" applyBorder="1" applyAlignment="1" applyProtection="1">
      <alignment horizontal="center" vertical="center"/>
      <protection locked="0"/>
    </xf>
    <xf numFmtId="0" fontId="8" fillId="0" borderId="22" xfId="0" applyFont="1" applyFill="1" applyBorder="1" applyAlignment="1" applyProtection="1">
      <alignment horizontal="center" vertical="center"/>
      <protection locked="0"/>
    </xf>
    <xf numFmtId="38" fontId="6" fillId="0" borderId="32" xfId="1" applyFont="1" applyFill="1" applyBorder="1" applyAlignment="1" applyProtection="1">
      <alignment horizontal="distributed" vertical="center"/>
      <protection locked="0"/>
    </xf>
    <xf numFmtId="38" fontId="6" fillId="0" borderId="33" xfId="1" applyFont="1" applyFill="1" applyBorder="1" applyAlignment="1" applyProtection="1">
      <alignment vertical="center" shrinkToFit="1"/>
    </xf>
    <xf numFmtId="38" fontId="6" fillId="0" borderId="33" xfId="1" applyFont="1" applyFill="1" applyBorder="1" applyAlignment="1" applyProtection="1">
      <alignment vertical="center" shrinkToFit="1"/>
      <protection locked="0"/>
    </xf>
    <xf numFmtId="38" fontId="6" fillId="0" borderId="32" xfId="1" applyFont="1" applyFill="1" applyBorder="1" applyAlignment="1" applyProtection="1">
      <alignment vertical="center" shrinkToFit="1"/>
    </xf>
    <xf numFmtId="38" fontId="6" fillId="0" borderId="34" xfId="1" applyFont="1" applyFill="1" applyBorder="1" applyAlignment="1" applyProtection="1">
      <alignment vertical="center" shrinkToFit="1"/>
    </xf>
    <xf numFmtId="38" fontId="6" fillId="0" borderId="27" xfId="1" applyFont="1" applyFill="1" applyBorder="1" applyAlignment="1" applyProtection="1">
      <alignment horizontal="distributed" vertical="center"/>
      <protection locked="0"/>
    </xf>
    <xf numFmtId="176" fontId="6" fillId="0" borderId="27" xfId="1" applyNumberFormat="1" applyFont="1" applyFill="1" applyBorder="1" applyAlignment="1" applyProtection="1">
      <alignment vertical="center" shrinkToFit="1"/>
    </xf>
    <xf numFmtId="176" fontId="6" fillId="0" borderId="27" xfId="1" applyNumberFormat="1" applyFont="1" applyFill="1" applyBorder="1" applyAlignment="1" applyProtection="1">
      <alignment vertical="center" shrinkToFit="1"/>
      <protection locked="0"/>
    </xf>
    <xf numFmtId="38" fontId="6" fillId="0" borderId="27" xfId="1" applyFont="1" applyFill="1" applyBorder="1" applyAlignment="1" applyProtection="1">
      <alignment vertical="center" shrinkToFit="1"/>
      <protection locked="0"/>
    </xf>
    <xf numFmtId="38" fontId="6" fillId="0" borderId="26" xfId="1" applyFont="1" applyFill="1" applyBorder="1" applyAlignment="1" applyProtection="1">
      <alignment vertical="center" shrinkToFit="1"/>
      <protection locked="0"/>
    </xf>
    <xf numFmtId="38" fontId="6" fillId="0" borderId="28" xfId="1" applyFont="1" applyFill="1" applyBorder="1" applyAlignment="1" applyProtection="1">
      <alignment vertical="center" shrinkToFit="1"/>
      <protection locked="0"/>
    </xf>
    <xf numFmtId="0" fontId="8" fillId="0" borderId="19" xfId="0" applyFont="1" applyFill="1" applyBorder="1" applyAlignment="1" applyProtection="1">
      <alignment horizontal="distributed" vertical="center"/>
      <protection locked="0"/>
    </xf>
    <xf numFmtId="176" fontId="6" fillId="0" borderId="22" xfId="1" applyNumberFormat="1" applyFont="1" applyFill="1" applyBorder="1" applyAlignment="1" applyProtection="1">
      <alignment vertical="center" shrinkToFit="1"/>
    </xf>
    <xf numFmtId="176" fontId="6" fillId="0" borderId="22" xfId="1" applyNumberFormat="1" applyFont="1" applyFill="1" applyBorder="1" applyAlignment="1" applyProtection="1">
      <alignment vertical="center" shrinkToFit="1"/>
      <protection locked="0"/>
    </xf>
    <xf numFmtId="38" fontId="6" fillId="0" borderId="21" xfId="1" applyFont="1" applyFill="1" applyBorder="1" applyAlignment="1" applyProtection="1">
      <alignment vertical="center" shrinkToFit="1"/>
      <protection locked="0"/>
    </xf>
    <xf numFmtId="38" fontId="6" fillId="0" borderId="31" xfId="1" applyFont="1" applyFill="1" applyBorder="1" applyAlignment="1" applyProtection="1">
      <alignment vertical="center" shrinkToFit="1"/>
      <protection locked="0"/>
    </xf>
    <xf numFmtId="0" fontId="8" fillId="0" borderId="22" xfId="0" applyFont="1" applyFill="1" applyBorder="1" applyAlignment="1" applyProtection="1">
      <alignment horizontal="distributed" vertical="center"/>
      <protection locked="0"/>
    </xf>
    <xf numFmtId="176" fontId="6" fillId="0" borderId="33" xfId="1" applyNumberFormat="1" applyFont="1" applyFill="1" applyBorder="1" applyAlignment="1" applyProtection="1">
      <alignment vertical="center" shrinkToFit="1"/>
    </xf>
    <xf numFmtId="38" fontId="6" fillId="0" borderId="32" xfId="1" applyFont="1" applyFill="1" applyBorder="1" applyAlignment="1" applyProtection="1">
      <alignment vertical="center" shrinkToFit="1"/>
      <protection locked="0"/>
    </xf>
    <xf numFmtId="38" fontId="6" fillId="0" borderId="34" xfId="1" applyFont="1" applyFill="1" applyBorder="1" applyAlignment="1" applyProtection="1">
      <alignment vertical="center" shrinkToFit="1"/>
      <protection locked="0"/>
    </xf>
    <xf numFmtId="38" fontId="6" fillId="0" borderId="22" xfId="1" applyFont="1" applyFill="1" applyBorder="1" applyAlignment="1" applyProtection="1">
      <alignment horizontal="center" vertical="distributed" textRotation="255" justifyLastLine="1"/>
      <protection locked="0"/>
    </xf>
    <xf numFmtId="38" fontId="9" fillId="0" borderId="35" xfId="1" applyFont="1" applyFill="1" applyBorder="1" applyAlignment="1" applyProtection="1">
      <alignment horizontal="left" vertical="center"/>
      <protection locked="0"/>
    </xf>
    <xf numFmtId="38" fontId="6" fillId="0" borderId="36" xfId="1" applyFont="1" applyFill="1" applyBorder="1" applyAlignment="1" applyProtection="1">
      <alignment horizontal="left" vertical="center"/>
      <protection locked="0"/>
    </xf>
    <xf numFmtId="38" fontId="6" fillId="0" borderId="32" xfId="1" applyFont="1" applyFill="1" applyBorder="1" applyAlignment="1" applyProtection="1">
      <alignment horizontal="center" vertical="center"/>
      <protection locked="0"/>
    </xf>
    <xf numFmtId="38" fontId="6" fillId="0" borderId="37" xfId="1" applyFont="1" applyFill="1" applyBorder="1" applyAlignment="1" applyProtection="1">
      <alignment horizontal="center" vertical="center"/>
      <protection locked="0"/>
    </xf>
    <xf numFmtId="176" fontId="6" fillId="0" borderId="33" xfId="1" applyNumberFormat="1" applyFont="1" applyFill="1" applyBorder="1" applyAlignment="1" applyProtection="1">
      <alignment vertical="center" shrinkToFit="1"/>
      <protection locked="0"/>
    </xf>
    <xf numFmtId="38" fontId="11" fillId="0" borderId="32" xfId="1" applyFont="1" applyFill="1" applyBorder="1" applyAlignment="1" applyProtection="1">
      <alignment horizontal="center" vertical="center"/>
      <protection locked="0"/>
    </xf>
    <xf numFmtId="38" fontId="11" fillId="0" borderId="36" xfId="1" applyFont="1" applyFill="1" applyBorder="1" applyAlignment="1" applyProtection="1">
      <alignment horizontal="center" vertical="center"/>
      <protection locked="0"/>
    </xf>
    <xf numFmtId="38" fontId="11" fillId="0" borderId="37" xfId="1" applyFont="1" applyFill="1" applyBorder="1" applyAlignment="1" applyProtection="1">
      <alignment horizontal="center" vertical="center"/>
      <protection locked="0"/>
    </xf>
    <xf numFmtId="38" fontId="10" fillId="0" borderId="32" xfId="1" applyFont="1" applyFill="1" applyBorder="1" applyAlignment="1" applyProtection="1">
      <alignment horizontal="center" vertical="center"/>
      <protection locked="0"/>
    </xf>
    <xf numFmtId="38" fontId="9" fillId="0" borderId="36" xfId="1" applyFont="1" applyFill="1" applyBorder="1" applyAlignment="1" applyProtection="1">
      <alignment horizontal="center" vertical="center"/>
      <protection locked="0"/>
    </xf>
    <xf numFmtId="38" fontId="9" fillId="0" borderId="37" xfId="1" applyFont="1" applyFill="1" applyBorder="1" applyAlignment="1" applyProtection="1">
      <alignment horizontal="center" vertical="center"/>
      <protection locked="0"/>
    </xf>
    <xf numFmtId="38" fontId="6" fillId="0" borderId="26" xfId="1" applyFont="1" applyFill="1" applyBorder="1" applyAlignment="1" applyProtection="1">
      <alignment horizontal="center" vertical="center"/>
      <protection locked="0"/>
    </xf>
    <xf numFmtId="38" fontId="6" fillId="0" borderId="38" xfId="1" applyFont="1" applyFill="1" applyBorder="1" applyAlignment="1" applyProtection="1">
      <alignment horizontal="center" vertical="center"/>
      <protection locked="0"/>
    </xf>
    <xf numFmtId="0" fontId="8" fillId="0" borderId="18" xfId="0" applyFont="1" applyFill="1" applyBorder="1" applyAlignment="1">
      <alignment horizontal="center" vertical="center"/>
    </xf>
    <xf numFmtId="0" fontId="8" fillId="0" borderId="17" xfId="0" applyFont="1" applyFill="1" applyBorder="1" applyAlignment="1">
      <alignment horizontal="center" vertical="center"/>
    </xf>
    <xf numFmtId="176" fontId="6" fillId="0" borderId="22" xfId="1" applyNumberFormat="1" applyFont="1" applyFill="1" applyBorder="1" applyAlignment="1" applyProtection="1">
      <alignment horizontal="right" vertical="center" shrinkToFit="1"/>
      <protection locked="0"/>
    </xf>
    <xf numFmtId="0" fontId="8" fillId="0" borderId="21" xfId="0" applyFont="1" applyFill="1" applyBorder="1" applyAlignment="1">
      <alignment horizontal="center" vertical="center"/>
    </xf>
    <xf numFmtId="0" fontId="8" fillId="0" borderId="39" xfId="0" applyFont="1" applyFill="1" applyBorder="1" applyAlignment="1">
      <alignment horizontal="center" vertical="center"/>
    </xf>
    <xf numFmtId="176" fontId="6" fillId="0" borderId="22" xfId="1" applyNumberFormat="1" applyFont="1" applyFill="1" applyBorder="1" applyAlignment="1" applyProtection="1">
      <alignment horizontal="right" vertical="center" shrinkToFit="1"/>
    </xf>
    <xf numFmtId="38" fontId="9" fillId="0" borderId="18" xfId="1" applyFont="1" applyFill="1" applyBorder="1" applyAlignment="1" applyProtection="1">
      <alignment horizontal="center" vertical="center" shrinkToFit="1"/>
      <protection locked="0"/>
    </xf>
    <xf numFmtId="38" fontId="9" fillId="0" borderId="17" xfId="1" applyFont="1" applyFill="1" applyBorder="1" applyAlignment="1" applyProtection="1">
      <alignment horizontal="center" vertical="center" shrinkToFit="1"/>
      <protection locked="0"/>
    </xf>
    <xf numFmtId="38" fontId="6" fillId="0" borderId="22" xfId="1" applyFont="1" applyFill="1" applyBorder="1" applyAlignment="1" applyProtection="1">
      <alignment horizontal="right" vertical="center" shrinkToFit="1"/>
      <protection locked="0"/>
    </xf>
    <xf numFmtId="38" fontId="6" fillId="0" borderId="11" xfId="1" applyFont="1" applyFill="1" applyBorder="1" applyAlignment="1" applyProtection="1">
      <alignment horizontal="center" vertical="distributed" textRotation="255" justifyLastLine="1"/>
      <protection locked="0"/>
    </xf>
    <xf numFmtId="38" fontId="6" fillId="0" borderId="1" xfId="1" applyFont="1" applyFill="1" applyBorder="1" applyAlignment="1" applyProtection="1">
      <alignment horizontal="center" vertical="distributed" textRotation="255" justifyLastLine="1"/>
      <protection locked="0"/>
    </xf>
    <xf numFmtId="38" fontId="10" fillId="0" borderId="14" xfId="1" applyFont="1" applyFill="1" applyBorder="1" applyAlignment="1" applyProtection="1">
      <alignment horizontal="center" vertical="top"/>
      <protection locked="0"/>
    </xf>
    <xf numFmtId="38" fontId="9" fillId="0" borderId="23" xfId="1" applyFont="1" applyFill="1" applyBorder="1" applyAlignment="1" applyProtection="1">
      <alignment horizontal="center" vertical="top"/>
      <protection locked="0"/>
    </xf>
    <xf numFmtId="38" fontId="6" fillId="0" borderId="12" xfId="1" applyFont="1" applyFill="1" applyBorder="1" applyAlignment="1" applyProtection="1">
      <alignment vertical="center" shrinkToFit="1"/>
      <protection locked="0"/>
    </xf>
    <xf numFmtId="38" fontId="6" fillId="0" borderId="25" xfId="1" applyFont="1" applyFill="1" applyBorder="1" applyAlignment="1" applyProtection="1">
      <alignment horizontal="distributed" vertical="center"/>
      <protection locked="0"/>
    </xf>
    <xf numFmtId="38" fontId="6" fillId="0" borderId="17" xfId="1" applyFont="1" applyFill="1" applyBorder="1" applyAlignment="1" applyProtection="1">
      <alignment horizontal="distributed" vertical="center"/>
      <protection locked="0"/>
    </xf>
    <xf numFmtId="38" fontId="6" fillId="0" borderId="11" xfId="1" applyFont="1" applyFill="1" applyBorder="1" applyAlignment="1" applyProtection="1">
      <alignment horizontal="distributed" vertical="center"/>
      <protection locked="0"/>
    </xf>
    <xf numFmtId="38" fontId="6" fillId="0" borderId="1" xfId="1" applyFont="1" applyFill="1" applyBorder="1" applyAlignment="1" applyProtection="1">
      <alignment horizontal="distributed" vertical="center"/>
      <protection locked="0"/>
    </xf>
    <xf numFmtId="38" fontId="6" fillId="0" borderId="23" xfId="1" applyFont="1" applyFill="1" applyBorder="1" applyAlignment="1" applyProtection="1">
      <alignment horizontal="distributed" vertical="center"/>
      <protection locked="0"/>
    </xf>
    <xf numFmtId="38" fontId="6" fillId="0" borderId="40" xfId="1" applyFont="1" applyFill="1" applyBorder="1" applyAlignment="1" applyProtection="1">
      <alignment horizontal="distributed" vertical="center"/>
      <protection locked="0"/>
    </xf>
    <xf numFmtId="38" fontId="6" fillId="0" borderId="41" xfId="1" applyFont="1" applyFill="1" applyBorder="1" applyAlignment="1" applyProtection="1">
      <alignment horizontal="distributed" vertical="center"/>
      <protection locked="0"/>
    </xf>
    <xf numFmtId="0" fontId="8" fillId="0" borderId="41" xfId="0" applyFont="1" applyFill="1" applyBorder="1" applyAlignment="1" applyProtection="1">
      <alignment horizontal="distributed" vertical="center"/>
      <protection locked="0"/>
    </xf>
    <xf numFmtId="0" fontId="8" fillId="0" borderId="42" xfId="0" applyFont="1" applyFill="1" applyBorder="1" applyAlignment="1" applyProtection="1">
      <alignment horizontal="distributed" vertical="center"/>
      <protection locked="0"/>
    </xf>
    <xf numFmtId="38" fontId="11" fillId="0" borderId="43" xfId="1" applyFont="1" applyFill="1" applyBorder="1" applyAlignment="1" applyProtection="1">
      <alignment horizontal="distributed" vertical="center" wrapText="1"/>
      <protection locked="0"/>
    </xf>
    <xf numFmtId="38" fontId="6" fillId="0" borderId="44" xfId="1" applyFont="1" applyFill="1" applyBorder="1" applyAlignment="1" applyProtection="1">
      <alignment vertical="center" shrinkToFit="1"/>
    </xf>
    <xf numFmtId="38" fontId="6" fillId="0" borderId="44" xfId="1" applyFont="1" applyFill="1" applyBorder="1" applyAlignment="1" applyProtection="1">
      <alignment vertical="center" shrinkToFit="1"/>
      <protection locked="0"/>
    </xf>
    <xf numFmtId="38" fontId="6" fillId="0" borderId="43" xfId="1" applyFont="1" applyFill="1" applyBorder="1" applyAlignment="1" applyProtection="1">
      <alignment vertical="center" shrinkToFit="1"/>
    </xf>
    <xf numFmtId="38" fontId="6" fillId="0" borderId="45" xfId="1" applyFont="1" applyFill="1" applyBorder="1" applyAlignment="1" applyProtection="1">
      <alignment vertical="center" shrinkToFit="1"/>
    </xf>
    <xf numFmtId="38" fontId="6" fillId="0" borderId="43" xfId="1" applyFont="1" applyFill="1" applyBorder="1" applyAlignment="1" applyProtection="1">
      <alignment horizontal="distributed" vertical="center"/>
      <protection locked="0"/>
    </xf>
    <xf numFmtId="38" fontId="11" fillId="0" borderId="29" xfId="1" applyFont="1" applyFill="1" applyBorder="1" applyAlignment="1" applyProtection="1">
      <alignment horizontal="distributed" vertical="center"/>
      <protection locked="0"/>
    </xf>
    <xf numFmtId="38" fontId="6" fillId="0" borderId="3" xfId="1" applyFont="1" applyFill="1" applyBorder="1" applyAlignment="1" applyProtection="1">
      <alignment vertical="center"/>
      <protection locked="0"/>
    </xf>
    <xf numFmtId="38" fontId="6" fillId="0" borderId="0" xfId="1" quotePrefix="1" applyFont="1" applyFill="1" applyAlignment="1" applyProtection="1">
      <alignmen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5519;&#26619;&#32113;&#35336;/&#38609;&#65288;&#32113;&#35336;&#12381;&#12398;&#20182;&#65289;/011-&#23398;&#26657;&#19968;&#35239;/&#23398;&#26657;&#19968;&#35239;R3/R3&#23398;&#26657;&#19968;&#35239;09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学校種別"/>
      <sheetName val="郡市別"/>
      <sheetName val="設置者別"/>
      <sheetName val="幼稚園"/>
      <sheetName val="こども園"/>
      <sheetName val="小学校"/>
      <sheetName val="中学校"/>
      <sheetName val="高校(学校別)"/>
      <sheetName val="高校(学科別)"/>
      <sheetName val="高校(公私別)"/>
      <sheetName val="特別支援"/>
      <sheetName val="高専"/>
      <sheetName val="短大･専修"/>
      <sheetName val="大学"/>
      <sheetName val="大学(学部別)"/>
      <sheetName val="Sheet1"/>
    </sheetNames>
    <sheetDataSet>
      <sheetData sheetId="0"/>
      <sheetData sheetId="1"/>
      <sheetData sheetId="2">
        <row r="29">
          <cell r="C29">
            <v>1</v>
          </cell>
          <cell r="D29">
            <v>0</v>
          </cell>
          <cell r="Q29">
            <v>2</v>
          </cell>
          <cell r="R29">
            <v>0</v>
          </cell>
          <cell r="X29">
            <v>2</v>
          </cell>
          <cell r="Y29">
            <v>0</v>
          </cell>
        </row>
        <row r="30">
          <cell r="C30">
            <v>81</v>
          </cell>
          <cell r="D30">
            <v>0</v>
          </cell>
          <cell r="J30">
            <v>36</v>
          </cell>
          <cell r="K30">
            <v>1</v>
          </cell>
          <cell r="Q30">
            <v>156</v>
          </cell>
          <cell r="R30">
            <v>2</v>
          </cell>
          <cell r="X30">
            <v>67</v>
          </cell>
          <cell r="Y30">
            <v>1</v>
          </cell>
        </row>
        <row r="31">
          <cell r="C31">
            <v>33</v>
          </cell>
          <cell r="D31">
            <v>0</v>
          </cell>
          <cell r="J31">
            <v>39</v>
          </cell>
          <cell r="K31">
            <v>1</v>
          </cell>
          <cell r="X31">
            <v>5</v>
          </cell>
          <cell r="Y31">
            <v>0</v>
          </cell>
        </row>
      </sheetData>
      <sheetData sheetId="3">
        <row r="135">
          <cell r="F135">
            <v>5</v>
          </cell>
          <cell r="Q135">
            <v>78</v>
          </cell>
          <cell r="R135">
            <v>58</v>
          </cell>
          <cell r="T135">
            <v>0</v>
          </cell>
          <cell r="U135">
            <v>7</v>
          </cell>
          <cell r="W135">
            <v>0</v>
          </cell>
          <cell r="X135">
            <v>0</v>
          </cell>
        </row>
        <row r="136">
          <cell r="F136">
            <v>259</v>
          </cell>
          <cell r="Q136">
            <v>1838</v>
          </cell>
          <cell r="R136">
            <v>1737</v>
          </cell>
          <cell r="T136">
            <v>20</v>
          </cell>
          <cell r="U136">
            <v>381</v>
          </cell>
          <cell r="W136">
            <v>4</v>
          </cell>
          <cell r="X136">
            <v>27</v>
          </cell>
        </row>
        <row r="137">
          <cell r="F137">
            <v>250</v>
          </cell>
          <cell r="Q137">
            <v>2239</v>
          </cell>
          <cell r="R137">
            <v>2311</v>
          </cell>
          <cell r="T137">
            <v>24</v>
          </cell>
          <cell r="U137">
            <v>430</v>
          </cell>
          <cell r="W137">
            <v>28</v>
          </cell>
          <cell r="X137">
            <v>46</v>
          </cell>
        </row>
        <row r="138">
          <cell r="F138">
            <v>514</v>
          </cell>
        </row>
      </sheetData>
      <sheetData sheetId="4">
        <row r="90">
          <cell r="F90">
            <v>184</v>
          </cell>
          <cell r="Z90">
            <v>2352</v>
          </cell>
          <cell r="AA90">
            <v>2149</v>
          </cell>
          <cell r="AC90">
            <v>27</v>
          </cell>
          <cell r="AD90">
            <v>584</v>
          </cell>
          <cell r="AF90">
            <v>6</v>
          </cell>
          <cell r="AG90">
            <v>120</v>
          </cell>
        </row>
        <row r="91">
          <cell r="F91">
            <v>149</v>
          </cell>
          <cell r="Z91">
            <v>2525</v>
          </cell>
          <cell r="AA91">
            <v>2419</v>
          </cell>
          <cell r="AC91">
            <v>41</v>
          </cell>
          <cell r="AD91">
            <v>876</v>
          </cell>
          <cell r="AF91">
            <v>19</v>
          </cell>
          <cell r="AG91">
            <v>139</v>
          </cell>
        </row>
      </sheetData>
      <sheetData sheetId="5">
        <row r="182">
          <cell r="F182">
            <v>31</v>
          </cell>
          <cell r="AC182">
            <v>518</v>
          </cell>
          <cell r="AD182">
            <v>511</v>
          </cell>
          <cell r="AF182">
            <v>31</v>
          </cell>
          <cell r="AG182">
            <v>12</v>
          </cell>
          <cell r="AI182">
            <v>2</v>
          </cell>
          <cell r="AJ182">
            <v>4</v>
          </cell>
        </row>
        <row r="183">
          <cell r="F183">
            <v>2277</v>
          </cell>
          <cell r="AC183">
            <v>24758</v>
          </cell>
          <cell r="AD183">
            <v>23409</v>
          </cell>
          <cell r="AF183">
            <v>1157</v>
          </cell>
          <cell r="AG183">
            <v>2339</v>
          </cell>
          <cell r="AI183">
            <v>99</v>
          </cell>
          <cell r="AJ183">
            <v>478</v>
          </cell>
        </row>
      </sheetData>
      <sheetData sheetId="6">
        <row r="92">
          <cell r="F92">
            <v>18</v>
          </cell>
          <cell r="T92">
            <v>313</v>
          </cell>
          <cell r="U92">
            <v>315</v>
          </cell>
          <cell r="W92">
            <v>28</v>
          </cell>
          <cell r="X92">
            <v>15</v>
          </cell>
          <cell r="Z92">
            <v>3</v>
          </cell>
          <cell r="AA92">
            <v>2</v>
          </cell>
        </row>
        <row r="93">
          <cell r="F93">
            <v>947</v>
          </cell>
          <cell r="T93">
            <v>12282</v>
          </cell>
          <cell r="U93">
            <v>11774</v>
          </cell>
          <cell r="W93">
            <v>962</v>
          </cell>
          <cell r="X93">
            <v>1006</v>
          </cell>
          <cell r="Z93">
            <v>60</v>
          </cell>
          <cell r="AA93">
            <v>185</v>
          </cell>
        </row>
        <row r="94">
          <cell r="F94">
            <v>33</v>
          </cell>
          <cell r="T94">
            <v>473</v>
          </cell>
          <cell r="U94">
            <v>472</v>
          </cell>
          <cell r="W94">
            <v>47</v>
          </cell>
          <cell r="X94">
            <v>35</v>
          </cell>
          <cell r="Z94">
            <v>6</v>
          </cell>
          <cell r="AA94">
            <v>6</v>
          </cell>
        </row>
      </sheetData>
      <sheetData sheetId="7">
        <row r="51">
          <cell r="G51">
            <v>517</v>
          </cell>
          <cell r="H51">
            <v>49</v>
          </cell>
          <cell r="J51">
            <v>8670</v>
          </cell>
          <cell r="K51">
            <v>9401</v>
          </cell>
          <cell r="M51">
            <v>143</v>
          </cell>
          <cell r="N51">
            <v>116</v>
          </cell>
          <cell r="P51">
            <v>131</v>
          </cell>
          <cell r="Q51">
            <v>198</v>
          </cell>
          <cell r="R51">
            <v>23</v>
          </cell>
          <cell r="S51">
            <v>115</v>
          </cell>
          <cell r="X51">
            <v>848</v>
          </cell>
          <cell r="Y51">
            <v>623</v>
          </cell>
          <cell r="AB51">
            <v>14</v>
          </cell>
          <cell r="AC51">
            <v>2</v>
          </cell>
          <cell r="AE51">
            <v>196</v>
          </cell>
          <cell r="AF51">
            <v>173</v>
          </cell>
          <cell r="AI51">
            <v>0</v>
          </cell>
          <cell r="AJ51">
            <v>2</v>
          </cell>
        </row>
        <row r="52">
          <cell r="G52">
            <v>221</v>
          </cell>
          <cell r="J52">
            <v>3416</v>
          </cell>
          <cell r="K52">
            <v>2694</v>
          </cell>
          <cell r="P52">
            <v>451</v>
          </cell>
          <cell r="Q52">
            <v>346</v>
          </cell>
          <cell r="R52">
            <v>4</v>
          </cell>
          <cell r="S52">
            <v>75</v>
          </cell>
          <cell r="X52">
            <v>301</v>
          </cell>
          <cell r="Y52">
            <v>194</v>
          </cell>
          <cell r="AB52">
            <v>25</v>
          </cell>
          <cell r="AC52">
            <v>19</v>
          </cell>
          <cell r="AE52">
            <v>58</v>
          </cell>
          <cell r="AF52">
            <v>62</v>
          </cell>
          <cell r="AI52">
            <v>5</v>
          </cell>
          <cell r="AJ52">
            <v>7</v>
          </cell>
        </row>
        <row r="53">
          <cell r="G53">
            <v>738</v>
          </cell>
          <cell r="Z53">
            <v>57</v>
          </cell>
          <cell r="AA53">
            <v>20</v>
          </cell>
          <cell r="AG53">
            <v>4</v>
          </cell>
          <cell r="AH53">
            <v>0</v>
          </cell>
        </row>
      </sheetData>
      <sheetData sheetId="8"/>
      <sheetData sheetId="9"/>
      <sheetData sheetId="10">
        <row r="6">
          <cell r="F6">
            <v>9</v>
          </cell>
          <cell r="U6">
            <v>14</v>
          </cell>
          <cell r="V6">
            <v>15</v>
          </cell>
          <cell r="X6">
            <v>3</v>
          </cell>
          <cell r="Y6">
            <v>1</v>
          </cell>
          <cell r="BT6">
            <v>42</v>
          </cell>
          <cell r="BU6">
            <v>15</v>
          </cell>
        </row>
        <row r="15">
          <cell r="F15">
            <v>309</v>
          </cell>
          <cell r="U15">
            <v>224</v>
          </cell>
          <cell r="V15">
            <v>474</v>
          </cell>
          <cell r="X15">
            <v>52</v>
          </cell>
          <cell r="Y15">
            <v>87</v>
          </cell>
          <cell r="BT15">
            <v>744</v>
          </cell>
          <cell r="BU15">
            <v>372</v>
          </cell>
        </row>
      </sheetData>
      <sheetData sheetId="11">
        <row r="18">
          <cell r="AC18">
            <v>1329</v>
          </cell>
          <cell r="AD18">
            <v>222</v>
          </cell>
          <cell r="AF18">
            <v>102</v>
          </cell>
          <cell r="AG18">
            <v>4</v>
          </cell>
          <cell r="AL18">
            <v>49</v>
          </cell>
          <cell r="AM18">
            <v>54</v>
          </cell>
        </row>
      </sheetData>
      <sheetData sheetId="12">
        <row r="15">
          <cell r="X15">
            <v>69</v>
          </cell>
          <cell r="Y15">
            <v>693</v>
          </cell>
          <cell r="AA15">
            <v>38</v>
          </cell>
          <cell r="AB15">
            <v>39</v>
          </cell>
          <cell r="AD15">
            <v>12</v>
          </cell>
          <cell r="AE15">
            <v>25</v>
          </cell>
        </row>
        <row r="22">
          <cell r="O22">
            <v>51</v>
          </cell>
          <cell r="P22">
            <v>12</v>
          </cell>
          <cell r="R22">
            <v>16</v>
          </cell>
          <cell r="S22">
            <v>0</v>
          </cell>
          <cell r="U22">
            <v>10</v>
          </cell>
          <cell r="V22">
            <v>5</v>
          </cell>
        </row>
      </sheetData>
      <sheetData sheetId="13">
        <row r="17">
          <cell r="X17">
            <v>3679</v>
          </cell>
          <cell r="Y17">
            <v>2677</v>
          </cell>
          <cell r="AA17">
            <v>470</v>
          </cell>
          <cell r="AB17">
            <v>125</v>
          </cell>
          <cell r="AD17">
            <v>424</v>
          </cell>
          <cell r="AE17">
            <v>884</v>
          </cell>
        </row>
        <row r="18">
          <cell r="X18">
            <v>38</v>
          </cell>
          <cell r="Y18">
            <v>356</v>
          </cell>
          <cell r="AA18">
            <v>15</v>
          </cell>
          <cell r="AB18">
            <v>37</v>
          </cell>
          <cell r="AD18">
            <v>4</v>
          </cell>
          <cell r="AE18">
            <v>8</v>
          </cell>
        </row>
        <row r="34">
          <cell r="X34">
            <v>2000</v>
          </cell>
          <cell r="Y34">
            <v>1173</v>
          </cell>
          <cell r="AA34">
            <v>170</v>
          </cell>
          <cell r="AB34">
            <v>40</v>
          </cell>
          <cell r="AD34">
            <v>44</v>
          </cell>
          <cell r="AE34">
            <v>57</v>
          </cell>
        </row>
      </sheetData>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S62"/>
  <sheetViews>
    <sheetView showZeros="0" tabSelected="1" view="pageBreakPreview" zoomScaleNormal="100" zoomScaleSheetLayoutView="100" workbookViewId="0">
      <pane xSplit="4" ySplit="5" topLeftCell="E6" activePane="bottomRight" state="frozen"/>
      <selection activeCell="U12" sqref="U12"/>
      <selection pane="topRight" activeCell="U12" sqref="U12"/>
      <selection pane="bottomLeft" activeCell="U12" sqref="U12"/>
      <selection pane="bottomRight" sqref="A1:R1"/>
    </sheetView>
  </sheetViews>
  <sheetFormatPr defaultColWidth="10.7109375" defaultRowHeight="11.5" x14ac:dyDescent="0.25"/>
  <cols>
    <col min="1" max="2" width="2.0703125" style="2" customWidth="1"/>
    <col min="3" max="3" width="2.42578125" style="2" customWidth="1"/>
    <col min="4" max="4" width="4.28515625" style="2" customWidth="1"/>
    <col min="5" max="8" width="3.7109375" style="2" customWidth="1"/>
    <col min="9" max="9" width="4.2109375" style="2" customWidth="1"/>
    <col min="10" max="12" width="5.78515625" style="2" customWidth="1"/>
    <col min="13" max="13" width="5" style="2" customWidth="1"/>
    <col min="14" max="16" width="4.5" style="2" customWidth="1"/>
    <col min="17" max="18" width="4" style="2" customWidth="1"/>
    <col min="19" max="19" width="3.92578125" style="2" customWidth="1"/>
    <col min="20" max="16384" width="10.7109375" style="2"/>
  </cols>
  <sheetData>
    <row r="1" spans="1:19" ht="18.75" customHeight="1" x14ac:dyDescent="0.35">
      <c r="A1" s="1" t="s">
        <v>0</v>
      </c>
      <c r="B1" s="1"/>
      <c r="C1" s="1"/>
      <c r="D1" s="1"/>
      <c r="E1" s="1"/>
      <c r="F1" s="1"/>
      <c r="G1" s="1"/>
      <c r="H1" s="1"/>
      <c r="I1" s="1"/>
      <c r="J1" s="1"/>
      <c r="K1" s="1"/>
      <c r="L1" s="1"/>
      <c r="M1" s="1"/>
      <c r="N1" s="1"/>
      <c r="O1" s="1"/>
      <c r="P1" s="1"/>
      <c r="Q1" s="1"/>
      <c r="R1" s="1"/>
    </row>
    <row r="2" spans="1:19" ht="6.75" customHeight="1" x14ac:dyDescent="0.25">
      <c r="A2" s="3"/>
      <c r="B2" s="3"/>
      <c r="C2" s="4"/>
      <c r="D2" s="4"/>
      <c r="E2" s="4"/>
      <c r="F2" s="4"/>
      <c r="G2" s="4"/>
      <c r="H2" s="4"/>
      <c r="I2" s="4"/>
      <c r="J2" s="4"/>
      <c r="K2" s="4"/>
      <c r="L2" s="4"/>
      <c r="M2" s="4"/>
      <c r="N2" s="4"/>
      <c r="O2" s="4"/>
      <c r="P2" s="4"/>
      <c r="Q2" s="4"/>
      <c r="R2" s="4"/>
    </row>
    <row r="3" spans="1:19" ht="6.75" customHeight="1" x14ac:dyDescent="0.25">
      <c r="A3" s="5"/>
      <c r="B3" s="5"/>
      <c r="C3" s="6"/>
      <c r="D3" s="6"/>
      <c r="E3" s="6"/>
      <c r="F3" s="6"/>
      <c r="G3" s="6"/>
      <c r="H3" s="6"/>
      <c r="I3" s="6"/>
      <c r="J3" s="6"/>
      <c r="K3" s="6"/>
      <c r="L3" s="6"/>
      <c r="M3" s="6"/>
      <c r="N3" s="6"/>
      <c r="O3" s="6"/>
      <c r="P3" s="6"/>
      <c r="Q3" s="6"/>
      <c r="R3" s="6"/>
    </row>
    <row r="4" spans="1:19" ht="21.75" customHeight="1" x14ac:dyDescent="0.25">
      <c r="A4" s="7" t="s">
        <v>1</v>
      </c>
      <c r="B4" s="8"/>
      <c r="C4" s="8"/>
      <c r="D4" s="8"/>
      <c r="E4" s="8"/>
      <c r="F4" s="9" t="s">
        <v>2</v>
      </c>
      <c r="G4" s="10"/>
      <c r="H4" s="11"/>
      <c r="I4" s="12" t="s">
        <v>3</v>
      </c>
      <c r="J4" s="13"/>
      <c r="K4" s="14" t="s">
        <v>4</v>
      </c>
      <c r="L4" s="15"/>
      <c r="M4" s="16"/>
      <c r="N4" s="15" t="s">
        <v>5</v>
      </c>
      <c r="O4" s="15"/>
      <c r="P4" s="17"/>
      <c r="Q4" s="15" t="s">
        <v>6</v>
      </c>
      <c r="R4" s="18"/>
      <c r="S4" s="4"/>
    </row>
    <row r="5" spans="1:19" ht="21.75" customHeight="1" x14ac:dyDescent="0.25">
      <c r="A5" s="19"/>
      <c r="B5" s="20"/>
      <c r="C5" s="20"/>
      <c r="D5" s="20"/>
      <c r="E5" s="20"/>
      <c r="F5" s="21" t="s">
        <v>7</v>
      </c>
      <c r="G5" s="22" t="s">
        <v>8</v>
      </c>
      <c r="H5" s="22" t="s">
        <v>9</v>
      </c>
      <c r="I5" s="23"/>
      <c r="J5" s="24" t="s">
        <v>10</v>
      </c>
      <c r="K5" s="24" t="s">
        <v>11</v>
      </c>
      <c r="L5" s="24" t="s">
        <v>12</v>
      </c>
      <c r="M5" s="24" t="s">
        <v>10</v>
      </c>
      <c r="N5" s="24" t="s">
        <v>11</v>
      </c>
      <c r="O5" s="24" t="s">
        <v>12</v>
      </c>
      <c r="P5" s="25" t="s">
        <v>10</v>
      </c>
      <c r="Q5" s="26" t="s">
        <v>11</v>
      </c>
      <c r="R5" s="27" t="s">
        <v>12</v>
      </c>
      <c r="S5" s="4"/>
    </row>
    <row r="6" spans="1:19" s="38" customFormat="1" ht="18" customHeight="1" x14ac:dyDescent="0.25">
      <c r="A6" s="28" t="s">
        <v>13</v>
      </c>
      <c r="B6" s="29"/>
      <c r="C6" s="30"/>
      <c r="D6" s="31"/>
      <c r="E6" s="32" t="s">
        <v>14</v>
      </c>
      <c r="F6" s="33">
        <f>G6+H6</f>
        <v>1</v>
      </c>
      <c r="G6" s="34">
        <f>[1]設置者別!C29</f>
        <v>1</v>
      </c>
      <c r="H6" s="34">
        <f>[1]設置者別!D29</f>
        <v>0</v>
      </c>
      <c r="I6" s="33">
        <f>[1]幼稚園!F135</f>
        <v>5</v>
      </c>
      <c r="J6" s="33">
        <f>K6+L6</f>
        <v>136</v>
      </c>
      <c r="K6" s="33">
        <f>[1]幼稚園!Q135</f>
        <v>78</v>
      </c>
      <c r="L6" s="33">
        <f>[1]幼稚園!R135</f>
        <v>58</v>
      </c>
      <c r="M6" s="33">
        <f>N6+O6</f>
        <v>7</v>
      </c>
      <c r="N6" s="33">
        <f>[1]幼稚園!T135</f>
        <v>0</v>
      </c>
      <c r="O6" s="33">
        <f>[1]幼稚園!U135</f>
        <v>7</v>
      </c>
      <c r="P6" s="35">
        <f>Q6+R6</f>
        <v>0</v>
      </c>
      <c r="Q6" s="33">
        <f>[1]幼稚園!W135</f>
        <v>0</v>
      </c>
      <c r="R6" s="36">
        <f>[1]幼稚園!X135</f>
        <v>0</v>
      </c>
      <c r="S6" s="37"/>
    </row>
    <row r="7" spans="1:19" s="38" customFormat="1" ht="18" customHeight="1" x14ac:dyDescent="0.25">
      <c r="A7" s="39"/>
      <c r="B7" s="30"/>
      <c r="C7" s="30"/>
      <c r="D7" s="31"/>
      <c r="E7" s="32" t="s">
        <v>15</v>
      </c>
      <c r="F7" s="33">
        <f>G7+H7</f>
        <v>81</v>
      </c>
      <c r="G7" s="34">
        <f>[1]設置者別!C30</f>
        <v>81</v>
      </c>
      <c r="H7" s="34">
        <f>[1]設置者別!D30</f>
        <v>0</v>
      </c>
      <c r="I7" s="33">
        <f>[1]幼稚園!F136</f>
        <v>259</v>
      </c>
      <c r="J7" s="33">
        <f>K7+L7</f>
        <v>3575</v>
      </c>
      <c r="K7" s="33">
        <f>[1]幼稚園!Q136</f>
        <v>1838</v>
      </c>
      <c r="L7" s="33">
        <f>[1]幼稚園!R136</f>
        <v>1737</v>
      </c>
      <c r="M7" s="33">
        <f>N7+O7</f>
        <v>401</v>
      </c>
      <c r="N7" s="33">
        <f>[1]幼稚園!T136</f>
        <v>20</v>
      </c>
      <c r="O7" s="33">
        <f>[1]幼稚園!U136</f>
        <v>381</v>
      </c>
      <c r="P7" s="35">
        <f>Q7+R7</f>
        <v>31</v>
      </c>
      <c r="Q7" s="33">
        <f>[1]幼稚園!W136</f>
        <v>4</v>
      </c>
      <c r="R7" s="36">
        <f>[1]幼稚園!X136</f>
        <v>27</v>
      </c>
      <c r="S7" s="37"/>
    </row>
    <row r="8" spans="1:19" s="38" customFormat="1" ht="18" customHeight="1" x14ac:dyDescent="0.25">
      <c r="A8" s="39"/>
      <c r="B8" s="30"/>
      <c r="C8" s="30"/>
      <c r="D8" s="31"/>
      <c r="E8" s="40" t="s">
        <v>16</v>
      </c>
      <c r="F8" s="33">
        <f>G8+H8</f>
        <v>33</v>
      </c>
      <c r="G8" s="41">
        <f>[1]設置者別!C31</f>
        <v>33</v>
      </c>
      <c r="H8" s="41">
        <f>[1]設置者別!D31</f>
        <v>0</v>
      </c>
      <c r="I8" s="33">
        <f>[1]幼稚園!F137</f>
        <v>250</v>
      </c>
      <c r="J8" s="33">
        <f>K8+L8</f>
        <v>4550</v>
      </c>
      <c r="K8" s="33">
        <f>[1]幼稚園!Q137</f>
        <v>2239</v>
      </c>
      <c r="L8" s="33">
        <f>[1]幼稚園!R137</f>
        <v>2311</v>
      </c>
      <c r="M8" s="33">
        <f>N8+O8</f>
        <v>454</v>
      </c>
      <c r="N8" s="33">
        <f>[1]幼稚園!T137</f>
        <v>24</v>
      </c>
      <c r="O8" s="33">
        <f>[1]幼稚園!U137</f>
        <v>430</v>
      </c>
      <c r="P8" s="35">
        <f>Q8+R8</f>
        <v>74</v>
      </c>
      <c r="Q8" s="33">
        <f>[1]幼稚園!W137</f>
        <v>28</v>
      </c>
      <c r="R8" s="36">
        <f>[1]幼稚園!X137</f>
        <v>46</v>
      </c>
      <c r="S8" s="37"/>
    </row>
    <row r="9" spans="1:19" s="38" customFormat="1" ht="21.75" customHeight="1" x14ac:dyDescent="0.25">
      <c r="A9" s="42"/>
      <c r="B9" s="43"/>
      <c r="C9" s="43"/>
      <c r="D9" s="44"/>
      <c r="E9" s="45" t="s">
        <v>10</v>
      </c>
      <c r="F9" s="46">
        <f>SUM(F6:F8)</f>
        <v>115</v>
      </c>
      <c r="G9" s="46">
        <f>SUM(G6:G8)</f>
        <v>115</v>
      </c>
      <c r="H9" s="46">
        <f t="shared" ref="H9:R9" si="0">SUM(H6:H8)</f>
        <v>0</v>
      </c>
      <c r="I9" s="46">
        <f>[1]幼稚園!F138</f>
        <v>514</v>
      </c>
      <c r="J9" s="46">
        <f>SUM(J6:J8)</f>
        <v>8261</v>
      </c>
      <c r="K9" s="46">
        <f t="shared" si="0"/>
        <v>4155</v>
      </c>
      <c r="L9" s="46">
        <f t="shared" si="0"/>
        <v>4106</v>
      </c>
      <c r="M9" s="46">
        <f>SUM(M6:M8)</f>
        <v>862</v>
      </c>
      <c r="N9" s="46">
        <f t="shared" si="0"/>
        <v>44</v>
      </c>
      <c r="O9" s="46">
        <f t="shared" si="0"/>
        <v>818</v>
      </c>
      <c r="P9" s="47">
        <f>SUM(P6:P8)</f>
        <v>105</v>
      </c>
      <c r="Q9" s="46">
        <f t="shared" si="0"/>
        <v>32</v>
      </c>
      <c r="R9" s="48">
        <f t="shared" si="0"/>
        <v>73</v>
      </c>
      <c r="S9" s="37"/>
    </row>
    <row r="10" spans="1:19" s="38" customFormat="1" ht="18" customHeight="1" x14ac:dyDescent="0.25">
      <c r="A10" s="49" t="s">
        <v>17</v>
      </c>
      <c r="B10" s="50"/>
      <c r="C10" s="50"/>
      <c r="D10" s="51"/>
      <c r="E10" s="32" t="s">
        <v>18</v>
      </c>
      <c r="F10" s="33">
        <f>G10+H10</f>
        <v>37</v>
      </c>
      <c r="G10" s="34">
        <f>[1]設置者別!J30</f>
        <v>36</v>
      </c>
      <c r="H10" s="34">
        <f>[1]設置者別!K30</f>
        <v>1</v>
      </c>
      <c r="I10" s="33">
        <f>[1]こども園!F90</f>
        <v>184</v>
      </c>
      <c r="J10" s="33">
        <f>K10+L10</f>
        <v>4501</v>
      </c>
      <c r="K10" s="33">
        <f>[1]こども園!Z90</f>
        <v>2352</v>
      </c>
      <c r="L10" s="33">
        <f>[1]こども園!AA90</f>
        <v>2149</v>
      </c>
      <c r="M10" s="33">
        <f>N10+O10</f>
        <v>611</v>
      </c>
      <c r="N10" s="33">
        <f>[1]こども園!AC90</f>
        <v>27</v>
      </c>
      <c r="O10" s="33">
        <f>[1]こども園!AD90</f>
        <v>584</v>
      </c>
      <c r="P10" s="35">
        <f>Q10+R10</f>
        <v>126</v>
      </c>
      <c r="Q10" s="33">
        <f>[1]こども園!AF90</f>
        <v>6</v>
      </c>
      <c r="R10" s="36">
        <f>[1]こども園!AG90</f>
        <v>120</v>
      </c>
      <c r="S10" s="37"/>
    </row>
    <row r="11" spans="1:19" s="38" customFormat="1" ht="18" customHeight="1" x14ac:dyDescent="0.25">
      <c r="A11" s="39"/>
      <c r="B11" s="30"/>
      <c r="C11" s="30"/>
      <c r="D11" s="31"/>
      <c r="E11" s="40" t="s">
        <v>19</v>
      </c>
      <c r="F11" s="52">
        <f>G11+H11</f>
        <v>40</v>
      </c>
      <c r="G11" s="41">
        <f>[1]設置者別!J31</f>
        <v>39</v>
      </c>
      <c r="H11" s="41">
        <f>[1]設置者別!K31</f>
        <v>1</v>
      </c>
      <c r="I11" s="33">
        <f>[1]こども園!F91</f>
        <v>149</v>
      </c>
      <c r="J11" s="52">
        <f>K11+L11</f>
        <v>4944</v>
      </c>
      <c r="K11" s="33">
        <f>[1]こども園!Z91</f>
        <v>2525</v>
      </c>
      <c r="L11" s="33">
        <f>[1]こども園!AA91</f>
        <v>2419</v>
      </c>
      <c r="M11" s="52">
        <f>N11+O11</f>
        <v>917</v>
      </c>
      <c r="N11" s="33">
        <f>[1]こども園!AC91</f>
        <v>41</v>
      </c>
      <c r="O11" s="33">
        <f>[1]こども園!AD91</f>
        <v>876</v>
      </c>
      <c r="P11" s="53">
        <f>Q11+R11</f>
        <v>158</v>
      </c>
      <c r="Q11" s="33">
        <f>[1]こども園!AF91</f>
        <v>19</v>
      </c>
      <c r="R11" s="36">
        <f>[1]こども園!AG91</f>
        <v>139</v>
      </c>
      <c r="S11" s="37"/>
    </row>
    <row r="12" spans="1:19" s="38" customFormat="1" ht="21.75" customHeight="1" x14ac:dyDescent="0.25">
      <c r="A12" s="42"/>
      <c r="B12" s="43"/>
      <c r="C12" s="43"/>
      <c r="D12" s="44"/>
      <c r="E12" s="45" t="s">
        <v>10</v>
      </c>
      <c r="F12" s="46">
        <f t="shared" ref="F12:R12" si="1">F10+F11</f>
        <v>77</v>
      </c>
      <c r="G12" s="46">
        <f>G10+G11</f>
        <v>75</v>
      </c>
      <c r="H12" s="46">
        <f>H10+H11</f>
        <v>2</v>
      </c>
      <c r="I12" s="46">
        <f t="shared" si="1"/>
        <v>333</v>
      </c>
      <c r="J12" s="46">
        <f t="shared" si="1"/>
        <v>9445</v>
      </c>
      <c r="K12" s="46">
        <f t="shared" si="1"/>
        <v>4877</v>
      </c>
      <c r="L12" s="46">
        <f t="shared" si="1"/>
        <v>4568</v>
      </c>
      <c r="M12" s="46">
        <f t="shared" si="1"/>
        <v>1528</v>
      </c>
      <c r="N12" s="46">
        <f t="shared" si="1"/>
        <v>68</v>
      </c>
      <c r="O12" s="46">
        <f t="shared" si="1"/>
        <v>1460</v>
      </c>
      <c r="P12" s="47">
        <f t="shared" si="1"/>
        <v>284</v>
      </c>
      <c r="Q12" s="46">
        <f t="shared" si="1"/>
        <v>25</v>
      </c>
      <c r="R12" s="48">
        <f t="shared" si="1"/>
        <v>259</v>
      </c>
      <c r="S12" s="37"/>
    </row>
    <row r="13" spans="1:19" s="38" customFormat="1" ht="18" customHeight="1" x14ac:dyDescent="0.25">
      <c r="A13" s="54" t="s">
        <v>20</v>
      </c>
      <c r="B13" s="50"/>
      <c r="C13" s="50"/>
      <c r="D13" s="51"/>
      <c r="E13" s="32" t="s">
        <v>14</v>
      </c>
      <c r="F13" s="33">
        <f>G13+H13</f>
        <v>2</v>
      </c>
      <c r="G13" s="34">
        <f>[1]設置者別!Q29</f>
        <v>2</v>
      </c>
      <c r="H13" s="34">
        <f>[1]設置者別!R29</f>
        <v>0</v>
      </c>
      <c r="I13" s="33">
        <f>[1]小学校!F182</f>
        <v>31</v>
      </c>
      <c r="J13" s="33">
        <f>K13+L13</f>
        <v>1029</v>
      </c>
      <c r="K13" s="33">
        <f>[1]小学校!AC182</f>
        <v>518</v>
      </c>
      <c r="L13" s="33">
        <f>[1]小学校!AD182</f>
        <v>511</v>
      </c>
      <c r="M13" s="33">
        <f>N13+O13</f>
        <v>43</v>
      </c>
      <c r="N13" s="33">
        <f>[1]小学校!AF182</f>
        <v>31</v>
      </c>
      <c r="O13" s="33">
        <f>[1]小学校!AG182</f>
        <v>12</v>
      </c>
      <c r="P13" s="35">
        <f>Q13+R13</f>
        <v>6</v>
      </c>
      <c r="Q13" s="33">
        <f>[1]小学校!AI182</f>
        <v>2</v>
      </c>
      <c r="R13" s="36">
        <f>[1]小学校!AJ182</f>
        <v>4</v>
      </c>
      <c r="S13" s="37"/>
    </row>
    <row r="14" spans="1:19" s="38" customFormat="1" ht="18" customHeight="1" x14ac:dyDescent="0.25">
      <c r="A14" s="39"/>
      <c r="B14" s="30"/>
      <c r="C14" s="30"/>
      <c r="D14" s="31"/>
      <c r="E14" s="40" t="s">
        <v>15</v>
      </c>
      <c r="F14" s="52">
        <f>G14+H14</f>
        <v>158</v>
      </c>
      <c r="G14" s="41">
        <f>[1]設置者別!Q30</f>
        <v>156</v>
      </c>
      <c r="H14" s="41">
        <f>[1]設置者別!R30</f>
        <v>2</v>
      </c>
      <c r="I14" s="33">
        <f>[1]小学校!F183</f>
        <v>2277</v>
      </c>
      <c r="J14" s="52">
        <f>K14+L14</f>
        <v>48167</v>
      </c>
      <c r="K14" s="33">
        <f>[1]小学校!AC183</f>
        <v>24758</v>
      </c>
      <c r="L14" s="33">
        <f>[1]小学校!AD183</f>
        <v>23409</v>
      </c>
      <c r="M14" s="52">
        <f>N14+O14</f>
        <v>3496</v>
      </c>
      <c r="N14" s="33">
        <f>[1]小学校!AF183</f>
        <v>1157</v>
      </c>
      <c r="O14" s="33">
        <f>[1]小学校!AG183</f>
        <v>2339</v>
      </c>
      <c r="P14" s="53">
        <f>Q14+R14</f>
        <v>577</v>
      </c>
      <c r="Q14" s="33">
        <f>[1]小学校!AI183</f>
        <v>99</v>
      </c>
      <c r="R14" s="36">
        <f>[1]小学校!AJ183</f>
        <v>478</v>
      </c>
      <c r="S14" s="37"/>
    </row>
    <row r="15" spans="1:19" s="38" customFormat="1" ht="21.75" customHeight="1" x14ac:dyDescent="0.25">
      <c r="A15" s="42"/>
      <c r="B15" s="43"/>
      <c r="C15" s="43"/>
      <c r="D15" s="44"/>
      <c r="E15" s="55" t="s">
        <v>10</v>
      </c>
      <c r="F15" s="56">
        <f>F13+F14</f>
        <v>160</v>
      </c>
      <c r="G15" s="56">
        <f t="shared" ref="G15:R15" si="2">G13+G14</f>
        <v>158</v>
      </c>
      <c r="H15" s="56">
        <f t="shared" si="2"/>
        <v>2</v>
      </c>
      <c r="I15" s="56">
        <f>I13+I14</f>
        <v>2308</v>
      </c>
      <c r="J15" s="56">
        <f>J13+J14</f>
        <v>49196</v>
      </c>
      <c r="K15" s="56">
        <f>K13+K14</f>
        <v>25276</v>
      </c>
      <c r="L15" s="56">
        <f t="shared" si="2"/>
        <v>23920</v>
      </c>
      <c r="M15" s="56">
        <f>M13+M14</f>
        <v>3539</v>
      </c>
      <c r="N15" s="56">
        <f t="shared" si="2"/>
        <v>1188</v>
      </c>
      <c r="O15" s="56">
        <f t="shared" si="2"/>
        <v>2351</v>
      </c>
      <c r="P15" s="57">
        <f>P13+P14</f>
        <v>583</v>
      </c>
      <c r="Q15" s="56">
        <f t="shared" si="2"/>
        <v>101</v>
      </c>
      <c r="R15" s="58">
        <f t="shared" si="2"/>
        <v>482</v>
      </c>
      <c r="S15" s="37"/>
    </row>
    <row r="16" spans="1:19" s="38" customFormat="1" ht="18" customHeight="1" x14ac:dyDescent="0.25">
      <c r="A16" s="54" t="s">
        <v>21</v>
      </c>
      <c r="B16" s="59"/>
      <c r="C16" s="50"/>
      <c r="D16" s="51"/>
      <c r="E16" s="60" t="s">
        <v>14</v>
      </c>
      <c r="F16" s="61">
        <f>G16+H16</f>
        <v>2</v>
      </c>
      <c r="G16" s="62">
        <f>[1]設置者別!X29</f>
        <v>2</v>
      </c>
      <c r="H16" s="62">
        <f>[1]設置者別!Y29</f>
        <v>0</v>
      </c>
      <c r="I16" s="61">
        <f>[1]中学校!F92</f>
        <v>18</v>
      </c>
      <c r="J16" s="61">
        <f>K16+L16</f>
        <v>628</v>
      </c>
      <c r="K16" s="61">
        <f>[1]中学校!T92</f>
        <v>313</v>
      </c>
      <c r="L16" s="61">
        <f>[1]中学校!U92</f>
        <v>315</v>
      </c>
      <c r="M16" s="61">
        <f>N16+O16</f>
        <v>43</v>
      </c>
      <c r="N16" s="61">
        <f>[1]中学校!W92</f>
        <v>28</v>
      </c>
      <c r="O16" s="61">
        <f>[1]中学校!X92</f>
        <v>15</v>
      </c>
      <c r="P16" s="63">
        <f>Q16+R16</f>
        <v>5</v>
      </c>
      <c r="Q16" s="61">
        <f>[1]中学校!Z92</f>
        <v>3</v>
      </c>
      <c r="R16" s="64">
        <f>[1]中学校!AA92</f>
        <v>2</v>
      </c>
      <c r="S16" s="37"/>
    </row>
    <row r="17" spans="1:19" s="38" customFormat="1" ht="18" customHeight="1" x14ac:dyDescent="0.25">
      <c r="A17" s="39"/>
      <c r="B17" s="30"/>
      <c r="C17" s="30"/>
      <c r="D17" s="31"/>
      <c r="E17" s="32" t="s">
        <v>15</v>
      </c>
      <c r="F17" s="33">
        <f>G17+H17</f>
        <v>68</v>
      </c>
      <c r="G17" s="34">
        <f>[1]設置者別!X30</f>
        <v>67</v>
      </c>
      <c r="H17" s="34">
        <f>[1]設置者別!Y30</f>
        <v>1</v>
      </c>
      <c r="I17" s="33">
        <f>[1]中学校!F93</f>
        <v>947</v>
      </c>
      <c r="J17" s="33">
        <f>K17+L17</f>
        <v>24056</v>
      </c>
      <c r="K17" s="33">
        <f>[1]中学校!T93</f>
        <v>12282</v>
      </c>
      <c r="L17" s="33">
        <f>[1]中学校!U93</f>
        <v>11774</v>
      </c>
      <c r="M17" s="33">
        <f>N17+O17</f>
        <v>1968</v>
      </c>
      <c r="N17" s="33">
        <f>[1]中学校!W93</f>
        <v>962</v>
      </c>
      <c r="O17" s="33">
        <f>[1]中学校!X93</f>
        <v>1006</v>
      </c>
      <c r="P17" s="35">
        <f>Q17+R17</f>
        <v>245</v>
      </c>
      <c r="Q17" s="33">
        <f>[1]中学校!Z93</f>
        <v>60</v>
      </c>
      <c r="R17" s="36">
        <f>[1]中学校!AA93</f>
        <v>185</v>
      </c>
      <c r="S17" s="37"/>
    </row>
    <row r="18" spans="1:19" s="38" customFormat="1" ht="18" customHeight="1" x14ac:dyDescent="0.25">
      <c r="A18" s="39"/>
      <c r="B18" s="30"/>
      <c r="C18" s="30"/>
      <c r="D18" s="31"/>
      <c r="E18" s="40" t="s">
        <v>16</v>
      </c>
      <c r="F18" s="33">
        <f>G18+H18</f>
        <v>5</v>
      </c>
      <c r="G18" s="41">
        <f>[1]設置者別!X31</f>
        <v>5</v>
      </c>
      <c r="H18" s="41">
        <f>[1]設置者別!Y31</f>
        <v>0</v>
      </c>
      <c r="I18" s="52">
        <f>[1]中学校!F94</f>
        <v>33</v>
      </c>
      <c r="J18" s="33">
        <f>K18+L18</f>
        <v>945</v>
      </c>
      <c r="K18" s="52">
        <f>[1]中学校!T94</f>
        <v>473</v>
      </c>
      <c r="L18" s="52">
        <f>[1]中学校!U94</f>
        <v>472</v>
      </c>
      <c r="M18" s="33">
        <f>N18+O18</f>
        <v>82</v>
      </c>
      <c r="N18" s="33">
        <f>[1]中学校!W94</f>
        <v>47</v>
      </c>
      <c r="O18" s="33">
        <f>[1]中学校!X94</f>
        <v>35</v>
      </c>
      <c r="P18" s="35">
        <f>Q18+R18</f>
        <v>12</v>
      </c>
      <c r="Q18" s="52">
        <f>[1]中学校!Z94</f>
        <v>6</v>
      </c>
      <c r="R18" s="65">
        <f>[1]中学校!AA94</f>
        <v>6</v>
      </c>
      <c r="S18" s="37"/>
    </row>
    <row r="19" spans="1:19" s="38" customFormat="1" ht="21.75" customHeight="1" x14ac:dyDescent="0.25">
      <c r="A19" s="42"/>
      <c r="B19" s="43"/>
      <c r="C19" s="43"/>
      <c r="D19" s="44"/>
      <c r="E19" s="45" t="s">
        <v>10</v>
      </c>
      <c r="F19" s="46">
        <f>SUM(F16:F18)</f>
        <v>75</v>
      </c>
      <c r="G19" s="46">
        <f t="shared" ref="G19:R19" si="3">SUM(G16:G18)</f>
        <v>74</v>
      </c>
      <c r="H19" s="46">
        <f t="shared" si="3"/>
        <v>1</v>
      </c>
      <c r="I19" s="46">
        <f t="shared" si="3"/>
        <v>998</v>
      </c>
      <c r="J19" s="46">
        <f>SUM(J16:J18)</f>
        <v>25629</v>
      </c>
      <c r="K19" s="46">
        <f t="shared" si="3"/>
        <v>13068</v>
      </c>
      <c r="L19" s="46">
        <f t="shared" si="3"/>
        <v>12561</v>
      </c>
      <c r="M19" s="46">
        <f>SUM(M16:M18)</f>
        <v>2093</v>
      </c>
      <c r="N19" s="46">
        <f t="shared" si="3"/>
        <v>1037</v>
      </c>
      <c r="O19" s="46">
        <f t="shared" si="3"/>
        <v>1056</v>
      </c>
      <c r="P19" s="47">
        <f>SUM(P16:P18)</f>
        <v>262</v>
      </c>
      <c r="Q19" s="46">
        <f t="shared" si="3"/>
        <v>69</v>
      </c>
      <c r="R19" s="48">
        <f t="shared" si="3"/>
        <v>193</v>
      </c>
      <c r="S19" s="37"/>
    </row>
    <row r="20" spans="1:19" s="38" customFormat="1" ht="18" customHeight="1" x14ac:dyDescent="0.25">
      <c r="A20" s="66" t="s">
        <v>22</v>
      </c>
      <c r="B20" s="67"/>
      <c r="C20" s="68" t="s">
        <v>23</v>
      </c>
      <c r="D20" s="69" t="s">
        <v>24</v>
      </c>
      <c r="E20" s="60" t="s">
        <v>15</v>
      </c>
      <c r="F20" s="61">
        <f>G20+H20</f>
        <v>30</v>
      </c>
      <c r="G20" s="62">
        <v>30</v>
      </c>
      <c r="H20" s="62"/>
      <c r="I20" s="61">
        <f>'[1]高校(学校別)'!G51</f>
        <v>517</v>
      </c>
      <c r="J20" s="61">
        <f>K20+L20</f>
        <v>18071</v>
      </c>
      <c r="K20" s="61">
        <f>'[1]高校(学校別)'!J51</f>
        <v>8670</v>
      </c>
      <c r="L20" s="61">
        <f>'[1]高校(学校別)'!K51</f>
        <v>9401</v>
      </c>
      <c r="M20" s="61">
        <f>N20+O20</f>
        <v>1471</v>
      </c>
      <c r="N20" s="61">
        <f>'[1]高校(学校別)'!X51</f>
        <v>848</v>
      </c>
      <c r="O20" s="61">
        <f>'[1]高校(学校別)'!Y51</f>
        <v>623</v>
      </c>
      <c r="P20" s="63">
        <f>Q20+R20</f>
        <v>369</v>
      </c>
      <c r="Q20" s="61">
        <f>'[1]高校(学校別)'!AE51</f>
        <v>196</v>
      </c>
      <c r="R20" s="64">
        <f>'[1]高校(学校別)'!AF51</f>
        <v>173</v>
      </c>
      <c r="S20" s="37"/>
    </row>
    <row r="21" spans="1:19" s="38" customFormat="1" ht="18" customHeight="1" x14ac:dyDescent="0.25">
      <c r="A21" s="70"/>
      <c r="B21" s="71"/>
      <c r="C21" s="72"/>
      <c r="D21" s="73"/>
      <c r="E21" s="40" t="s">
        <v>16</v>
      </c>
      <c r="F21" s="52">
        <f>G21+H21</f>
        <v>10</v>
      </c>
      <c r="G21" s="41">
        <v>10</v>
      </c>
      <c r="H21" s="41"/>
      <c r="I21" s="52">
        <f>'[1]高校(学校別)'!G52</f>
        <v>221</v>
      </c>
      <c r="J21" s="52">
        <f>K21+L21</f>
        <v>6110</v>
      </c>
      <c r="K21" s="52">
        <f>'[1]高校(学校別)'!J52</f>
        <v>3416</v>
      </c>
      <c r="L21" s="52">
        <f>'[1]高校(学校別)'!K52</f>
        <v>2694</v>
      </c>
      <c r="M21" s="52">
        <f>N21+O21</f>
        <v>495</v>
      </c>
      <c r="N21" s="52">
        <f>'[1]高校(学校別)'!X52</f>
        <v>301</v>
      </c>
      <c r="O21" s="52">
        <f>'[1]高校(学校別)'!Y52</f>
        <v>194</v>
      </c>
      <c r="P21" s="53">
        <f>Q21+R21</f>
        <v>120</v>
      </c>
      <c r="Q21" s="52">
        <f>'[1]高校(学校別)'!AE52</f>
        <v>58</v>
      </c>
      <c r="R21" s="65">
        <f>'[1]高校(学校別)'!AF52</f>
        <v>62</v>
      </c>
      <c r="S21" s="37"/>
    </row>
    <row r="22" spans="1:19" s="38" customFormat="1" ht="21.75" customHeight="1" x14ac:dyDescent="0.25">
      <c r="A22" s="70"/>
      <c r="B22" s="71"/>
      <c r="C22" s="72"/>
      <c r="D22" s="74"/>
      <c r="E22" s="75" t="s">
        <v>25</v>
      </c>
      <c r="F22" s="76">
        <f>F20+F21</f>
        <v>40</v>
      </c>
      <c r="G22" s="76">
        <f>G20+G21</f>
        <v>40</v>
      </c>
      <c r="H22" s="77"/>
      <c r="I22" s="33">
        <f>'[1]高校(学校別)'!G53</f>
        <v>738</v>
      </c>
      <c r="J22" s="76">
        <f>J20+J21</f>
        <v>24181</v>
      </c>
      <c r="K22" s="76">
        <f t="shared" ref="K22:R22" si="4">K20+K21</f>
        <v>12086</v>
      </c>
      <c r="L22" s="76">
        <f t="shared" si="4"/>
        <v>12095</v>
      </c>
      <c r="M22" s="76">
        <f>M20+M21</f>
        <v>1966</v>
      </c>
      <c r="N22" s="76">
        <f t="shared" si="4"/>
        <v>1149</v>
      </c>
      <c r="O22" s="76">
        <f t="shared" si="4"/>
        <v>817</v>
      </c>
      <c r="P22" s="78">
        <f>P20+P21</f>
        <v>489</v>
      </c>
      <c r="Q22" s="76">
        <f t="shared" si="4"/>
        <v>254</v>
      </c>
      <c r="R22" s="79">
        <f t="shared" si="4"/>
        <v>235</v>
      </c>
      <c r="S22" s="37"/>
    </row>
    <row r="23" spans="1:19" s="38" customFormat="1" ht="18" customHeight="1" x14ac:dyDescent="0.25">
      <c r="A23" s="70"/>
      <c r="B23" s="71"/>
      <c r="C23" s="72"/>
      <c r="D23" s="80" t="s">
        <v>26</v>
      </c>
      <c r="E23" s="55" t="s">
        <v>15</v>
      </c>
      <c r="F23" s="81">
        <f>G23+H23</f>
        <v>3</v>
      </c>
      <c r="G23" s="82">
        <v>3</v>
      </c>
      <c r="H23" s="83"/>
      <c r="I23" s="83"/>
      <c r="J23" s="56">
        <f>K23+L23</f>
        <v>138</v>
      </c>
      <c r="K23" s="56">
        <f>'[1]高校(学校別)'!R51</f>
        <v>23</v>
      </c>
      <c r="L23" s="56">
        <f>'[1]高校(学校別)'!S51</f>
        <v>115</v>
      </c>
      <c r="M23" s="83"/>
      <c r="N23" s="83"/>
      <c r="O23" s="83"/>
      <c r="P23" s="84"/>
      <c r="Q23" s="83"/>
      <c r="R23" s="85"/>
      <c r="S23" s="37"/>
    </row>
    <row r="24" spans="1:19" s="38" customFormat="1" ht="18" customHeight="1" x14ac:dyDescent="0.25">
      <c r="A24" s="70"/>
      <c r="B24" s="71"/>
      <c r="C24" s="72"/>
      <c r="D24" s="86"/>
      <c r="E24" s="40" t="s">
        <v>16</v>
      </c>
      <c r="F24" s="87">
        <f>G24+H24</f>
        <v>2</v>
      </c>
      <c r="G24" s="88">
        <v>2</v>
      </c>
      <c r="H24" s="41"/>
      <c r="I24" s="41"/>
      <c r="J24" s="52">
        <f>K24+L24</f>
        <v>79</v>
      </c>
      <c r="K24" s="52">
        <f>'[1]高校(学校別)'!R52</f>
        <v>4</v>
      </c>
      <c r="L24" s="52">
        <f>'[1]高校(学校別)'!S52</f>
        <v>75</v>
      </c>
      <c r="M24" s="41"/>
      <c r="N24" s="41"/>
      <c r="O24" s="41"/>
      <c r="P24" s="89"/>
      <c r="Q24" s="41"/>
      <c r="R24" s="90"/>
      <c r="S24" s="37"/>
    </row>
    <row r="25" spans="1:19" s="38" customFormat="1" ht="21.75" customHeight="1" x14ac:dyDescent="0.25">
      <c r="A25" s="70"/>
      <c r="B25" s="71"/>
      <c r="C25" s="72"/>
      <c r="D25" s="91"/>
      <c r="E25" s="75" t="s">
        <v>25</v>
      </c>
      <c r="F25" s="92">
        <f>F23+F24</f>
        <v>5</v>
      </c>
      <c r="G25" s="92">
        <f>G23+G24</f>
        <v>5</v>
      </c>
      <c r="H25" s="77"/>
      <c r="I25" s="77"/>
      <c r="J25" s="76">
        <f>J23+J24</f>
        <v>217</v>
      </c>
      <c r="K25" s="76">
        <f>K23+K24</f>
        <v>27</v>
      </c>
      <c r="L25" s="76">
        <f>L23+L24</f>
        <v>190</v>
      </c>
      <c r="M25" s="77"/>
      <c r="N25" s="77"/>
      <c r="O25" s="77"/>
      <c r="P25" s="93"/>
      <c r="Q25" s="77"/>
      <c r="R25" s="94"/>
      <c r="S25" s="37"/>
    </row>
    <row r="26" spans="1:19" s="38" customFormat="1" ht="21.75" customHeight="1" x14ac:dyDescent="0.25">
      <c r="A26" s="70"/>
      <c r="B26" s="71"/>
      <c r="C26" s="95"/>
      <c r="D26" s="96" t="s">
        <v>27</v>
      </c>
      <c r="E26" s="97"/>
      <c r="F26" s="76">
        <f>F22</f>
        <v>40</v>
      </c>
      <c r="G26" s="76">
        <f>G22</f>
        <v>40</v>
      </c>
      <c r="H26" s="76">
        <f t="shared" ref="H26:R26" si="5">H22+H25</f>
        <v>0</v>
      </c>
      <c r="I26" s="76">
        <f t="shared" si="5"/>
        <v>738</v>
      </c>
      <c r="J26" s="76">
        <f>J22+J25</f>
        <v>24398</v>
      </c>
      <c r="K26" s="76">
        <f>K22+K25</f>
        <v>12113</v>
      </c>
      <c r="L26" s="76">
        <f t="shared" si="5"/>
        <v>12285</v>
      </c>
      <c r="M26" s="76">
        <f t="shared" si="5"/>
        <v>1966</v>
      </c>
      <c r="N26" s="76">
        <f t="shared" si="5"/>
        <v>1149</v>
      </c>
      <c r="O26" s="76">
        <f t="shared" si="5"/>
        <v>817</v>
      </c>
      <c r="P26" s="76">
        <f t="shared" si="5"/>
        <v>489</v>
      </c>
      <c r="Q26" s="76">
        <f t="shared" si="5"/>
        <v>254</v>
      </c>
      <c r="R26" s="79">
        <f t="shared" si="5"/>
        <v>235</v>
      </c>
      <c r="S26" s="37"/>
    </row>
    <row r="27" spans="1:19" s="38" customFormat="1" ht="18" customHeight="1" x14ac:dyDescent="0.25">
      <c r="A27" s="70"/>
      <c r="B27" s="71"/>
      <c r="C27" s="98" t="s">
        <v>28</v>
      </c>
      <c r="D27" s="99"/>
      <c r="E27" s="75" t="s">
        <v>15</v>
      </c>
      <c r="F27" s="92">
        <f>G27+H27</f>
        <v>9</v>
      </c>
      <c r="G27" s="100">
        <v>9</v>
      </c>
      <c r="H27" s="77"/>
      <c r="I27" s="76">
        <f>'[1]高校(学校別)'!H51</f>
        <v>49</v>
      </c>
      <c r="J27" s="76">
        <f>K27+L27</f>
        <v>259</v>
      </c>
      <c r="K27" s="76">
        <f>'[1]高校(学校別)'!M51</f>
        <v>143</v>
      </c>
      <c r="L27" s="76">
        <f>'[1]高校(学校別)'!N51</f>
        <v>116</v>
      </c>
      <c r="M27" s="76">
        <f>N27+O27</f>
        <v>77</v>
      </c>
      <c r="N27" s="76">
        <f>'[1]高校(学校別)'!Z53</f>
        <v>57</v>
      </c>
      <c r="O27" s="76">
        <f>'[1]高校(学校別)'!AA53</f>
        <v>20</v>
      </c>
      <c r="P27" s="78">
        <f>Q27+R27</f>
        <v>4</v>
      </c>
      <c r="Q27" s="76">
        <f>'[1]高校(学校別)'!AG53</f>
        <v>4</v>
      </c>
      <c r="R27" s="79">
        <f>'[1]高校(学校別)'!AH53</f>
        <v>0</v>
      </c>
      <c r="S27" s="37"/>
    </row>
    <row r="28" spans="1:19" s="38" customFormat="1" ht="21.75" customHeight="1" x14ac:dyDescent="0.25">
      <c r="A28" s="70"/>
      <c r="B28" s="71"/>
      <c r="C28" s="101" t="s">
        <v>29</v>
      </c>
      <c r="D28" s="102"/>
      <c r="E28" s="103"/>
      <c r="F28" s="76">
        <f>F26</f>
        <v>40</v>
      </c>
      <c r="G28" s="76">
        <f>G26</f>
        <v>40</v>
      </c>
      <c r="H28" s="77"/>
      <c r="I28" s="76">
        <f>I26+I27</f>
        <v>787</v>
      </c>
      <c r="J28" s="76">
        <f>J22+J27</f>
        <v>24440</v>
      </c>
      <c r="K28" s="76">
        <f t="shared" ref="K28:R28" si="6">K22+K27</f>
        <v>12229</v>
      </c>
      <c r="L28" s="76">
        <f t="shared" si="6"/>
        <v>12211</v>
      </c>
      <c r="M28" s="76">
        <f t="shared" si="6"/>
        <v>2043</v>
      </c>
      <c r="N28" s="76">
        <f t="shared" si="6"/>
        <v>1206</v>
      </c>
      <c r="O28" s="76">
        <f t="shared" si="6"/>
        <v>837</v>
      </c>
      <c r="P28" s="76">
        <f t="shared" si="6"/>
        <v>493</v>
      </c>
      <c r="Q28" s="76">
        <f t="shared" si="6"/>
        <v>258</v>
      </c>
      <c r="R28" s="79">
        <f t="shared" si="6"/>
        <v>235</v>
      </c>
      <c r="S28" s="37"/>
    </row>
    <row r="29" spans="1:19" s="38" customFormat="1" ht="21.75" customHeight="1" x14ac:dyDescent="0.25">
      <c r="A29" s="70"/>
      <c r="B29" s="71"/>
      <c r="C29" s="104" t="s">
        <v>30</v>
      </c>
      <c r="D29" s="105"/>
      <c r="E29" s="106"/>
      <c r="F29" s="76">
        <f>F26</f>
        <v>40</v>
      </c>
      <c r="G29" s="76">
        <f>G26</f>
        <v>40</v>
      </c>
      <c r="H29" s="76">
        <f>H26</f>
        <v>0</v>
      </c>
      <c r="I29" s="76">
        <f>I26+I27</f>
        <v>787</v>
      </c>
      <c r="J29" s="76">
        <f t="shared" ref="J29:R29" si="7">J26+J27</f>
        <v>24657</v>
      </c>
      <c r="K29" s="76">
        <f t="shared" si="7"/>
        <v>12256</v>
      </c>
      <c r="L29" s="76">
        <f t="shared" si="7"/>
        <v>12401</v>
      </c>
      <c r="M29" s="76">
        <f t="shared" si="7"/>
        <v>2043</v>
      </c>
      <c r="N29" s="76">
        <f t="shared" si="7"/>
        <v>1206</v>
      </c>
      <c r="O29" s="76">
        <f t="shared" si="7"/>
        <v>837</v>
      </c>
      <c r="P29" s="76">
        <f t="shared" si="7"/>
        <v>493</v>
      </c>
      <c r="Q29" s="76">
        <f t="shared" si="7"/>
        <v>258</v>
      </c>
      <c r="R29" s="79">
        <f t="shared" si="7"/>
        <v>235</v>
      </c>
      <c r="S29" s="37"/>
    </row>
    <row r="30" spans="1:19" s="38" customFormat="1" ht="18" customHeight="1" x14ac:dyDescent="0.25">
      <c r="A30" s="70"/>
      <c r="B30" s="71"/>
      <c r="C30" s="107" t="s">
        <v>31</v>
      </c>
      <c r="D30" s="108"/>
      <c r="E30" s="55" t="s">
        <v>15</v>
      </c>
      <c r="F30" s="81">
        <f>G30+H30</f>
        <v>2</v>
      </c>
      <c r="G30" s="82">
        <v>2</v>
      </c>
      <c r="H30" s="83"/>
      <c r="I30" s="83"/>
      <c r="J30" s="56">
        <f>K30+L30</f>
        <v>329</v>
      </c>
      <c r="K30" s="56">
        <f>'[1]高校(学校別)'!P51</f>
        <v>131</v>
      </c>
      <c r="L30" s="56">
        <f>'[1]高校(学校別)'!Q51</f>
        <v>198</v>
      </c>
      <c r="M30" s="56">
        <f>N30+O30</f>
        <v>16</v>
      </c>
      <c r="N30" s="56">
        <f>'[1]高校(学校別)'!AB51</f>
        <v>14</v>
      </c>
      <c r="O30" s="56">
        <f>'[1]高校(学校別)'!AC51</f>
        <v>2</v>
      </c>
      <c r="P30" s="57">
        <f>Q30+R30</f>
        <v>2</v>
      </c>
      <c r="Q30" s="57">
        <f>'[1]高校(学校別)'!AI51</f>
        <v>0</v>
      </c>
      <c r="R30" s="58">
        <f>'[1]高校(学校別)'!AJ51</f>
        <v>2</v>
      </c>
      <c r="S30" s="37"/>
    </row>
    <row r="31" spans="1:19" s="38" customFormat="1" ht="18" customHeight="1" x14ac:dyDescent="0.25">
      <c r="A31" s="70"/>
      <c r="B31" s="71"/>
      <c r="C31" s="109"/>
      <c r="D31" s="110"/>
      <c r="E31" s="40" t="s">
        <v>16</v>
      </c>
      <c r="F31" s="111" t="s">
        <v>32</v>
      </c>
      <c r="G31" s="111" t="s">
        <v>32</v>
      </c>
      <c r="H31" s="41"/>
      <c r="I31" s="41"/>
      <c r="J31" s="52">
        <f>K31+L31</f>
        <v>797</v>
      </c>
      <c r="K31" s="52">
        <f>'[1]高校(学校別)'!P52</f>
        <v>451</v>
      </c>
      <c r="L31" s="52">
        <f>'[1]高校(学校別)'!Q52</f>
        <v>346</v>
      </c>
      <c r="M31" s="52">
        <f>N31+O31</f>
        <v>44</v>
      </c>
      <c r="N31" s="52">
        <f>'[1]高校(学校別)'!AB52</f>
        <v>25</v>
      </c>
      <c r="O31" s="52">
        <f>'[1]高校(学校別)'!AC52</f>
        <v>19</v>
      </c>
      <c r="P31" s="53">
        <f>Q31+R31</f>
        <v>12</v>
      </c>
      <c r="Q31" s="53">
        <f>'[1]高校(学校別)'!AI52</f>
        <v>5</v>
      </c>
      <c r="R31" s="65">
        <f>'[1]高校(学校別)'!AJ52</f>
        <v>7</v>
      </c>
      <c r="S31" s="37"/>
    </row>
    <row r="32" spans="1:19" s="38" customFormat="1" ht="21.75" customHeight="1" x14ac:dyDescent="0.25">
      <c r="A32" s="70"/>
      <c r="B32" s="71"/>
      <c r="C32" s="112"/>
      <c r="D32" s="113"/>
      <c r="E32" s="75" t="s">
        <v>25</v>
      </c>
      <c r="F32" s="114" t="s">
        <v>33</v>
      </c>
      <c r="G32" s="114" t="s">
        <v>33</v>
      </c>
      <c r="H32" s="83"/>
      <c r="I32" s="83"/>
      <c r="J32" s="76">
        <f>J30+J31</f>
        <v>1126</v>
      </c>
      <c r="K32" s="76">
        <f t="shared" ref="K32:R32" si="8">K30+K31</f>
        <v>582</v>
      </c>
      <c r="L32" s="76">
        <f t="shared" si="8"/>
        <v>544</v>
      </c>
      <c r="M32" s="76">
        <f t="shared" si="8"/>
        <v>60</v>
      </c>
      <c r="N32" s="76">
        <f t="shared" si="8"/>
        <v>39</v>
      </c>
      <c r="O32" s="76">
        <f t="shared" si="8"/>
        <v>21</v>
      </c>
      <c r="P32" s="76">
        <f t="shared" si="8"/>
        <v>14</v>
      </c>
      <c r="Q32" s="76">
        <f t="shared" si="8"/>
        <v>5</v>
      </c>
      <c r="R32" s="79">
        <f t="shared" si="8"/>
        <v>9</v>
      </c>
      <c r="S32" s="37"/>
    </row>
    <row r="33" spans="1:19" s="38" customFormat="1" ht="22.5" customHeight="1" x14ac:dyDescent="0.25">
      <c r="A33" s="70"/>
      <c r="B33" s="71"/>
      <c r="C33" s="107"/>
      <c r="D33" s="108"/>
      <c r="E33" s="55" t="s">
        <v>15</v>
      </c>
      <c r="F33" s="56">
        <f>F20</f>
        <v>30</v>
      </c>
      <c r="G33" s="56">
        <f>G20</f>
        <v>30</v>
      </c>
      <c r="H33" s="83"/>
      <c r="I33" s="56">
        <f t="shared" ref="I33:R33" si="9">I20+I23+I27+I30</f>
        <v>566</v>
      </c>
      <c r="J33" s="56">
        <f>J20+J23+J27+J30</f>
        <v>18797</v>
      </c>
      <c r="K33" s="56">
        <f>K20+K23+K27+K30</f>
        <v>8967</v>
      </c>
      <c r="L33" s="56">
        <f t="shared" si="9"/>
        <v>9830</v>
      </c>
      <c r="M33" s="56">
        <f>M20+M23+M27+M30</f>
        <v>1564</v>
      </c>
      <c r="N33" s="56">
        <f t="shared" si="9"/>
        <v>919</v>
      </c>
      <c r="O33" s="56">
        <f t="shared" si="9"/>
        <v>645</v>
      </c>
      <c r="P33" s="57">
        <f>P20+P23+P27+P30</f>
        <v>375</v>
      </c>
      <c r="Q33" s="56">
        <f t="shared" si="9"/>
        <v>200</v>
      </c>
      <c r="R33" s="58">
        <f t="shared" si="9"/>
        <v>175</v>
      </c>
      <c r="S33" s="37"/>
    </row>
    <row r="34" spans="1:19" s="38" customFormat="1" ht="22.5" customHeight="1" x14ac:dyDescent="0.25">
      <c r="A34" s="70"/>
      <c r="B34" s="71"/>
      <c r="C34" s="115" t="s">
        <v>34</v>
      </c>
      <c r="D34" s="116"/>
      <c r="E34" s="40" t="s">
        <v>16</v>
      </c>
      <c r="F34" s="52">
        <f>F21+3</f>
        <v>13</v>
      </c>
      <c r="G34" s="52">
        <f>G21+3</f>
        <v>13</v>
      </c>
      <c r="H34" s="41"/>
      <c r="I34" s="117">
        <f>I21</f>
        <v>221</v>
      </c>
      <c r="J34" s="33">
        <f>J21+J24+J31</f>
        <v>6986</v>
      </c>
      <c r="K34" s="33">
        <f>K21+K24+K31</f>
        <v>3871</v>
      </c>
      <c r="L34" s="33">
        <f>L21+L24+L31</f>
        <v>3115</v>
      </c>
      <c r="M34" s="33">
        <f t="shared" ref="M34:R34" si="10">M21+M24+M31</f>
        <v>539</v>
      </c>
      <c r="N34" s="33">
        <f t="shared" si="10"/>
        <v>326</v>
      </c>
      <c r="O34" s="33">
        <f t="shared" si="10"/>
        <v>213</v>
      </c>
      <c r="P34" s="33">
        <f t="shared" si="10"/>
        <v>132</v>
      </c>
      <c r="Q34" s="33">
        <f t="shared" si="10"/>
        <v>63</v>
      </c>
      <c r="R34" s="65">
        <f t="shared" si="10"/>
        <v>69</v>
      </c>
      <c r="S34" s="37"/>
    </row>
    <row r="35" spans="1:19" s="38" customFormat="1" ht="21.75" customHeight="1" x14ac:dyDescent="0.25">
      <c r="A35" s="118"/>
      <c r="B35" s="119"/>
      <c r="C35" s="120" t="s">
        <v>35</v>
      </c>
      <c r="D35" s="121"/>
      <c r="E35" s="45" t="s">
        <v>10</v>
      </c>
      <c r="F35" s="46">
        <f>F33+F34</f>
        <v>43</v>
      </c>
      <c r="G35" s="46">
        <f>G33+G34</f>
        <v>43</v>
      </c>
      <c r="H35" s="122"/>
      <c r="I35" s="46">
        <f>I33+I34</f>
        <v>787</v>
      </c>
      <c r="J35" s="46">
        <f>J33+J34</f>
        <v>25783</v>
      </c>
      <c r="K35" s="46">
        <f t="shared" ref="K35:R35" si="11">K33+K34</f>
        <v>12838</v>
      </c>
      <c r="L35" s="46">
        <f t="shared" si="11"/>
        <v>12945</v>
      </c>
      <c r="M35" s="46">
        <f>M33+M34</f>
        <v>2103</v>
      </c>
      <c r="N35" s="46">
        <f t="shared" si="11"/>
        <v>1245</v>
      </c>
      <c r="O35" s="46">
        <f t="shared" si="11"/>
        <v>858</v>
      </c>
      <c r="P35" s="47">
        <f>P33+P34</f>
        <v>507</v>
      </c>
      <c r="Q35" s="46">
        <f t="shared" si="11"/>
        <v>263</v>
      </c>
      <c r="R35" s="48">
        <f t="shared" si="11"/>
        <v>244</v>
      </c>
      <c r="S35" s="37"/>
    </row>
    <row r="36" spans="1:19" s="38" customFormat="1" ht="18" customHeight="1" x14ac:dyDescent="0.25">
      <c r="A36" s="54" t="s">
        <v>36</v>
      </c>
      <c r="B36" s="59"/>
      <c r="C36" s="59"/>
      <c r="D36" s="123"/>
      <c r="E36" s="32" t="s">
        <v>14</v>
      </c>
      <c r="F36" s="33">
        <f>G36+H36</f>
        <v>1</v>
      </c>
      <c r="G36" s="34">
        <v>1</v>
      </c>
      <c r="H36" s="34"/>
      <c r="I36" s="33">
        <f>[1]特別支援!F6</f>
        <v>9</v>
      </c>
      <c r="J36" s="33">
        <f>K36+L36</f>
        <v>57</v>
      </c>
      <c r="K36" s="33">
        <f>[1]特別支援!BT6</f>
        <v>42</v>
      </c>
      <c r="L36" s="33">
        <f>[1]特別支援!BU6</f>
        <v>15</v>
      </c>
      <c r="M36" s="33">
        <f>N36+O36</f>
        <v>29</v>
      </c>
      <c r="N36" s="33">
        <f>[1]特別支援!U6</f>
        <v>14</v>
      </c>
      <c r="O36" s="33">
        <f>[1]特別支援!V6</f>
        <v>15</v>
      </c>
      <c r="P36" s="35">
        <f>Q36+R36</f>
        <v>4</v>
      </c>
      <c r="Q36" s="33">
        <f>[1]特別支援!X6</f>
        <v>3</v>
      </c>
      <c r="R36" s="64">
        <f>[1]特別支援!Y6</f>
        <v>1</v>
      </c>
      <c r="S36" s="37"/>
    </row>
    <row r="37" spans="1:19" s="38" customFormat="1" ht="18" customHeight="1" x14ac:dyDescent="0.25">
      <c r="A37" s="28"/>
      <c r="B37" s="29"/>
      <c r="C37" s="29"/>
      <c r="D37" s="124"/>
      <c r="E37" s="40" t="s">
        <v>15</v>
      </c>
      <c r="F37" s="52">
        <f>G37+H37</f>
        <v>8</v>
      </c>
      <c r="G37" s="41">
        <v>8</v>
      </c>
      <c r="H37" s="41"/>
      <c r="I37" s="52">
        <f>[1]特別支援!F15</f>
        <v>309</v>
      </c>
      <c r="J37" s="52">
        <f>K37+L37</f>
        <v>1116</v>
      </c>
      <c r="K37" s="52">
        <f>[1]特別支援!BT15</f>
        <v>744</v>
      </c>
      <c r="L37" s="52">
        <f>[1]特別支援!BU15</f>
        <v>372</v>
      </c>
      <c r="M37" s="52">
        <f>N37+O37</f>
        <v>698</v>
      </c>
      <c r="N37" s="52">
        <f>[1]特別支援!U15</f>
        <v>224</v>
      </c>
      <c r="O37" s="52">
        <f>[1]特別支援!V15</f>
        <v>474</v>
      </c>
      <c r="P37" s="53">
        <f>Q37+R37</f>
        <v>139</v>
      </c>
      <c r="Q37" s="52">
        <f>[1]特別支援!X15</f>
        <v>52</v>
      </c>
      <c r="R37" s="65">
        <f>[1]特別支援!Y15</f>
        <v>87</v>
      </c>
      <c r="S37" s="37"/>
    </row>
    <row r="38" spans="1:19" s="38" customFormat="1" ht="21.75" customHeight="1" x14ac:dyDescent="0.25">
      <c r="A38" s="125"/>
      <c r="B38" s="126"/>
      <c r="C38" s="126"/>
      <c r="D38" s="127"/>
      <c r="E38" s="55" t="s">
        <v>10</v>
      </c>
      <c r="F38" s="56">
        <f>F36+F37</f>
        <v>9</v>
      </c>
      <c r="G38" s="56">
        <f>G36+G37</f>
        <v>9</v>
      </c>
      <c r="H38" s="83"/>
      <c r="I38" s="56">
        <f>I36+I37</f>
        <v>318</v>
      </c>
      <c r="J38" s="56">
        <f>J36+J37</f>
        <v>1173</v>
      </c>
      <c r="K38" s="56">
        <f t="shared" ref="K38:R38" si="12">K36+K37</f>
        <v>786</v>
      </c>
      <c r="L38" s="56">
        <f t="shared" si="12"/>
        <v>387</v>
      </c>
      <c r="M38" s="56">
        <f>M36+M37</f>
        <v>727</v>
      </c>
      <c r="N38" s="56">
        <f t="shared" si="12"/>
        <v>238</v>
      </c>
      <c r="O38" s="56">
        <f t="shared" si="12"/>
        <v>489</v>
      </c>
      <c r="P38" s="57">
        <f>P36+P37</f>
        <v>143</v>
      </c>
      <c r="Q38" s="56">
        <f t="shared" si="12"/>
        <v>55</v>
      </c>
      <c r="R38" s="48">
        <f t="shared" si="12"/>
        <v>88</v>
      </c>
      <c r="S38" s="37"/>
    </row>
    <row r="39" spans="1:19" s="38" customFormat="1" ht="21.75" customHeight="1" x14ac:dyDescent="0.25">
      <c r="A39" s="128" t="s">
        <v>37</v>
      </c>
      <c r="B39" s="129"/>
      <c r="C39" s="130"/>
      <c r="D39" s="131"/>
      <c r="E39" s="132" t="s">
        <v>38</v>
      </c>
      <c r="F39" s="133">
        <f>G39+H39</f>
        <v>1</v>
      </c>
      <c r="G39" s="134">
        <v>1</v>
      </c>
      <c r="H39" s="134"/>
      <c r="I39" s="134"/>
      <c r="J39" s="133">
        <f>K39+L39</f>
        <v>1551</v>
      </c>
      <c r="K39" s="133">
        <f>[1]高専!AC18</f>
        <v>1329</v>
      </c>
      <c r="L39" s="133">
        <f>[1]高専!AD18</f>
        <v>222</v>
      </c>
      <c r="M39" s="133">
        <f>N39+O39</f>
        <v>106</v>
      </c>
      <c r="N39" s="133">
        <f>[1]高専!AF18</f>
        <v>102</v>
      </c>
      <c r="O39" s="133">
        <f>[1]高専!AG18</f>
        <v>4</v>
      </c>
      <c r="P39" s="135">
        <f>Q39+R39</f>
        <v>103</v>
      </c>
      <c r="Q39" s="133">
        <f>[1]高専!AL18</f>
        <v>49</v>
      </c>
      <c r="R39" s="136">
        <f>[1]高専!AM18</f>
        <v>54</v>
      </c>
      <c r="S39" s="37"/>
    </row>
    <row r="40" spans="1:19" s="38" customFormat="1" ht="21.75" customHeight="1" x14ac:dyDescent="0.25">
      <c r="A40" s="128" t="s">
        <v>39</v>
      </c>
      <c r="B40" s="129"/>
      <c r="C40" s="130"/>
      <c r="D40" s="131"/>
      <c r="E40" s="137" t="s">
        <v>40</v>
      </c>
      <c r="F40" s="133">
        <f>G40+H40</f>
        <v>1</v>
      </c>
      <c r="G40" s="134">
        <v>1</v>
      </c>
      <c r="H40" s="134"/>
      <c r="I40" s="134"/>
      <c r="J40" s="133">
        <f>K40+L40</f>
        <v>63</v>
      </c>
      <c r="K40" s="133">
        <f>[1]短大･専修!O22</f>
        <v>51</v>
      </c>
      <c r="L40" s="133">
        <f>[1]短大･専修!P22</f>
        <v>12</v>
      </c>
      <c r="M40" s="133">
        <f>N40+O40</f>
        <v>16</v>
      </c>
      <c r="N40" s="133">
        <f>[1]短大･専修!R22</f>
        <v>16</v>
      </c>
      <c r="O40" s="133">
        <f>[1]短大･専修!S22</f>
        <v>0</v>
      </c>
      <c r="P40" s="135">
        <f>Q40+R40</f>
        <v>15</v>
      </c>
      <c r="Q40" s="133">
        <f>[1]短大･専修!U22</f>
        <v>10</v>
      </c>
      <c r="R40" s="136">
        <f>[1]短大･専修!V22</f>
        <v>5</v>
      </c>
      <c r="S40" s="37"/>
    </row>
    <row r="41" spans="1:19" s="38" customFormat="1" ht="21.75" customHeight="1" x14ac:dyDescent="0.25">
      <c r="A41" s="28" t="s">
        <v>41</v>
      </c>
      <c r="B41" s="29"/>
      <c r="C41" s="30"/>
      <c r="D41" s="31"/>
      <c r="E41" s="40" t="s">
        <v>16</v>
      </c>
      <c r="F41" s="33">
        <f>SUM(G41:H41)</f>
        <v>3</v>
      </c>
      <c r="G41" s="41">
        <v>3</v>
      </c>
      <c r="H41" s="41"/>
      <c r="I41" s="41"/>
      <c r="J41" s="33">
        <f>SUM(K41:L41)</f>
        <v>762</v>
      </c>
      <c r="K41" s="52">
        <f>[1]短大･専修!X15</f>
        <v>69</v>
      </c>
      <c r="L41" s="52">
        <f>[1]短大･専修!Y15</f>
        <v>693</v>
      </c>
      <c r="M41" s="52">
        <f>SUM(N41:O41)</f>
        <v>77</v>
      </c>
      <c r="N41" s="52">
        <f>[1]短大･専修!AA15</f>
        <v>38</v>
      </c>
      <c r="O41" s="52">
        <f>[1]短大･専修!AB15</f>
        <v>39</v>
      </c>
      <c r="P41" s="53">
        <f>SUM(Q41:R41)</f>
        <v>37</v>
      </c>
      <c r="Q41" s="52">
        <f>[1]短大･専修!AD15</f>
        <v>12</v>
      </c>
      <c r="R41" s="65">
        <f>[1]短大･専修!AE15</f>
        <v>25</v>
      </c>
      <c r="S41" s="37"/>
    </row>
    <row r="42" spans="1:19" s="38" customFormat="1" ht="18" customHeight="1" x14ac:dyDescent="0.25">
      <c r="A42" s="54" t="s">
        <v>42</v>
      </c>
      <c r="B42" s="59"/>
      <c r="C42" s="59"/>
      <c r="D42" s="123"/>
      <c r="E42" s="138" t="s">
        <v>43</v>
      </c>
      <c r="F42" s="61">
        <f>G42+H42</f>
        <v>1</v>
      </c>
      <c r="G42" s="62">
        <v>1</v>
      </c>
      <c r="H42" s="62"/>
      <c r="I42" s="62"/>
      <c r="J42" s="61">
        <f>K42+L42</f>
        <v>6356</v>
      </c>
      <c r="K42" s="61">
        <f>[1]大学!X17</f>
        <v>3679</v>
      </c>
      <c r="L42" s="61">
        <f>[1]大学!Y17</f>
        <v>2677</v>
      </c>
      <c r="M42" s="61">
        <f>N42+O42</f>
        <v>595</v>
      </c>
      <c r="N42" s="61">
        <f>[1]大学!AA17</f>
        <v>470</v>
      </c>
      <c r="O42" s="61">
        <f>[1]大学!AB17</f>
        <v>125</v>
      </c>
      <c r="P42" s="63">
        <f>Q42+R42</f>
        <v>1308</v>
      </c>
      <c r="Q42" s="61">
        <f>[1]大学!AD17</f>
        <v>424</v>
      </c>
      <c r="R42" s="64">
        <f>[1]大学!AE17</f>
        <v>884</v>
      </c>
      <c r="S42" s="37"/>
    </row>
    <row r="43" spans="1:19" s="38" customFormat="1" ht="18" customHeight="1" x14ac:dyDescent="0.25">
      <c r="A43" s="28"/>
      <c r="B43" s="29"/>
      <c r="C43" s="29"/>
      <c r="D43" s="124"/>
      <c r="E43" s="32" t="s">
        <v>40</v>
      </c>
      <c r="F43" s="33">
        <f>G43+H43</f>
        <v>1</v>
      </c>
      <c r="G43" s="34">
        <v>1</v>
      </c>
      <c r="H43" s="34"/>
      <c r="I43" s="34"/>
      <c r="J43" s="33">
        <f>K43+L43</f>
        <v>394</v>
      </c>
      <c r="K43" s="33">
        <f>[1]大学!X18</f>
        <v>38</v>
      </c>
      <c r="L43" s="33">
        <f>[1]大学!Y18</f>
        <v>356</v>
      </c>
      <c r="M43" s="33">
        <f>N43+O43</f>
        <v>52</v>
      </c>
      <c r="N43" s="33">
        <f>[1]大学!AA18</f>
        <v>15</v>
      </c>
      <c r="O43" s="33">
        <f>[1]大学!AB18</f>
        <v>37</v>
      </c>
      <c r="P43" s="35">
        <f>Q43+R43</f>
        <v>12</v>
      </c>
      <c r="Q43" s="33">
        <f>[1]大学!AD18</f>
        <v>4</v>
      </c>
      <c r="R43" s="36">
        <f>[1]大学!AE18</f>
        <v>8</v>
      </c>
      <c r="S43" s="37"/>
    </row>
    <row r="44" spans="1:19" s="38" customFormat="1" ht="18" customHeight="1" x14ac:dyDescent="0.25">
      <c r="A44" s="28"/>
      <c r="B44" s="29"/>
      <c r="C44" s="29"/>
      <c r="D44" s="124"/>
      <c r="E44" s="40" t="s">
        <v>16</v>
      </c>
      <c r="F44" s="33">
        <f>G44+H44</f>
        <v>3</v>
      </c>
      <c r="G44" s="41">
        <v>3</v>
      </c>
      <c r="H44" s="41"/>
      <c r="I44" s="41"/>
      <c r="J44" s="33">
        <f>K44+L44</f>
        <v>3173</v>
      </c>
      <c r="K44" s="33">
        <f>[1]大学!X34</f>
        <v>2000</v>
      </c>
      <c r="L44" s="33">
        <f>[1]大学!Y34</f>
        <v>1173</v>
      </c>
      <c r="M44" s="33">
        <f>N44+O44</f>
        <v>210</v>
      </c>
      <c r="N44" s="33">
        <f>[1]大学!AA34</f>
        <v>170</v>
      </c>
      <c r="O44" s="33">
        <f>[1]大学!AB34</f>
        <v>40</v>
      </c>
      <c r="P44" s="35">
        <f>Q44+R44</f>
        <v>101</v>
      </c>
      <c r="Q44" s="33">
        <f>[1]大学!AD34</f>
        <v>44</v>
      </c>
      <c r="R44" s="36">
        <f>[1]大学!AE34</f>
        <v>57</v>
      </c>
      <c r="S44" s="37"/>
    </row>
    <row r="45" spans="1:19" s="38" customFormat="1" ht="21.75" customHeight="1" x14ac:dyDescent="0.25">
      <c r="A45" s="125"/>
      <c r="B45" s="126"/>
      <c r="C45" s="126"/>
      <c r="D45" s="127"/>
      <c r="E45" s="45" t="s">
        <v>10</v>
      </c>
      <c r="F45" s="46">
        <f>SUM(F42:F44)</f>
        <v>5</v>
      </c>
      <c r="G45" s="46">
        <f>SUM(G42:G44)</f>
        <v>5</v>
      </c>
      <c r="H45" s="46">
        <f t="shared" ref="H45:R45" si="13">SUM(H42:H44)</f>
        <v>0</v>
      </c>
      <c r="I45" s="46">
        <f t="shared" si="13"/>
        <v>0</v>
      </c>
      <c r="J45" s="46">
        <f>SUM(J42:J44)</f>
        <v>9923</v>
      </c>
      <c r="K45" s="46">
        <f>SUM(K42:K44)</f>
        <v>5717</v>
      </c>
      <c r="L45" s="46">
        <f t="shared" si="13"/>
        <v>4206</v>
      </c>
      <c r="M45" s="46">
        <f>SUM(M42:M44)</f>
        <v>857</v>
      </c>
      <c r="N45" s="46">
        <f t="shared" si="13"/>
        <v>655</v>
      </c>
      <c r="O45" s="46">
        <f t="shared" si="13"/>
        <v>202</v>
      </c>
      <c r="P45" s="47">
        <f>SUM(P42:P44)</f>
        <v>1421</v>
      </c>
      <c r="Q45" s="46">
        <f t="shared" si="13"/>
        <v>472</v>
      </c>
      <c r="R45" s="48">
        <f t="shared" si="13"/>
        <v>949</v>
      </c>
      <c r="S45" s="37"/>
    </row>
    <row r="46" spans="1:19" s="38" customFormat="1" ht="9.75" customHeight="1" x14ac:dyDescent="0.25">
      <c r="R46" s="139"/>
    </row>
    <row r="47" spans="1:19" s="38" customFormat="1" ht="19" customHeight="1" x14ac:dyDescent="0.25">
      <c r="A47" s="140" t="s">
        <v>44</v>
      </c>
      <c r="B47" s="140"/>
      <c r="D47" s="38" t="s">
        <v>45</v>
      </c>
      <c r="R47" s="37"/>
    </row>
    <row r="48" spans="1:19" s="38" customFormat="1" ht="19" customHeight="1" x14ac:dyDescent="0.25">
      <c r="A48" s="140" t="s">
        <v>46</v>
      </c>
      <c r="B48" s="140"/>
      <c r="D48" s="38" t="s">
        <v>47</v>
      </c>
      <c r="R48" s="37"/>
    </row>
    <row r="49" spans="1:18" s="38" customFormat="1" ht="19" customHeight="1" x14ac:dyDescent="0.25">
      <c r="A49" s="140" t="s">
        <v>48</v>
      </c>
      <c r="B49" s="140"/>
      <c r="D49" s="38" t="s">
        <v>49</v>
      </c>
      <c r="R49" s="37"/>
    </row>
    <row r="50" spans="1:18" s="38" customFormat="1" ht="19" customHeight="1" x14ac:dyDescent="0.25">
      <c r="A50" s="140" t="s">
        <v>50</v>
      </c>
      <c r="B50" s="140"/>
      <c r="D50" s="38" t="s">
        <v>51</v>
      </c>
      <c r="R50" s="37"/>
    </row>
    <row r="51" spans="1:18" x14ac:dyDescent="0.25">
      <c r="R51" s="4"/>
    </row>
    <row r="52" spans="1:18" x14ac:dyDescent="0.25">
      <c r="R52" s="4"/>
    </row>
    <row r="53" spans="1:18" x14ac:dyDescent="0.25">
      <c r="R53" s="4"/>
    </row>
    <row r="54" spans="1:18" x14ac:dyDescent="0.25">
      <c r="R54" s="4"/>
    </row>
    <row r="55" spans="1:18" x14ac:dyDescent="0.25">
      <c r="R55" s="4"/>
    </row>
    <row r="56" spans="1:18" x14ac:dyDescent="0.25">
      <c r="R56" s="4"/>
    </row>
    <row r="57" spans="1:18" x14ac:dyDescent="0.25">
      <c r="R57" s="4"/>
    </row>
    <row r="58" spans="1:18" x14ac:dyDescent="0.25">
      <c r="R58" s="4"/>
    </row>
    <row r="59" spans="1:18" x14ac:dyDescent="0.25">
      <c r="R59" s="4"/>
    </row>
    <row r="60" spans="1:18" x14ac:dyDescent="0.25">
      <c r="R60" s="4"/>
    </row>
    <row r="61" spans="1:18" x14ac:dyDescent="0.25">
      <c r="R61" s="4"/>
    </row>
    <row r="62" spans="1:18" x14ac:dyDescent="0.25">
      <c r="R62" s="4"/>
    </row>
  </sheetData>
  <protectedRanges>
    <protectedRange sqref="G36:G37 G39:G44" name="範囲1"/>
  </protectedRanges>
  <mergeCells count="24">
    <mergeCell ref="A41:D41"/>
    <mergeCell ref="A42:D45"/>
    <mergeCell ref="C33:D33"/>
    <mergeCell ref="C34:D34"/>
    <mergeCell ref="C35:D35"/>
    <mergeCell ref="A36:D38"/>
    <mergeCell ref="A39:D39"/>
    <mergeCell ref="A40:D40"/>
    <mergeCell ref="A13:D15"/>
    <mergeCell ref="A16:D19"/>
    <mergeCell ref="A20:B35"/>
    <mergeCell ref="C20:C26"/>
    <mergeCell ref="D20:D22"/>
    <mergeCell ref="D23:D25"/>
    <mergeCell ref="C27:D27"/>
    <mergeCell ref="C28:E28"/>
    <mergeCell ref="C29:E29"/>
    <mergeCell ref="C30:D32"/>
    <mergeCell ref="A1:R1"/>
    <mergeCell ref="A4:E5"/>
    <mergeCell ref="F4:H4"/>
    <mergeCell ref="I4:I5"/>
    <mergeCell ref="A6:D9"/>
    <mergeCell ref="A10:D12"/>
  </mergeCells>
  <phoneticPr fontId="3"/>
  <printOptions horizontalCentered="1"/>
  <pageMargins left="0.82677165354330717" right="0.23622047244094491" top="0.74803149606299213" bottom="0.74803149606299213" header="0.31496062992125984" footer="0.19685039370078741"/>
  <pageSetup paperSize="9" scale="83"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学校種別</vt:lpstr>
      <vt:lpstr>学校種別!Print_Area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SG31100のC20-4054</dc:creator>
  <cp:lastModifiedBy>SG31100のC20-4054</cp:lastModifiedBy>
  <dcterms:created xsi:type="dcterms:W3CDTF">2021-09-22T02:54:40Z</dcterms:created>
  <dcterms:modified xsi:type="dcterms:W3CDTF">2021-09-22T02:55:20Z</dcterms:modified>
</cp:coreProperties>
</file>