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0901　　HP掲載データ\Excel\"/>
    </mc:Choice>
  </mc:AlternateContent>
  <bookViews>
    <workbookView xWindow="0" yWindow="0" windowWidth="19200" windowHeight="6610"/>
  </bookViews>
  <sheets>
    <sheet name="こども園" sheetId="1" r:id="rId1"/>
  </sheets>
  <definedNames>
    <definedName name="_Regression_Int" localSheetId="0" hidden="1">1</definedName>
    <definedName name="_xlnm.Print_Area" localSheetId="0">こども園!$A$1:$AG$92</definedName>
    <definedName name="Print_Area_MI" localSheetId="0">こども園!$B$2:$X$50</definedName>
    <definedName name="_xlnm.Print_Titles" localSheetId="0">こども園!$1:$4</definedName>
    <definedName name="Print_Titles_MI" localSheetId="0">こども園!$1:$1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1" l="1"/>
  <c r="B90" i="1"/>
  <c r="AG89" i="1"/>
  <c r="AG91" i="1" s="1"/>
  <c r="AF89" i="1"/>
  <c r="AF91" i="1" s="1"/>
  <c r="AD89" i="1"/>
  <c r="AD91" i="1" s="1"/>
  <c r="AC89" i="1"/>
  <c r="AC91" i="1" s="1"/>
  <c r="X89" i="1"/>
  <c r="X91" i="1" s="1"/>
  <c r="W89" i="1"/>
  <c r="W91" i="1" s="1"/>
  <c r="U89" i="1"/>
  <c r="U91" i="1" s="1"/>
  <c r="T89" i="1"/>
  <c r="T91" i="1" s="1"/>
  <c r="R89" i="1"/>
  <c r="R91" i="1" s="1"/>
  <c r="Q89" i="1"/>
  <c r="Q91" i="1" s="1"/>
  <c r="O89" i="1"/>
  <c r="O91" i="1" s="1"/>
  <c r="N89" i="1"/>
  <c r="N91" i="1" s="1"/>
  <c r="L89" i="1"/>
  <c r="L91" i="1" s="1"/>
  <c r="K89" i="1"/>
  <c r="K91" i="1" s="1"/>
  <c r="I89" i="1"/>
  <c r="I91" i="1" s="1"/>
  <c r="H89" i="1"/>
  <c r="H91" i="1" s="1"/>
  <c r="F89" i="1"/>
  <c r="F91" i="1" s="1"/>
  <c r="AE88" i="1"/>
  <c r="AB88" i="1"/>
  <c r="AA88" i="1"/>
  <c r="Z88" i="1"/>
  <c r="Y88" i="1" s="1"/>
  <c r="V88" i="1"/>
  <c r="S88" i="1"/>
  <c r="P88" i="1"/>
  <c r="M88" i="1"/>
  <c r="J88" i="1"/>
  <c r="G88" i="1"/>
  <c r="AE87" i="1"/>
  <c r="AB87" i="1"/>
  <c r="AA87" i="1"/>
  <c r="Z87" i="1"/>
  <c r="Y87" i="1" s="1"/>
  <c r="V87" i="1"/>
  <c r="S87" i="1"/>
  <c r="P87" i="1"/>
  <c r="M87" i="1"/>
  <c r="J87" i="1"/>
  <c r="G87" i="1"/>
  <c r="AE86" i="1"/>
  <c r="AB86" i="1"/>
  <c r="AA86" i="1"/>
  <c r="Z86" i="1"/>
  <c r="V86" i="1"/>
  <c r="S86" i="1"/>
  <c r="P86" i="1"/>
  <c r="M86" i="1"/>
  <c r="J86" i="1"/>
  <c r="G86" i="1"/>
  <c r="AE85" i="1"/>
  <c r="AB85" i="1"/>
  <c r="AA85" i="1"/>
  <c r="Z85" i="1"/>
  <c r="Y85" i="1" s="1"/>
  <c r="V85" i="1"/>
  <c r="S85" i="1"/>
  <c r="P85" i="1"/>
  <c r="M85" i="1"/>
  <c r="J85" i="1"/>
  <c r="G85" i="1"/>
  <c r="AE84" i="1"/>
  <c r="AB84" i="1"/>
  <c r="AA84" i="1"/>
  <c r="Z84" i="1"/>
  <c r="Y84" i="1" s="1"/>
  <c r="V84" i="1"/>
  <c r="S84" i="1"/>
  <c r="P84" i="1"/>
  <c r="M84" i="1"/>
  <c r="J84" i="1"/>
  <c r="G84" i="1"/>
  <c r="AE83" i="1"/>
  <c r="AB83" i="1"/>
  <c r="AA83" i="1"/>
  <c r="Z83" i="1"/>
  <c r="Y83" i="1" s="1"/>
  <c r="V83" i="1"/>
  <c r="S83" i="1"/>
  <c r="P83" i="1"/>
  <c r="M83" i="1"/>
  <c r="J83" i="1"/>
  <c r="G83" i="1"/>
  <c r="AE82" i="1"/>
  <c r="AB82" i="1"/>
  <c r="AA82" i="1"/>
  <c r="Z82" i="1"/>
  <c r="V82" i="1"/>
  <c r="S82" i="1"/>
  <c r="P82" i="1"/>
  <c r="M82" i="1"/>
  <c r="J82" i="1"/>
  <c r="G82" i="1"/>
  <c r="AE81" i="1"/>
  <c r="AB81" i="1"/>
  <c r="AA81" i="1"/>
  <c r="Z81" i="1"/>
  <c r="Y81" i="1" s="1"/>
  <c r="V81" i="1"/>
  <c r="S81" i="1"/>
  <c r="P81" i="1"/>
  <c r="M81" i="1"/>
  <c r="J81" i="1"/>
  <c r="G81" i="1"/>
  <c r="AE80" i="1"/>
  <c r="AB80" i="1"/>
  <c r="AA80" i="1"/>
  <c r="Z80" i="1"/>
  <c r="Y80" i="1"/>
  <c r="V80" i="1"/>
  <c r="S80" i="1"/>
  <c r="P80" i="1"/>
  <c r="M80" i="1"/>
  <c r="J80" i="1"/>
  <c r="G80" i="1"/>
  <c r="AE79" i="1"/>
  <c r="AB79" i="1"/>
  <c r="AA79" i="1"/>
  <c r="Y79" i="1" s="1"/>
  <c r="Z79" i="1"/>
  <c r="V79" i="1"/>
  <c r="S79" i="1"/>
  <c r="P79" i="1"/>
  <c r="M79" i="1"/>
  <c r="J79" i="1"/>
  <c r="G79" i="1"/>
  <c r="AE78" i="1"/>
  <c r="AB78" i="1"/>
  <c r="AA78" i="1"/>
  <c r="Z78" i="1"/>
  <c r="Y78" i="1" s="1"/>
  <c r="V78" i="1"/>
  <c r="S78" i="1"/>
  <c r="P78" i="1"/>
  <c r="M78" i="1"/>
  <c r="J78" i="1"/>
  <c r="G78" i="1"/>
  <c r="AE77" i="1"/>
  <c r="AB77" i="1"/>
  <c r="AA77" i="1"/>
  <c r="Z77" i="1"/>
  <c r="V77" i="1"/>
  <c r="S77" i="1"/>
  <c r="P77" i="1"/>
  <c r="M77" i="1"/>
  <c r="J77" i="1"/>
  <c r="G77" i="1"/>
  <c r="AE76" i="1"/>
  <c r="AB76" i="1"/>
  <c r="AA76" i="1"/>
  <c r="Z76" i="1"/>
  <c r="Y76" i="1"/>
  <c r="V76" i="1"/>
  <c r="S76" i="1"/>
  <c r="P76" i="1"/>
  <c r="M76" i="1"/>
  <c r="J76" i="1"/>
  <c r="G76" i="1"/>
  <c r="AE75" i="1"/>
  <c r="AB75" i="1"/>
  <c r="AA75" i="1"/>
  <c r="Y75" i="1" s="1"/>
  <c r="Z75" i="1"/>
  <c r="V75" i="1"/>
  <c r="S75" i="1"/>
  <c r="P75" i="1"/>
  <c r="M75" i="1"/>
  <c r="J75" i="1"/>
  <c r="G75" i="1"/>
  <c r="AE74" i="1"/>
  <c r="AB74" i="1"/>
  <c r="AA74" i="1"/>
  <c r="Z74" i="1"/>
  <c r="Y74" i="1" s="1"/>
  <c r="V74" i="1"/>
  <c r="S74" i="1"/>
  <c r="P74" i="1"/>
  <c r="M74" i="1"/>
  <c r="J74" i="1"/>
  <c r="G74" i="1"/>
  <c r="AE73" i="1"/>
  <c r="AB73" i="1"/>
  <c r="AA73" i="1"/>
  <c r="Z73" i="1"/>
  <c r="V73" i="1"/>
  <c r="S73" i="1"/>
  <c r="P73" i="1"/>
  <c r="M73" i="1"/>
  <c r="J73" i="1"/>
  <c r="G73" i="1"/>
  <c r="AE72" i="1"/>
  <c r="AB72" i="1"/>
  <c r="AA72" i="1"/>
  <c r="Z72" i="1"/>
  <c r="Y72" i="1" s="1"/>
  <c r="V72" i="1"/>
  <c r="S72" i="1"/>
  <c r="P72" i="1"/>
  <c r="M72" i="1"/>
  <c r="J72" i="1"/>
  <c r="G72" i="1"/>
  <c r="AE71" i="1"/>
  <c r="AB71" i="1"/>
  <c r="AA71" i="1"/>
  <c r="Z71" i="1"/>
  <c r="Y71" i="1" s="1"/>
  <c r="V71" i="1"/>
  <c r="S71" i="1"/>
  <c r="P71" i="1"/>
  <c r="M71" i="1"/>
  <c r="J71" i="1"/>
  <c r="G71" i="1"/>
  <c r="AE70" i="1"/>
  <c r="AB70" i="1"/>
  <c r="AA70" i="1"/>
  <c r="Z70" i="1"/>
  <c r="V70" i="1"/>
  <c r="S70" i="1"/>
  <c r="P70" i="1"/>
  <c r="M70" i="1"/>
  <c r="J70" i="1"/>
  <c r="G70" i="1"/>
  <c r="AE69" i="1"/>
  <c r="AB69" i="1"/>
  <c r="AA69" i="1"/>
  <c r="Z69" i="1"/>
  <c r="Y69" i="1" s="1"/>
  <c r="V69" i="1"/>
  <c r="S69" i="1"/>
  <c r="P69" i="1"/>
  <c r="M69" i="1"/>
  <c r="J69" i="1"/>
  <c r="G69" i="1"/>
  <c r="AE68" i="1"/>
  <c r="AB68" i="1"/>
  <c r="AA68" i="1"/>
  <c r="Z68" i="1"/>
  <c r="Y68" i="1" s="1"/>
  <c r="V68" i="1"/>
  <c r="S68" i="1"/>
  <c r="P68" i="1"/>
  <c r="M68" i="1"/>
  <c r="J68" i="1"/>
  <c r="G68" i="1"/>
  <c r="AE67" i="1"/>
  <c r="AB67" i="1"/>
  <c r="AA67" i="1"/>
  <c r="Z67" i="1"/>
  <c r="V67" i="1"/>
  <c r="S67" i="1"/>
  <c r="P67" i="1"/>
  <c r="M67" i="1"/>
  <c r="J67" i="1"/>
  <c r="G67" i="1"/>
  <c r="AE66" i="1"/>
  <c r="AB66" i="1"/>
  <c r="AA66" i="1"/>
  <c r="Z66" i="1"/>
  <c r="V66" i="1"/>
  <c r="S66" i="1"/>
  <c r="P66" i="1"/>
  <c r="M66" i="1"/>
  <c r="J66" i="1"/>
  <c r="G66" i="1"/>
  <c r="AE65" i="1"/>
  <c r="AB65" i="1"/>
  <c r="AA65" i="1"/>
  <c r="Z65" i="1"/>
  <c r="Y65" i="1" s="1"/>
  <c r="V65" i="1"/>
  <c r="S65" i="1"/>
  <c r="P65" i="1"/>
  <c r="M65" i="1"/>
  <c r="J65" i="1"/>
  <c r="G65" i="1"/>
  <c r="AE64" i="1"/>
  <c r="AB64" i="1"/>
  <c r="AA64" i="1"/>
  <c r="Z64" i="1"/>
  <c r="Y64" i="1"/>
  <c r="V64" i="1"/>
  <c r="S64" i="1"/>
  <c r="P64" i="1"/>
  <c r="M64" i="1"/>
  <c r="J64" i="1"/>
  <c r="G64" i="1"/>
  <c r="AE63" i="1"/>
  <c r="AB63" i="1"/>
  <c r="AA63" i="1"/>
  <c r="Y63" i="1" s="1"/>
  <c r="Z63" i="1"/>
  <c r="V63" i="1"/>
  <c r="S63" i="1"/>
  <c r="P63" i="1"/>
  <c r="M63" i="1"/>
  <c r="J63" i="1"/>
  <c r="G63" i="1"/>
  <c r="AE62" i="1"/>
  <c r="AB62" i="1"/>
  <c r="AA62" i="1"/>
  <c r="Z62" i="1"/>
  <c r="Y62" i="1" s="1"/>
  <c r="V62" i="1"/>
  <c r="S62" i="1"/>
  <c r="P62" i="1"/>
  <c r="M62" i="1"/>
  <c r="J62" i="1"/>
  <c r="G62" i="1"/>
  <c r="AE61" i="1"/>
  <c r="AB61" i="1"/>
  <c r="AA61" i="1"/>
  <c r="Z61" i="1"/>
  <c r="V61" i="1"/>
  <c r="S61" i="1"/>
  <c r="P61" i="1"/>
  <c r="M61" i="1"/>
  <c r="J61" i="1"/>
  <c r="G61" i="1"/>
  <c r="AE60" i="1"/>
  <c r="AB60" i="1"/>
  <c r="AA60" i="1"/>
  <c r="Z60" i="1"/>
  <c r="Y60" i="1"/>
  <c r="V60" i="1"/>
  <c r="S60" i="1"/>
  <c r="P60" i="1"/>
  <c r="M60" i="1"/>
  <c r="J60" i="1"/>
  <c r="G60" i="1"/>
  <c r="AE59" i="1"/>
  <c r="AB59" i="1"/>
  <c r="AA59" i="1"/>
  <c r="Y59" i="1" s="1"/>
  <c r="Z59" i="1"/>
  <c r="V59" i="1"/>
  <c r="S59" i="1"/>
  <c r="P59" i="1"/>
  <c r="M59" i="1"/>
  <c r="J59" i="1"/>
  <c r="G59" i="1"/>
  <c r="AE58" i="1"/>
  <c r="AB58" i="1"/>
  <c r="AA58" i="1"/>
  <c r="Z58" i="1"/>
  <c r="Y58" i="1" s="1"/>
  <c r="V58" i="1"/>
  <c r="S58" i="1"/>
  <c r="P58" i="1"/>
  <c r="M58" i="1"/>
  <c r="J58" i="1"/>
  <c r="G58" i="1"/>
  <c r="AE57" i="1"/>
  <c r="AB57" i="1"/>
  <c r="AA57" i="1"/>
  <c r="Z57" i="1"/>
  <c r="V57" i="1"/>
  <c r="S57" i="1"/>
  <c r="P57" i="1"/>
  <c r="M57" i="1"/>
  <c r="J57" i="1"/>
  <c r="G57" i="1"/>
  <c r="AE56" i="1"/>
  <c r="AB56" i="1"/>
  <c r="AA56" i="1"/>
  <c r="Z56" i="1"/>
  <c r="Y56" i="1" s="1"/>
  <c r="V56" i="1"/>
  <c r="S56" i="1"/>
  <c r="P56" i="1"/>
  <c r="M56" i="1"/>
  <c r="J56" i="1"/>
  <c r="G56" i="1"/>
  <c r="AE55" i="1"/>
  <c r="AB55" i="1"/>
  <c r="AA55" i="1"/>
  <c r="Z55" i="1"/>
  <c r="V55" i="1"/>
  <c r="S55" i="1"/>
  <c r="P55" i="1"/>
  <c r="M55" i="1"/>
  <c r="J55" i="1"/>
  <c r="G55" i="1"/>
  <c r="AE54" i="1"/>
  <c r="AB54" i="1"/>
  <c r="AA54" i="1"/>
  <c r="Z54" i="1"/>
  <c r="V54" i="1"/>
  <c r="S54" i="1"/>
  <c r="P54" i="1"/>
  <c r="M54" i="1"/>
  <c r="J54" i="1"/>
  <c r="G54" i="1"/>
  <c r="AE53" i="1"/>
  <c r="AB53" i="1"/>
  <c r="AA53" i="1"/>
  <c r="Z53" i="1"/>
  <c r="Y53" i="1" s="1"/>
  <c r="V53" i="1"/>
  <c r="S53" i="1"/>
  <c r="P53" i="1"/>
  <c r="M53" i="1"/>
  <c r="J53" i="1"/>
  <c r="G53" i="1"/>
  <c r="AE52" i="1"/>
  <c r="AB52" i="1"/>
  <c r="AA52" i="1"/>
  <c r="Z52" i="1"/>
  <c r="Y52" i="1" s="1"/>
  <c r="V52" i="1"/>
  <c r="S52" i="1"/>
  <c r="P52" i="1"/>
  <c r="M52" i="1"/>
  <c r="J52" i="1"/>
  <c r="G52" i="1"/>
  <c r="AE51" i="1"/>
  <c r="AB51" i="1"/>
  <c r="AA51" i="1"/>
  <c r="Z51" i="1"/>
  <c r="Y51" i="1" s="1"/>
  <c r="V51" i="1"/>
  <c r="S51" i="1"/>
  <c r="P51" i="1"/>
  <c r="M51" i="1"/>
  <c r="J51" i="1"/>
  <c r="G51" i="1"/>
  <c r="AE50" i="1"/>
  <c r="AB50" i="1"/>
  <c r="AA50" i="1"/>
  <c r="Z50" i="1"/>
  <c r="V50" i="1"/>
  <c r="S50" i="1"/>
  <c r="P50" i="1"/>
  <c r="M50" i="1"/>
  <c r="J50" i="1"/>
  <c r="G50" i="1"/>
  <c r="AE49" i="1"/>
  <c r="AB49" i="1"/>
  <c r="AA49" i="1"/>
  <c r="Z49" i="1"/>
  <c r="Z89" i="1" s="1"/>
  <c r="V49" i="1"/>
  <c r="S49" i="1"/>
  <c r="P49" i="1"/>
  <c r="M49" i="1"/>
  <c r="J49" i="1"/>
  <c r="G49" i="1"/>
  <c r="AG48" i="1"/>
  <c r="AF48" i="1"/>
  <c r="AD48" i="1"/>
  <c r="AC48" i="1"/>
  <c r="X48" i="1"/>
  <c r="W48" i="1"/>
  <c r="U48" i="1"/>
  <c r="T48" i="1"/>
  <c r="R48" i="1"/>
  <c r="Q48" i="1"/>
  <c r="O48" i="1"/>
  <c r="N48" i="1"/>
  <c r="M48" i="1"/>
  <c r="L48" i="1"/>
  <c r="J48" i="1" s="1"/>
  <c r="K48" i="1"/>
  <c r="I48" i="1"/>
  <c r="H48" i="1"/>
  <c r="F48" i="1"/>
  <c r="AE47" i="1"/>
  <c r="AB47" i="1"/>
  <c r="AA47" i="1"/>
  <c r="Z47" i="1"/>
  <c r="V47" i="1"/>
  <c r="S47" i="1"/>
  <c r="P47" i="1"/>
  <c r="M47" i="1"/>
  <c r="J47" i="1"/>
  <c r="G47" i="1"/>
  <c r="AE46" i="1"/>
  <c r="AB46" i="1"/>
  <c r="AA46" i="1"/>
  <c r="Z46" i="1"/>
  <c r="V46" i="1"/>
  <c r="S46" i="1"/>
  <c r="P46" i="1"/>
  <c r="M46" i="1"/>
  <c r="J46" i="1"/>
  <c r="G46" i="1"/>
  <c r="AE45" i="1"/>
  <c r="AB45" i="1"/>
  <c r="AA45" i="1"/>
  <c r="Z45" i="1"/>
  <c r="V45" i="1"/>
  <c r="S45" i="1"/>
  <c r="P45" i="1"/>
  <c r="M45" i="1"/>
  <c r="J45" i="1"/>
  <c r="G45" i="1"/>
  <c r="AE44" i="1"/>
  <c r="AB44" i="1"/>
  <c r="AA44" i="1"/>
  <c r="Z44" i="1"/>
  <c r="V44" i="1"/>
  <c r="S44" i="1"/>
  <c r="P44" i="1"/>
  <c r="M44" i="1"/>
  <c r="J44" i="1"/>
  <c r="G44" i="1"/>
  <c r="AG43" i="1"/>
  <c r="AE43" i="1" s="1"/>
  <c r="AF43" i="1"/>
  <c r="AD43" i="1"/>
  <c r="AC43" i="1"/>
  <c r="X43" i="1"/>
  <c r="W43" i="1"/>
  <c r="U43" i="1"/>
  <c r="T43" i="1"/>
  <c r="R43" i="1"/>
  <c r="Q43" i="1"/>
  <c r="O43" i="1"/>
  <c r="N43" i="1"/>
  <c r="L43" i="1"/>
  <c r="K43" i="1"/>
  <c r="I43" i="1"/>
  <c r="H43" i="1"/>
  <c r="F43" i="1"/>
  <c r="AE42" i="1"/>
  <c r="AB42" i="1"/>
  <c r="AA42" i="1"/>
  <c r="Z42" i="1"/>
  <c r="V42" i="1"/>
  <c r="S42" i="1"/>
  <c r="P42" i="1"/>
  <c r="M42" i="1"/>
  <c r="J42" i="1"/>
  <c r="AE41" i="1"/>
  <c r="AB41" i="1"/>
  <c r="AA41" i="1"/>
  <c r="Z41" i="1"/>
  <c r="V41" i="1"/>
  <c r="S41" i="1"/>
  <c r="P41" i="1"/>
  <c r="M41" i="1"/>
  <c r="J41" i="1"/>
  <c r="AE40" i="1"/>
  <c r="AB40" i="1"/>
  <c r="AA40" i="1"/>
  <c r="Z40" i="1"/>
  <c r="Z43" i="1" s="1"/>
  <c r="Y40" i="1"/>
  <c r="V40" i="1"/>
  <c r="S40" i="1"/>
  <c r="P40" i="1"/>
  <c r="M40" i="1"/>
  <c r="J40" i="1"/>
  <c r="G40" i="1"/>
  <c r="AE39" i="1"/>
  <c r="AB39" i="1"/>
  <c r="AA39" i="1"/>
  <c r="Z39" i="1"/>
  <c r="V39" i="1"/>
  <c r="S39" i="1"/>
  <c r="P39" i="1"/>
  <c r="M39" i="1"/>
  <c r="J39" i="1"/>
  <c r="G39" i="1"/>
  <c r="AG38" i="1"/>
  <c r="AF38" i="1"/>
  <c r="AD38" i="1"/>
  <c r="AC38" i="1"/>
  <c r="X38" i="1"/>
  <c r="V38" i="1" s="1"/>
  <c r="W38" i="1"/>
  <c r="U38" i="1"/>
  <c r="T38" i="1"/>
  <c r="R38" i="1"/>
  <c r="Q38" i="1"/>
  <c r="P38" i="1" s="1"/>
  <c r="O38" i="1"/>
  <c r="N38" i="1"/>
  <c r="L38" i="1"/>
  <c r="K38" i="1"/>
  <c r="J38" i="1" s="1"/>
  <c r="I38" i="1"/>
  <c r="H38" i="1"/>
  <c r="F38" i="1"/>
  <c r="AE37" i="1"/>
  <c r="AB37" i="1"/>
  <c r="AA37" i="1"/>
  <c r="Z37" i="1"/>
  <c r="V37" i="1"/>
  <c r="S37" i="1"/>
  <c r="P37" i="1"/>
  <c r="M37" i="1"/>
  <c r="J37" i="1"/>
  <c r="G37" i="1"/>
  <c r="AE36" i="1"/>
  <c r="AB36" i="1"/>
  <c r="AA36" i="1"/>
  <c r="Z36" i="1"/>
  <c r="Y36" i="1" s="1"/>
  <c r="V36" i="1"/>
  <c r="S36" i="1"/>
  <c r="P36" i="1"/>
  <c r="M36" i="1"/>
  <c r="J36" i="1"/>
  <c r="G36" i="1"/>
  <c r="AE35" i="1"/>
  <c r="AB35" i="1"/>
  <c r="AA35" i="1"/>
  <c r="Z35" i="1"/>
  <c r="V35" i="1"/>
  <c r="S35" i="1"/>
  <c r="P35" i="1"/>
  <c r="M35" i="1"/>
  <c r="J35" i="1"/>
  <c r="G35" i="1"/>
  <c r="AE34" i="1"/>
  <c r="AB34" i="1"/>
  <c r="AA34" i="1"/>
  <c r="Z34" i="1"/>
  <c r="Y34" i="1" s="1"/>
  <c r="V34" i="1"/>
  <c r="S34" i="1"/>
  <c r="P34" i="1"/>
  <c r="M34" i="1"/>
  <c r="J34" i="1"/>
  <c r="G34" i="1"/>
  <c r="AE33" i="1"/>
  <c r="AB33" i="1"/>
  <c r="AA33" i="1"/>
  <c r="AA38" i="1" s="1"/>
  <c r="Z33" i="1"/>
  <c r="V33" i="1"/>
  <c r="S33" i="1"/>
  <c r="P33" i="1"/>
  <c r="M33" i="1"/>
  <c r="J33" i="1"/>
  <c r="G33" i="1"/>
  <c r="AE32" i="1"/>
  <c r="AB32" i="1"/>
  <c r="AA32" i="1"/>
  <c r="Z32" i="1"/>
  <c r="Y32" i="1" s="1"/>
  <c r="V32" i="1"/>
  <c r="S32" i="1"/>
  <c r="P32" i="1"/>
  <c r="M32" i="1"/>
  <c r="J32" i="1"/>
  <c r="G32" i="1"/>
  <c r="AG31" i="1"/>
  <c r="AF31" i="1"/>
  <c r="AD31" i="1"/>
  <c r="AC31" i="1"/>
  <c r="X31" i="1"/>
  <c r="W31" i="1"/>
  <c r="U31" i="1"/>
  <c r="T31" i="1"/>
  <c r="R31" i="1"/>
  <c r="Q31" i="1"/>
  <c r="O31" i="1"/>
  <c r="N31" i="1"/>
  <c r="L31" i="1"/>
  <c r="K31" i="1"/>
  <c r="I31" i="1"/>
  <c r="H31" i="1"/>
  <c r="F31" i="1"/>
  <c r="AE30" i="1"/>
  <c r="AB30" i="1"/>
  <c r="AA30" i="1"/>
  <c r="Z30" i="1"/>
  <c r="V30" i="1"/>
  <c r="S30" i="1"/>
  <c r="P30" i="1"/>
  <c r="M30" i="1"/>
  <c r="J30" i="1"/>
  <c r="G30" i="1"/>
  <c r="AE29" i="1"/>
  <c r="AB29" i="1"/>
  <c r="AA29" i="1"/>
  <c r="Z29" i="1"/>
  <c r="V29" i="1"/>
  <c r="S29" i="1"/>
  <c r="P29" i="1"/>
  <c r="M29" i="1"/>
  <c r="J29" i="1"/>
  <c r="G29" i="1"/>
  <c r="AE28" i="1"/>
  <c r="AE31" i="1" s="1"/>
  <c r="AB28" i="1"/>
  <c r="AA28" i="1"/>
  <c r="Z28" i="1"/>
  <c r="Z31" i="1" s="1"/>
  <c r="V28" i="1"/>
  <c r="V31" i="1" s="1"/>
  <c r="S28" i="1"/>
  <c r="P28" i="1"/>
  <c r="M28" i="1"/>
  <c r="J28" i="1"/>
  <c r="J31" i="1" s="1"/>
  <c r="G28" i="1"/>
  <c r="AE27" i="1"/>
  <c r="AB27" i="1"/>
  <c r="AA27" i="1"/>
  <c r="Z27" i="1"/>
  <c r="V27" i="1"/>
  <c r="S27" i="1"/>
  <c r="P27" i="1"/>
  <c r="M27" i="1"/>
  <c r="J27" i="1"/>
  <c r="G27" i="1"/>
  <c r="AE26" i="1"/>
  <c r="AB26" i="1"/>
  <c r="AA26" i="1"/>
  <c r="Z26" i="1"/>
  <c r="V26" i="1"/>
  <c r="S26" i="1"/>
  <c r="P26" i="1"/>
  <c r="M26" i="1"/>
  <c r="J26" i="1"/>
  <c r="G26" i="1"/>
  <c r="AG25" i="1"/>
  <c r="AF25" i="1"/>
  <c r="AE25" i="1" s="1"/>
  <c r="AD25" i="1"/>
  <c r="X25" i="1"/>
  <c r="W25" i="1"/>
  <c r="U25" i="1"/>
  <c r="T25" i="1"/>
  <c r="R25" i="1"/>
  <c r="Q25" i="1"/>
  <c r="P25" i="1"/>
  <c r="O25" i="1"/>
  <c r="N25" i="1"/>
  <c r="L25" i="1"/>
  <c r="K25" i="1"/>
  <c r="J25" i="1" s="1"/>
  <c r="I25" i="1"/>
  <c r="H25" i="1"/>
  <c r="F25" i="1"/>
  <c r="AB24" i="1"/>
  <c r="AA24" i="1"/>
  <c r="Z24" i="1"/>
  <c r="V24" i="1"/>
  <c r="S24" i="1"/>
  <c r="P24" i="1"/>
  <c r="M24" i="1"/>
  <c r="J24" i="1"/>
  <c r="G24" i="1"/>
  <c r="AB23" i="1"/>
  <c r="AA23" i="1"/>
  <c r="Z23" i="1"/>
  <c r="V23" i="1"/>
  <c r="S23" i="1"/>
  <c r="P23" i="1"/>
  <c r="M23" i="1"/>
  <c r="J23" i="1"/>
  <c r="G23" i="1"/>
  <c r="AG22" i="1"/>
  <c r="AF22" i="1"/>
  <c r="AE22" i="1" s="1"/>
  <c r="AD22" i="1"/>
  <c r="AC22" i="1"/>
  <c r="AC25" i="1" s="1"/>
  <c r="X22" i="1"/>
  <c r="W22" i="1"/>
  <c r="V22" i="1"/>
  <c r="U22" i="1"/>
  <c r="T22" i="1"/>
  <c r="R22" i="1"/>
  <c r="Q22" i="1"/>
  <c r="O22" i="1"/>
  <c r="N22" i="1"/>
  <c r="L22" i="1"/>
  <c r="K22" i="1"/>
  <c r="J22" i="1" s="1"/>
  <c r="I22" i="1"/>
  <c r="H22" i="1"/>
  <c r="F22" i="1"/>
  <c r="AA21" i="1"/>
  <c r="Z21" i="1"/>
  <c r="AA20" i="1"/>
  <c r="Z20" i="1"/>
  <c r="Y20" i="1"/>
  <c r="AA19" i="1"/>
  <c r="Z19" i="1"/>
  <c r="AA18" i="1"/>
  <c r="Z18" i="1"/>
  <c r="Y18" i="1" s="1"/>
  <c r="AA17" i="1"/>
  <c r="Z17" i="1"/>
  <c r="AA16" i="1"/>
  <c r="Z16" i="1"/>
  <c r="Y16" i="1" s="1"/>
  <c r="AG15" i="1"/>
  <c r="AF15" i="1"/>
  <c r="AE15" i="1" s="1"/>
  <c r="AD15" i="1"/>
  <c r="AC15" i="1"/>
  <c r="X15" i="1"/>
  <c r="W15" i="1"/>
  <c r="U15" i="1"/>
  <c r="U90" i="1" s="1"/>
  <c r="T15" i="1"/>
  <c r="S15" i="1" s="1"/>
  <c r="R15" i="1"/>
  <c r="Q15" i="1"/>
  <c r="P15" i="1" s="1"/>
  <c r="O15" i="1"/>
  <c r="N15" i="1"/>
  <c r="L15" i="1"/>
  <c r="K15" i="1"/>
  <c r="I15" i="1"/>
  <c r="H15" i="1"/>
  <c r="F15" i="1"/>
  <c r="AE14" i="1"/>
  <c r="AB14" i="1"/>
  <c r="AA14" i="1"/>
  <c r="Z14" i="1"/>
  <c r="Y14" i="1"/>
  <c r="V14" i="1"/>
  <c r="S14" i="1"/>
  <c r="P14" i="1"/>
  <c r="M14" i="1"/>
  <c r="J14" i="1"/>
  <c r="G14" i="1"/>
  <c r="AE13" i="1"/>
  <c r="AB13" i="1"/>
  <c r="AA13" i="1"/>
  <c r="Z13" i="1"/>
  <c r="V13" i="1"/>
  <c r="S13" i="1"/>
  <c r="P13" i="1"/>
  <c r="M13" i="1"/>
  <c r="J13" i="1"/>
  <c r="G13" i="1"/>
  <c r="AE12" i="1"/>
  <c r="AB12" i="1"/>
  <c r="AA12" i="1"/>
  <c r="Z12" i="1"/>
  <c r="Y12" i="1" s="1"/>
  <c r="V12" i="1"/>
  <c r="S12" i="1"/>
  <c r="P12" i="1"/>
  <c r="M12" i="1"/>
  <c r="J12" i="1"/>
  <c r="G12" i="1"/>
  <c r="AE11" i="1"/>
  <c r="AB11" i="1"/>
  <c r="AA11" i="1"/>
  <c r="Z11" i="1"/>
  <c r="V11" i="1"/>
  <c r="S11" i="1"/>
  <c r="P11" i="1"/>
  <c r="M11" i="1"/>
  <c r="J11" i="1"/>
  <c r="G11" i="1"/>
  <c r="AE10" i="1"/>
  <c r="AB10" i="1"/>
  <c r="AA10" i="1"/>
  <c r="Z10" i="1"/>
  <c r="Y10" i="1" s="1"/>
  <c r="V10" i="1"/>
  <c r="S10" i="1"/>
  <c r="P10" i="1"/>
  <c r="M10" i="1"/>
  <c r="J10" i="1"/>
  <c r="G10" i="1"/>
  <c r="AE9" i="1"/>
  <c r="AB9" i="1"/>
  <c r="AA9" i="1"/>
  <c r="Z9" i="1"/>
  <c r="Y9" i="1" s="1"/>
  <c r="V9" i="1"/>
  <c r="S9" i="1"/>
  <c r="P9" i="1"/>
  <c r="M9" i="1"/>
  <c r="J9" i="1"/>
  <c r="G9" i="1"/>
  <c r="AE8" i="1"/>
  <c r="AB8" i="1"/>
  <c r="AA8" i="1"/>
  <c r="Z8" i="1"/>
  <c r="V8" i="1"/>
  <c r="S8" i="1"/>
  <c r="P8" i="1"/>
  <c r="M8" i="1"/>
  <c r="J8" i="1"/>
  <c r="G8" i="1"/>
  <c r="AE7" i="1"/>
  <c r="AB7" i="1"/>
  <c r="AA7" i="1"/>
  <c r="Z7" i="1"/>
  <c r="Y7" i="1" s="1"/>
  <c r="V7" i="1"/>
  <c r="S7" i="1"/>
  <c r="P7" i="1"/>
  <c r="M7" i="1"/>
  <c r="J7" i="1"/>
  <c r="G7" i="1"/>
  <c r="AE6" i="1"/>
  <c r="AB6" i="1"/>
  <c r="AA6" i="1"/>
  <c r="Z6" i="1"/>
  <c r="Y6" i="1" s="1"/>
  <c r="V6" i="1"/>
  <c r="S6" i="1"/>
  <c r="P6" i="1"/>
  <c r="M6" i="1"/>
  <c r="J6" i="1"/>
  <c r="G6" i="1"/>
  <c r="AE5" i="1"/>
  <c r="AB5" i="1"/>
  <c r="AA5" i="1"/>
  <c r="Z5" i="1"/>
  <c r="Y5" i="1" s="1"/>
  <c r="V5" i="1"/>
  <c r="S5" i="1"/>
  <c r="P5" i="1"/>
  <c r="M5" i="1"/>
  <c r="J5" i="1"/>
  <c r="G5" i="1"/>
  <c r="AG1" i="1"/>
  <c r="AA22" i="1" l="1"/>
  <c r="R90" i="1"/>
  <c r="R92" i="1" s="1"/>
  <c r="P31" i="1"/>
  <c r="S43" i="1"/>
  <c r="V48" i="1"/>
  <c r="P89" i="1"/>
  <c r="Y67" i="1"/>
  <c r="AA15" i="1"/>
  <c r="Y11" i="1"/>
  <c r="Y13" i="1"/>
  <c r="G15" i="1"/>
  <c r="X90" i="1"/>
  <c r="Z22" i="1"/>
  <c r="Y19" i="1"/>
  <c r="G22" i="1"/>
  <c r="S22" i="1"/>
  <c r="G25" i="1"/>
  <c r="AB31" i="1"/>
  <c r="AE38" i="1"/>
  <c r="Y39" i="1"/>
  <c r="J43" i="1"/>
  <c r="V43" i="1"/>
  <c r="Y46" i="1"/>
  <c r="S48" i="1"/>
  <c r="AB48" i="1"/>
  <c r="AB89" i="1"/>
  <c r="AB91" i="1" s="1"/>
  <c r="Y50" i="1"/>
  <c r="Y55" i="1"/>
  <c r="Y57" i="1"/>
  <c r="Y66" i="1"/>
  <c r="Y73" i="1"/>
  <c r="Y82" i="1"/>
  <c r="Y8" i="1"/>
  <c r="I90" i="1"/>
  <c r="AC90" i="1"/>
  <c r="Y21" i="1"/>
  <c r="S25" i="1"/>
  <c r="G38" i="1"/>
  <c r="M38" i="1"/>
  <c r="Y54" i="1"/>
  <c r="Y61" i="1"/>
  <c r="Y70" i="1"/>
  <c r="Y77" i="1"/>
  <c r="Y86" i="1"/>
  <c r="Y22" i="1"/>
  <c r="T90" i="1"/>
  <c r="M22" i="1"/>
  <c r="AB25" i="1"/>
  <c r="G43" i="1"/>
  <c r="M43" i="1"/>
  <c r="G89" i="1"/>
  <c r="G91" i="1" s="1"/>
  <c r="S89" i="1"/>
  <c r="S91" i="1" s="1"/>
  <c r="AA89" i="1"/>
  <c r="AA91" i="1" s="1"/>
  <c r="Z15" i="1"/>
  <c r="L90" i="1"/>
  <c r="U92" i="1"/>
  <c r="AB15" i="1"/>
  <c r="AF90" i="1"/>
  <c r="F90" i="1"/>
  <c r="F92" i="1" s="1"/>
  <c r="AD90" i="1"/>
  <c r="AD92" i="1" s="1"/>
  <c r="AA25" i="1"/>
  <c r="M25" i="1"/>
  <c r="V25" i="1"/>
  <c r="M31" i="1"/>
  <c r="S38" i="1"/>
  <c r="Y41" i="1"/>
  <c r="AA48" i="1"/>
  <c r="J89" i="1"/>
  <c r="J91" i="1" s="1"/>
  <c r="V89" i="1"/>
  <c r="V91" i="1" s="1"/>
  <c r="H90" i="1"/>
  <c r="H92" i="1" s="1"/>
  <c r="AC92" i="1"/>
  <c r="AG90" i="1"/>
  <c r="AG92" i="1" s="1"/>
  <c r="Y17" i="1"/>
  <c r="P22" i="1"/>
  <c r="Y35" i="1"/>
  <c r="Y37" i="1"/>
  <c r="AB38" i="1"/>
  <c r="Y45" i="1"/>
  <c r="Y47" i="1"/>
  <c r="P48" i="1"/>
  <c r="Y49" i="1"/>
  <c r="Y33" i="1"/>
  <c r="Z38" i="1"/>
  <c r="Y38" i="1" s="1"/>
  <c r="I92" i="1"/>
  <c r="M15" i="1"/>
  <c r="O90" i="1"/>
  <c r="O92" i="1" s="1"/>
  <c r="X92" i="1"/>
  <c r="Y26" i="1"/>
  <c r="Y28" i="1"/>
  <c r="Y30" i="1"/>
  <c r="G48" i="1"/>
  <c r="AE48" i="1"/>
  <c r="M89" i="1"/>
  <c r="M91" i="1" s="1"/>
  <c r="AE89" i="1"/>
  <c r="AE91" i="1" s="1"/>
  <c r="N90" i="1"/>
  <c r="N92" i="1" s="1"/>
  <c r="J15" i="1"/>
  <c r="J90" i="1" s="1"/>
  <c r="K90" i="1"/>
  <c r="K92" i="1" s="1"/>
  <c r="AE90" i="1"/>
  <c r="Z25" i="1"/>
  <c r="Y25" i="1" s="1"/>
  <c r="Y23" i="1"/>
  <c r="AA31" i="1"/>
  <c r="Y31" i="1" s="1"/>
  <c r="AA43" i="1"/>
  <c r="Y43" i="1" s="1"/>
  <c r="Y44" i="1"/>
  <c r="Z48" i="1"/>
  <c r="Y48" i="1" s="1"/>
  <c r="Z91" i="1"/>
  <c r="Y89" i="1"/>
  <c r="Y91" i="1" s="1"/>
  <c r="P91" i="1"/>
  <c r="V15" i="1"/>
  <c r="V90" i="1" s="1"/>
  <c r="V92" i="1" s="1"/>
  <c r="W90" i="1"/>
  <c r="W92" i="1" s="1"/>
  <c r="T92" i="1"/>
  <c r="Y15" i="1"/>
  <c r="L92" i="1"/>
  <c r="Q90" i="1"/>
  <c r="Q92" i="1" s="1"/>
  <c r="AF92" i="1"/>
  <c r="Y24" i="1"/>
  <c r="Y27" i="1"/>
  <c r="G31" i="1"/>
  <c r="S31" i="1"/>
  <c r="Y29" i="1"/>
  <c r="Y42" i="1"/>
  <c r="P43" i="1"/>
  <c r="AB43" i="1"/>
  <c r="AB22" i="1"/>
  <c r="AB90" i="1" l="1"/>
  <c r="AB92" i="1" s="1"/>
  <c r="Y90" i="1"/>
  <c r="Y92" i="1" s="1"/>
  <c r="AA90" i="1"/>
  <c r="AA92" i="1" s="1"/>
  <c r="G90" i="1"/>
  <c r="G92" i="1" s="1"/>
  <c r="J92" i="1"/>
  <c r="M90" i="1"/>
  <c r="M92" i="1" s="1"/>
  <c r="Z90" i="1"/>
  <c r="Z92" i="1" s="1"/>
  <c r="P90" i="1"/>
  <c r="AE92" i="1"/>
  <c r="S90" i="1"/>
  <c r="S92" i="1" s="1"/>
  <c r="P92" i="1" l="1"/>
</calcChain>
</file>

<file path=xl/sharedStrings.xml><?xml version="1.0" encoding="utf-8"?>
<sst xmlns="http://schemas.openxmlformats.org/spreadsheetml/2006/main" count="391" uniqueCount="361">
  <si>
    <t>令和３年度学校一覧　幼保連携型認定こども園</t>
    <rPh sb="5" eb="7">
      <t>ガッコウ</t>
    </rPh>
    <rPh sb="7" eb="9">
      <t>イチラン</t>
    </rPh>
    <phoneticPr fontId="3"/>
  </si>
  <si>
    <t>3～5歳児
学級数</t>
    <rPh sb="3" eb="5">
      <t>サイジ</t>
    </rPh>
    <rPh sb="6" eb="8">
      <t>ガッキュウ</t>
    </rPh>
    <rPh sb="8" eb="9">
      <t>スウ</t>
    </rPh>
    <phoneticPr fontId="3"/>
  </si>
  <si>
    <r>
      <rPr>
        <sz val="10"/>
        <rFont val="ＭＳ Ｐゴシック"/>
        <family val="3"/>
        <charset val="128"/>
      </rPr>
      <t>　　　在　　園　　者　　数　　（　３　号　認　定　）</t>
    </r>
    <rPh sb="3" eb="4">
      <t>ザイ</t>
    </rPh>
    <rPh sb="6" eb="7">
      <t>エン</t>
    </rPh>
    <rPh sb="9" eb="10">
      <t>シャ</t>
    </rPh>
    <rPh sb="12" eb="13">
      <t>スウ</t>
    </rPh>
    <rPh sb="19" eb="20">
      <t>ゴウ</t>
    </rPh>
    <rPh sb="21" eb="22">
      <t>ニン</t>
    </rPh>
    <rPh sb="23" eb="24">
      <t>サダム</t>
    </rPh>
    <phoneticPr fontId="8"/>
  </si>
  <si>
    <t>在　園　者　数（　１　号　認　定　及　び　２　号　認　定　）</t>
    <rPh sb="0" eb="1">
      <t>ザイ</t>
    </rPh>
    <rPh sb="2" eb="3">
      <t>エン</t>
    </rPh>
    <rPh sb="4" eb="5">
      <t>シャ</t>
    </rPh>
    <rPh sb="6" eb="7">
      <t>スウ</t>
    </rPh>
    <rPh sb="11" eb="12">
      <t>ゴウ</t>
    </rPh>
    <rPh sb="13" eb="14">
      <t>ニン</t>
    </rPh>
    <rPh sb="15" eb="16">
      <t>サダム</t>
    </rPh>
    <rPh sb="17" eb="18">
      <t>オヨ</t>
    </rPh>
    <rPh sb="23" eb="24">
      <t>ゴウ</t>
    </rPh>
    <rPh sb="25" eb="26">
      <t>ニン</t>
    </rPh>
    <rPh sb="27" eb="28">
      <t>サダム</t>
    </rPh>
    <phoneticPr fontId="8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</si>
  <si>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</si>
  <si>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</si>
  <si>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</si>
  <si>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t>設置者</t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</si>
  <si>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</si>
  <si>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</si>
  <si>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</si>
  <si>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</si>
  <si>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０　歳</t>
    </r>
    <rPh sb="2" eb="3">
      <t>サイ</t>
    </rPh>
    <phoneticPr fontId="8"/>
  </si>
  <si>
    <r>
      <t>1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</si>
  <si>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2</t>
    </r>
    <r>
      <rPr>
        <sz val="10"/>
        <rFont val="ＭＳ Ｐゴシック"/>
        <family val="3"/>
        <charset val="128"/>
      </rPr>
      <t>　歳</t>
    </r>
    <rPh sb="2" eb="3">
      <t>サイ</t>
    </rPh>
    <phoneticPr fontId="8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</si>
  <si>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</si>
  <si>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</si>
  <si>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</si>
  <si>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</si>
  <si>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</si>
  <si>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</si>
  <si>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</si>
  <si>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t>高松市</t>
  </si>
  <si>
    <t>下笠居こども園</t>
  </si>
  <si>
    <t>761-8002</t>
    <phoneticPr fontId="11"/>
  </si>
  <si>
    <r>
      <t>生島町</t>
    </r>
    <r>
      <rPr>
        <sz val="10"/>
        <rFont val="Arial"/>
        <family val="2"/>
      </rPr>
      <t>335</t>
    </r>
    <phoneticPr fontId="11"/>
  </si>
  <si>
    <t>087-881-2515</t>
  </si>
  <si>
    <t>はらこども園</t>
  </si>
  <si>
    <t>761-0123</t>
  </si>
  <si>
    <r>
      <t>牟礼町原</t>
    </r>
    <r>
      <rPr>
        <sz val="10"/>
        <rFont val="Arial"/>
        <family val="2"/>
      </rPr>
      <t>570-1</t>
    </r>
    <phoneticPr fontId="11"/>
  </si>
  <si>
    <t>087-845-0234</t>
  </si>
  <si>
    <t>庵治こども園</t>
  </si>
  <si>
    <t>761-0130</t>
  </si>
  <si>
    <r>
      <t>庵治町</t>
    </r>
    <r>
      <rPr>
        <sz val="10"/>
        <rFont val="Arial"/>
        <family val="2"/>
      </rPr>
      <t>853-1</t>
    </r>
    <phoneticPr fontId="11"/>
  </si>
  <si>
    <t>087-871-2535</t>
  </si>
  <si>
    <t>香南こども園</t>
  </si>
  <si>
    <t>761-1404</t>
  </si>
  <si>
    <r>
      <t>香南町横井</t>
    </r>
    <r>
      <rPr>
        <sz val="10"/>
        <rFont val="Arial"/>
        <family val="2"/>
      </rPr>
      <t>865-1</t>
    </r>
    <phoneticPr fontId="11"/>
  </si>
  <si>
    <t>087-887-7876</t>
  </si>
  <si>
    <t>塩江こども園</t>
  </si>
  <si>
    <t>761-1501</t>
  </si>
  <si>
    <r>
      <t>塩江町安原下第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号</t>
    </r>
    <r>
      <rPr>
        <sz val="10"/>
        <rFont val="Arial"/>
        <family val="2"/>
      </rPr>
      <t>887</t>
    </r>
    <phoneticPr fontId="11"/>
  </si>
  <si>
    <t>087-890-2022</t>
  </si>
  <si>
    <t>川東こども園</t>
  </si>
  <si>
    <t>761-1706</t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</si>
  <si>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1987-4</t>
    </r>
    <phoneticPr fontId="11"/>
  </si>
  <si>
    <t>087-879-4602</t>
  </si>
  <si>
    <t>屋島こども園</t>
  </si>
  <si>
    <t>761-0113</t>
  </si>
  <si>
    <t>屋島西町1744-1</t>
  </si>
  <si>
    <t>087-841-9711</t>
  </si>
  <si>
    <t>林こども園</t>
  </si>
  <si>
    <t>761-0301</t>
    <phoneticPr fontId="11"/>
  </si>
  <si>
    <t>林町1405-4</t>
    <phoneticPr fontId="11"/>
  </si>
  <si>
    <t>087-865-1676</t>
  </si>
  <si>
    <t>川島こども園</t>
  </si>
  <si>
    <t>761-0443</t>
    <phoneticPr fontId="11"/>
  </si>
  <si>
    <t>川島東町253-4</t>
  </si>
  <si>
    <t>087-848-1978</t>
  </si>
  <si>
    <r>
      <t>10</t>
    </r>
    <r>
      <rPr>
        <sz val="10"/>
        <rFont val="ＭＳ Ｐゴシック"/>
        <family val="3"/>
        <charset val="128"/>
      </rPr>
      <t>園</t>
    </r>
    <phoneticPr fontId="11"/>
  </si>
  <si>
    <t>浅野こども園</t>
  </si>
  <si>
    <t>761-1703</t>
    <phoneticPr fontId="11"/>
  </si>
  <si>
    <t>香川町浅野816-1</t>
  </si>
  <si>
    <t>087-889-2416</t>
  </si>
  <si>
    <t>計</t>
  </si>
  <si>
    <t>丸亀市</t>
  </si>
  <si>
    <t>あやうたこども園</t>
  </si>
  <si>
    <t>761-2404</t>
  </si>
  <si>
    <t>綾歌町岡田東1150</t>
  </si>
  <si>
    <t>0877-86-3011</t>
  </si>
  <si>
    <t>飯野こども園</t>
  </si>
  <si>
    <t>763-0085</t>
  </si>
  <si>
    <t>飯野町東分2576</t>
  </si>
  <si>
    <t>0877-22-6049</t>
  </si>
  <si>
    <t>垂水こども園</t>
  </si>
  <si>
    <t>763-0095</t>
  </si>
  <si>
    <t>垂水町1709</t>
  </si>
  <si>
    <t>0877-28-7351</t>
  </si>
  <si>
    <t>飯山こども園</t>
  </si>
  <si>
    <t>762-0086</t>
  </si>
  <si>
    <t>飯山町真時71-1</t>
  </si>
  <si>
    <t>0877-98-4023</t>
  </si>
  <si>
    <t>郡家こども園</t>
  </si>
  <si>
    <t>763-0093</t>
  </si>
  <si>
    <t>郡家町787</t>
  </si>
  <si>
    <t xml:space="preserve">0877-28-7116 </t>
  </si>
  <si>
    <t>6園</t>
  </si>
  <si>
    <t>城北こども園</t>
  </si>
  <si>
    <t>763-0015</t>
  </si>
  <si>
    <t>北平山町2-12-20</t>
  </si>
  <si>
    <t>0877-22-3449</t>
  </si>
  <si>
    <t>計</t>
    <phoneticPr fontId="11"/>
  </si>
  <si>
    <t>坂出市</t>
    <phoneticPr fontId="11"/>
  </si>
  <si>
    <t>府中こども園</t>
  </si>
  <si>
    <t>762-0024</t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</si>
  <si>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5008-1</t>
    </r>
    <phoneticPr fontId="11"/>
  </si>
  <si>
    <t>0877-48-0880</t>
  </si>
  <si>
    <r>
      <t>2</t>
    </r>
    <r>
      <rPr>
        <sz val="10"/>
        <rFont val="ＭＳ Ｐゴシック"/>
        <family val="3"/>
        <charset val="128"/>
      </rPr>
      <t>園</t>
    </r>
    <rPh sb="1" eb="2">
      <t>エン</t>
    </rPh>
    <phoneticPr fontId="11"/>
  </si>
  <si>
    <t>松山こども園</t>
  </si>
  <si>
    <t>762-0017</t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</si>
  <si>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1101-3</t>
    </r>
    <phoneticPr fontId="11"/>
  </si>
  <si>
    <t>087747-0584</t>
  </si>
  <si>
    <t>観音寺市</t>
  </si>
  <si>
    <t>観音寺こども園</t>
  </si>
  <si>
    <t>768-0060</t>
  </si>
  <si>
    <r>
      <rPr>
        <sz val="10"/>
        <rFont val="ＭＳ Ｐゴシック"/>
        <family val="3"/>
        <charset val="128"/>
      </rPr>
      <t>観音寺町甲</t>
    </r>
    <r>
      <rPr>
        <sz val="10"/>
        <rFont val="Arial"/>
        <family val="2"/>
      </rPr>
      <t>2558-2</t>
    </r>
  </si>
  <si>
    <t>0875-57-5220</t>
  </si>
  <si>
    <t>さぬき市</t>
  </si>
  <si>
    <t>津田こども園</t>
  </si>
  <si>
    <t>769-2401</t>
  </si>
  <si>
    <t>津田町津田164-2</t>
  </si>
  <si>
    <t>0879-49-0301</t>
  </si>
  <si>
    <t>東かがわ市</t>
  </si>
  <si>
    <t>大内こども園</t>
  </si>
  <si>
    <t>769-2605</t>
  </si>
  <si>
    <t>中筋367-1</t>
  </si>
  <si>
    <t>0879-25-3777</t>
  </si>
  <si>
    <t>丹生こども園</t>
  </si>
  <si>
    <t>769-2515</t>
  </si>
  <si>
    <t>町田182-1</t>
  </si>
  <si>
    <t>0879-25-4804</t>
  </si>
  <si>
    <t>3園</t>
  </si>
  <si>
    <t>引田こども園</t>
  </si>
  <si>
    <t>769-2901</t>
  </si>
  <si>
    <t>引田545-6</t>
  </si>
  <si>
    <t>0879-33-5220</t>
  </si>
  <si>
    <r>
      <rPr>
        <sz val="10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3"/>
  </si>
  <si>
    <t>財田こども園</t>
    <rPh sb="0" eb="2">
      <t>サイタ</t>
    </rPh>
    <rPh sb="5" eb="6">
      <t>エン</t>
    </rPh>
    <phoneticPr fontId="3"/>
  </si>
  <si>
    <t>769-0401</t>
  </si>
  <si>
    <r>
      <rPr>
        <sz val="10"/>
        <rFont val="ＭＳ Ｐゴシック"/>
        <family val="3"/>
        <charset val="128"/>
      </rPr>
      <t>財田町財田上</t>
    </r>
    <r>
      <rPr>
        <sz val="10"/>
        <rFont val="Arial"/>
        <family val="2"/>
      </rPr>
      <t>1417-1</t>
    </r>
    <phoneticPr fontId="2"/>
  </si>
  <si>
    <t>0875-67-2160</t>
    <phoneticPr fontId="2"/>
  </si>
  <si>
    <t>土庄町</t>
  </si>
  <si>
    <t>土庄こども園</t>
  </si>
  <si>
    <t>761-4106</t>
  </si>
  <si>
    <r>
      <rPr>
        <sz val="10"/>
        <rFont val="ＭＳ Ｐゴシック"/>
        <family val="3"/>
        <charset val="128"/>
      </rPr>
      <t>甲</t>
    </r>
    <r>
      <rPr>
        <sz val="10"/>
        <rFont val="Arial"/>
        <family val="2"/>
      </rPr>
      <t>657-7</t>
    </r>
    <phoneticPr fontId="11"/>
  </si>
  <si>
    <t>0879-62-0843</t>
  </si>
  <si>
    <t>大鐸こども園</t>
  </si>
  <si>
    <t>761-4151</t>
  </si>
  <si>
    <r>
      <rPr>
        <sz val="10"/>
        <rFont val="ＭＳ Ｐゴシック"/>
        <family val="3"/>
        <charset val="128"/>
      </rPr>
      <t>肥土山甲</t>
    </r>
    <r>
      <rPr>
        <sz val="10"/>
        <rFont val="Arial"/>
        <family val="2"/>
      </rPr>
      <t>1729-1</t>
    </r>
    <phoneticPr fontId="11"/>
  </si>
  <si>
    <t>0879-62-0969</t>
  </si>
  <si>
    <t>大部こども園</t>
  </si>
  <si>
    <t>761-4145</t>
  </si>
  <si>
    <r>
      <rPr>
        <sz val="10"/>
        <rFont val="ＭＳ Ｐゴシック"/>
        <family val="3"/>
        <charset val="128"/>
      </rPr>
      <t>大部甲</t>
    </r>
    <r>
      <rPr>
        <sz val="10"/>
        <rFont val="Arial"/>
        <family val="2"/>
      </rPr>
      <t>2019</t>
    </r>
    <phoneticPr fontId="11"/>
  </si>
  <si>
    <t>0879-67-2130</t>
  </si>
  <si>
    <t>北浦こども園</t>
  </si>
  <si>
    <t>761-4143</t>
  </si>
  <si>
    <r>
      <rPr>
        <sz val="10"/>
        <rFont val="ＭＳ Ｐゴシック"/>
        <family val="3"/>
        <charset val="128"/>
      </rPr>
      <t>見目乙</t>
    </r>
    <r>
      <rPr>
        <sz val="10"/>
        <rFont val="Arial"/>
        <family val="2"/>
      </rPr>
      <t>423-6</t>
    </r>
    <phoneticPr fontId="11"/>
  </si>
  <si>
    <t>0879-65-2122</t>
  </si>
  <si>
    <t>5園</t>
  </si>
  <si>
    <t>四海こども園</t>
  </si>
  <si>
    <t>761-4131</t>
  </si>
  <si>
    <r>
      <rPr>
        <sz val="10"/>
        <rFont val="ＭＳ Ｐゴシック"/>
        <family val="3"/>
        <charset val="128"/>
      </rPr>
      <t>伊喜末</t>
    </r>
    <r>
      <rPr>
        <sz val="10"/>
        <rFont val="Arial"/>
        <family val="2"/>
      </rPr>
      <t>81-12</t>
    </r>
    <phoneticPr fontId="11"/>
  </si>
  <si>
    <t>0879-64-5152</t>
  </si>
  <si>
    <t>直島町</t>
  </si>
  <si>
    <t>直島幼児学園</t>
  </si>
  <si>
    <t>761-3110</t>
  </si>
  <si>
    <t>直島町1841</t>
  </si>
  <si>
    <t>087-892-3018</t>
  </si>
  <si>
    <t>綾川町</t>
    <rPh sb="0" eb="2">
      <t>アヤガワ</t>
    </rPh>
    <rPh sb="2" eb="3">
      <t>チョウ</t>
    </rPh>
    <phoneticPr fontId="8"/>
  </si>
  <si>
    <t>滝宮こども園</t>
  </si>
  <si>
    <t>761-2304</t>
  </si>
  <si>
    <r>
      <rPr>
        <sz val="10"/>
        <rFont val="ＭＳ Ｐゴシック"/>
        <family val="3"/>
        <charset val="128"/>
      </rPr>
      <t>萱原</t>
    </r>
    <r>
      <rPr>
        <sz val="10"/>
        <rFont val="Arial"/>
        <family val="2"/>
      </rPr>
      <t>791-1</t>
    </r>
    <phoneticPr fontId="11"/>
  </si>
  <si>
    <t>087-876-1776</t>
  </si>
  <si>
    <r>
      <t>3</t>
    </r>
    <r>
      <rPr>
        <sz val="10"/>
        <rFont val="ＭＳ Ｐゴシック"/>
        <family val="3"/>
        <charset val="128"/>
      </rPr>
      <t>園</t>
    </r>
    <rPh sb="1" eb="2">
      <t>エン</t>
    </rPh>
    <phoneticPr fontId="11"/>
  </si>
  <si>
    <t>山田こども園</t>
  </si>
  <si>
    <t>761-2203</t>
  </si>
  <si>
    <r>
      <rPr>
        <sz val="10"/>
        <rFont val="ＭＳ Ｐゴシック"/>
        <family val="3"/>
        <charset val="128"/>
      </rPr>
      <t>山田上甲</t>
    </r>
    <r>
      <rPr>
        <sz val="10"/>
        <rFont val="Arial"/>
        <family val="2"/>
      </rPr>
      <t>1490</t>
    </r>
    <phoneticPr fontId="11"/>
  </si>
  <si>
    <t>087-878-2680</t>
  </si>
  <si>
    <t>(分園1)</t>
    <phoneticPr fontId="11"/>
  </si>
  <si>
    <t>山田こども園枌所分園</t>
    <phoneticPr fontId="11"/>
  </si>
  <si>
    <t>761-2201</t>
  </si>
  <si>
    <r>
      <rPr>
        <sz val="10"/>
        <rFont val="ＭＳ Ｐゴシック"/>
        <family val="3"/>
        <charset val="128"/>
      </rPr>
      <t>枌所西甲</t>
    </r>
    <r>
      <rPr>
        <sz val="10"/>
        <rFont val="Arial"/>
        <family val="2"/>
      </rPr>
      <t>2063-4</t>
    </r>
    <phoneticPr fontId="11"/>
  </si>
  <si>
    <t>（休園）</t>
    <rPh sb="1" eb="3">
      <t>キュウエン</t>
    </rPh>
    <phoneticPr fontId="11"/>
  </si>
  <si>
    <r>
      <t>(</t>
    </r>
    <r>
      <rPr>
        <sz val="10"/>
        <rFont val="ＭＳ Ｐゴシック"/>
        <family val="3"/>
        <charset val="128"/>
      </rPr>
      <t>分園休園</t>
    </r>
    <r>
      <rPr>
        <sz val="10"/>
        <rFont val="Arial"/>
        <family val="2"/>
      </rPr>
      <t>1)</t>
    </r>
    <rPh sb="3" eb="5">
      <t>キュウエン</t>
    </rPh>
    <phoneticPr fontId="11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</si>
  <si>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</si>
  <si>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まんのう町</t>
  </si>
  <si>
    <t>琴南こども園</t>
  </si>
  <si>
    <t>766-0201</t>
  </si>
  <si>
    <t>造田1981</t>
  </si>
  <si>
    <t>0877-85-2657</t>
  </si>
  <si>
    <t>長炭こども園</t>
  </si>
  <si>
    <t>766-0017</t>
  </si>
  <si>
    <t>炭所西777</t>
  </si>
  <si>
    <t>0877-79-2099</t>
  </si>
  <si>
    <t>満濃南こども園</t>
  </si>
  <si>
    <t>766-0023</t>
  </si>
  <si>
    <t>吉野66</t>
  </si>
  <si>
    <t>0877-79-3128</t>
  </si>
  <si>
    <t>4園</t>
  </si>
  <si>
    <t>仲南こども園</t>
  </si>
  <si>
    <t>769-0314</t>
  </si>
  <si>
    <t>帆山744-18</t>
  </si>
  <si>
    <t>0877-77-2893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</si>
  <si>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</si>
  <si>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サンシャインこどもの森</t>
    </r>
    <rPh sb="10" eb="11">
      <t>モリ</t>
    </rPh>
    <phoneticPr fontId="3"/>
  </si>
  <si>
    <t>761-0302</t>
    <phoneticPr fontId="3"/>
  </si>
  <si>
    <r>
      <rPr>
        <sz val="10"/>
        <rFont val="ＭＳ Ｐゴシック"/>
        <family val="3"/>
        <charset val="128"/>
      </rPr>
      <t>高松市上林町</t>
    </r>
    <r>
      <rPr>
        <sz val="10"/>
        <rFont val="Arial"/>
        <family val="2"/>
      </rPr>
      <t>502-2</t>
    </r>
    <rPh sb="0" eb="2">
      <t>タカマツ</t>
    </rPh>
    <rPh sb="2" eb="3">
      <t>シ</t>
    </rPh>
    <rPh sb="3" eb="4">
      <t>ウエ</t>
    </rPh>
    <rPh sb="4" eb="5">
      <t>ハヤシ</t>
    </rPh>
    <rPh sb="5" eb="6">
      <t>チョウ</t>
    </rPh>
    <phoneticPr fontId="3"/>
  </si>
  <si>
    <t>087-889-8181</t>
    <phoneticPr fontId="3"/>
  </si>
  <si>
    <r>
      <rPr>
        <sz val="10"/>
        <rFont val="ＭＳ Ｐゴシック"/>
        <family val="3"/>
        <charset val="128"/>
      </rPr>
      <t>いずみこども園</t>
    </r>
    <rPh sb="6" eb="7">
      <t>エン</t>
    </rPh>
    <phoneticPr fontId="3"/>
  </si>
  <si>
    <t>769-0102</t>
    <phoneticPr fontId="3"/>
  </si>
  <si>
    <r>
      <rPr>
        <sz val="10"/>
        <rFont val="ＭＳ Ｐゴシック"/>
        <family val="3"/>
        <charset val="128"/>
      </rPr>
      <t>高松市国分寺町国分</t>
    </r>
    <r>
      <rPr>
        <sz val="10"/>
        <rFont val="Arial"/>
        <family val="2"/>
      </rPr>
      <t>2408</t>
    </r>
    <rPh sb="0" eb="3">
      <t>タカマツシ</t>
    </rPh>
    <rPh sb="3" eb="7">
      <t>コクブンジマチ</t>
    </rPh>
    <rPh sb="7" eb="9">
      <t>コクブ</t>
    </rPh>
    <phoneticPr fontId="3"/>
  </si>
  <si>
    <t>087-874-0882</t>
    <phoneticPr fontId="3"/>
  </si>
  <si>
    <r>
      <rPr>
        <sz val="10"/>
        <rFont val="ＭＳ Ｐゴシック"/>
        <family val="3"/>
        <charset val="128"/>
      </rPr>
      <t>いずみこども園分園</t>
    </r>
    <rPh sb="6" eb="7">
      <t>エン</t>
    </rPh>
    <rPh sb="7" eb="9">
      <t>ブンエン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</si>
  <si>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</si>
  <si>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高松市国分寺町新居</t>
    </r>
    <r>
      <rPr>
        <sz val="10"/>
        <rFont val="Arial"/>
        <family val="2"/>
      </rPr>
      <t>281-1</t>
    </r>
    <rPh sb="0" eb="3">
      <t>タカマツシ</t>
    </rPh>
    <rPh sb="3" eb="7">
      <t>コクブンジマチ</t>
    </rPh>
    <rPh sb="7" eb="9">
      <t>ニイ</t>
    </rPh>
    <phoneticPr fontId="3"/>
  </si>
  <si>
    <t>087-875-0882</t>
    <phoneticPr fontId="3"/>
  </si>
  <si>
    <r>
      <rPr>
        <sz val="10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3"/>
  </si>
  <si>
    <t>761-0101</t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</si>
  <si>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688</t>
    </r>
    <rPh sb="0" eb="3">
      <t>タカマツシ</t>
    </rPh>
    <rPh sb="3" eb="6">
      <t>カスガチョウ</t>
    </rPh>
    <phoneticPr fontId="3"/>
  </si>
  <si>
    <t>087-841-2306</t>
    <phoneticPr fontId="3"/>
  </si>
  <si>
    <r>
      <rPr>
        <sz val="10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8"/>
  </si>
  <si>
    <t>761-0102</t>
    <phoneticPr fontId="8"/>
  </si>
  <si>
    <r>
      <rPr>
        <sz val="10"/>
        <rFont val="ＭＳ Ｐゴシック"/>
        <family val="3"/>
        <charset val="128"/>
      </rPr>
      <t>高松市新田町甲</t>
    </r>
    <r>
      <rPr>
        <sz val="10"/>
        <rFont val="Arial"/>
        <family val="2"/>
      </rPr>
      <t>2630-1</t>
    </r>
    <rPh sb="0" eb="3">
      <t>タカマツシ</t>
    </rPh>
    <rPh sb="3" eb="6">
      <t>シンデンチョウ</t>
    </rPh>
    <rPh sb="6" eb="7">
      <t>コウ</t>
    </rPh>
    <phoneticPr fontId="8"/>
  </si>
  <si>
    <t>087-841-3686</t>
    <phoneticPr fontId="8"/>
  </si>
  <si>
    <r>
      <rPr>
        <sz val="10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8"/>
  </si>
  <si>
    <t>761-8046</t>
    <phoneticPr fontId="8"/>
  </si>
  <si>
    <r>
      <rPr>
        <sz val="10"/>
        <rFont val="ＭＳ Ｐゴシック"/>
        <family val="3"/>
        <charset val="128"/>
      </rPr>
      <t>高松市川部町</t>
    </r>
    <r>
      <rPr>
        <sz val="10"/>
        <rFont val="Arial"/>
        <family val="2"/>
      </rPr>
      <t>1561-1</t>
    </r>
    <rPh sb="0" eb="3">
      <t>タカマツシ</t>
    </rPh>
    <rPh sb="3" eb="5">
      <t>カワベ</t>
    </rPh>
    <rPh sb="5" eb="6">
      <t>チョウ</t>
    </rPh>
    <phoneticPr fontId="8"/>
  </si>
  <si>
    <t>087-886-5879</t>
    <phoneticPr fontId="8"/>
  </si>
  <si>
    <r>
      <rPr>
        <sz val="10"/>
        <rFont val="ＭＳ Ｐゴシック"/>
        <family val="3"/>
        <charset val="128"/>
      </rPr>
      <t>春日こども園</t>
    </r>
    <phoneticPr fontId="3"/>
  </si>
  <si>
    <r>
      <rPr>
        <sz val="10"/>
        <rFont val="ＭＳ Ｐゴシック"/>
        <family val="3"/>
        <charset val="128"/>
      </rPr>
      <t>高松市春日町</t>
    </r>
    <r>
      <rPr>
        <sz val="10"/>
        <rFont val="Arial"/>
        <family val="2"/>
      </rPr>
      <t>1287-1</t>
    </r>
    <rPh sb="0" eb="3">
      <t>タカマツシ</t>
    </rPh>
    <rPh sb="3" eb="6">
      <t>カスガチョウ</t>
    </rPh>
    <phoneticPr fontId="3"/>
  </si>
  <si>
    <t>087-843-3689</t>
    <phoneticPr fontId="3"/>
  </si>
  <si>
    <r>
      <rPr>
        <sz val="10"/>
        <rFont val="ＭＳ Ｐゴシック"/>
        <family val="3"/>
        <charset val="128"/>
      </rPr>
      <t>花ノ宮こども園</t>
    </r>
    <phoneticPr fontId="11"/>
  </si>
  <si>
    <t>761-8063</t>
    <phoneticPr fontId="11"/>
  </si>
  <si>
    <r>
      <rPr>
        <sz val="10"/>
        <rFont val="ＭＳ Ｐゴシック"/>
        <family val="3"/>
        <charset val="128"/>
      </rPr>
      <t>高松市花ノ宮町</t>
    </r>
    <r>
      <rPr>
        <sz val="10"/>
        <rFont val="Arial"/>
        <family val="2"/>
      </rPr>
      <t>1-10-22</t>
    </r>
    <rPh sb="0" eb="3">
      <t>タカマツシ</t>
    </rPh>
    <rPh sb="3" eb="4">
      <t>ハナ</t>
    </rPh>
    <rPh sb="5" eb="7">
      <t>ミヤチョウ</t>
    </rPh>
    <phoneticPr fontId="11"/>
  </si>
  <si>
    <t>087-831-6318</t>
    <phoneticPr fontId="11"/>
  </si>
  <si>
    <r>
      <rPr>
        <sz val="10"/>
        <rFont val="ＭＳ Ｐゴシック"/>
        <family val="3"/>
        <charset val="128"/>
      </rPr>
      <t>中野保育所</t>
    </r>
    <phoneticPr fontId="11"/>
  </si>
  <si>
    <t>760-0008</t>
    <phoneticPr fontId="11"/>
  </si>
  <si>
    <r>
      <rPr>
        <sz val="10"/>
        <rFont val="ＭＳ Ｐゴシック"/>
        <family val="3"/>
        <charset val="128"/>
      </rPr>
      <t>高松市中野町</t>
    </r>
    <r>
      <rPr>
        <sz val="10"/>
        <rFont val="Arial"/>
        <family val="2"/>
      </rPr>
      <t>27-5</t>
    </r>
    <rPh sb="0" eb="3">
      <t>タカマツシ</t>
    </rPh>
    <rPh sb="3" eb="6">
      <t>ナカノチョウ</t>
    </rPh>
    <phoneticPr fontId="11"/>
  </si>
  <si>
    <t>087-831-8659</t>
    <phoneticPr fontId="11"/>
  </si>
  <si>
    <r>
      <rPr>
        <sz val="10"/>
        <rFont val="ＭＳ Ｐゴシック"/>
        <family val="3"/>
        <charset val="128"/>
      </rPr>
      <t>カナン保育園</t>
    </r>
    <phoneticPr fontId="11"/>
  </si>
  <si>
    <t>761-8078</t>
    <phoneticPr fontId="11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</si>
  <si>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745-2</t>
    </r>
    <rPh sb="0" eb="3">
      <t>タカマツシ</t>
    </rPh>
    <rPh sb="3" eb="6">
      <t>ブッショウザン</t>
    </rPh>
    <rPh sb="6" eb="7">
      <t>チョウ</t>
    </rPh>
    <rPh sb="7" eb="8">
      <t>コウ</t>
    </rPh>
    <phoneticPr fontId="11"/>
  </si>
  <si>
    <t>087-889-1059</t>
    <phoneticPr fontId="11"/>
  </si>
  <si>
    <r>
      <rPr>
        <sz val="10"/>
        <rFont val="ＭＳ Ｐゴシック"/>
        <family val="3"/>
        <charset val="128"/>
      </rPr>
      <t>認定こども園すまいる</t>
    </r>
    <phoneticPr fontId="11"/>
  </si>
  <si>
    <t>761-8083</t>
    <phoneticPr fontId="11"/>
  </si>
  <si>
    <r>
      <rPr>
        <sz val="10"/>
        <rFont val="ＭＳ Ｐゴシック"/>
        <family val="3"/>
        <charset val="128"/>
      </rPr>
      <t>高松市三名町</t>
    </r>
    <r>
      <rPr>
        <sz val="10"/>
        <rFont val="Arial"/>
        <family val="2"/>
      </rPr>
      <t>591-1</t>
    </r>
    <rPh sb="0" eb="3">
      <t>タカマツシ</t>
    </rPh>
    <rPh sb="3" eb="5">
      <t>サンメイ</t>
    </rPh>
    <rPh sb="5" eb="6">
      <t>チョウ</t>
    </rPh>
    <phoneticPr fontId="11"/>
  </si>
  <si>
    <t>087-802-3838</t>
    <phoneticPr fontId="11"/>
  </si>
  <si>
    <t>げんき･結愛･げんきこども園</t>
  </si>
  <si>
    <t>761-0303</t>
  </si>
  <si>
    <t>高松市六条町604-7</t>
  </si>
  <si>
    <t>087-813-9818</t>
    <phoneticPr fontId="11"/>
  </si>
  <si>
    <t>カナン十河こども園</t>
  </si>
  <si>
    <t>761-0433</t>
  </si>
  <si>
    <t>高松市十川西町546-1</t>
  </si>
  <si>
    <t>087-848-0320</t>
    <phoneticPr fontId="11"/>
  </si>
  <si>
    <t>高松和貴こども園</t>
    <rPh sb="0" eb="2">
      <t>タカマツ</t>
    </rPh>
    <rPh sb="2" eb="4">
      <t>ワキ</t>
    </rPh>
    <rPh sb="7" eb="8">
      <t>エン</t>
    </rPh>
    <phoneticPr fontId="11"/>
  </si>
  <si>
    <r>
      <rPr>
        <sz val="10"/>
        <rFont val="ＭＳ Ｐゴシック"/>
        <family val="3"/>
        <charset val="128"/>
      </rPr>
      <t>高松市林町</t>
    </r>
    <r>
      <rPr>
        <sz val="10"/>
        <rFont val="Arial"/>
        <family val="2"/>
      </rPr>
      <t>2197-1</t>
    </r>
    <rPh sb="0" eb="3">
      <t>タカマツシ</t>
    </rPh>
    <rPh sb="3" eb="5">
      <t>ハヤシチョウ</t>
    </rPh>
    <phoneticPr fontId="11"/>
  </si>
  <si>
    <t>087-814-4141</t>
    <phoneticPr fontId="11"/>
  </si>
  <si>
    <t>みらい学園</t>
    <rPh sb="3" eb="5">
      <t>ガクエン</t>
    </rPh>
    <phoneticPr fontId="11"/>
  </si>
  <si>
    <t>760-0080</t>
    <phoneticPr fontId="11"/>
  </si>
  <si>
    <r>
      <rPr>
        <sz val="10"/>
        <rFont val="ＭＳ Ｐゴシック"/>
        <family val="3"/>
        <charset val="128"/>
      </rPr>
      <t>高松市木太町</t>
    </r>
    <r>
      <rPr>
        <sz val="10"/>
        <rFont val="Arial"/>
        <family val="2"/>
      </rPr>
      <t>3429-3</t>
    </r>
    <rPh sb="0" eb="2">
      <t>タカマツ</t>
    </rPh>
    <rPh sb="2" eb="3">
      <t>シ</t>
    </rPh>
    <rPh sb="3" eb="6">
      <t>キタチョウ</t>
    </rPh>
    <phoneticPr fontId="11"/>
  </si>
  <si>
    <t>087-899-2305</t>
    <phoneticPr fontId="11"/>
  </si>
  <si>
    <t>西光寺保育所</t>
    <rPh sb="0" eb="6">
      <t>サイコウジホイクショ</t>
    </rPh>
    <phoneticPr fontId="11"/>
  </si>
  <si>
    <t>761-0321</t>
    <phoneticPr fontId="11"/>
  </si>
  <si>
    <r>
      <rPr>
        <sz val="10"/>
        <rFont val="ＭＳ Ｐゴシック"/>
        <family val="3"/>
        <charset val="128"/>
      </rPr>
      <t>高松市前田西町</t>
    </r>
    <r>
      <rPr>
        <sz val="10"/>
        <rFont val="Arial"/>
        <family val="2"/>
      </rPr>
      <t>167-1</t>
    </r>
    <rPh sb="0" eb="3">
      <t>タカマツシ</t>
    </rPh>
    <rPh sb="3" eb="5">
      <t>マエダ</t>
    </rPh>
    <rPh sb="5" eb="7">
      <t>ニシマチ</t>
    </rPh>
    <phoneticPr fontId="11"/>
  </si>
  <si>
    <t>087-847-6237</t>
    <phoneticPr fontId="11"/>
  </si>
  <si>
    <t>川添こども園</t>
    <rPh sb="0" eb="2">
      <t>カワゾエ</t>
    </rPh>
    <rPh sb="5" eb="6">
      <t>エン</t>
    </rPh>
    <phoneticPr fontId="11"/>
  </si>
  <si>
    <t>761-0313</t>
    <phoneticPr fontId="11"/>
  </si>
  <si>
    <r>
      <rPr>
        <sz val="10"/>
        <rFont val="ＭＳ Ｐゴシック"/>
        <family val="3"/>
        <charset val="128"/>
      </rPr>
      <t>高松市下田井町</t>
    </r>
    <r>
      <rPr>
        <sz val="10"/>
        <rFont val="Arial"/>
        <family val="2"/>
      </rPr>
      <t>52</t>
    </r>
    <rPh sb="0" eb="3">
      <t>タカマツシ</t>
    </rPh>
    <rPh sb="3" eb="7">
      <t>シモタイチョウ</t>
    </rPh>
    <phoneticPr fontId="11"/>
  </si>
  <si>
    <t>087-847-5078</t>
    <phoneticPr fontId="11"/>
  </si>
  <si>
    <t>円座百華こども園</t>
    <rPh sb="0" eb="3">
      <t>エンザヒャク</t>
    </rPh>
    <rPh sb="3" eb="4">
      <t>ハナ</t>
    </rPh>
    <rPh sb="7" eb="8">
      <t>エン</t>
    </rPh>
    <phoneticPr fontId="11"/>
  </si>
  <si>
    <t>761-8044</t>
    <phoneticPr fontId="11"/>
  </si>
  <si>
    <r>
      <rPr>
        <sz val="10"/>
        <rFont val="ＭＳ Ｐゴシック"/>
        <family val="3"/>
        <charset val="128"/>
      </rPr>
      <t>高松市円座町</t>
    </r>
    <r>
      <rPr>
        <sz val="10"/>
        <rFont val="Arial"/>
        <family val="2"/>
      </rPr>
      <t>1478-1</t>
    </r>
    <rPh sb="0" eb="3">
      <t>タカマツシ</t>
    </rPh>
    <rPh sb="3" eb="6">
      <t>エンザチョウ</t>
    </rPh>
    <phoneticPr fontId="11"/>
  </si>
  <si>
    <t>087-885-1203</t>
    <phoneticPr fontId="11"/>
  </si>
  <si>
    <t>高松くりの木学舎</t>
    <rPh sb="0" eb="2">
      <t>タカマツ</t>
    </rPh>
    <rPh sb="5" eb="6">
      <t>キ</t>
    </rPh>
    <rPh sb="6" eb="8">
      <t>ガクシャ</t>
    </rPh>
    <phoneticPr fontId="11"/>
  </si>
  <si>
    <t>760-0072</t>
    <phoneticPr fontId="11"/>
  </si>
  <si>
    <r>
      <rPr>
        <sz val="10"/>
        <rFont val="ＭＳ Ｐゴシック"/>
        <family val="3"/>
        <charset val="128"/>
      </rPr>
      <t>高松市花園町</t>
    </r>
    <r>
      <rPr>
        <sz val="10"/>
        <rFont val="Arial"/>
        <family val="2"/>
      </rPr>
      <t>3-4-5</t>
    </r>
    <rPh sb="0" eb="2">
      <t>タカマツ</t>
    </rPh>
    <rPh sb="2" eb="3">
      <t>シ</t>
    </rPh>
    <rPh sb="3" eb="5">
      <t>ハナゾノ</t>
    </rPh>
    <rPh sb="5" eb="6">
      <t>マチ</t>
    </rPh>
    <phoneticPr fontId="11"/>
  </si>
  <si>
    <t>087-880-7211</t>
    <phoneticPr fontId="11"/>
  </si>
  <si>
    <r>
      <rPr>
        <sz val="10"/>
        <rFont val="ＭＳ Ｐゴシック"/>
        <family val="3"/>
        <charset val="128"/>
      </rPr>
      <t>はらだこども園</t>
    </r>
    <rPh sb="6" eb="7">
      <t>エン</t>
    </rPh>
    <phoneticPr fontId="8"/>
  </si>
  <si>
    <t>763-0074</t>
    <phoneticPr fontId="8"/>
  </si>
  <si>
    <r>
      <rPr>
        <sz val="10"/>
        <rFont val="ＭＳ Ｐゴシック"/>
        <family val="3"/>
        <charset val="128"/>
      </rPr>
      <t>丸亀市原田町</t>
    </r>
    <r>
      <rPr>
        <sz val="10"/>
        <rFont val="Arial"/>
        <family val="2"/>
      </rPr>
      <t>2046</t>
    </r>
    <rPh sb="0" eb="3">
      <t>マルガメシ</t>
    </rPh>
    <rPh sb="3" eb="5">
      <t>ハラダ</t>
    </rPh>
    <rPh sb="5" eb="6">
      <t>チョウ</t>
    </rPh>
    <phoneticPr fontId="8"/>
  </si>
  <si>
    <t>0877-22-2735</t>
    <phoneticPr fontId="8"/>
  </si>
  <si>
    <t>誠心こども園</t>
    <phoneticPr fontId="11"/>
  </si>
  <si>
    <t>763-0093</t>
    <phoneticPr fontId="11"/>
  </si>
  <si>
    <r>
      <rPr>
        <sz val="10"/>
        <rFont val="ＭＳ Ｐゴシック"/>
        <family val="3"/>
        <charset val="128"/>
      </rPr>
      <t>丸亀市郡家町</t>
    </r>
    <r>
      <rPr>
        <sz val="10"/>
        <rFont val="Arial"/>
        <family val="2"/>
      </rPr>
      <t>2573-1</t>
    </r>
    <rPh sb="0" eb="3">
      <t>マルガメシ</t>
    </rPh>
    <rPh sb="3" eb="5">
      <t>グンゲ</t>
    </rPh>
    <rPh sb="5" eb="6">
      <t>チョウ</t>
    </rPh>
    <phoneticPr fontId="11"/>
  </si>
  <si>
    <t>0877-24-1777</t>
    <phoneticPr fontId="11"/>
  </si>
  <si>
    <t>丸亀ひまわりこども園</t>
    <rPh sb="0" eb="2">
      <t>マルガメ</t>
    </rPh>
    <rPh sb="9" eb="10">
      <t>エン</t>
    </rPh>
    <phoneticPr fontId="11"/>
  </si>
  <si>
    <t>763-0013</t>
    <phoneticPr fontId="11"/>
  </si>
  <si>
    <r>
      <rPr>
        <sz val="10"/>
        <rFont val="ＭＳ Ｐゴシック"/>
        <family val="3"/>
        <charset val="128"/>
      </rPr>
      <t>丸亀市城東町</t>
    </r>
    <r>
      <rPr>
        <sz val="10"/>
        <rFont val="Arial"/>
        <family val="2"/>
      </rPr>
      <t>2-1-38</t>
    </r>
    <rPh sb="0" eb="3">
      <t>マルガメシ</t>
    </rPh>
    <rPh sb="3" eb="5">
      <t>ジョウトウ</t>
    </rPh>
    <rPh sb="5" eb="6">
      <t>チョウ</t>
    </rPh>
    <phoneticPr fontId="11"/>
  </si>
  <si>
    <t>0877-23-8338</t>
    <phoneticPr fontId="11"/>
  </si>
  <si>
    <t>ドルカスこども園</t>
    <rPh sb="7" eb="8">
      <t>エン</t>
    </rPh>
    <phoneticPr fontId="11"/>
  </si>
  <si>
    <t>762-0081</t>
    <phoneticPr fontId="11"/>
  </si>
  <si>
    <t>丸亀市飯山町東坂元185</t>
    <rPh sb="0" eb="3">
      <t>マルガメシ</t>
    </rPh>
    <rPh sb="3" eb="6">
      <t>ハンザンチョウ</t>
    </rPh>
    <rPh sb="6" eb="7">
      <t>ヒガシ</t>
    </rPh>
    <rPh sb="7" eb="9">
      <t>サカモト</t>
    </rPh>
    <phoneticPr fontId="11"/>
  </si>
  <si>
    <t>0877-98-6460</t>
    <phoneticPr fontId="11"/>
  </si>
  <si>
    <t>彩芽こども園</t>
    <rPh sb="0" eb="2">
      <t>アヤメ</t>
    </rPh>
    <rPh sb="5" eb="6">
      <t>エン</t>
    </rPh>
    <phoneticPr fontId="11"/>
  </si>
  <si>
    <t>763-0094</t>
    <phoneticPr fontId="11"/>
  </si>
  <si>
    <r>
      <rPr>
        <sz val="10"/>
        <rFont val="ＭＳ Ｐゴシック"/>
        <family val="3"/>
        <charset val="128"/>
      </rPr>
      <t>丸亀市三条町</t>
    </r>
    <r>
      <rPr>
        <sz val="10"/>
        <rFont val="Arial"/>
        <family val="2"/>
      </rPr>
      <t>781-1</t>
    </r>
    <rPh sb="0" eb="3">
      <t>マルガメシ</t>
    </rPh>
    <rPh sb="3" eb="6">
      <t>サンジョウチョウ</t>
    </rPh>
    <phoneticPr fontId="11"/>
  </si>
  <si>
    <t>0877-28-2783</t>
    <phoneticPr fontId="11"/>
  </si>
  <si>
    <t>きんかこども園</t>
    <phoneticPr fontId="11"/>
  </si>
  <si>
    <t>762-0021</t>
    <phoneticPr fontId="11"/>
  </si>
  <si>
    <t>坂出市西庄町638-1</t>
    <phoneticPr fontId="11"/>
  </si>
  <si>
    <t>0877-46-8747</t>
    <phoneticPr fontId="11"/>
  </si>
  <si>
    <t>香川短期大学附属
のぞみこども園</t>
    <rPh sb="0" eb="6">
      <t>カガワタンキダイガク</t>
    </rPh>
    <rPh sb="6" eb="8">
      <t>フゾク</t>
    </rPh>
    <rPh sb="15" eb="16">
      <t>エン</t>
    </rPh>
    <phoneticPr fontId="11"/>
  </si>
  <si>
    <t>765-0011</t>
    <phoneticPr fontId="11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</si>
  <si>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8-7-24</t>
    </r>
    <rPh sb="0" eb="4">
      <t>ゼンツウジシ</t>
    </rPh>
    <rPh sb="4" eb="7">
      <t>カミヨシダ</t>
    </rPh>
    <rPh sb="7" eb="8">
      <t>マチ</t>
    </rPh>
    <phoneticPr fontId="11"/>
  </si>
  <si>
    <t>0877-63-1231</t>
    <phoneticPr fontId="11"/>
  </si>
  <si>
    <t>カナン子育てプラザ２１</t>
    <rPh sb="3" eb="5">
      <t>コソダ</t>
    </rPh>
    <phoneticPr fontId="11"/>
  </si>
  <si>
    <t>765-0014</t>
    <phoneticPr fontId="11"/>
  </si>
  <si>
    <r>
      <rPr>
        <sz val="10"/>
        <rFont val="ＭＳ Ｐゴシック"/>
        <family val="3"/>
        <charset val="128"/>
      </rPr>
      <t>善通寺市生野本町</t>
    </r>
    <r>
      <rPr>
        <sz val="10"/>
        <rFont val="Arial"/>
        <family val="2"/>
      </rPr>
      <t>2-16-1</t>
    </r>
    <rPh sb="0" eb="4">
      <t>ゼンツウジシ</t>
    </rPh>
    <rPh sb="4" eb="6">
      <t>イクノ</t>
    </rPh>
    <rPh sb="6" eb="8">
      <t>ホンマチ</t>
    </rPh>
    <phoneticPr fontId="11"/>
  </si>
  <si>
    <t>0877-62-3695</t>
    <phoneticPr fontId="11"/>
  </si>
  <si>
    <t>くれよん認定こども園</t>
    <rPh sb="4" eb="6">
      <t>ニンテイ</t>
    </rPh>
    <rPh sb="9" eb="10">
      <t>エン</t>
    </rPh>
    <phoneticPr fontId="11"/>
  </si>
  <si>
    <t>769-1613</t>
    <phoneticPr fontId="11"/>
  </si>
  <si>
    <r>
      <rPr>
        <sz val="10"/>
        <rFont val="ＭＳ Ｐゴシック"/>
        <family val="3"/>
        <charset val="128"/>
      </rPr>
      <t xml:space="preserve">観音寺市大野原町花稲
</t>
    </r>
    <r>
      <rPr>
        <sz val="10"/>
        <rFont val="Arial"/>
        <family val="2"/>
      </rPr>
      <t>218-1</t>
    </r>
    <rPh sb="0" eb="4">
      <t>カンオンジシ</t>
    </rPh>
    <rPh sb="4" eb="8">
      <t>オオノハラチョウ</t>
    </rPh>
    <rPh sb="8" eb="9">
      <t>ハナ</t>
    </rPh>
    <rPh sb="9" eb="10">
      <t>イネ</t>
    </rPh>
    <phoneticPr fontId="11"/>
  </si>
  <si>
    <t>0875-52-3987</t>
    <phoneticPr fontId="11"/>
  </si>
  <si>
    <t>柞田こども園</t>
    <rPh sb="0" eb="2">
      <t>クニタ</t>
    </rPh>
    <rPh sb="5" eb="6">
      <t>エン</t>
    </rPh>
    <phoneticPr fontId="11"/>
  </si>
  <si>
    <t>768-0040</t>
    <phoneticPr fontId="11"/>
  </si>
  <si>
    <r>
      <rPr>
        <sz val="10"/>
        <rFont val="ＭＳ Ｐゴシック"/>
        <family val="3"/>
        <charset val="128"/>
      </rPr>
      <t>観音寺市柞田町丙</t>
    </r>
    <r>
      <rPr>
        <sz val="10"/>
        <rFont val="Arial"/>
        <family val="2"/>
      </rPr>
      <t>1538</t>
    </r>
    <rPh sb="0" eb="4">
      <t>カンオンジシ</t>
    </rPh>
    <rPh sb="4" eb="6">
      <t>クニタ</t>
    </rPh>
    <rPh sb="6" eb="7">
      <t>マチ</t>
    </rPh>
    <rPh sb="7" eb="8">
      <t>ヘイ</t>
    </rPh>
    <phoneticPr fontId="11"/>
  </si>
  <si>
    <t>0875-25-5115</t>
    <phoneticPr fontId="11"/>
  </si>
  <si>
    <t>観音寺中部こども園</t>
    <rPh sb="0" eb="5">
      <t>カンオンジチュウブ</t>
    </rPh>
    <rPh sb="8" eb="9">
      <t>エン</t>
    </rPh>
    <phoneticPr fontId="11"/>
  </si>
  <si>
    <t>768-0012</t>
    <phoneticPr fontId="11"/>
  </si>
  <si>
    <r>
      <rPr>
        <sz val="10"/>
        <rFont val="ＭＳ Ｐゴシック"/>
        <family val="3"/>
        <charset val="128"/>
      </rPr>
      <t>観音寺市植田町</t>
    </r>
    <r>
      <rPr>
        <sz val="10"/>
        <rFont val="Arial"/>
        <family val="2"/>
      </rPr>
      <t>1217-3</t>
    </r>
    <rPh sb="0" eb="4">
      <t>カンオンジシ</t>
    </rPh>
    <rPh sb="4" eb="6">
      <t>ウエタ</t>
    </rPh>
    <rPh sb="6" eb="7">
      <t>マチ</t>
    </rPh>
    <phoneticPr fontId="11"/>
  </si>
  <si>
    <t>0875-25-8359</t>
    <phoneticPr fontId="11"/>
  </si>
  <si>
    <t>愛和ハーベスト</t>
    <rPh sb="0" eb="2">
      <t>アイワ</t>
    </rPh>
    <phoneticPr fontId="11"/>
  </si>
  <si>
    <t>768-0051</t>
    <phoneticPr fontId="11"/>
  </si>
  <si>
    <r>
      <rPr>
        <sz val="10"/>
        <rFont val="ＭＳ Ｐゴシック"/>
        <family val="3"/>
        <charset val="128"/>
      </rPr>
      <t>観音寺市木之郷町</t>
    </r>
    <r>
      <rPr>
        <sz val="10"/>
        <rFont val="Arial"/>
        <family val="2"/>
      </rPr>
      <t>203</t>
    </r>
    <rPh sb="0" eb="4">
      <t>カンオンジシ</t>
    </rPh>
    <rPh sb="4" eb="5">
      <t>キ</t>
    </rPh>
    <rPh sb="5" eb="6">
      <t>ノ</t>
    </rPh>
    <rPh sb="6" eb="7">
      <t>ゴウ</t>
    </rPh>
    <rPh sb="7" eb="8">
      <t>マチ</t>
    </rPh>
    <phoneticPr fontId="11"/>
  </si>
  <si>
    <t>0875-27-7440</t>
    <phoneticPr fontId="11"/>
  </si>
  <si>
    <r>
      <rPr>
        <sz val="10"/>
        <rFont val="ＭＳ Ｐゴシック"/>
        <family val="3"/>
        <charset val="128"/>
      </rPr>
      <t>認定こども園だいご</t>
    </r>
    <rPh sb="0" eb="2">
      <t>ニンテイ</t>
    </rPh>
    <rPh sb="5" eb="6">
      <t>エン</t>
    </rPh>
    <phoneticPr fontId="11"/>
  </si>
  <si>
    <t>769-2321</t>
    <phoneticPr fontId="11"/>
  </si>
  <si>
    <r>
      <rPr>
        <sz val="10"/>
        <rFont val="ＭＳ Ｐゴシック"/>
        <family val="3"/>
        <charset val="128"/>
      </rPr>
      <t>さぬき市寒川町石田東甲</t>
    </r>
    <r>
      <rPr>
        <sz val="10"/>
        <rFont val="Arial"/>
        <family val="2"/>
      </rPr>
      <t>639-2</t>
    </r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phoneticPr fontId="11"/>
  </si>
  <si>
    <t>0879-43-1451</t>
    <phoneticPr fontId="11"/>
  </si>
  <si>
    <r>
      <rPr>
        <sz val="10"/>
        <rFont val="ＭＳ Ｐゴシック"/>
        <family val="3"/>
        <charset val="128"/>
      </rPr>
      <t>よしいけこども園</t>
    </r>
    <phoneticPr fontId="11"/>
  </si>
  <si>
    <t>769-2101</t>
    <phoneticPr fontId="11"/>
  </si>
  <si>
    <r>
      <rPr>
        <sz val="10"/>
        <rFont val="ＭＳ Ｐゴシック"/>
        <family val="3"/>
        <charset val="128"/>
      </rPr>
      <t>さぬき市志度</t>
    </r>
    <r>
      <rPr>
        <sz val="10"/>
        <rFont val="Arial"/>
        <family val="2"/>
      </rPr>
      <t>4212-1</t>
    </r>
    <rPh sb="3" eb="4">
      <t>シ</t>
    </rPh>
    <rPh sb="4" eb="6">
      <t>シド</t>
    </rPh>
    <phoneticPr fontId="11"/>
  </si>
  <si>
    <t>087-894-2343</t>
    <phoneticPr fontId="11"/>
  </si>
  <si>
    <t>ひまわりこども園</t>
    <rPh sb="7" eb="8">
      <t>エン</t>
    </rPh>
    <phoneticPr fontId="8"/>
  </si>
  <si>
    <t>769-2104</t>
    <phoneticPr fontId="8"/>
  </si>
  <si>
    <t>さぬき市鴨部1629</t>
    <phoneticPr fontId="8"/>
  </si>
  <si>
    <t>087-895-0818</t>
    <phoneticPr fontId="11"/>
  </si>
  <si>
    <t>認定こども園長尾学舎</t>
    <rPh sb="0" eb="2">
      <t>ニンテイ</t>
    </rPh>
    <rPh sb="5" eb="6">
      <t>エン</t>
    </rPh>
    <rPh sb="6" eb="8">
      <t>ナガオ</t>
    </rPh>
    <rPh sb="8" eb="10">
      <t>ガクシャ</t>
    </rPh>
    <phoneticPr fontId="11"/>
  </si>
  <si>
    <t>769-2302</t>
    <phoneticPr fontId="11"/>
  </si>
  <si>
    <t>さぬき市長尾西1601-1</t>
    <phoneticPr fontId="11"/>
  </si>
  <si>
    <t>0879-52-1597</t>
    <phoneticPr fontId="11"/>
  </si>
  <si>
    <r>
      <rPr>
        <sz val="10"/>
        <rFont val="ＭＳ Ｐゴシック"/>
        <family val="3"/>
        <charset val="128"/>
      </rPr>
      <t>けいあいこども園</t>
    </r>
    <phoneticPr fontId="11"/>
  </si>
  <si>
    <t>769-2705</t>
    <phoneticPr fontId="11"/>
  </si>
  <si>
    <r>
      <rPr>
        <sz val="10"/>
        <rFont val="ＭＳ Ｐゴシック"/>
        <family val="3"/>
        <charset val="128"/>
      </rPr>
      <t>東かがわ市白鳥</t>
    </r>
    <r>
      <rPr>
        <sz val="10"/>
        <rFont val="Arial"/>
        <family val="2"/>
      </rPr>
      <t>647-1</t>
    </r>
    <rPh sb="0" eb="1">
      <t>ヒガシ</t>
    </rPh>
    <rPh sb="4" eb="5">
      <t>シ</t>
    </rPh>
    <rPh sb="5" eb="7">
      <t>シラトリ</t>
    </rPh>
    <phoneticPr fontId="11"/>
  </si>
  <si>
    <t>0879-25-1795</t>
    <phoneticPr fontId="11"/>
  </si>
  <si>
    <t>虹ヲわたり</t>
    <rPh sb="0" eb="1">
      <t>ニジ</t>
    </rPh>
    <phoneticPr fontId="11"/>
  </si>
  <si>
    <t>767-0004</t>
    <phoneticPr fontId="11"/>
  </si>
  <si>
    <r>
      <rPr>
        <sz val="10"/>
        <rFont val="ＭＳ Ｐゴシック"/>
        <family val="3"/>
        <charset val="128"/>
      </rPr>
      <t>三豊市高瀬町比地</t>
    </r>
    <r>
      <rPr>
        <sz val="10"/>
        <rFont val="Arial"/>
        <family val="2"/>
      </rPr>
      <t>181-1</t>
    </r>
    <rPh sb="0" eb="2">
      <t>ミトヨ</t>
    </rPh>
    <rPh sb="2" eb="3">
      <t>シ</t>
    </rPh>
    <rPh sb="3" eb="6">
      <t>タカセチョウ</t>
    </rPh>
    <rPh sb="6" eb="7">
      <t>ヒ</t>
    </rPh>
    <rPh sb="7" eb="8">
      <t>ジ</t>
    </rPh>
    <phoneticPr fontId="11"/>
  </si>
  <si>
    <t>0875-23-6690</t>
    <phoneticPr fontId="11"/>
  </si>
  <si>
    <r>
      <rPr>
        <sz val="10"/>
        <rFont val="ＭＳ Ｐゴシック"/>
        <family val="3"/>
        <charset val="128"/>
      </rPr>
      <t>せいけんじこども園</t>
    </r>
    <rPh sb="8" eb="9">
      <t>エン</t>
    </rPh>
    <phoneticPr fontId="11"/>
  </si>
  <si>
    <t>761-4432</t>
    <phoneticPr fontId="11"/>
  </si>
  <si>
    <r>
      <rPr>
        <sz val="10"/>
        <rFont val="ＭＳ Ｐゴシック"/>
        <family val="3"/>
        <charset val="128"/>
      </rPr>
      <t>小豆郡小豆島町草壁本町</t>
    </r>
    <r>
      <rPr>
        <sz val="10"/>
        <rFont val="Arial"/>
        <family val="2"/>
      </rPr>
      <t>395</t>
    </r>
    <rPh sb="0" eb="3">
      <t>ショウズグン</t>
    </rPh>
    <rPh sb="3" eb="6">
      <t>ショウドシマ</t>
    </rPh>
    <rPh sb="6" eb="7">
      <t>チョウ</t>
    </rPh>
    <rPh sb="7" eb="9">
      <t>クサカベ</t>
    </rPh>
    <rPh sb="9" eb="11">
      <t>ホンマチ</t>
    </rPh>
    <phoneticPr fontId="11"/>
  </si>
  <si>
    <t>0879-82-4228</t>
    <phoneticPr fontId="11"/>
  </si>
  <si>
    <r>
      <t>40</t>
    </r>
    <r>
      <rPr>
        <sz val="10"/>
        <rFont val="ＭＳ Ｐゴシック"/>
        <family val="3"/>
        <charset val="128"/>
      </rPr>
      <t>園</t>
    </r>
    <rPh sb="2" eb="3">
      <t>エン</t>
    </rPh>
    <phoneticPr fontId="3"/>
  </si>
  <si>
    <t>平山こども園</t>
    <rPh sb="0" eb="2">
      <t>ヒラヤマ</t>
    </rPh>
    <rPh sb="5" eb="6">
      <t>エン</t>
    </rPh>
    <phoneticPr fontId="11"/>
  </si>
  <si>
    <t>769-0210</t>
    <phoneticPr fontId="11"/>
  </si>
  <si>
    <t>宇多津町2626-1</t>
    <phoneticPr fontId="11"/>
  </si>
  <si>
    <t>0877-49-0851</t>
    <phoneticPr fontId="11"/>
  </si>
  <si>
    <r>
      <t>(</t>
    </r>
    <r>
      <rPr>
        <sz val="10"/>
        <rFont val="ＭＳ Ｐゴシック"/>
        <family val="3"/>
        <charset val="128"/>
      </rPr>
      <t>分園</t>
    </r>
    <r>
      <rPr>
        <sz val="10"/>
        <rFont val="Arial"/>
        <family val="2"/>
      </rPr>
      <t>1)</t>
    </r>
  </si>
  <si>
    <t>わかくさ北こども園</t>
    <rPh sb="4" eb="5">
      <t>キタ</t>
    </rPh>
    <rPh sb="8" eb="9">
      <t>エン</t>
    </rPh>
    <phoneticPr fontId="1"/>
  </si>
  <si>
    <t>769-0208</t>
  </si>
  <si>
    <r>
      <rPr>
        <sz val="10"/>
        <rFont val="ＭＳ Ｐゴシック"/>
        <family val="3"/>
        <charset val="128"/>
      </rPr>
      <t>宇多津町浜八番丁</t>
    </r>
    <r>
      <rPr>
        <sz val="10"/>
        <rFont val="Arial"/>
        <family val="2"/>
      </rPr>
      <t>111</t>
    </r>
    <rPh sb="0" eb="4">
      <t>ウタヅチョウ</t>
    </rPh>
    <rPh sb="4" eb="5">
      <t>ハマ</t>
    </rPh>
    <rPh sb="5" eb="8">
      <t>ハチバンチョウ</t>
    </rPh>
    <phoneticPr fontId="1"/>
  </si>
  <si>
    <t>0877-59-9671</t>
    <phoneticPr fontId="11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</si>
  <si>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8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</si>
  <si>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</si>
  <si>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36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　〔休園</t>
    </r>
    <r>
      <rPr>
        <sz val="10"/>
        <rFont val="Arial"/>
        <family val="2"/>
      </rPr>
      <t>1(</t>
    </r>
    <r>
      <rPr>
        <sz val="10"/>
        <rFont val="ＭＳ Ｐゴシック"/>
        <family val="3"/>
        <charset val="128"/>
      </rPr>
      <t>うち分園休園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2">
      <t>ホン</t>
    </rPh>
    <rPh sb="2" eb="3">
      <t>エン</t>
    </rPh>
    <rPh sb="6" eb="8">
      <t>ブンエン</t>
    </rPh>
    <rPh sb="12" eb="14">
      <t>キュウエン</t>
    </rPh>
    <rPh sb="18" eb="20">
      <t>ブンエン</t>
    </rPh>
    <rPh sb="20" eb="22">
      <t>キュウエン</t>
    </rPh>
    <phoneticPr fontId="8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</si>
  <si>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39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1)</t>
    </r>
    <rPh sb="1" eb="2">
      <t>ホン</t>
    </rPh>
    <rPh sb="2" eb="3">
      <t>エン</t>
    </rPh>
    <rPh sb="6" eb="8">
      <t>ブンエン</t>
    </rPh>
    <phoneticPr fontId="8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</si>
  <si>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</si>
  <si>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77</t>
    </r>
    <r>
      <rPr>
        <sz val="10"/>
        <rFont val="ＭＳ Ｐゴシック"/>
        <family val="3"/>
        <charset val="128"/>
      </rPr>
      <t>園</t>
    </r>
    <rPh sb="2" eb="3">
      <t>エン</t>
    </rPh>
    <phoneticPr fontId="11"/>
  </si>
  <si>
    <r>
      <t>(</t>
    </r>
    <r>
      <rPr>
        <sz val="10"/>
        <rFont val="ＭＳ Ｐゴシック"/>
        <family val="3"/>
        <charset val="128"/>
      </rPr>
      <t>本園</t>
    </r>
    <r>
      <rPr>
        <sz val="10"/>
        <rFont val="Arial"/>
        <family val="2"/>
      </rPr>
      <t>75</t>
    </r>
    <r>
      <rPr>
        <sz val="10"/>
        <rFont val="ＭＳ Ｐゴシック"/>
        <family val="3"/>
        <charset val="128"/>
      </rPr>
      <t>、分園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〔休園</t>
    </r>
    <r>
      <rPr>
        <sz val="10"/>
        <rFont val="Arial"/>
        <family val="2"/>
      </rPr>
      <t>1(</t>
    </r>
    <r>
      <rPr>
        <sz val="10"/>
        <rFont val="ＭＳ Ｐゴシック"/>
        <family val="3"/>
        <charset val="128"/>
      </rPr>
      <t>うち分園休園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2">
      <t>ホン</t>
    </rPh>
    <rPh sb="2" eb="3">
      <t>エン</t>
    </rPh>
    <rPh sb="6" eb="7">
      <t>ブン</t>
    </rPh>
    <rPh sb="7" eb="8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</si>
</sst>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園&quot;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7.5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sz val="10"/>
      <name val="ＭＳ 明朝"/>
      <family val="1"/>
      <charset val="128"/>
    </font>
    <font>
      <b/>
      <sz val="10"/>
      <name val="Arial"/>
      <family val="2"/>
    </font>
    <font>
      <sz val="8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5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1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center"/>
    </xf>
    <xf numFmtId="14" fontId="4" fillId="0" borderId="0" xfId="1" applyNumberFormat="1" applyFont="1" applyFill="1"/>
    <xf numFmtId="38" fontId="4" fillId="0" borderId="0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textRotation="255" wrapText="1" shrinkToFit="1"/>
    </xf>
    <xf numFmtId="38" fontId="5" fillId="0" borderId="6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0" borderId="8" xfId="1" applyFont="1" applyFill="1" applyBorder="1" applyAlignment="1" applyProtection="1">
      <alignment horizontal="center" vertical="center" shrinkToFit="1"/>
      <protection locked="0"/>
    </xf>
    <xf numFmtId="38" fontId="7" fillId="0" borderId="6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0" xfId="1" applyFont="1" applyFill="1" applyAlignment="1">
      <alignment vertical="center"/>
    </xf>
    <xf numFmtId="38" fontId="7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 shrinkToFit="1"/>
    </xf>
    <xf numFmtId="38" fontId="5" fillId="0" borderId="14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 textRotation="255" shrinkToFit="1"/>
    </xf>
    <xf numFmtId="0" fontId="5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5" xfId="0" applyFont="1" applyFill="1" applyBorder="1" applyAlignment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 applyProtection="1">
      <alignment horizontal="center" vertical="center" wrapText="1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 shrinkToFit="1"/>
    </xf>
    <xf numFmtId="38" fontId="5" fillId="0" borderId="25" xfId="1" applyFont="1" applyFill="1" applyBorder="1" applyAlignment="1" applyProtection="1">
      <alignment horizontal="center" vertical="center" shrinkToFit="1"/>
    </xf>
    <xf numFmtId="38" fontId="5" fillId="0" borderId="24" xfId="1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>
      <alignment horizontal="center" vertical="center" textRotation="255" shrinkToFit="1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176" fontId="7" fillId="0" borderId="2" xfId="2" applyNumberFormat="1" applyFont="1" applyFill="1" applyBorder="1" applyAlignment="1" applyProtection="1">
      <alignment horizontal="distributed" vertical="center"/>
      <protection locked="0"/>
    </xf>
    <xf numFmtId="176" fontId="7" fillId="0" borderId="30" xfId="2" applyNumberFormat="1" applyFont="1" applyFill="1" applyBorder="1" applyAlignment="1" applyProtection="1">
      <alignment horizontal="distributed" vertical="center"/>
      <protection locked="0"/>
    </xf>
    <xf numFmtId="176" fontId="10" fillId="0" borderId="30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30" xfId="2" applyNumberFormat="1" applyFont="1" applyFill="1" applyBorder="1" applyAlignment="1" applyProtection="1">
      <alignment horizontal="left" vertical="center" shrinkToFit="1"/>
      <protection locked="0"/>
    </xf>
    <xf numFmtId="176" fontId="10" fillId="0" borderId="30" xfId="2" applyNumberFormat="1" applyFont="1" applyFill="1" applyBorder="1" applyAlignment="1" applyProtection="1">
      <alignment horizontal="distributed" vertical="center"/>
      <protection locked="0"/>
    </xf>
    <xf numFmtId="176" fontId="10" fillId="0" borderId="13" xfId="2" applyNumberFormat="1" applyFont="1" applyFill="1" applyBorder="1" applyAlignment="1" applyProtection="1">
      <alignment vertical="center" shrinkToFit="1"/>
      <protection locked="0"/>
    </xf>
    <xf numFmtId="176" fontId="10" fillId="0" borderId="12" xfId="2" applyNumberFormat="1" applyFont="1" applyFill="1" applyBorder="1" applyAlignment="1" applyProtection="1">
      <alignment vertical="center" shrinkToFit="1"/>
      <protection locked="0"/>
    </xf>
    <xf numFmtId="176" fontId="10" fillId="0" borderId="13" xfId="2" applyNumberFormat="1" applyFont="1" applyFill="1" applyBorder="1" applyAlignment="1" applyProtection="1">
      <alignment vertical="center" shrinkToFit="1"/>
    </xf>
    <xf numFmtId="176" fontId="10" fillId="0" borderId="30" xfId="2" applyNumberFormat="1" applyFont="1" applyFill="1" applyBorder="1" applyAlignment="1" applyProtection="1">
      <alignment vertical="center" shrinkToFit="1"/>
    </xf>
    <xf numFmtId="176" fontId="10" fillId="0" borderId="30" xfId="2" applyNumberFormat="1" applyFont="1" applyFill="1" applyBorder="1" applyAlignment="1" applyProtection="1">
      <alignment vertical="center" shrinkToFit="1"/>
      <protection locked="0"/>
    </xf>
    <xf numFmtId="176" fontId="10" fillId="0" borderId="31" xfId="2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Alignment="1">
      <alignment vertical="center"/>
    </xf>
    <xf numFmtId="176" fontId="12" fillId="0" borderId="11" xfId="2" applyNumberFormat="1" applyFont="1" applyFill="1" applyBorder="1" applyAlignment="1" applyProtection="1">
      <alignment horizontal="distributed" vertical="center"/>
      <protection locked="0"/>
    </xf>
    <xf numFmtId="176" fontId="7" fillId="0" borderId="13" xfId="2" applyNumberFormat="1" applyFont="1" applyFill="1" applyBorder="1" applyAlignment="1" applyProtection="1">
      <alignment horizontal="distributed" vertical="center"/>
      <protection locked="0"/>
    </xf>
    <xf numFmtId="176" fontId="10" fillId="0" borderId="13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13" xfId="2" applyNumberFormat="1" applyFont="1" applyFill="1" applyBorder="1" applyAlignment="1" applyProtection="1">
      <alignment horizontal="left" vertical="center" shrinkToFit="1"/>
      <protection locked="0"/>
    </xf>
    <xf numFmtId="176" fontId="10" fillId="0" borderId="13" xfId="2" applyNumberFormat="1" applyFont="1" applyFill="1" applyBorder="1" applyAlignment="1" applyProtection="1">
      <alignment horizontal="distributed" vertical="center"/>
      <protection locked="0"/>
    </xf>
    <xf numFmtId="176" fontId="10" fillId="0" borderId="32" xfId="2" applyNumberFormat="1" applyFont="1" applyFill="1" applyBorder="1" applyAlignment="1" applyProtection="1">
      <alignment vertical="center" shrinkToFit="1"/>
      <protection locked="0"/>
    </xf>
    <xf numFmtId="176" fontId="7" fillId="0" borderId="33" xfId="2" applyNumberFormat="1" applyFont="1" applyFill="1" applyBorder="1" applyAlignment="1" applyProtection="1">
      <alignment horizontal="distributed" vertical="center"/>
      <protection locked="0"/>
    </xf>
    <xf numFmtId="176" fontId="10" fillId="0" borderId="33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33" xfId="2" applyNumberFormat="1" applyFont="1" applyFill="1" applyBorder="1" applyAlignment="1" applyProtection="1">
      <alignment horizontal="left" vertical="center" shrinkToFit="1"/>
      <protection locked="0"/>
    </xf>
    <xf numFmtId="176" fontId="10" fillId="0" borderId="33" xfId="2" applyNumberFormat="1" applyFont="1" applyFill="1" applyBorder="1" applyAlignment="1" applyProtection="1">
      <alignment horizontal="distributed" vertical="center"/>
      <protection locked="0"/>
    </xf>
    <xf numFmtId="176" fontId="10" fillId="0" borderId="33" xfId="2" applyNumberFormat="1" applyFont="1" applyFill="1" applyBorder="1" applyAlignment="1" applyProtection="1">
      <alignment vertical="center" shrinkToFit="1"/>
      <protection locked="0"/>
    </xf>
    <xf numFmtId="176" fontId="5" fillId="0" borderId="33" xfId="2" applyNumberFormat="1" applyFont="1" applyFill="1" applyBorder="1" applyAlignment="1" applyProtection="1">
      <alignment vertical="center" shrinkToFit="1"/>
      <protection locked="0"/>
    </xf>
    <xf numFmtId="176" fontId="10" fillId="0" borderId="20" xfId="2" applyNumberFormat="1" applyFont="1" applyFill="1" applyBorder="1" applyAlignment="1" applyProtection="1">
      <alignment vertical="center" shrinkToFit="1"/>
      <protection locked="0"/>
    </xf>
    <xf numFmtId="176" fontId="10" fillId="0" borderId="33" xfId="2" applyNumberFormat="1" applyFont="1" applyFill="1" applyBorder="1" applyAlignment="1" applyProtection="1">
      <alignment vertical="center" shrinkToFit="1"/>
    </xf>
    <xf numFmtId="176" fontId="10" fillId="0" borderId="34" xfId="2" applyNumberFormat="1" applyFont="1" applyFill="1" applyBorder="1" applyAlignment="1" applyProtection="1">
      <alignment vertical="center" shrinkToFit="1"/>
      <protection locked="0"/>
    </xf>
    <xf numFmtId="38" fontId="5" fillId="0" borderId="11" xfId="1" applyFont="1" applyFill="1" applyBorder="1" applyAlignment="1">
      <alignment vertical="center"/>
    </xf>
    <xf numFmtId="176" fontId="5" fillId="0" borderId="35" xfId="2" applyNumberFormat="1" applyFont="1" applyFill="1" applyBorder="1" applyAlignment="1" applyProtection="1">
      <alignment horizontal="left" vertical="center" shrinkToFit="1"/>
      <protection locked="0"/>
    </xf>
    <xf numFmtId="176" fontId="10" fillId="0" borderId="36" xfId="2" applyNumberFormat="1" applyFont="1" applyFill="1" applyBorder="1" applyAlignment="1" applyProtection="1">
      <alignment vertical="center" shrinkToFit="1"/>
      <protection locked="0"/>
    </xf>
    <xf numFmtId="176" fontId="10" fillId="0" borderId="35" xfId="2" applyNumberFormat="1" applyFont="1" applyFill="1" applyBorder="1" applyAlignment="1" applyProtection="1">
      <alignment vertical="center" shrinkToFit="1"/>
    </xf>
    <xf numFmtId="176" fontId="10" fillId="0" borderId="11" xfId="2" applyNumberFormat="1" applyFont="1" applyFill="1" applyBorder="1" applyAlignment="1" applyProtection="1">
      <alignment horizontal="center" vertical="center"/>
      <protection locked="0"/>
    </xf>
    <xf numFmtId="176" fontId="7" fillId="0" borderId="14" xfId="2" applyNumberFormat="1" applyFont="1" applyFill="1" applyBorder="1" applyAlignment="1" applyProtection="1">
      <alignment horizontal="distributed" vertical="center"/>
      <protection locked="0"/>
    </xf>
    <xf numFmtId="176" fontId="5" fillId="0" borderId="13" xfId="2" applyNumberFormat="1" applyFont="1" applyFill="1" applyBorder="1" applyAlignment="1" applyProtection="1">
      <alignment horizontal="left" vertical="center" shrinkToFit="1"/>
      <protection locked="0"/>
    </xf>
    <xf numFmtId="176" fontId="10" fillId="0" borderId="37" xfId="2" applyNumberFormat="1" applyFont="1" applyFill="1" applyBorder="1" applyAlignment="1" applyProtection="1">
      <alignment vertical="center" shrinkToFit="1"/>
      <protection locked="0"/>
    </xf>
    <xf numFmtId="176" fontId="13" fillId="0" borderId="0" xfId="1" applyNumberFormat="1" applyFont="1" applyFill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  <protection locked="0"/>
    </xf>
    <xf numFmtId="176" fontId="10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0" fillId="0" borderId="12" xfId="2" applyNumberFormat="1" applyFont="1" applyFill="1" applyBorder="1" applyAlignment="1" applyProtection="1">
      <alignment horizontal="distributed" vertical="center"/>
      <protection locked="0"/>
    </xf>
    <xf numFmtId="176" fontId="10" fillId="0" borderId="14" xfId="2" applyNumberFormat="1" applyFont="1" applyFill="1" applyBorder="1" applyAlignment="1" applyProtection="1">
      <alignment vertical="center" shrinkToFit="1"/>
      <protection locked="0"/>
    </xf>
    <xf numFmtId="176" fontId="10" fillId="0" borderId="20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8" xfId="2" applyNumberFormat="1" applyFont="1" applyFill="1" applyBorder="1" applyAlignment="1" applyProtection="1">
      <alignment horizontal="left" vertical="center" shrinkToFit="1"/>
      <protection locked="0"/>
    </xf>
    <xf numFmtId="176" fontId="13" fillId="0" borderId="22" xfId="2" applyNumberFormat="1" applyFont="1" applyFill="1" applyBorder="1" applyAlignment="1" applyProtection="1">
      <alignment horizontal="distributed" vertical="center"/>
      <protection locked="0"/>
    </xf>
    <xf numFmtId="176" fontId="5" fillId="0" borderId="35" xfId="2" applyNumberFormat="1" applyFont="1" applyFill="1" applyBorder="1" applyAlignment="1" applyProtection="1">
      <alignment horizontal="center" vertical="center"/>
      <protection locked="0"/>
    </xf>
    <xf numFmtId="176" fontId="5" fillId="0" borderId="38" xfId="2" applyNumberFormat="1" applyFont="1" applyFill="1" applyBorder="1" applyAlignment="1" applyProtection="1">
      <alignment horizontal="center" vertical="center"/>
      <protection locked="0"/>
    </xf>
    <xf numFmtId="176" fontId="5" fillId="0" borderId="27" xfId="2" applyNumberFormat="1" applyFont="1" applyFill="1" applyBorder="1" applyAlignment="1" applyProtection="1">
      <alignment horizontal="distributed" vertical="center"/>
      <protection locked="0"/>
    </xf>
    <xf numFmtId="176" fontId="13" fillId="0" borderId="26" xfId="2" applyNumberFormat="1" applyFont="1" applyFill="1" applyBorder="1" applyAlignment="1" applyProtection="1">
      <alignment vertical="center" shrinkToFit="1"/>
    </xf>
    <xf numFmtId="176" fontId="13" fillId="0" borderId="27" xfId="2" applyNumberFormat="1" applyFont="1" applyFill="1" applyBorder="1" applyAlignment="1" applyProtection="1">
      <alignment vertical="center" shrinkToFit="1"/>
    </xf>
    <xf numFmtId="176" fontId="13" fillId="0" borderId="39" xfId="2" applyNumberFormat="1" applyFont="1" applyFill="1" applyBorder="1" applyAlignment="1" applyProtection="1">
      <alignment vertical="center" shrinkToFit="1"/>
    </xf>
    <xf numFmtId="38" fontId="5" fillId="0" borderId="2" xfId="2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distributed" vertical="center"/>
      <protection locked="0"/>
    </xf>
    <xf numFmtId="38" fontId="5" fillId="0" borderId="4" xfId="3" applyFont="1" applyFill="1" applyBorder="1" applyAlignment="1" applyProtection="1">
      <alignment horizontal="center" vertical="center" shrinkToFit="1"/>
      <protection locked="0"/>
    </xf>
    <xf numFmtId="38" fontId="5" fillId="0" borderId="4" xfId="3" applyFont="1" applyFill="1" applyBorder="1" applyAlignment="1" applyProtection="1">
      <alignment horizontal="left"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5" xfId="3" applyFont="1" applyFill="1" applyBorder="1" applyAlignment="1" applyProtection="1">
      <alignment vertical="center" shrinkToFit="1"/>
    </xf>
    <xf numFmtId="38" fontId="5" fillId="0" borderId="40" xfId="3" applyFont="1" applyFill="1" applyBorder="1" applyAlignment="1" applyProtection="1">
      <alignment vertical="center" shrinkToFit="1"/>
      <protection locked="0"/>
    </xf>
    <xf numFmtId="38" fontId="5" fillId="0" borderId="11" xfId="2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14" xfId="3" applyFont="1" applyFill="1" applyBorder="1" applyAlignment="1" applyProtection="1">
      <alignment horizontal="left"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4" xfId="3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7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14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11" xfId="2" applyFont="1" applyFill="1" applyBorder="1" applyAlignment="1" applyProtection="1">
      <alignment horizontal="center" vertical="center"/>
      <protection locked="0"/>
    </xf>
    <xf numFmtId="38" fontId="7" fillId="0" borderId="14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7" fillId="0" borderId="15" xfId="3" applyFont="1" applyFill="1" applyBorder="1" applyAlignment="1" applyProtection="1">
      <alignment horizontal="distributed" vertical="center"/>
      <protection locked="0"/>
    </xf>
    <xf numFmtId="38" fontId="5" fillId="0" borderId="41" xfId="3" applyFont="1" applyFill="1" applyBorder="1" applyAlignment="1" applyProtection="1">
      <alignment horizontal="center" vertical="center" shrinkToFit="1"/>
      <protection locked="0"/>
    </xf>
    <xf numFmtId="38" fontId="5" fillId="0" borderId="16" xfId="3" applyFont="1" applyFill="1" applyBorder="1" applyAlignment="1" applyProtection="1">
      <alignment horizontal="left" vertical="center" shrinkToFit="1"/>
      <protection locked="0"/>
    </xf>
    <xf numFmtId="38" fontId="5" fillId="0" borderId="41" xfId="3" applyFont="1" applyFill="1" applyBorder="1" applyAlignment="1" applyProtection="1">
      <alignment horizontal="distributed" vertical="center"/>
      <protection locked="0"/>
    </xf>
    <xf numFmtId="38" fontId="5" fillId="0" borderId="41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  <protection locked="0"/>
    </xf>
    <xf numFmtId="38" fontId="5" fillId="0" borderId="41" xfId="3" applyFont="1" applyFill="1" applyBorder="1" applyAlignment="1" applyProtection="1">
      <alignment vertical="center" shrinkToFit="1"/>
    </xf>
    <xf numFmtId="38" fontId="5" fillId="0" borderId="16" xfId="3" applyFont="1" applyFill="1" applyBorder="1" applyAlignment="1" applyProtection="1">
      <alignment vertical="center" shrinkToFit="1"/>
      <protection locked="0"/>
    </xf>
    <xf numFmtId="38" fontId="5" fillId="0" borderId="42" xfId="3" applyFont="1" applyFill="1" applyBorder="1" applyAlignment="1" applyProtection="1">
      <alignment vertical="center" shrinkToFit="1"/>
      <protection locked="0"/>
    </xf>
    <xf numFmtId="38" fontId="5" fillId="0" borderId="22" xfId="2" applyFont="1" applyFill="1" applyBorder="1" applyAlignment="1" applyProtection="1">
      <alignment horizontal="center" vertical="center" shrinkToFit="1"/>
      <protection locked="0"/>
    </xf>
    <xf numFmtId="38" fontId="7" fillId="0" borderId="28" xfId="2" applyFont="1" applyFill="1" applyBorder="1" applyAlignment="1" applyProtection="1">
      <alignment horizontal="center" vertical="center"/>
      <protection locked="0"/>
    </xf>
    <xf numFmtId="38" fontId="5" fillId="0" borderId="43" xfId="2" applyFont="1" applyFill="1" applyBorder="1" applyAlignment="1" applyProtection="1">
      <alignment horizontal="center" vertical="center"/>
      <protection locked="0"/>
    </xf>
    <xf numFmtId="38" fontId="5" fillId="0" borderId="27" xfId="2" applyFont="1" applyFill="1" applyBorder="1" applyAlignment="1" applyProtection="1">
      <alignment horizontal="distributed" vertical="center"/>
      <protection locked="0"/>
    </xf>
    <xf numFmtId="38" fontId="13" fillId="0" borderId="26" xfId="2" applyFont="1" applyFill="1" applyBorder="1" applyAlignment="1" applyProtection="1">
      <alignment vertical="center" shrinkToFit="1"/>
    </xf>
    <xf numFmtId="38" fontId="13" fillId="0" borderId="27" xfId="2" applyFont="1" applyFill="1" applyBorder="1" applyAlignment="1" applyProtection="1">
      <alignment vertical="center" shrinkToFit="1"/>
    </xf>
    <xf numFmtId="38" fontId="13" fillId="0" borderId="43" xfId="2" applyFont="1" applyFill="1" applyBorder="1" applyAlignment="1" applyProtection="1">
      <alignment vertical="center" shrinkToFit="1"/>
    </xf>
    <xf numFmtId="38" fontId="13" fillId="0" borderId="39" xfId="2" applyFont="1" applyFill="1" applyBorder="1" applyAlignment="1" applyProtection="1">
      <alignment vertical="center" shrinkToFit="1"/>
    </xf>
    <xf numFmtId="38" fontId="7" fillId="0" borderId="2" xfId="3" applyFont="1" applyFill="1" applyBorder="1" applyAlignment="1" applyProtection="1">
      <alignment horizontal="distributed" vertical="center"/>
      <protection locked="0"/>
    </xf>
    <xf numFmtId="38" fontId="7" fillId="0" borderId="4" xfId="3" applyFont="1" applyFill="1" applyBorder="1" applyAlignment="1" applyProtection="1">
      <alignment horizontal="distributed" vertical="center"/>
      <protection locked="0"/>
    </xf>
    <xf numFmtId="38" fontId="5" fillId="0" borderId="5" xfId="3" applyFont="1" applyFill="1" applyBorder="1" applyAlignment="1" applyProtection="1">
      <alignment horizontal="left" vertical="center" shrinkToFit="1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38" fontId="7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left" vertical="center" shrinkToFit="1"/>
      <protection locked="0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  <protection locked="0"/>
    </xf>
    <xf numFmtId="38" fontId="5" fillId="0" borderId="20" xfId="3" applyFont="1" applyFill="1" applyBorder="1" applyAlignment="1" applyProtection="1">
      <alignment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</xf>
    <xf numFmtId="38" fontId="5" fillId="0" borderId="19" xfId="3" applyFont="1" applyFill="1" applyBorder="1" applyAlignment="1" applyProtection="1">
      <alignment vertical="center" shrinkToFit="1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7" fillId="0" borderId="22" xfId="3" applyFont="1" applyFill="1" applyBorder="1" applyAlignment="1" applyProtection="1">
      <alignment horizontal="distributed" vertical="center"/>
      <protection locked="0"/>
    </xf>
    <xf numFmtId="38" fontId="7" fillId="0" borderId="28" xfId="3" applyFont="1" applyFill="1" applyBorder="1" applyAlignment="1" applyProtection="1">
      <alignment horizontal="center" vertical="center"/>
      <protection locked="0"/>
    </xf>
    <xf numFmtId="38" fontId="7" fillId="0" borderId="43" xfId="3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5" fillId="0" borderId="26" xfId="3" applyFont="1" applyFill="1" applyBorder="1" applyAlignment="1" applyProtection="1">
      <alignment vertical="center" shrinkToFit="1"/>
      <protection locked="0"/>
    </xf>
    <xf numFmtId="38" fontId="5" fillId="0" borderId="27" xfId="3" applyFont="1" applyFill="1" applyBorder="1" applyAlignment="1" applyProtection="1">
      <alignment vertical="center" shrinkToFit="1"/>
      <protection locked="0"/>
    </xf>
    <xf numFmtId="38" fontId="5" fillId="0" borderId="26" xfId="3" applyFont="1" applyFill="1" applyBorder="1" applyAlignment="1" applyProtection="1">
      <alignment vertical="center" shrinkToFit="1"/>
    </xf>
    <xf numFmtId="38" fontId="5" fillId="0" borderId="28" xfId="3" applyFont="1" applyFill="1" applyBorder="1" applyAlignment="1" applyProtection="1">
      <alignment vertical="center" shrinkToFit="1"/>
      <protection locked="0"/>
    </xf>
    <xf numFmtId="38" fontId="5" fillId="0" borderId="28" xfId="3" applyFont="1" applyFill="1" applyBorder="1" applyAlignment="1" applyProtection="1">
      <alignment vertical="center" shrinkToFit="1"/>
    </xf>
    <xf numFmtId="38" fontId="5" fillId="0" borderId="39" xfId="3" applyFont="1" applyFill="1" applyBorder="1" applyAlignment="1" applyProtection="1">
      <alignment vertical="center" shrinkToFit="1"/>
      <protection locked="0"/>
    </xf>
    <xf numFmtId="38" fontId="7" fillId="0" borderId="11" xfId="3" applyFont="1" applyFill="1" applyBorder="1" applyAlignment="1" applyProtection="1">
      <alignment horizontal="distributed" vertical="center"/>
      <protection locked="0"/>
    </xf>
    <xf numFmtId="38" fontId="13" fillId="0" borderId="13" xfId="3" applyFont="1" applyFill="1" applyBorder="1" applyAlignment="1" applyProtection="1">
      <alignment vertical="center" shrinkToFit="1"/>
      <protection locked="0"/>
    </xf>
    <xf numFmtId="38" fontId="13" fillId="0" borderId="12" xfId="3" applyFont="1" applyFill="1" applyBorder="1" applyAlignment="1" applyProtection="1">
      <alignment vertical="center" shrinkToFit="1"/>
      <protection locked="0"/>
    </xf>
    <xf numFmtId="38" fontId="13" fillId="0" borderId="13" xfId="3" applyFont="1" applyFill="1" applyBorder="1" applyAlignment="1" applyProtection="1">
      <alignment vertical="center" shrinkToFit="1"/>
    </xf>
    <xf numFmtId="38" fontId="13" fillId="0" borderId="14" xfId="3" applyFont="1" applyFill="1" applyBorder="1" applyAlignment="1" applyProtection="1">
      <alignment vertical="center" shrinkToFit="1"/>
      <protection locked="0"/>
    </xf>
    <xf numFmtId="38" fontId="13" fillId="0" borderId="14" xfId="3" applyFont="1" applyFill="1" applyBorder="1" applyAlignment="1" applyProtection="1">
      <alignment vertical="center" shrinkToFit="1"/>
    </xf>
    <xf numFmtId="38" fontId="13" fillId="0" borderId="37" xfId="3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13" fillId="0" borderId="4" xfId="3" applyFont="1" applyFill="1" applyBorder="1" applyAlignment="1" applyProtection="1">
      <alignment vertical="center" shrinkToFit="1"/>
      <protection locked="0"/>
    </xf>
    <xf numFmtId="38" fontId="13" fillId="0" borderId="3" xfId="3" applyFont="1" applyFill="1" applyBorder="1" applyAlignment="1" applyProtection="1">
      <alignment vertical="center" shrinkToFit="1"/>
      <protection locked="0"/>
    </xf>
    <xf numFmtId="38" fontId="13" fillId="0" borderId="4" xfId="3" applyFont="1" applyFill="1" applyBorder="1" applyAlignment="1" applyProtection="1">
      <alignment vertical="center" shrinkToFit="1"/>
    </xf>
    <xf numFmtId="38" fontId="13" fillId="0" borderId="5" xfId="3" applyFont="1" applyFill="1" applyBorder="1" applyAlignment="1" applyProtection="1">
      <alignment vertical="center" shrinkToFit="1"/>
      <protection locked="0"/>
    </xf>
    <xf numFmtId="38" fontId="13" fillId="0" borderId="10" xfId="3" applyFont="1" applyFill="1" applyBorder="1" applyAlignment="1" applyProtection="1">
      <alignment vertical="center" shrinkToFit="1"/>
      <protection locked="0"/>
    </xf>
    <xf numFmtId="38" fontId="5" fillId="0" borderId="5" xfId="3" applyFont="1" applyFill="1" applyBorder="1" applyAlignment="1" applyProtection="1">
      <alignment vertical="center" shrinkToFit="1"/>
      <protection locked="0"/>
    </xf>
    <xf numFmtId="38" fontId="5" fillId="0" borderId="10" xfId="3" applyFont="1" applyFill="1" applyBorder="1" applyAlignment="1" applyProtection="1">
      <alignment vertical="center" shrinkToFit="1"/>
      <protection locked="0"/>
    </xf>
    <xf numFmtId="38" fontId="5" fillId="0" borderId="33" xfId="3" applyFont="1" applyFill="1" applyBorder="1" applyAlignment="1" applyProtection="1">
      <alignment horizontal="center" vertical="center" shrinkToFit="1"/>
      <protection locked="0"/>
    </xf>
    <xf numFmtId="38" fontId="5" fillId="0" borderId="33" xfId="3" applyFont="1" applyFill="1" applyBorder="1" applyAlignment="1" applyProtection="1">
      <alignment horizontal="distributed" vertical="center"/>
      <protection locked="0"/>
    </xf>
    <xf numFmtId="38" fontId="5" fillId="0" borderId="22" xfId="2" applyFont="1" applyFill="1" applyBorder="1" applyAlignment="1" applyProtection="1">
      <alignment vertical="center"/>
      <protection locked="0"/>
    </xf>
    <xf numFmtId="38" fontId="5" fillId="0" borderId="28" xfId="2" applyFont="1" applyFill="1" applyBorder="1" applyAlignment="1" applyProtection="1">
      <alignment horizontal="center" vertical="center"/>
      <protection locked="0"/>
    </xf>
    <xf numFmtId="38" fontId="7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center" vertical="center" shrinkToFit="1"/>
      <protection locked="0"/>
    </xf>
    <xf numFmtId="38" fontId="5" fillId="0" borderId="5" xfId="2" applyFont="1" applyFill="1" applyBorder="1" applyAlignment="1" applyProtection="1">
      <alignment horizontal="left" vertical="center" shrinkToFit="1"/>
      <protection locked="0"/>
    </xf>
    <xf numFmtId="38" fontId="5" fillId="0" borderId="4" xfId="2" applyFont="1" applyFill="1" applyBorder="1" applyAlignment="1" applyProtection="1">
      <alignment horizontal="distributed" vertical="center" shrinkToFit="1"/>
      <protection locked="0"/>
    </xf>
    <xf numFmtId="38" fontId="13" fillId="0" borderId="4" xfId="2" applyFont="1" applyFill="1" applyBorder="1" applyAlignment="1" applyProtection="1">
      <alignment vertical="center" shrinkToFit="1"/>
      <protection locked="0"/>
    </xf>
    <xf numFmtId="38" fontId="13" fillId="0" borderId="4" xfId="2" applyFont="1" applyFill="1" applyBorder="1" applyAlignment="1" applyProtection="1">
      <alignment vertical="center" shrinkToFit="1"/>
    </xf>
    <xf numFmtId="38" fontId="13" fillId="0" borderId="3" xfId="2" applyFont="1" applyFill="1" applyBorder="1" applyAlignment="1" applyProtection="1">
      <alignment vertical="center" shrinkToFit="1"/>
      <protection locked="0"/>
    </xf>
    <xf numFmtId="38" fontId="13" fillId="0" borderId="5" xfId="2" applyFont="1" applyFill="1" applyBorder="1" applyAlignment="1" applyProtection="1">
      <alignment vertical="center" shrinkToFit="1"/>
    </xf>
    <xf numFmtId="38" fontId="13" fillId="0" borderId="5" xfId="2" applyFont="1" applyFill="1" applyBorder="1" applyAlignment="1" applyProtection="1">
      <alignment vertical="center" shrinkToFit="1"/>
      <protection locked="0"/>
    </xf>
    <xf numFmtId="38" fontId="13" fillId="0" borderId="44" xfId="2" applyFont="1" applyFill="1" applyBorder="1" applyAlignment="1" applyProtection="1">
      <alignment vertical="center"/>
      <protection locked="0"/>
    </xf>
    <xf numFmtId="38" fontId="13" fillId="0" borderId="0" xfId="2" applyFont="1" applyFill="1" applyAlignment="1" applyProtection="1">
      <alignment vertical="center"/>
      <protection locked="0"/>
    </xf>
    <xf numFmtId="38" fontId="13" fillId="0" borderId="45" xfId="2" applyFont="1" applyFill="1" applyBorder="1" applyAlignment="1" applyProtection="1">
      <alignment vertical="center"/>
      <protection locked="0"/>
    </xf>
    <xf numFmtId="38" fontId="13" fillId="0" borderId="46" xfId="2" applyFont="1" applyFill="1" applyBorder="1" applyAlignment="1" applyProtection="1">
      <alignment vertical="center"/>
      <protection locked="0"/>
    </xf>
    <xf numFmtId="38" fontId="12" fillId="0" borderId="0" xfId="2" applyFont="1" applyFill="1" applyAlignment="1" applyProtection="1">
      <alignment vertical="center"/>
      <protection locked="0"/>
    </xf>
    <xf numFmtId="38" fontId="7" fillId="0" borderId="2" xfId="2" applyFont="1" applyFill="1" applyBorder="1" applyAlignment="1" applyProtection="1">
      <alignment horizontal="distributed" vertical="center"/>
      <protection locked="0"/>
    </xf>
    <xf numFmtId="38" fontId="7" fillId="0" borderId="18" xfId="3" applyFont="1" applyFill="1" applyBorder="1" applyAlignment="1" applyProtection="1">
      <alignment horizontal="distributed" vertical="center"/>
      <protection locked="0"/>
    </xf>
    <xf numFmtId="38" fontId="5" fillId="0" borderId="19" xfId="3" applyFont="1" applyFill="1" applyBorder="1" applyAlignment="1" applyProtection="1">
      <alignment horizontal="left"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  <protection locked="0"/>
    </xf>
    <xf numFmtId="38" fontId="5" fillId="0" borderId="47" xfId="2" applyFont="1" applyFill="1" applyBorder="1" applyAlignment="1" applyProtection="1">
      <alignment horizontal="distributed" vertical="center"/>
      <protection locked="0"/>
    </xf>
    <xf numFmtId="38" fontId="5" fillId="0" borderId="45" xfId="2" applyFont="1" applyFill="1" applyBorder="1" applyAlignment="1" applyProtection="1">
      <alignment horizontal="distributed" vertical="center"/>
      <protection locked="0"/>
    </xf>
    <xf numFmtId="38" fontId="5" fillId="0" borderId="45" xfId="2" applyFont="1" applyFill="1" applyBorder="1" applyAlignment="1" applyProtection="1">
      <alignment horizontal="center" vertical="center" shrinkToFit="1"/>
      <protection locked="0"/>
    </xf>
    <xf numFmtId="38" fontId="5" fillId="0" borderId="44" xfId="2" applyFont="1" applyFill="1" applyBorder="1" applyAlignment="1" applyProtection="1">
      <alignment horizontal="left" vertical="center" shrinkToFit="1"/>
      <protection locked="0"/>
    </xf>
    <xf numFmtId="38" fontId="5" fillId="0" borderId="45" xfId="2" applyFont="1" applyFill="1" applyBorder="1" applyAlignment="1" applyProtection="1">
      <alignment horizontal="distributed" vertical="center" shrinkToFit="1"/>
      <protection locked="0"/>
    </xf>
    <xf numFmtId="38" fontId="13" fillId="0" borderId="45" xfId="2" applyFont="1" applyFill="1" applyBorder="1" applyAlignment="1" applyProtection="1">
      <alignment vertical="center" shrinkToFit="1"/>
      <protection locked="0"/>
    </xf>
    <xf numFmtId="38" fontId="13" fillId="0" borderId="45" xfId="2" applyFont="1" applyFill="1" applyBorder="1" applyAlignment="1" applyProtection="1">
      <alignment vertical="center" shrinkToFit="1"/>
    </xf>
    <xf numFmtId="38" fontId="13" fillId="0" borderId="48" xfId="2" applyFont="1" applyFill="1" applyBorder="1" applyAlignment="1" applyProtection="1">
      <alignment vertical="center" shrinkToFit="1"/>
      <protection locked="0"/>
    </xf>
    <xf numFmtId="38" fontId="13" fillId="0" borderId="44" xfId="2" applyFont="1" applyFill="1" applyBorder="1" applyAlignment="1" applyProtection="1">
      <alignment vertical="center" shrinkToFit="1"/>
    </xf>
    <xf numFmtId="38" fontId="13" fillId="0" borderId="49" xfId="2" applyFont="1" applyFill="1" applyBorder="1" applyAlignment="1" applyProtection="1">
      <alignment vertical="center" shrinkToFit="1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38" fontId="12" fillId="0" borderId="0" xfId="3" applyFont="1" applyFill="1" applyBorder="1" applyAlignment="1" applyProtection="1">
      <alignment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14" fillId="0" borderId="13" xfId="3" applyFont="1" applyFill="1" applyBorder="1" applyAlignment="1" applyProtection="1">
      <alignment horizontal="distributed" vertical="center"/>
      <protection locked="0"/>
    </xf>
    <xf numFmtId="38" fontId="5" fillId="0" borderId="22" xfId="3" applyFont="1" applyFill="1" applyBorder="1" applyAlignment="1" applyProtection="1">
      <alignment horizontal="center" vertical="center" shrinkToFit="1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43" xfId="3" applyFont="1" applyFill="1" applyBorder="1" applyAlignment="1" applyProtection="1">
      <alignment horizontal="center" vertical="center"/>
      <protection locked="0"/>
    </xf>
    <xf numFmtId="38" fontId="13" fillId="0" borderId="26" xfId="3" applyFont="1" applyFill="1" applyBorder="1" applyAlignment="1" applyProtection="1">
      <alignment vertical="center" shrinkToFit="1"/>
    </xf>
    <xf numFmtId="38" fontId="13" fillId="0" borderId="27" xfId="3" applyFont="1" applyFill="1" applyBorder="1" applyAlignment="1" applyProtection="1">
      <alignment vertical="center" shrinkToFit="1"/>
    </xf>
    <xf numFmtId="38" fontId="13" fillId="0" borderId="28" xfId="3" applyFont="1" applyFill="1" applyBorder="1" applyAlignment="1" applyProtection="1">
      <alignment vertical="center" shrinkToFit="1"/>
    </xf>
    <xf numFmtId="38" fontId="13" fillId="0" borderId="41" xfId="3" applyFont="1" applyFill="1" applyBorder="1" applyAlignment="1" applyProtection="1">
      <alignment vertical="center" shrinkToFit="1"/>
    </xf>
    <xf numFmtId="38" fontId="13" fillId="0" borderId="39" xfId="3" applyFont="1" applyFill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15" fillId="0" borderId="13" xfId="3" applyFont="1" applyFill="1" applyBorder="1" applyAlignment="1" applyProtection="1">
      <alignment vertical="center" shrinkToFit="1"/>
      <protection locked="0"/>
    </xf>
    <xf numFmtId="38" fontId="5" fillId="0" borderId="2" xfId="2" applyFont="1" applyFill="1" applyBorder="1" applyAlignment="1">
      <alignment horizontal="distributed" vertical="center"/>
    </xf>
    <xf numFmtId="38" fontId="5" fillId="0" borderId="4" xfId="2" applyFont="1" applyFill="1" applyBorder="1" applyAlignment="1" applyProtection="1">
      <alignment horizontal="distributed" vertical="center"/>
      <protection locked="0"/>
    </xf>
    <xf numFmtId="38" fontId="5" fillId="0" borderId="4" xfId="2" applyFont="1" applyFill="1" applyBorder="1" applyAlignment="1" applyProtection="1">
      <alignment horizontal="left" vertical="center" shrinkToFit="1"/>
      <protection locked="0"/>
    </xf>
    <xf numFmtId="38" fontId="5" fillId="0" borderId="4" xfId="2" applyFont="1" applyFill="1" applyBorder="1" applyAlignment="1" applyProtection="1">
      <alignment vertical="center" shrinkToFit="1"/>
      <protection locked="0"/>
    </xf>
    <xf numFmtId="38" fontId="5" fillId="0" borderId="3" xfId="2" applyFont="1" applyFill="1" applyBorder="1" applyAlignment="1" applyProtection="1">
      <alignment vertical="center" shrinkToFit="1"/>
      <protection locked="0"/>
    </xf>
    <xf numFmtId="38" fontId="5" fillId="0" borderId="40" xfId="2" applyFont="1" applyFill="1" applyBorder="1" applyAlignment="1" applyProtection="1">
      <alignment vertical="center" shrinkToFit="1"/>
      <protection locked="0"/>
    </xf>
    <xf numFmtId="38" fontId="5" fillId="0" borderId="11" xfId="2" applyFont="1" applyFill="1" applyBorder="1" applyAlignment="1" applyProtection="1">
      <alignment horizontal="center" vertical="top" wrapText="1"/>
      <protection locked="0"/>
    </xf>
    <xf numFmtId="38" fontId="5" fillId="0" borderId="13" xfId="2" applyFont="1" applyFill="1" applyBorder="1" applyAlignment="1" applyProtection="1">
      <alignment horizontal="distributed" vertical="center"/>
      <protection locked="0"/>
    </xf>
    <xf numFmtId="38" fontId="5" fillId="0" borderId="13" xfId="2" applyFont="1" applyFill="1" applyBorder="1" applyAlignment="1" applyProtection="1">
      <alignment horizontal="center" vertical="center" shrinkToFit="1"/>
      <protection locked="0"/>
    </xf>
    <xf numFmtId="38" fontId="5" fillId="0" borderId="13" xfId="2" applyFont="1" applyFill="1" applyBorder="1" applyAlignment="1" applyProtection="1">
      <alignment horizontal="left" vertical="center" shrinkToFit="1"/>
      <protection locked="0"/>
    </xf>
    <xf numFmtId="38" fontId="5" fillId="0" borderId="13" xfId="2" applyFont="1" applyFill="1" applyBorder="1" applyAlignment="1">
      <alignment vertical="center" shrinkToFit="1"/>
    </xf>
    <xf numFmtId="38" fontId="5" fillId="0" borderId="12" xfId="2" applyFont="1" applyFill="1" applyBorder="1" applyAlignment="1">
      <alignment vertical="center" shrinkToFit="1"/>
    </xf>
    <xf numFmtId="38" fontId="5" fillId="0" borderId="32" xfId="2" applyFont="1" applyFill="1" applyBorder="1" applyAlignment="1">
      <alignment vertical="center" shrinkToFit="1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5" fillId="0" borderId="14" xfId="2" applyFont="1" applyFill="1" applyBorder="1" applyAlignment="1" applyProtection="1">
      <alignment horizontal="distributed" vertical="center"/>
      <protection locked="0"/>
    </xf>
    <xf numFmtId="38" fontId="5" fillId="0" borderId="0" xfId="2" applyFont="1" applyFill="1" applyBorder="1" applyAlignment="1" applyProtection="1">
      <alignment horizontal="center" vertical="center" shrinkToFit="1"/>
      <protection locked="0"/>
    </xf>
    <xf numFmtId="38" fontId="5" fillId="0" borderId="14" xfId="2" applyFont="1" applyFill="1" applyBorder="1" applyAlignment="1" applyProtection="1">
      <alignment horizontal="left" vertical="center" shrinkToFit="1"/>
      <protection locked="0"/>
    </xf>
    <xf numFmtId="38" fontId="5" fillId="0" borderId="11" xfId="2" applyFont="1" applyFill="1" applyBorder="1" applyAlignment="1">
      <alignment vertical="center"/>
    </xf>
    <xf numFmtId="38" fontId="5" fillId="0" borderId="33" xfId="2" applyFont="1" applyFill="1" applyBorder="1" applyAlignment="1" applyProtection="1">
      <alignment horizontal="distributed" vertical="center" wrapText="1"/>
      <protection locked="0"/>
    </xf>
    <xf numFmtId="38" fontId="5" fillId="0" borderId="33" xfId="2" applyFont="1" applyFill="1" applyBorder="1" applyAlignment="1" applyProtection="1">
      <alignment horizontal="center" vertical="center" shrinkToFit="1"/>
      <protection locked="0"/>
    </xf>
    <xf numFmtId="38" fontId="5" fillId="0" borderId="33" xfId="2" applyFont="1" applyFill="1" applyBorder="1" applyAlignment="1" applyProtection="1">
      <alignment horizontal="left" vertical="center" shrinkToFit="1"/>
      <protection locked="0"/>
    </xf>
    <xf numFmtId="38" fontId="5" fillId="0" borderId="33" xfId="2" applyFont="1" applyFill="1" applyBorder="1" applyAlignment="1" applyProtection="1">
      <alignment horizontal="distributed" vertical="center"/>
      <protection locked="0"/>
    </xf>
    <xf numFmtId="38" fontId="5" fillId="0" borderId="33" xfId="2" applyFont="1" applyFill="1" applyBorder="1" applyAlignment="1">
      <alignment vertical="center" shrinkToFit="1"/>
    </xf>
    <xf numFmtId="38" fontId="5" fillId="0" borderId="20" xfId="2" applyFont="1" applyFill="1" applyBorder="1" applyAlignment="1">
      <alignment vertical="center" shrinkToFit="1"/>
    </xf>
    <xf numFmtId="38" fontId="5" fillId="0" borderId="34" xfId="2" applyFont="1" applyFill="1" applyBorder="1" applyAlignment="1">
      <alignment vertical="center" shrinkToFit="1"/>
    </xf>
    <xf numFmtId="38" fontId="5" fillId="0" borderId="13" xfId="2" applyFont="1" applyFill="1" applyBorder="1" applyAlignment="1" applyProtection="1">
      <alignment horizontal="distributed" vertical="center" wrapTex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</xf>
    <xf numFmtId="38" fontId="4" fillId="0" borderId="11" xfId="1" applyFont="1" applyFill="1" applyBorder="1" applyAlignment="1">
      <alignment vertical="center"/>
    </xf>
    <xf numFmtId="0" fontId="5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13" xfId="3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left" vertical="center"/>
      <protection locked="0"/>
    </xf>
    <xf numFmtId="0" fontId="5" fillId="0" borderId="33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33" xfId="3" applyFont="1" applyFill="1" applyBorder="1" applyAlignment="1" applyProtection="1">
      <alignment horizontal="center" vertical="center"/>
      <protection locked="0"/>
    </xf>
    <xf numFmtId="38" fontId="5" fillId="0" borderId="33" xfId="3" applyFont="1" applyFill="1" applyBorder="1" applyAlignment="1" applyProtection="1">
      <alignment horizontal="left" vertical="center"/>
      <protection locked="0"/>
    </xf>
    <xf numFmtId="38" fontId="5" fillId="0" borderId="20" xfId="3" applyFont="1" applyFill="1" applyBorder="1" applyAlignment="1" applyProtection="1">
      <alignment vertical="center" shrinkToFit="1"/>
    </xf>
    <xf numFmtId="38" fontId="5" fillId="0" borderId="34" xfId="3" applyFont="1" applyFill="1" applyBorder="1" applyAlignment="1" applyProtection="1">
      <alignment vertical="center" shrinkToFit="1"/>
    </xf>
    <xf numFmtId="0" fontId="15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4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3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7" fillId="0" borderId="13" xfId="3" applyNumberFormat="1" applyFont="1" applyFill="1" applyBorder="1" applyAlignment="1" applyProtection="1">
      <alignment horizontal="distributed" vertical="center"/>
      <protection locked="0"/>
    </xf>
    <xf numFmtId="0" fontId="7" fillId="0" borderId="13" xfId="3" applyNumberFormat="1" applyFont="1" applyFill="1" applyBorder="1" applyAlignment="1" applyProtection="1">
      <alignment horizontal="distributed" vertical="center" wrapText="1" shrinkToFit="1"/>
      <protection locked="0"/>
    </xf>
    <xf numFmtId="38" fontId="5" fillId="0" borderId="13" xfId="3" applyFont="1" applyFill="1" applyBorder="1" applyAlignment="1" applyProtection="1">
      <alignment horizontal="left" vertical="center" wrapText="1"/>
      <protection locked="0"/>
    </xf>
    <xf numFmtId="0" fontId="5" fillId="0" borderId="14" xfId="3" applyNumberFormat="1" applyFont="1" applyFill="1" applyBorder="1" applyAlignment="1" applyProtection="1">
      <alignment horizontal="distributed" vertical="center" wrapText="1"/>
      <protection locked="0"/>
    </xf>
    <xf numFmtId="38" fontId="5" fillId="0" borderId="22" xfId="2" applyFont="1" applyFill="1" applyBorder="1" applyAlignment="1" applyProtection="1">
      <alignment horizontal="center" vertical="top" wrapText="1"/>
      <protection locked="0"/>
    </xf>
    <xf numFmtId="38" fontId="5" fillId="0" borderId="28" xfId="2" applyFont="1" applyFill="1" applyBorder="1" applyAlignment="1">
      <alignment horizontal="center" vertical="center"/>
    </xf>
    <xf numFmtId="38" fontId="5" fillId="0" borderId="43" xfId="2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vertical="center"/>
    </xf>
    <xf numFmtId="38" fontId="13" fillId="0" borderId="26" xfId="2" applyFont="1" applyFill="1" applyBorder="1" applyAlignment="1">
      <alignment vertical="center" shrinkToFit="1"/>
    </xf>
    <xf numFmtId="38" fontId="13" fillId="0" borderId="27" xfId="2" applyFont="1" applyFill="1" applyBorder="1" applyAlignment="1">
      <alignment vertical="center" shrinkToFit="1"/>
    </xf>
    <xf numFmtId="38" fontId="13" fillId="0" borderId="29" xfId="2" applyFont="1" applyFill="1" applyBorder="1" applyAlignment="1">
      <alignment vertical="center" shrinkToFit="1"/>
    </xf>
    <xf numFmtId="38" fontId="5" fillId="0" borderId="47" xfId="2" applyFont="1" applyFill="1" applyBorder="1" applyAlignment="1">
      <alignment horizontal="distributed" vertical="center"/>
    </xf>
    <xf numFmtId="177" fontId="5" fillId="0" borderId="44" xfId="2" applyNumberFormat="1" applyFont="1" applyFill="1" applyBorder="1" applyAlignment="1">
      <alignment horizontal="right" vertical="center"/>
    </xf>
    <xf numFmtId="38" fontId="5" fillId="0" borderId="50" xfId="2" applyFont="1" applyFill="1" applyBorder="1" applyAlignment="1" applyProtection="1">
      <alignment horizontal="left" vertical="center"/>
      <protection locked="0"/>
    </xf>
    <xf numFmtId="38" fontId="16" fillId="0" borderId="50" xfId="2" applyFont="1" applyFill="1" applyBorder="1" applyAlignment="1" applyProtection="1">
      <alignment vertical="center"/>
      <protection locked="0"/>
    </xf>
    <xf numFmtId="38" fontId="5" fillId="0" borderId="48" xfId="2" applyFont="1" applyFill="1" applyBorder="1" applyAlignment="1" applyProtection="1">
      <alignment vertical="center"/>
      <protection locked="0"/>
    </xf>
    <xf numFmtId="38" fontId="5" fillId="0" borderId="45" xfId="2" applyFont="1" applyFill="1" applyBorder="1" applyAlignment="1">
      <alignment vertical="center" shrinkToFit="1"/>
    </xf>
    <xf numFmtId="38" fontId="5" fillId="0" borderId="48" xfId="2" applyFont="1" applyFill="1" applyBorder="1" applyAlignment="1">
      <alignment vertical="center" shrinkToFit="1"/>
    </xf>
    <xf numFmtId="38" fontId="5" fillId="0" borderId="46" xfId="2" applyFont="1" applyFill="1" applyBorder="1" applyAlignment="1">
      <alignment vertical="center" shrinkToFit="1"/>
    </xf>
    <xf numFmtId="38" fontId="5" fillId="0" borderId="50" xfId="2" applyFont="1" applyFill="1" applyBorder="1" applyAlignment="1">
      <alignment horizontal="left" vertical="center"/>
    </xf>
    <xf numFmtId="38" fontId="16" fillId="0" borderId="50" xfId="2" applyFont="1" applyFill="1" applyBorder="1" applyAlignment="1">
      <alignment horizontal="right" vertical="center"/>
    </xf>
    <xf numFmtId="38" fontId="5" fillId="0" borderId="48" xfId="2" applyFont="1" applyFill="1" applyBorder="1" applyAlignment="1">
      <alignment horizontal="right" vertical="center"/>
    </xf>
    <xf numFmtId="38" fontId="5" fillId="0" borderId="45" xfId="2" applyFont="1" applyFill="1" applyBorder="1" applyAlignment="1" applyProtection="1">
      <alignment vertical="center" shrinkToFit="1"/>
      <protection locked="0"/>
    </xf>
    <xf numFmtId="38" fontId="5" fillId="0" borderId="48" xfId="2" applyFont="1" applyFill="1" applyBorder="1" applyAlignment="1" applyProtection="1">
      <alignment vertical="center" shrinkToFit="1"/>
      <protection locked="0"/>
    </xf>
    <xf numFmtId="38" fontId="5" fillId="0" borderId="46" xfId="2" applyFont="1" applyFill="1" applyBorder="1" applyAlignment="1" applyProtection="1">
      <alignment vertical="center" shrinkToFit="1"/>
      <protection locked="0"/>
    </xf>
    <xf numFmtId="38" fontId="5" fillId="0" borderId="44" xfId="2" applyFont="1" applyFill="1" applyBorder="1" applyAlignment="1">
      <alignment horizontal="right" vertical="center"/>
    </xf>
    <xf numFmtId="38" fontId="5" fillId="0" borderId="45" xfId="2" applyFont="1" applyFill="1" applyBorder="1" applyAlignment="1">
      <alignment horizontal="right" vertical="center" shrinkToFit="1"/>
    </xf>
    <xf numFmtId="38" fontId="5" fillId="0" borderId="48" xfId="2" applyFont="1" applyFill="1" applyBorder="1" applyAlignment="1">
      <alignment horizontal="right" vertical="center" shrinkToFit="1"/>
    </xf>
    <xf numFmtId="38" fontId="5" fillId="0" borderId="46" xfId="2" applyFont="1" applyFill="1" applyBorder="1" applyAlignment="1">
      <alignment horizontal="right" vertical="center" shrinkToFit="1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0" xfId="1" applyFont="1" applyFill="1" applyAlignment="1">
      <alignment horizontal="center" vertical="center"/>
    </xf>
    <xf numFmtId="14" fontId="4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4" fillId="0" borderId="13" xfId="1" applyFont="1" applyFill="1" applyBorder="1"/>
    <xf numFmtId="38" fontId="4" fillId="0" borderId="37" xfId="1" applyFont="1" applyFill="1" applyBorder="1"/>
  </cellXfs>
  <cellStyles count="4">
    <cellStyle name="桁区切り" xfId="1" builtinId="6"/>
    <cellStyle name="桁区切り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>
    <tabColor rgb="FFFFFF00"/>
  </sheetPr>
  <dimension ref="A1:AMH144"/>
  <sheetViews>
    <sheetView showGridLines="0" showZeros="0" tabSelected="1" view="pageBreakPreview" zoomScale="130" zoomScaleNormal="100" zoomScaleSheetLayoutView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L88" sqref="AL88"/>
    </sheetView>
  </sheetViews>
  <sheetFormatPr defaultColWidth="10.7109375" defaultRowHeight="15" customHeight="1" x14ac:dyDescent="0.3"/>
  <cols>
    <col min="1" max="1" width="9.0703125" style="320" customWidth="1"/>
    <col min="2" max="2" width="19.0703125" style="320" customWidth="1"/>
    <col min="3" max="3" width="8.2109375" style="321" customWidth="1"/>
    <col min="4" max="4" width="18.0703125" style="322" customWidth="1"/>
    <col min="5" max="5" width="10.78515625" style="8" customWidth="1"/>
    <col min="6" max="11" width="3.92578125" style="8" customWidth="1"/>
    <col min="12" max="12" width="3.92578125" style="6" customWidth="1"/>
    <col min="13" max="13" width="3.92578125" style="323" customWidth="1"/>
    <col min="14" max="24" width="3.92578125" style="8" customWidth="1"/>
    <col min="25" max="27" width="4.42578125" style="10" customWidth="1"/>
    <col min="28" max="28" width="3.92578125" style="11" customWidth="1"/>
    <col min="29" max="32" width="3.92578125" style="8" customWidth="1"/>
    <col min="33" max="33" width="3.92578125" style="324" customWidth="1"/>
    <col min="34" max="16384" width="10.7109375" style="8"/>
  </cols>
  <sheetData>
    <row r="1" spans="1:1022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7"/>
      <c r="M1" s="7"/>
      <c r="N1" s="7"/>
      <c r="O1" s="6"/>
      <c r="P1" s="6"/>
      <c r="Q1" s="6"/>
      <c r="R1" s="6"/>
      <c r="S1" s="6"/>
      <c r="T1" s="6"/>
      <c r="W1" s="9"/>
      <c r="AE1" s="7"/>
      <c r="AG1" s="12" t="str">
        <f>A1</f>
        <v>令和３年度学校一覧　幼保連携型認定こども園</v>
      </c>
    </row>
    <row r="2" spans="1:1022" s="31" customFormat="1" ht="18" customHeight="1" x14ac:dyDescent="0.25">
      <c r="A2" s="13"/>
      <c r="B2" s="14"/>
      <c r="C2" s="15"/>
      <c r="D2" s="16"/>
      <c r="E2" s="17"/>
      <c r="F2" s="18" t="s">
        <v>1</v>
      </c>
      <c r="G2" s="19" t="s">
        <v>2</v>
      </c>
      <c r="H2" s="20"/>
      <c r="I2" s="20"/>
      <c r="J2" s="20"/>
      <c r="K2" s="20"/>
      <c r="L2" s="20"/>
      <c r="M2" s="20"/>
      <c r="N2" s="20"/>
      <c r="O2" s="21"/>
      <c r="P2" s="22" t="s">
        <v>3</v>
      </c>
      <c r="Q2" s="23"/>
      <c r="R2" s="23"/>
      <c r="S2" s="23"/>
      <c r="T2" s="23"/>
      <c r="U2" s="23"/>
      <c r="V2" s="23"/>
      <c r="W2" s="23"/>
      <c r="X2" s="23"/>
      <c r="Y2" s="24" t="s">
        <v>4</v>
      </c>
      <c r="Z2" s="25"/>
      <c r="AA2" s="26"/>
      <c r="AB2" s="27" t="s">
        <v>5</v>
      </c>
      <c r="AC2" s="28"/>
      <c r="AD2" s="29"/>
      <c r="AE2" s="27" t="s">
        <v>6</v>
      </c>
      <c r="AF2" s="28"/>
      <c r="AG2" s="30"/>
    </row>
    <row r="3" spans="1:1022" s="31" customFormat="1" ht="15.75" customHeight="1" x14ac:dyDescent="0.25">
      <c r="A3" s="32" t="s">
        <v>7</v>
      </c>
      <c r="B3" s="33" t="s">
        <v>8</v>
      </c>
      <c r="C3" s="34" t="s">
        <v>9</v>
      </c>
      <c r="D3" s="35" t="s">
        <v>10</v>
      </c>
      <c r="E3" s="36" t="s">
        <v>11</v>
      </c>
      <c r="F3" s="37"/>
      <c r="G3" s="38"/>
      <c r="H3" s="39" t="s">
        <v>12</v>
      </c>
      <c r="I3" s="40"/>
      <c r="J3" s="38"/>
      <c r="K3" s="39" t="s">
        <v>13</v>
      </c>
      <c r="L3" s="41"/>
      <c r="M3" s="38"/>
      <c r="N3" s="39" t="s">
        <v>14</v>
      </c>
      <c r="O3" s="41"/>
      <c r="P3" s="42"/>
      <c r="Q3" s="43" t="s">
        <v>15</v>
      </c>
      <c r="R3" s="44"/>
      <c r="S3" s="42"/>
      <c r="T3" s="45" t="s">
        <v>16</v>
      </c>
      <c r="U3" s="44"/>
      <c r="V3" s="42"/>
      <c r="W3" s="43" t="s">
        <v>17</v>
      </c>
      <c r="X3" s="45"/>
      <c r="Y3" s="46"/>
      <c r="Z3" s="47"/>
      <c r="AA3" s="48"/>
      <c r="AB3" s="49"/>
      <c r="AC3" s="50"/>
      <c r="AD3" s="51"/>
      <c r="AE3" s="49"/>
      <c r="AF3" s="50"/>
      <c r="AG3" s="52"/>
    </row>
    <row r="4" spans="1:1022" s="31" customFormat="1" ht="18.5" customHeight="1" x14ac:dyDescent="0.25">
      <c r="A4" s="53"/>
      <c r="B4" s="54"/>
      <c r="C4" s="55"/>
      <c r="D4" s="56"/>
      <c r="E4" s="57"/>
      <c r="F4" s="58"/>
      <c r="G4" s="59" t="s">
        <v>18</v>
      </c>
      <c r="H4" s="59" t="s">
        <v>19</v>
      </c>
      <c r="I4" s="59" t="s">
        <v>20</v>
      </c>
      <c r="J4" s="59" t="s">
        <v>18</v>
      </c>
      <c r="K4" s="59" t="s">
        <v>19</v>
      </c>
      <c r="L4" s="59" t="s">
        <v>20</v>
      </c>
      <c r="M4" s="59" t="s">
        <v>18</v>
      </c>
      <c r="N4" s="60" t="s">
        <v>19</v>
      </c>
      <c r="O4" s="59" t="s">
        <v>20</v>
      </c>
      <c r="P4" s="61" t="s">
        <v>18</v>
      </c>
      <c r="Q4" s="61" t="s">
        <v>19</v>
      </c>
      <c r="R4" s="61" t="s">
        <v>20</v>
      </c>
      <c r="S4" s="61" t="s">
        <v>18</v>
      </c>
      <c r="T4" s="61" t="s">
        <v>21</v>
      </c>
      <c r="U4" s="61" t="s">
        <v>20</v>
      </c>
      <c r="V4" s="61" t="s">
        <v>18</v>
      </c>
      <c r="W4" s="61" t="s">
        <v>21</v>
      </c>
      <c r="X4" s="61" t="s">
        <v>20</v>
      </c>
      <c r="Y4" s="61" t="s">
        <v>18</v>
      </c>
      <c r="Z4" s="61" t="s">
        <v>21</v>
      </c>
      <c r="AA4" s="61" t="s">
        <v>20</v>
      </c>
      <c r="AB4" s="61" t="s">
        <v>18</v>
      </c>
      <c r="AC4" s="61" t="s">
        <v>21</v>
      </c>
      <c r="AD4" s="61" t="s">
        <v>20</v>
      </c>
      <c r="AE4" s="62" t="s">
        <v>18</v>
      </c>
      <c r="AF4" s="61" t="s">
        <v>21</v>
      </c>
      <c r="AG4" s="63" t="s">
        <v>20</v>
      </c>
    </row>
    <row r="5" spans="1:1022" s="31" customFormat="1" ht="15.75" customHeight="1" x14ac:dyDescent="0.25">
      <c r="A5" s="64" t="s">
        <v>22</v>
      </c>
      <c r="B5" s="65" t="s">
        <v>23</v>
      </c>
      <c r="C5" s="66" t="s">
        <v>24</v>
      </c>
      <c r="D5" s="67" t="s">
        <v>25</v>
      </c>
      <c r="E5" s="68" t="s">
        <v>26</v>
      </c>
      <c r="F5" s="69">
        <v>3</v>
      </c>
      <c r="G5" s="69">
        <f>H5+I5</f>
        <v>3</v>
      </c>
      <c r="H5" s="69">
        <v>2</v>
      </c>
      <c r="I5" s="69">
        <v>1</v>
      </c>
      <c r="J5" s="69">
        <f>K5+L5</f>
        <v>10</v>
      </c>
      <c r="K5" s="69">
        <v>6</v>
      </c>
      <c r="L5" s="69">
        <v>4</v>
      </c>
      <c r="M5" s="69">
        <f>N5+O5</f>
        <v>15</v>
      </c>
      <c r="N5" s="70">
        <v>7</v>
      </c>
      <c r="O5" s="69">
        <v>8</v>
      </c>
      <c r="P5" s="71">
        <f>Q5+R5</f>
        <v>25</v>
      </c>
      <c r="Q5" s="69">
        <v>11</v>
      </c>
      <c r="R5" s="69">
        <v>14</v>
      </c>
      <c r="S5" s="71">
        <f>T5+U5</f>
        <v>20</v>
      </c>
      <c r="T5" s="69">
        <v>9</v>
      </c>
      <c r="U5" s="69">
        <v>11</v>
      </c>
      <c r="V5" s="71">
        <f>W5+X5</f>
        <v>25</v>
      </c>
      <c r="W5" s="69">
        <v>13</v>
      </c>
      <c r="X5" s="69">
        <v>12</v>
      </c>
      <c r="Y5" s="71">
        <f>Z5+AA5</f>
        <v>98</v>
      </c>
      <c r="Z5" s="71">
        <f>SUM(H5+K5+N5+Q5+T5+W5)</f>
        <v>48</v>
      </c>
      <c r="AA5" s="71">
        <f>SUM(I5+L5+O5+R5+U5+X5)</f>
        <v>50</v>
      </c>
      <c r="AB5" s="72">
        <f>AC5+AD5</f>
        <v>12</v>
      </c>
      <c r="AC5" s="73">
        <v>0</v>
      </c>
      <c r="AD5" s="73">
        <v>12</v>
      </c>
      <c r="AE5" s="72">
        <f t="shared" ref="AE5:AE15" si="0">AF5+AG5</f>
        <v>3</v>
      </c>
      <c r="AF5" s="73">
        <v>0</v>
      </c>
      <c r="AG5" s="74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</row>
    <row r="6" spans="1:1022" s="31" customFormat="1" ht="15.75" customHeight="1" x14ac:dyDescent="0.25">
      <c r="A6" s="76"/>
      <c r="B6" s="77" t="s">
        <v>27</v>
      </c>
      <c r="C6" s="78" t="s">
        <v>28</v>
      </c>
      <c r="D6" s="79" t="s">
        <v>29</v>
      </c>
      <c r="E6" s="80" t="s">
        <v>30</v>
      </c>
      <c r="F6" s="69">
        <v>6</v>
      </c>
      <c r="G6" s="69">
        <f t="shared" ref="G6:G14" si="1">H6+I6</f>
        <v>5</v>
      </c>
      <c r="H6" s="69">
        <v>3</v>
      </c>
      <c r="I6" s="69">
        <v>2</v>
      </c>
      <c r="J6" s="69">
        <f t="shared" ref="J6:J15" si="2">K6+L6</f>
        <v>16</v>
      </c>
      <c r="K6" s="69">
        <v>8</v>
      </c>
      <c r="L6" s="69">
        <v>8</v>
      </c>
      <c r="M6" s="69">
        <f t="shared" ref="M6:M15" si="3">N6+O6</f>
        <v>17</v>
      </c>
      <c r="N6" s="70">
        <v>6</v>
      </c>
      <c r="O6" s="69">
        <v>11</v>
      </c>
      <c r="P6" s="71">
        <f t="shared" ref="P6:P14" si="4">Q6+R6</f>
        <v>36</v>
      </c>
      <c r="Q6" s="69">
        <v>20</v>
      </c>
      <c r="R6" s="69">
        <v>16</v>
      </c>
      <c r="S6" s="71">
        <f t="shared" ref="S6:S15" si="5">T6+U6</f>
        <v>31</v>
      </c>
      <c r="T6" s="69">
        <v>21</v>
      </c>
      <c r="U6" s="69">
        <v>10</v>
      </c>
      <c r="V6" s="71">
        <f t="shared" ref="V6:V15" si="6">W6+X6</f>
        <v>41</v>
      </c>
      <c r="W6" s="69">
        <v>17</v>
      </c>
      <c r="X6" s="69">
        <v>24</v>
      </c>
      <c r="Y6" s="71">
        <f t="shared" ref="Y6:Y14" si="7">Z6+AA6</f>
        <v>146</v>
      </c>
      <c r="Z6" s="71">
        <f t="shared" ref="Z6:AA14" si="8">SUM(H6+K6+N6+Q6+T6+W6)</f>
        <v>75</v>
      </c>
      <c r="AA6" s="71">
        <f t="shared" si="8"/>
        <v>71</v>
      </c>
      <c r="AB6" s="71">
        <f t="shared" ref="AB6:AB15" si="9">AC6+AD6</f>
        <v>15</v>
      </c>
      <c r="AC6" s="69">
        <v>1</v>
      </c>
      <c r="AD6" s="69">
        <v>14</v>
      </c>
      <c r="AE6" s="71">
        <f t="shared" si="0"/>
        <v>5</v>
      </c>
      <c r="AF6" s="69">
        <v>0</v>
      </c>
      <c r="AG6" s="81">
        <v>5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</row>
    <row r="7" spans="1:1022" s="31" customFormat="1" ht="15.75" customHeight="1" x14ac:dyDescent="0.25">
      <c r="A7" s="76"/>
      <c r="B7" s="77" t="s">
        <v>31</v>
      </c>
      <c r="C7" s="78" t="s">
        <v>32</v>
      </c>
      <c r="D7" s="79" t="s">
        <v>33</v>
      </c>
      <c r="E7" s="80" t="s">
        <v>34</v>
      </c>
      <c r="F7" s="69">
        <v>4</v>
      </c>
      <c r="G7" s="69">
        <f t="shared" si="1"/>
        <v>3</v>
      </c>
      <c r="H7" s="69">
        <v>0</v>
      </c>
      <c r="I7" s="69">
        <v>3</v>
      </c>
      <c r="J7" s="69">
        <f t="shared" si="2"/>
        <v>11</v>
      </c>
      <c r="K7" s="69">
        <v>7</v>
      </c>
      <c r="L7" s="69">
        <v>4</v>
      </c>
      <c r="M7" s="69">
        <f t="shared" si="3"/>
        <v>9</v>
      </c>
      <c r="N7" s="70">
        <v>5</v>
      </c>
      <c r="O7" s="69">
        <v>4</v>
      </c>
      <c r="P7" s="71">
        <f t="shared" si="4"/>
        <v>21</v>
      </c>
      <c r="Q7" s="69">
        <v>15</v>
      </c>
      <c r="R7" s="69">
        <v>6</v>
      </c>
      <c r="S7" s="71">
        <f t="shared" si="5"/>
        <v>20</v>
      </c>
      <c r="T7" s="69">
        <v>6</v>
      </c>
      <c r="U7" s="69">
        <v>14</v>
      </c>
      <c r="V7" s="71">
        <f t="shared" si="6"/>
        <v>20</v>
      </c>
      <c r="W7" s="69">
        <v>11</v>
      </c>
      <c r="X7" s="69">
        <v>9</v>
      </c>
      <c r="Y7" s="71">
        <f>Z7+AA7</f>
        <v>84</v>
      </c>
      <c r="Z7" s="71">
        <f t="shared" si="8"/>
        <v>44</v>
      </c>
      <c r="AA7" s="71">
        <f t="shared" si="8"/>
        <v>40</v>
      </c>
      <c r="AB7" s="71">
        <f>AC7+AD7</f>
        <v>13</v>
      </c>
      <c r="AC7" s="69">
        <v>0</v>
      </c>
      <c r="AD7" s="69">
        <v>13</v>
      </c>
      <c r="AE7" s="71">
        <f t="shared" si="0"/>
        <v>5</v>
      </c>
      <c r="AF7" s="69">
        <v>1</v>
      </c>
      <c r="AG7" s="81">
        <v>4</v>
      </c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75"/>
      <c r="WQ7" s="75"/>
      <c r="WR7" s="75"/>
      <c r="WS7" s="75"/>
      <c r="WT7" s="75"/>
      <c r="WU7" s="75"/>
      <c r="WV7" s="75"/>
      <c r="WW7" s="75"/>
      <c r="WX7" s="75"/>
      <c r="WY7" s="75"/>
      <c r="WZ7" s="75"/>
      <c r="XA7" s="75"/>
      <c r="XB7" s="75"/>
      <c r="XC7" s="75"/>
      <c r="XD7" s="75"/>
      <c r="XE7" s="75"/>
      <c r="XF7" s="75"/>
      <c r="XG7" s="75"/>
      <c r="XH7" s="75"/>
      <c r="XI7" s="75"/>
      <c r="XJ7" s="75"/>
      <c r="XK7" s="75"/>
      <c r="XL7" s="75"/>
      <c r="XM7" s="75"/>
      <c r="XN7" s="75"/>
      <c r="XO7" s="75"/>
      <c r="XP7" s="75"/>
      <c r="XQ7" s="75"/>
      <c r="XR7" s="75"/>
      <c r="XS7" s="75"/>
      <c r="XT7" s="75"/>
      <c r="XU7" s="75"/>
      <c r="XV7" s="75"/>
      <c r="XW7" s="75"/>
      <c r="XX7" s="75"/>
      <c r="XY7" s="75"/>
      <c r="XZ7" s="75"/>
      <c r="YA7" s="75"/>
      <c r="YB7" s="75"/>
      <c r="YC7" s="75"/>
      <c r="YD7" s="75"/>
      <c r="YE7" s="75"/>
      <c r="YF7" s="75"/>
      <c r="YG7" s="75"/>
      <c r="YH7" s="75"/>
      <c r="YI7" s="75"/>
      <c r="YJ7" s="75"/>
      <c r="YK7" s="75"/>
      <c r="YL7" s="75"/>
      <c r="YM7" s="75"/>
      <c r="YN7" s="75"/>
      <c r="YO7" s="75"/>
      <c r="YP7" s="75"/>
      <c r="YQ7" s="75"/>
      <c r="YR7" s="75"/>
      <c r="YS7" s="75"/>
      <c r="YT7" s="75"/>
      <c r="YU7" s="75"/>
      <c r="YV7" s="75"/>
      <c r="YW7" s="75"/>
      <c r="YX7" s="75"/>
      <c r="YY7" s="75"/>
      <c r="YZ7" s="75"/>
      <c r="ZA7" s="75"/>
      <c r="ZB7" s="75"/>
      <c r="ZC7" s="75"/>
      <c r="ZD7" s="75"/>
      <c r="ZE7" s="75"/>
      <c r="ZF7" s="75"/>
      <c r="ZG7" s="75"/>
      <c r="ZH7" s="75"/>
      <c r="ZI7" s="75"/>
      <c r="ZJ7" s="75"/>
      <c r="ZK7" s="75"/>
      <c r="ZL7" s="75"/>
      <c r="ZM7" s="75"/>
      <c r="ZN7" s="75"/>
      <c r="ZO7" s="75"/>
      <c r="ZP7" s="75"/>
      <c r="ZQ7" s="75"/>
      <c r="ZR7" s="75"/>
      <c r="ZS7" s="75"/>
      <c r="ZT7" s="75"/>
      <c r="ZU7" s="75"/>
      <c r="ZV7" s="75"/>
      <c r="ZW7" s="75"/>
      <c r="ZX7" s="75"/>
      <c r="ZY7" s="75"/>
      <c r="ZZ7" s="75"/>
      <c r="AAA7" s="75"/>
      <c r="AAB7" s="75"/>
      <c r="AAC7" s="75"/>
      <c r="AAD7" s="75"/>
      <c r="AAE7" s="75"/>
      <c r="AAF7" s="75"/>
      <c r="AAG7" s="75"/>
      <c r="AAH7" s="75"/>
      <c r="AAI7" s="75"/>
      <c r="AAJ7" s="75"/>
      <c r="AAK7" s="75"/>
      <c r="AAL7" s="75"/>
      <c r="AAM7" s="75"/>
      <c r="AAN7" s="75"/>
      <c r="AAO7" s="75"/>
      <c r="AAP7" s="75"/>
      <c r="AAQ7" s="75"/>
      <c r="AAR7" s="75"/>
      <c r="AAS7" s="75"/>
      <c r="AAT7" s="75"/>
      <c r="AAU7" s="75"/>
      <c r="AAV7" s="75"/>
      <c r="AAW7" s="75"/>
      <c r="AAX7" s="75"/>
      <c r="AAY7" s="75"/>
      <c r="AAZ7" s="75"/>
      <c r="ABA7" s="75"/>
      <c r="ABB7" s="75"/>
      <c r="ABC7" s="75"/>
      <c r="ABD7" s="75"/>
      <c r="ABE7" s="75"/>
      <c r="ABF7" s="75"/>
      <c r="ABG7" s="75"/>
      <c r="ABH7" s="75"/>
      <c r="ABI7" s="75"/>
      <c r="ABJ7" s="75"/>
      <c r="ABK7" s="75"/>
      <c r="ABL7" s="75"/>
      <c r="ABM7" s="75"/>
      <c r="ABN7" s="75"/>
      <c r="ABO7" s="75"/>
      <c r="ABP7" s="75"/>
      <c r="ABQ7" s="75"/>
      <c r="ABR7" s="75"/>
      <c r="ABS7" s="75"/>
      <c r="ABT7" s="75"/>
      <c r="ABU7" s="75"/>
      <c r="ABV7" s="75"/>
      <c r="ABW7" s="75"/>
      <c r="ABX7" s="75"/>
      <c r="ABY7" s="75"/>
      <c r="ABZ7" s="75"/>
      <c r="ACA7" s="75"/>
      <c r="ACB7" s="75"/>
      <c r="ACC7" s="75"/>
      <c r="ACD7" s="75"/>
      <c r="ACE7" s="75"/>
      <c r="ACF7" s="75"/>
      <c r="ACG7" s="75"/>
      <c r="ACH7" s="75"/>
      <c r="ACI7" s="75"/>
      <c r="ACJ7" s="75"/>
      <c r="ACK7" s="75"/>
      <c r="ACL7" s="75"/>
      <c r="ACM7" s="75"/>
      <c r="ACN7" s="75"/>
      <c r="ACO7" s="75"/>
      <c r="ACP7" s="75"/>
      <c r="ACQ7" s="75"/>
      <c r="ACR7" s="75"/>
      <c r="ACS7" s="75"/>
      <c r="ACT7" s="75"/>
      <c r="ACU7" s="75"/>
      <c r="ACV7" s="75"/>
      <c r="ACW7" s="75"/>
      <c r="ACX7" s="75"/>
      <c r="ACY7" s="75"/>
      <c r="ACZ7" s="75"/>
      <c r="ADA7" s="75"/>
      <c r="ADB7" s="75"/>
      <c r="ADC7" s="75"/>
      <c r="ADD7" s="75"/>
      <c r="ADE7" s="75"/>
      <c r="ADF7" s="75"/>
      <c r="ADG7" s="75"/>
      <c r="ADH7" s="75"/>
      <c r="ADI7" s="75"/>
      <c r="ADJ7" s="75"/>
      <c r="ADK7" s="75"/>
      <c r="ADL7" s="75"/>
      <c r="ADM7" s="75"/>
      <c r="ADN7" s="75"/>
      <c r="ADO7" s="75"/>
      <c r="ADP7" s="75"/>
      <c r="ADQ7" s="75"/>
      <c r="ADR7" s="75"/>
      <c r="ADS7" s="75"/>
      <c r="ADT7" s="75"/>
      <c r="ADU7" s="75"/>
      <c r="ADV7" s="75"/>
      <c r="ADW7" s="75"/>
      <c r="ADX7" s="75"/>
      <c r="ADY7" s="75"/>
      <c r="ADZ7" s="75"/>
      <c r="AEA7" s="75"/>
      <c r="AEB7" s="75"/>
      <c r="AEC7" s="75"/>
      <c r="AED7" s="75"/>
      <c r="AEE7" s="75"/>
      <c r="AEF7" s="75"/>
      <c r="AEG7" s="75"/>
      <c r="AEH7" s="75"/>
      <c r="AEI7" s="75"/>
      <c r="AEJ7" s="75"/>
      <c r="AEK7" s="75"/>
      <c r="AEL7" s="75"/>
      <c r="AEM7" s="75"/>
      <c r="AEN7" s="75"/>
      <c r="AEO7" s="75"/>
      <c r="AEP7" s="75"/>
      <c r="AEQ7" s="75"/>
      <c r="AER7" s="75"/>
      <c r="AES7" s="75"/>
      <c r="AET7" s="75"/>
      <c r="AEU7" s="75"/>
      <c r="AEV7" s="75"/>
      <c r="AEW7" s="75"/>
      <c r="AEX7" s="75"/>
      <c r="AEY7" s="75"/>
      <c r="AEZ7" s="75"/>
      <c r="AFA7" s="75"/>
      <c r="AFB7" s="75"/>
      <c r="AFC7" s="75"/>
      <c r="AFD7" s="75"/>
      <c r="AFE7" s="75"/>
      <c r="AFF7" s="75"/>
      <c r="AFG7" s="75"/>
      <c r="AFH7" s="75"/>
      <c r="AFI7" s="75"/>
      <c r="AFJ7" s="75"/>
      <c r="AFK7" s="75"/>
      <c r="AFL7" s="75"/>
      <c r="AFM7" s="75"/>
      <c r="AFN7" s="75"/>
      <c r="AFO7" s="75"/>
      <c r="AFP7" s="75"/>
      <c r="AFQ7" s="75"/>
      <c r="AFR7" s="75"/>
      <c r="AFS7" s="75"/>
      <c r="AFT7" s="75"/>
      <c r="AFU7" s="75"/>
      <c r="AFV7" s="75"/>
      <c r="AFW7" s="75"/>
      <c r="AFX7" s="75"/>
      <c r="AFY7" s="75"/>
      <c r="AFZ7" s="75"/>
      <c r="AGA7" s="75"/>
      <c r="AGB7" s="75"/>
      <c r="AGC7" s="75"/>
      <c r="AGD7" s="75"/>
      <c r="AGE7" s="75"/>
      <c r="AGF7" s="75"/>
      <c r="AGG7" s="75"/>
      <c r="AGH7" s="75"/>
      <c r="AGI7" s="75"/>
      <c r="AGJ7" s="75"/>
      <c r="AGK7" s="75"/>
      <c r="AGL7" s="75"/>
      <c r="AGM7" s="75"/>
      <c r="AGN7" s="75"/>
      <c r="AGO7" s="75"/>
      <c r="AGP7" s="75"/>
      <c r="AGQ7" s="75"/>
      <c r="AGR7" s="75"/>
      <c r="AGS7" s="75"/>
      <c r="AGT7" s="75"/>
      <c r="AGU7" s="75"/>
      <c r="AGV7" s="75"/>
      <c r="AGW7" s="75"/>
      <c r="AGX7" s="75"/>
      <c r="AGY7" s="75"/>
      <c r="AGZ7" s="75"/>
      <c r="AHA7" s="75"/>
      <c r="AHB7" s="75"/>
      <c r="AHC7" s="75"/>
      <c r="AHD7" s="75"/>
      <c r="AHE7" s="75"/>
      <c r="AHF7" s="75"/>
      <c r="AHG7" s="75"/>
      <c r="AHH7" s="75"/>
      <c r="AHI7" s="75"/>
      <c r="AHJ7" s="75"/>
      <c r="AHK7" s="75"/>
      <c r="AHL7" s="75"/>
      <c r="AHM7" s="75"/>
      <c r="AHN7" s="75"/>
      <c r="AHO7" s="75"/>
      <c r="AHP7" s="75"/>
      <c r="AHQ7" s="75"/>
      <c r="AHR7" s="75"/>
      <c r="AHS7" s="75"/>
      <c r="AHT7" s="75"/>
      <c r="AHU7" s="75"/>
      <c r="AHV7" s="75"/>
      <c r="AHW7" s="75"/>
      <c r="AHX7" s="75"/>
      <c r="AHY7" s="75"/>
      <c r="AHZ7" s="75"/>
      <c r="AIA7" s="75"/>
      <c r="AIB7" s="75"/>
      <c r="AIC7" s="75"/>
      <c r="AID7" s="75"/>
      <c r="AIE7" s="75"/>
      <c r="AIF7" s="75"/>
      <c r="AIG7" s="75"/>
      <c r="AIH7" s="75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75"/>
      <c r="AJV7" s="75"/>
      <c r="AJW7" s="75"/>
      <c r="AJX7" s="75"/>
      <c r="AJY7" s="75"/>
      <c r="AJZ7" s="75"/>
      <c r="AKA7" s="75"/>
      <c r="AKB7" s="75"/>
      <c r="AKC7" s="75"/>
      <c r="AKD7" s="75"/>
      <c r="AKE7" s="75"/>
      <c r="AKF7" s="75"/>
      <c r="AKG7" s="75"/>
      <c r="AKH7" s="75"/>
      <c r="AKI7" s="75"/>
      <c r="AKJ7" s="75"/>
      <c r="AKK7" s="75"/>
      <c r="AKL7" s="75"/>
      <c r="AKM7" s="75"/>
      <c r="AKN7" s="75"/>
      <c r="AKO7" s="75"/>
      <c r="AKP7" s="75"/>
      <c r="AKQ7" s="75"/>
      <c r="AKR7" s="75"/>
      <c r="AKS7" s="75"/>
      <c r="AKT7" s="75"/>
      <c r="AKU7" s="75"/>
      <c r="AKV7" s="75"/>
      <c r="AKW7" s="75"/>
      <c r="AKX7" s="75"/>
      <c r="AKY7" s="75"/>
      <c r="AKZ7" s="75"/>
      <c r="ALA7" s="75"/>
      <c r="ALB7" s="75"/>
      <c r="ALC7" s="75"/>
      <c r="ALD7" s="75"/>
      <c r="ALE7" s="75"/>
      <c r="ALF7" s="75"/>
      <c r="ALG7" s="75"/>
      <c r="ALH7" s="75"/>
      <c r="ALI7" s="75"/>
      <c r="ALJ7" s="75"/>
      <c r="ALK7" s="75"/>
      <c r="ALL7" s="75"/>
      <c r="ALM7" s="75"/>
      <c r="ALN7" s="75"/>
      <c r="ALO7" s="75"/>
      <c r="ALP7" s="75"/>
      <c r="ALQ7" s="75"/>
      <c r="ALR7" s="75"/>
      <c r="ALS7" s="75"/>
      <c r="ALT7" s="75"/>
      <c r="ALU7" s="75"/>
      <c r="ALV7" s="75"/>
      <c r="ALW7" s="75"/>
      <c r="ALX7" s="75"/>
      <c r="ALY7" s="75"/>
      <c r="ALZ7" s="75"/>
      <c r="AMA7" s="75"/>
      <c r="AMB7" s="75"/>
      <c r="AMC7" s="75"/>
      <c r="AMD7" s="75"/>
      <c r="AME7" s="75"/>
      <c r="AMF7" s="75"/>
      <c r="AMG7" s="75"/>
      <c r="AMH7" s="75"/>
    </row>
    <row r="8" spans="1:1022" s="31" customFormat="1" ht="15.75" customHeight="1" x14ac:dyDescent="0.25">
      <c r="A8" s="76"/>
      <c r="B8" s="77" t="s">
        <v>35</v>
      </c>
      <c r="C8" s="78" t="s">
        <v>36</v>
      </c>
      <c r="D8" s="79" t="s">
        <v>37</v>
      </c>
      <c r="E8" s="80" t="s">
        <v>38</v>
      </c>
      <c r="F8" s="69">
        <v>7</v>
      </c>
      <c r="G8" s="69">
        <f t="shared" si="1"/>
        <v>8</v>
      </c>
      <c r="H8" s="69">
        <v>2</v>
      </c>
      <c r="I8" s="69">
        <v>6</v>
      </c>
      <c r="J8" s="69">
        <f t="shared" si="2"/>
        <v>14</v>
      </c>
      <c r="K8" s="69">
        <v>8</v>
      </c>
      <c r="L8" s="69">
        <v>6</v>
      </c>
      <c r="M8" s="69">
        <f t="shared" si="3"/>
        <v>23</v>
      </c>
      <c r="N8" s="70">
        <v>10</v>
      </c>
      <c r="O8" s="69">
        <v>13</v>
      </c>
      <c r="P8" s="71">
        <f t="shared" si="4"/>
        <v>44</v>
      </c>
      <c r="Q8" s="69">
        <v>26</v>
      </c>
      <c r="R8" s="69">
        <v>18</v>
      </c>
      <c r="S8" s="71">
        <f t="shared" si="5"/>
        <v>42</v>
      </c>
      <c r="T8" s="69">
        <v>23</v>
      </c>
      <c r="U8" s="69">
        <v>19</v>
      </c>
      <c r="V8" s="71">
        <f t="shared" si="6"/>
        <v>61</v>
      </c>
      <c r="W8" s="69">
        <v>27</v>
      </c>
      <c r="X8" s="69">
        <v>34</v>
      </c>
      <c r="Y8" s="71">
        <f t="shared" si="7"/>
        <v>192</v>
      </c>
      <c r="Z8" s="71">
        <f t="shared" si="8"/>
        <v>96</v>
      </c>
      <c r="AA8" s="71">
        <f t="shared" si="8"/>
        <v>96</v>
      </c>
      <c r="AB8" s="71">
        <f t="shared" si="9"/>
        <v>22</v>
      </c>
      <c r="AC8" s="69">
        <v>3</v>
      </c>
      <c r="AD8" s="69">
        <v>19</v>
      </c>
      <c r="AE8" s="71">
        <f t="shared" si="0"/>
        <v>6</v>
      </c>
      <c r="AF8" s="69">
        <v>0</v>
      </c>
      <c r="AG8" s="81">
        <v>6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5"/>
      <c r="SL8" s="75"/>
      <c r="SM8" s="75"/>
      <c r="SN8" s="75"/>
      <c r="SO8" s="75"/>
      <c r="SP8" s="75"/>
      <c r="SQ8" s="75"/>
      <c r="SR8" s="75"/>
      <c r="SS8" s="75"/>
      <c r="ST8" s="75"/>
      <c r="SU8" s="75"/>
      <c r="SV8" s="75"/>
      <c r="SW8" s="75"/>
      <c r="SX8" s="75"/>
      <c r="SY8" s="75"/>
      <c r="SZ8" s="75"/>
      <c r="TA8" s="75"/>
      <c r="TB8" s="75"/>
      <c r="TC8" s="75"/>
      <c r="TD8" s="75"/>
      <c r="TE8" s="75"/>
      <c r="TF8" s="75"/>
      <c r="TG8" s="75"/>
      <c r="TH8" s="75"/>
      <c r="TI8" s="75"/>
      <c r="TJ8" s="75"/>
      <c r="TK8" s="75"/>
      <c r="TL8" s="75"/>
      <c r="TM8" s="75"/>
      <c r="TN8" s="75"/>
      <c r="TO8" s="75"/>
      <c r="TP8" s="75"/>
      <c r="TQ8" s="75"/>
      <c r="TR8" s="75"/>
      <c r="TS8" s="75"/>
      <c r="TT8" s="75"/>
      <c r="TU8" s="75"/>
      <c r="TV8" s="75"/>
      <c r="TW8" s="75"/>
      <c r="TX8" s="75"/>
      <c r="TY8" s="75"/>
      <c r="TZ8" s="75"/>
      <c r="UA8" s="75"/>
      <c r="UB8" s="75"/>
      <c r="UC8" s="75"/>
      <c r="UD8" s="75"/>
      <c r="UE8" s="75"/>
      <c r="UF8" s="75"/>
      <c r="UG8" s="75"/>
      <c r="UH8" s="75"/>
      <c r="UI8" s="75"/>
      <c r="UJ8" s="75"/>
      <c r="UK8" s="75"/>
      <c r="UL8" s="75"/>
      <c r="UM8" s="75"/>
      <c r="UN8" s="75"/>
      <c r="UO8" s="75"/>
      <c r="UP8" s="75"/>
      <c r="UQ8" s="75"/>
      <c r="UR8" s="75"/>
      <c r="US8" s="75"/>
      <c r="UT8" s="75"/>
      <c r="UU8" s="75"/>
      <c r="UV8" s="75"/>
      <c r="UW8" s="75"/>
      <c r="UX8" s="75"/>
      <c r="UY8" s="75"/>
      <c r="UZ8" s="75"/>
      <c r="VA8" s="75"/>
      <c r="VB8" s="75"/>
      <c r="VC8" s="75"/>
      <c r="VD8" s="75"/>
      <c r="VE8" s="75"/>
      <c r="VF8" s="75"/>
      <c r="VG8" s="75"/>
      <c r="VH8" s="75"/>
      <c r="VI8" s="75"/>
      <c r="VJ8" s="75"/>
      <c r="VK8" s="75"/>
      <c r="VL8" s="75"/>
      <c r="VM8" s="75"/>
      <c r="VN8" s="75"/>
      <c r="VO8" s="75"/>
      <c r="VP8" s="75"/>
      <c r="VQ8" s="75"/>
      <c r="VR8" s="75"/>
      <c r="VS8" s="75"/>
      <c r="VT8" s="75"/>
      <c r="VU8" s="75"/>
      <c r="VV8" s="75"/>
      <c r="VW8" s="75"/>
      <c r="VX8" s="75"/>
      <c r="VY8" s="75"/>
      <c r="VZ8" s="75"/>
      <c r="WA8" s="75"/>
      <c r="WB8" s="75"/>
      <c r="WC8" s="75"/>
      <c r="WD8" s="75"/>
      <c r="WE8" s="75"/>
      <c r="WF8" s="75"/>
      <c r="WG8" s="75"/>
      <c r="WH8" s="75"/>
      <c r="WI8" s="75"/>
      <c r="WJ8" s="75"/>
      <c r="WK8" s="75"/>
      <c r="WL8" s="75"/>
      <c r="WM8" s="75"/>
      <c r="WN8" s="75"/>
      <c r="WO8" s="75"/>
      <c r="WP8" s="75"/>
      <c r="WQ8" s="75"/>
      <c r="WR8" s="75"/>
      <c r="WS8" s="75"/>
      <c r="WT8" s="75"/>
      <c r="WU8" s="75"/>
      <c r="WV8" s="75"/>
      <c r="WW8" s="75"/>
      <c r="WX8" s="75"/>
      <c r="WY8" s="75"/>
      <c r="WZ8" s="75"/>
      <c r="XA8" s="75"/>
      <c r="XB8" s="75"/>
      <c r="XC8" s="75"/>
      <c r="XD8" s="75"/>
      <c r="XE8" s="75"/>
      <c r="XF8" s="75"/>
      <c r="XG8" s="75"/>
      <c r="XH8" s="75"/>
      <c r="XI8" s="75"/>
      <c r="XJ8" s="75"/>
      <c r="XK8" s="75"/>
      <c r="XL8" s="75"/>
      <c r="XM8" s="75"/>
      <c r="XN8" s="75"/>
      <c r="XO8" s="75"/>
      <c r="XP8" s="75"/>
      <c r="XQ8" s="75"/>
      <c r="XR8" s="75"/>
      <c r="XS8" s="75"/>
      <c r="XT8" s="75"/>
      <c r="XU8" s="75"/>
      <c r="XV8" s="75"/>
      <c r="XW8" s="75"/>
      <c r="XX8" s="75"/>
      <c r="XY8" s="75"/>
      <c r="XZ8" s="75"/>
      <c r="YA8" s="75"/>
      <c r="YB8" s="75"/>
      <c r="YC8" s="75"/>
      <c r="YD8" s="75"/>
      <c r="YE8" s="75"/>
      <c r="YF8" s="75"/>
      <c r="YG8" s="75"/>
      <c r="YH8" s="75"/>
      <c r="YI8" s="75"/>
      <c r="YJ8" s="75"/>
      <c r="YK8" s="75"/>
      <c r="YL8" s="75"/>
      <c r="YM8" s="75"/>
      <c r="YN8" s="75"/>
      <c r="YO8" s="75"/>
      <c r="YP8" s="75"/>
      <c r="YQ8" s="75"/>
      <c r="YR8" s="75"/>
      <c r="YS8" s="75"/>
      <c r="YT8" s="75"/>
      <c r="YU8" s="75"/>
      <c r="YV8" s="75"/>
      <c r="YW8" s="75"/>
      <c r="YX8" s="75"/>
      <c r="YY8" s="75"/>
      <c r="YZ8" s="75"/>
      <c r="ZA8" s="75"/>
      <c r="ZB8" s="75"/>
      <c r="ZC8" s="75"/>
      <c r="ZD8" s="75"/>
      <c r="ZE8" s="75"/>
      <c r="ZF8" s="75"/>
      <c r="ZG8" s="75"/>
      <c r="ZH8" s="75"/>
      <c r="ZI8" s="75"/>
      <c r="ZJ8" s="75"/>
      <c r="ZK8" s="75"/>
      <c r="ZL8" s="75"/>
      <c r="ZM8" s="75"/>
      <c r="ZN8" s="75"/>
      <c r="ZO8" s="75"/>
      <c r="ZP8" s="75"/>
      <c r="ZQ8" s="75"/>
      <c r="ZR8" s="75"/>
      <c r="ZS8" s="75"/>
      <c r="ZT8" s="75"/>
      <c r="ZU8" s="75"/>
      <c r="ZV8" s="75"/>
      <c r="ZW8" s="75"/>
      <c r="ZX8" s="75"/>
      <c r="ZY8" s="75"/>
      <c r="ZZ8" s="75"/>
      <c r="AAA8" s="75"/>
      <c r="AAB8" s="75"/>
      <c r="AAC8" s="75"/>
      <c r="AAD8" s="75"/>
      <c r="AAE8" s="75"/>
      <c r="AAF8" s="75"/>
      <c r="AAG8" s="75"/>
      <c r="AAH8" s="75"/>
      <c r="AAI8" s="75"/>
      <c r="AAJ8" s="75"/>
      <c r="AAK8" s="75"/>
      <c r="AAL8" s="75"/>
      <c r="AAM8" s="75"/>
      <c r="AAN8" s="75"/>
      <c r="AAO8" s="75"/>
      <c r="AAP8" s="75"/>
      <c r="AAQ8" s="75"/>
      <c r="AAR8" s="75"/>
      <c r="AAS8" s="75"/>
      <c r="AAT8" s="75"/>
      <c r="AAU8" s="75"/>
      <c r="AAV8" s="75"/>
      <c r="AAW8" s="75"/>
      <c r="AAX8" s="75"/>
      <c r="AAY8" s="75"/>
      <c r="AAZ8" s="75"/>
      <c r="ABA8" s="75"/>
      <c r="ABB8" s="75"/>
      <c r="ABC8" s="75"/>
      <c r="ABD8" s="75"/>
      <c r="ABE8" s="75"/>
      <c r="ABF8" s="75"/>
      <c r="ABG8" s="75"/>
      <c r="ABH8" s="75"/>
      <c r="ABI8" s="75"/>
      <c r="ABJ8" s="75"/>
      <c r="ABK8" s="75"/>
      <c r="ABL8" s="75"/>
      <c r="ABM8" s="75"/>
      <c r="ABN8" s="75"/>
      <c r="ABO8" s="75"/>
      <c r="ABP8" s="75"/>
      <c r="ABQ8" s="75"/>
      <c r="ABR8" s="75"/>
      <c r="ABS8" s="75"/>
      <c r="ABT8" s="75"/>
      <c r="ABU8" s="75"/>
      <c r="ABV8" s="75"/>
      <c r="ABW8" s="75"/>
      <c r="ABX8" s="75"/>
      <c r="ABY8" s="75"/>
      <c r="ABZ8" s="75"/>
      <c r="ACA8" s="75"/>
      <c r="ACB8" s="75"/>
      <c r="ACC8" s="75"/>
      <c r="ACD8" s="75"/>
      <c r="ACE8" s="75"/>
      <c r="ACF8" s="75"/>
      <c r="ACG8" s="75"/>
      <c r="ACH8" s="75"/>
      <c r="ACI8" s="75"/>
      <c r="ACJ8" s="75"/>
      <c r="ACK8" s="75"/>
      <c r="ACL8" s="75"/>
      <c r="ACM8" s="75"/>
      <c r="ACN8" s="75"/>
      <c r="ACO8" s="75"/>
      <c r="ACP8" s="75"/>
      <c r="ACQ8" s="75"/>
      <c r="ACR8" s="75"/>
      <c r="ACS8" s="75"/>
      <c r="ACT8" s="75"/>
      <c r="ACU8" s="75"/>
      <c r="ACV8" s="75"/>
      <c r="ACW8" s="75"/>
      <c r="ACX8" s="75"/>
      <c r="ACY8" s="75"/>
      <c r="ACZ8" s="75"/>
      <c r="ADA8" s="75"/>
      <c r="ADB8" s="75"/>
      <c r="ADC8" s="75"/>
      <c r="ADD8" s="75"/>
      <c r="ADE8" s="75"/>
      <c r="ADF8" s="75"/>
      <c r="ADG8" s="75"/>
      <c r="ADH8" s="75"/>
      <c r="ADI8" s="75"/>
      <c r="ADJ8" s="75"/>
      <c r="ADK8" s="75"/>
      <c r="ADL8" s="75"/>
      <c r="ADM8" s="75"/>
      <c r="ADN8" s="75"/>
      <c r="ADO8" s="75"/>
      <c r="ADP8" s="75"/>
      <c r="ADQ8" s="75"/>
      <c r="ADR8" s="75"/>
      <c r="ADS8" s="75"/>
      <c r="ADT8" s="75"/>
      <c r="ADU8" s="75"/>
      <c r="ADV8" s="75"/>
      <c r="ADW8" s="75"/>
      <c r="ADX8" s="75"/>
      <c r="ADY8" s="75"/>
      <c r="ADZ8" s="75"/>
      <c r="AEA8" s="75"/>
      <c r="AEB8" s="75"/>
      <c r="AEC8" s="75"/>
      <c r="AED8" s="75"/>
      <c r="AEE8" s="75"/>
      <c r="AEF8" s="75"/>
      <c r="AEG8" s="75"/>
      <c r="AEH8" s="75"/>
      <c r="AEI8" s="75"/>
      <c r="AEJ8" s="75"/>
      <c r="AEK8" s="75"/>
      <c r="AEL8" s="75"/>
      <c r="AEM8" s="75"/>
      <c r="AEN8" s="75"/>
      <c r="AEO8" s="75"/>
      <c r="AEP8" s="75"/>
      <c r="AEQ8" s="75"/>
      <c r="AER8" s="75"/>
      <c r="AES8" s="75"/>
      <c r="AET8" s="75"/>
      <c r="AEU8" s="75"/>
      <c r="AEV8" s="75"/>
      <c r="AEW8" s="75"/>
      <c r="AEX8" s="75"/>
      <c r="AEY8" s="75"/>
      <c r="AEZ8" s="75"/>
      <c r="AFA8" s="75"/>
      <c r="AFB8" s="75"/>
      <c r="AFC8" s="75"/>
      <c r="AFD8" s="75"/>
      <c r="AFE8" s="75"/>
      <c r="AFF8" s="75"/>
      <c r="AFG8" s="75"/>
      <c r="AFH8" s="75"/>
      <c r="AFI8" s="75"/>
      <c r="AFJ8" s="75"/>
      <c r="AFK8" s="75"/>
      <c r="AFL8" s="75"/>
      <c r="AFM8" s="75"/>
      <c r="AFN8" s="75"/>
      <c r="AFO8" s="75"/>
      <c r="AFP8" s="75"/>
      <c r="AFQ8" s="75"/>
      <c r="AFR8" s="75"/>
      <c r="AFS8" s="75"/>
      <c r="AFT8" s="75"/>
      <c r="AFU8" s="75"/>
      <c r="AFV8" s="75"/>
      <c r="AFW8" s="75"/>
      <c r="AFX8" s="75"/>
      <c r="AFY8" s="75"/>
      <c r="AFZ8" s="75"/>
      <c r="AGA8" s="75"/>
      <c r="AGB8" s="75"/>
      <c r="AGC8" s="75"/>
      <c r="AGD8" s="75"/>
      <c r="AGE8" s="75"/>
      <c r="AGF8" s="75"/>
      <c r="AGG8" s="75"/>
      <c r="AGH8" s="75"/>
      <c r="AGI8" s="75"/>
      <c r="AGJ8" s="75"/>
      <c r="AGK8" s="75"/>
      <c r="AGL8" s="75"/>
      <c r="AGM8" s="75"/>
      <c r="AGN8" s="75"/>
      <c r="AGO8" s="75"/>
      <c r="AGP8" s="75"/>
      <c r="AGQ8" s="75"/>
      <c r="AGR8" s="75"/>
      <c r="AGS8" s="75"/>
      <c r="AGT8" s="75"/>
      <c r="AGU8" s="75"/>
      <c r="AGV8" s="75"/>
      <c r="AGW8" s="75"/>
      <c r="AGX8" s="75"/>
      <c r="AGY8" s="75"/>
      <c r="AGZ8" s="75"/>
      <c r="AHA8" s="75"/>
      <c r="AHB8" s="75"/>
      <c r="AHC8" s="75"/>
      <c r="AHD8" s="75"/>
      <c r="AHE8" s="75"/>
      <c r="AHF8" s="75"/>
      <c r="AHG8" s="75"/>
      <c r="AHH8" s="75"/>
      <c r="AHI8" s="75"/>
      <c r="AHJ8" s="75"/>
      <c r="AHK8" s="75"/>
      <c r="AHL8" s="75"/>
      <c r="AHM8" s="75"/>
      <c r="AHN8" s="75"/>
      <c r="AHO8" s="75"/>
      <c r="AHP8" s="75"/>
      <c r="AHQ8" s="75"/>
      <c r="AHR8" s="75"/>
      <c r="AHS8" s="75"/>
      <c r="AHT8" s="75"/>
      <c r="AHU8" s="75"/>
      <c r="AHV8" s="75"/>
      <c r="AHW8" s="75"/>
      <c r="AHX8" s="75"/>
      <c r="AHY8" s="75"/>
      <c r="AHZ8" s="75"/>
      <c r="AIA8" s="75"/>
      <c r="AIB8" s="75"/>
      <c r="AIC8" s="75"/>
      <c r="AID8" s="75"/>
      <c r="AIE8" s="75"/>
      <c r="AIF8" s="75"/>
      <c r="AIG8" s="75"/>
      <c r="AIH8" s="75"/>
      <c r="AII8" s="75"/>
      <c r="AIJ8" s="75"/>
      <c r="AIK8" s="75"/>
      <c r="AIL8" s="75"/>
      <c r="AIM8" s="75"/>
      <c r="AIN8" s="75"/>
      <c r="AIO8" s="75"/>
      <c r="AIP8" s="75"/>
      <c r="AIQ8" s="75"/>
      <c r="AIR8" s="75"/>
      <c r="AIS8" s="75"/>
      <c r="AIT8" s="75"/>
      <c r="AIU8" s="75"/>
      <c r="AIV8" s="75"/>
      <c r="AIW8" s="75"/>
      <c r="AIX8" s="75"/>
      <c r="AIY8" s="75"/>
      <c r="AIZ8" s="75"/>
      <c r="AJA8" s="75"/>
      <c r="AJB8" s="75"/>
      <c r="AJC8" s="75"/>
      <c r="AJD8" s="75"/>
      <c r="AJE8" s="75"/>
      <c r="AJF8" s="75"/>
      <c r="AJG8" s="75"/>
      <c r="AJH8" s="75"/>
      <c r="AJI8" s="75"/>
      <c r="AJJ8" s="75"/>
      <c r="AJK8" s="75"/>
      <c r="AJL8" s="75"/>
      <c r="AJM8" s="75"/>
      <c r="AJN8" s="75"/>
      <c r="AJO8" s="75"/>
      <c r="AJP8" s="75"/>
      <c r="AJQ8" s="75"/>
      <c r="AJR8" s="75"/>
      <c r="AJS8" s="75"/>
      <c r="AJT8" s="75"/>
      <c r="AJU8" s="75"/>
      <c r="AJV8" s="75"/>
      <c r="AJW8" s="75"/>
      <c r="AJX8" s="75"/>
      <c r="AJY8" s="75"/>
      <c r="AJZ8" s="75"/>
      <c r="AKA8" s="75"/>
      <c r="AKB8" s="75"/>
      <c r="AKC8" s="75"/>
      <c r="AKD8" s="75"/>
      <c r="AKE8" s="75"/>
      <c r="AKF8" s="75"/>
      <c r="AKG8" s="75"/>
      <c r="AKH8" s="75"/>
      <c r="AKI8" s="75"/>
      <c r="AKJ8" s="75"/>
      <c r="AKK8" s="75"/>
      <c r="AKL8" s="75"/>
      <c r="AKM8" s="75"/>
      <c r="AKN8" s="75"/>
      <c r="AKO8" s="75"/>
      <c r="AKP8" s="75"/>
      <c r="AKQ8" s="75"/>
      <c r="AKR8" s="75"/>
      <c r="AKS8" s="75"/>
      <c r="AKT8" s="75"/>
      <c r="AKU8" s="75"/>
      <c r="AKV8" s="75"/>
      <c r="AKW8" s="75"/>
      <c r="AKX8" s="75"/>
      <c r="AKY8" s="75"/>
      <c r="AKZ8" s="75"/>
      <c r="ALA8" s="75"/>
      <c r="ALB8" s="75"/>
      <c r="ALC8" s="75"/>
      <c r="ALD8" s="75"/>
      <c r="ALE8" s="75"/>
      <c r="ALF8" s="75"/>
      <c r="ALG8" s="75"/>
      <c r="ALH8" s="75"/>
      <c r="ALI8" s="75"/>
      <c r="ALJ8" s="75"/>
      <c r="ALK8" s="75"/>
      <c r="ALL8" s="75"/>
      <c r="ALM8" s="75"/>
      <c r="ALN8" s="75"/>
      <c r="ALO8" s="75"/>
      <c r="ALP8" s="75"/>
      <c r="ALQ8" s="75"/>
      <c r="ALR8" s="75"/>
      <c r="ALS8" s="75"/>
      <c r="ALT8" s="75"/>
      <c r="ALU8" s="75"/>
      <c r="ALV8" s="75"/>
      <c r="ALW8" s="75"/>
      <c r="ALX8" s="75"/>
      <c r="ALY8" s="75"/>
      <c r="ALZ8" s="75"/>
      <c r="AMA8" s="75"/>
      <c r="AMB8" s="75"/>
      <c r="AMC8" s="75"/>
      <c r="AMD8" s="75"/>
      <c r="AME8" s="75"/>
      <c r="AMF8" s="75"/>
      <c r="AMG8" s="75"/>
      <c r="AMH8" s="75"/>
    </row>
    <row r="9" spans="1:1022" s="31" customFormat="1" ht="15.75" customHeight="1" x14ac:dyDescent="0.25">
      <c r="A9" s="76"/>
      <c r="B9" s="82" t="s">
        <v>39</v>
      </c>
      <c r="C9" s="83" t="s">
        <v>40</v>
      </c>
      <c r="D9" s="84" t="s">
        <v>41</v>
      </c>
      <c r="E9" s="85" t="s">
        <v>42</v>
      </c>
      <c r="F9" s="86">
        <v>4</v>
      </c>
      <c r="G9" s="86">
        <f t="shared" si="1"/>
        <v>2</v>
      </c>
      <c r="H9" s="87">
        <v>1</v>
      </c>
      <c r="I9" s="86">
        <v>1</v>
      </c>
      <c r="J9" s="86">
        <f t="shared" si="2"/>
        <v>9</v>
      </c>
      <c r="K9" s="86">
        <v>5</v>
      </c>
      <c r="L9" s="86">
        <v>4</v>
      </c>
      <c r="M9" s="86">
        <f t="shared" si="3"/>
        <v>4</v>
      </c>
      <c r="N9" s="88">
        <v>2</v>
      </c>
      <c r="O9" s="86">
        <v>2</v>
      </c>
      <c r="P9" s="89">
        <f t="shared" si="4"/>
        <v>10</v>
      </c>
      <c r="Q9" s="86">
        <v>6</v>
      </c>
      <c r="R9" s="86">
        <v>4</v>
      </c>
      <c r="S9" s="89">
        <f t="shared" si="5"/>
        <v>13</v>
      </c>
      <c r="T9" s="86">
        <v>5</v>
      </c>
      <c r="U9" s="86">
        <v>8</v>
      </c>
      <c r="V9" s="89">
        <f t="shared" si="6"/>
        <v>12</v>
      </c>
      <c r="W9" s="86">
        <v>9</v>
      </c>
      <c r="X9" s="86">
        <v>3</v>
      </c>
      <c r="Y9" s="89">
        <f t="shared" si="7"/>
        <v>50</v>
      </c>
      <c r="Z9" s="89">
        <f t="shared" si="8"/>
        <v>28</v>
      </c>
      <c r="AA9" s="89">
        <f t="shared" si="8"/>
        <v>22</v>
      </c>
      <c r="AB9" s="89">
        <f t="shared" si="9"/>
        <v>9</v>
      </c>
      <c r="AC9" s="86">
        <v>1</v>
      </c>
      <c r="AD9" s="86">
        <v>8</v>
      </c>
      <c r="AE9" s="89">
        <f t="shared" si="0"/>
        <v>3</v>
      </c>
      <c r="AF9" s="86">
        <v>1</v>
      </c>
      <c r="AG9" s="90">
        <v>2</v>
      </c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75"/>
      <c r="WQ9" s="75"/>
      <c r="WR9" s="75"/>
      <c r="WS9" s="75"/>
      <c r="WT9" s="75"/>
      <c r="WU9" s="75"/>
      <c r="WV9" s="75"/>
      <c r="WW9" s="75"/>
      <c r="WX9" s="75"/>
      <c r="WY9" s="75"/>
      <c r="WZ9" s="75"/>
      <c r="XA9" s="75"/>
      <c r="XB9" s="75"/>
      <c r="XC9" s="75"/>
      <c r="XD9" s="75"/>
      <c r="XE9" s="75"/>
      <c r="XF9" s="75"/>
      <c r="XG9" s="75"/>
      <c r="XH9" s="75"/>
      <c r="XI9" s="75"/>
      <c r="XJ9" s="75"/>
      <c r="XK9" s="75"/>
      <c r="XL9" s="75"/>
      <c r="XM9" s="75"/>
      <c r="XN9" s="75"/>
      <c r="XO9" s="75"/>
      <c r="XP9" s="75"/>
      <c r="XQ9" s="75"/>
      <c r="XR9" s="75"/>
      <c r="XS9" s="75"/>
      <c r="XT9" s="75"/>
      <c r="XU9" s="75"/>
      <c r="XV9" s="75"/>
      <c r="XW9" s="75"/>
      <c r="XX9" s="75"/>
      <c r="XY9" s="75"/>
      <c r="XZ9" s="75"/>
      <c r="YA9" s="75"/>
      <c r="YB9" s="75"/>
      <c r="YC9" s="75"/>
      <c r="YD9" s="75"/>
      <c r="YE9" s="75"/>
      <c r="YF9" s="75"/>
      <c r="YG9" s="75"/>
      <c r="YH9" s="75"/>
      <c r="YI9" s="75"/>
      <c r="YJ9" s="75"/>
      <c r="YK9" s="75"/>
      <c r="YL9" s="75"/>
      <c r="YM9" s="75"/>
      <c r="YN9" s="75"/>
      <c r="YO9" s="75"/>
      <c r="YP9" s="75"/>
      <c r="YQ9" s="75"/>
      <c r="YR9" s="75"/>
      <c r="YS9" s="75"/>
      <c r="YT9" s="75"/>
      <c r="YU9" s="75"/>
      <c r="YV9" s="75"/>
      <c r="YW9" s="75"/>
      <c r="YX9" s="75"/>
      <c r="YY9" s="75"/>
      <c r="YZ9" s="75"/>
      <c r="ZA9" s="75"/>
      <c r="ZB9" s="75"/>
      <c r="ZC9" s="75"/>
      <c r="ZD9" s="75"/>
      <c r="ZE9" s="75"/>
      <c r="ZF9" s="75"/>
      <c r="ZG9" s="75"/>
      <c r="ZH9" s="75"/>
      <c r="ZI9" s="75"/>
      <c r="ZJ9" s="75"/>
      <c r="ZK9" s="75"/>
      <c r="ZL9" s="75"/>
      <c r="ZM9" s="75"/>
      <c r="ZN9" s="75"/>
      <c r="ZO9" s="75"/>
      <c r="ZP9" s="75"/>
      <c r="ZQ9" s="75"/>
      <c r="ZR9" s="75"/>
      <c r="ZS9" s="75"/>
      <c r="ZT9" s="75"/>
      <c r="ZU9" s="75"/>
      <c r="ZV9" s="75"/>
      <c r="ZW9" s="75"/>
      <c r="ZX9" s="75"/>
      <c r="ZY9" s="75"/>
      <c r="ZZ9" s="75"/>
      <c r="AAA9" s="75"/>
      <c r="AAB9" s="75"/>
      <c r="AAC9" s="75"/>
      <c r="AAD9" s="75"/>
      <c r="AAE9" s="75"/>
      <c r="AAF9" s="75"/>
      <c r="AAG9" s="75"/>
      <c r="AAH9" s="75"/>
      <c r="AAI9" s="75"/>
      <c r="AAJ9" s="75"/>
      <c r="AAK9" s="75"/>
      <c r="AAL9" s="75"/>
      <c r="AAM9" s="75"/>
      <c r="AAN9" s="75"/>
      <c r="AAO9" s="75"/>
      <c r="AAP9" s="75"/>
      <c r="AAQ9" s="75"/>
      <c r="AAR9" s="75"/>
      <c r="AAS9" s="75"/>
      <c r="AAT9" s="75"/>
      <c r="AAU9" s="75"/>
      <c r="AAV9" s="75"/>
      <c r="AAW9" s="75"/>
      <c r="AAX9" s="75"/>
      <c r="AAY9" s="75"/>
      <c r="AAZ9" s="75"/>
      <c r="ABA9" s="75"/>
      <c r="ABB9" s="75"/>
      <c r="ABC9" s="75"/>
      <c r="ABD9" s="75"/>
      <c r="ABE9" s="75"/>
      <c r="ABF9" s="75"/>
      <c r="ABG9" s="75"/>
      <c r="ABH9" s="75"/>
      <c r="ABI9" s="75"/>
      <c r="ABJ9" s="75"/>
      <c r="ABK9" s="75"/>
      <c r="ABL9" s="75"/>
      <c r="ABM9" s="75"/>
      <c r="ABN9" s="75"/>
      <c r="ABO9" s="75"/>
      <c r="ABP9" s="75"/>
      <c r="ABQ9" s="75"/>
      <c r="ABR9" s="75"/>
      <c r="ABS9" s="75"/>
      <c r="ABT9" s="75"/>
      <c r="ABU9" s="75"/>
      <c r="ABV9" s="75"/>
      <c r="ABW9" s="75"/>
      <c r="ABX9" s="75"/>
      <c r="ABY9" s="75"/>
      <c r="ABZ9" s="75"/>
      <c r="ACA9" s="75"/>
      <c r="ACB9" s="75"/>
      <c r="ACC9" s="75"/>
      <c r="ACD9" s="75"/>
      <c r="ACE9" s="75"/>
      <c r="ACF9" s="75"/>
      <c r="ACG9" s="75"/>
      <c r="ACH9" s="75"/>
      <c r="ACI9" s="75"/>
      <c r="ACJ9" s="75"/>
      <c r="ACK9" s="75"/>
      <c r="ACL9" s="75"/>
      <c r="ACM9" s="75"/>
      <c r="ACN9" s="75"/>
      <c r="ACO9" s="75"/>
      <c r="ACP9" s="75"/>
      <c r="ACQ9" s="75"/>
      <c r="ACR9" s="75"/>
      <c r="ACS9" s="75"/>
      <c r="ACT9" s="75"/>
      <c r="ACU9" s="75"/>
      <c r="ACV9" s="75"/>
      <c r="ACW9" s="75"/>
      <c r="ACX9" s="75"/>
      <c r="ACY9" s="75"/>
      <c r="ACZ9" s="75"/>
      <c r="ADA9" s="75"/>
      <c r="ADB9" s="75"/>
      <c r="ADC9" s="75"/>
      <c r="ADD9" s="75"/>
      <c r="ADE9" s="75"/>
      <c r="ADF9" s="75"/>
      <c r="ADG9" s="75"/>
      <c r="ADH9" s="75"/>
      <c r="ADI9" s="75"/>
      <c r="ADJ9" s="75"/>
      <c r="ADK9" s="75"/>
      <c r="ADL9" s="75"/>
      <c r="ADM9" s="75"/>
      <c r="ADN9" s="75"/>
      <c r="ADO9" s="75"/>
      <c r="ADP9" s="75"/>
      <c r="ADQ9" s="75"/>
      <c r="ADR9" s="75"/>
      <c r="ADS9" s="75"/>
      <c r="ADT9" s="75"/>
      <c r="ADU9" s="75"/>
      <c r="ADV9" s="75"/>
      <c r="ADW9" s="75"/>
      <c r="ADX9" s="75"/>
      <c r="ADY9" s="75"/>
      <c r="ADZ9" s="75"/>
      <c r="AEA9" s="75"/>
      <c r="AEB9" s="75"/>
      <c r="AEC9" s="75"/>
      <c r="AED9" s="75"/>
      <c r="AEE9" s="75"/>
      <c r="AEF9" s="75"/>
      <c r="AEG9" s="75"/>
      <c r="AEH9" s="75"/>
      <c r="AEI9" s="75"/>
      <c r="AEJ9" s="75"/>
      <c r="AEK9" s="75"/>
      <c r="AEL9" s="75"/>
      <c r="AEM9" s="75"/>
      <c r="AEN9" s="75"/>
      <c r="AEO9" s="75"/>
      <c r="AEP9" s="75"/>
      <c r="AEQ9" s="75"/>
      <c r="AER9" s="75"/>
      <c r="AES9" s="75"/>
      <c r="AET9" s="75"/>
      <c r="AEU9" s="75"/>
      <c r="AEV9" s="75"/>
      <c r="AEW9" s="75"/>
      <c r="AEX9" s="75"/>
      <c r="AEY9" s="75"/>
      <c r="AEZ9" s="75"/>
      <c r="AFA9" s="75"/>
      <c r="AFB9" s="75"/>
      <c r="AFC9" s="75"/>
      <c r="AFD9" s="75"/>
      <c r="AFE9" s="75"/>
      <c r="AFF9" s="75"/>
      <c r="AFG9" s="75"/>
      <c r="AFH9" s="75"/>
      <c r="AFI9" s="75"/>
      <c r="AFJ9" s="75"/>
      <c r="AFK9" s="75"/>
      <c r="AFL9" s="75"/>
      <c r="AFM9" s="75"/>
      <c r="AFN9" s="75"/>
      <c r="AFO9" s="75"/>
      <c r="AFP9" s="75"/>
      <c r="AFQ9" s="75"/>
      <c r="AFR9" s="75"/>
      <c r="AFS9" s="75"/>
      <c r="AFT9" s="75"/>
      <c r="AFU9" s="75"/>
      <c r="AFV9" s="75"/>
      <c r="AFW9" s="75"/>
      <c r="AFX9" s="75"/>
      <c r="AFY9" s="75"/>
      <c r="AFZ9" s="75"/>
      <c r="AGA9" s="75"/>
      <c r="AGB9" s="75"/>
      <c r="AGC9" s="75"/>
      <c r="AGD9" s="75"/>
      <c r="AGE9" s="75"/>
      <c r="AGF9" s="75"/>
      <c r="AGG9" s="75"/>
      <c r="AGH9" s="75"/>
      <c r="AGI9" s="75"/>
      <c r="AGJ9" s="75"/>
      <c r="AGK9" s="75"/>
      <c r="AGL9" s="75"/>
      <c r="AGM9" s="75"/>
      <c r="AGN9" s="75"/>
      <c r="AGO9" s="75"/>
      <c r="AGP9" s="75"/>
      <c r="AGQ9" s="75"/>
      <c r="AGR9" s="75"/>
      <c r="AGS9" s="75"/>
      <c r="AGT9" s="75"/>
      <c r="AGU9" s="75"/>
      <c r="AGV9" s="75"/>
      <c r="AGW9" s="75"/>
      <c r="AGX9" s="75"/>
      <c r="AGY9" s="75"/>
      <c r="AGZ9" s="75"/>
      <c r="AHA9" s="75"/>
      <c r="AHB9" s="75"/>
      <c r="AHC9" s="75"/>
      <c r="AHD9" s="75"/>
      <c r="AHE9" s="75"/>
      <c r="AHF9" s="75"/>
      <c r="AHG9" s="75"/>
      <c r="AHH9" s="75"/>
      <c r="AHI9" s="75"/>
      <c r="AHJ9" s="75"/>
      <c r="AHK9" s="75"/>
      <c r="AHL9" s="75"/>
      <c r="AHM9" s="75"/>
      <c r="AHN9" s="75"/>
      <c r="AHO9" s="75"/>
      <c r="AHP9" s="75"/>
      <c r="AHQ9" s="75"/>
      <c r="AHR9" s="75"/>
      <c r="AHS9" s="75"/>
      <c r="AHT9" s="75"/>
      <c r="AHU9" s="75"/>
      <c r="AHV9" s="75"/>
      <c r="AHW9" s="75"/>
      <c r="AHX9" s="75"/>
      <c r="AHY9" s="75"/>
      <c r="AHZ9" s="75"/>
      <c r="AIA9" s="75"/>
      <c r="AIB9" s="75"/>
      <c r="AIC9" s="75"/>
      <c r="AID9" s="75"/>
      <c r="AIE9" s="75"/>
      <c r="AIF9" s="75"/>
      <c r="AIG9" s="75"/>
      <c r="AIH9" s="75"/>
      <c r="AII9" s="75"/>
      <c r="AIJ9" s="75"/>
      <c r="AIK9" s="75"/>
      <c r="AIL9" s="75"/>
      <c r="AIM9" s="75"/>
      <c r="AIN9" s="75"/>
      <c r="AIO9" s="75"/>
      <c r="AIP9" s="75"/>
      <c r="AIQ9" s="75"/>
      <c r="AIR9" s="75"/>
      <c r="AIS9" s="75"/>
      <c r="AIT9" s="75"/>
      <c r="AIU9" s="75"/>
      <c r="AIV9" s="75"/>
      <c r="AIW9" s="75"/>
      <c r="AIX9" s="75"/>
      <c r="AIY9" s="75"/>
      <c r="AIZ9" s="75"/>
      <c r="AJA9" s="75"/>
      <c r="AJB9" s="75"/>
      <c r="AJC9" s="75"/>
      <c r="AJD9" s="75"/>
      <c r="AJE9" s="75"/>
      <c r="AJF9" s="75"/>
      <c r="AJG9" s="75"/>
      <c r="AJH9" s="75"/>
      <c r="AJI9" s="75"/>
      <c r="AJJ9" s="75"/>
      <c r="AJK9" s="75"/>
      <c r="AJL9" s="75"/>
      <c r="AJM9" s="75"/>
      <c r="AJN9" s="75"/>
      <c r="AJO9" s="75"/>
      <c r="AJP9" s="75"/>
      <c r="AJQ9" s="75"/>
      <c r="AJR9" s="75"/>
      <c r="AJS9" s="75"/>
      <c r="AJT9" s="75"/>
      <c r="AJU9" s="75"/>
      <c r="AJV9" s="75"/>
      <c r="AJW9" s="75"/>
      <c r="AJX9" s="75"/>
      <c r="AJY9" s="75"/>
      <c r="AJZ9" s="75"/>
      <c r="AKA9" s="75"/>
      <c r="AKB9" s="75"/>
      <c r="AKC9" s="75"/>
      <c r="AKD9" s="75"/>
      <c r="AKE9" s="75"/>
      <c r="AKF9" s="75"/>
      <c r="AKG9" s="75"/>
      <c r="AKH9" s="75"/>
      <c r="AKI9" s="75"/>
      <c r="AKJ9" s="75"/>
      <c r="AKK9" s="75"/>
      <c r="AKL9" s="75"/>
      <c r="AKM9" s="75"/>
      <c r="AKN9" s="75"/>
      <c r="AKO9" s="75"/>
      <c r="AKP9" s="75"/>
      <c r="AKQ9" s="75"/>
      <c r="AKR9" s="75"/>
      <c r="AKS9" s="75"/>
      <c r="AKT9" s="75"/>
      <c r="AKU9" s="75"/>
      <c r="AKV9" s="75"/>
      <c r="AKW9" s="75"/>
      <c r="AKX9" s="75"/>
      <c r="AKY9" s="75"/>
      <c r="AKZ9" s="75"/>
      <c r="ALA9" s="75"/>
      <c r="ALB9" s="75"/>
      <c r="ALC9" s="75"/>
      <c r="ALD9" s="75"/>
      <c r="ALE9" s="75"/>
      <c r="ALF9" s="75"/>
      <c r="ALG9" s="75"/>
      <c r="ALH9" s="75"/>
      <c r="ALI9" s="75"/>
      <c r="ALJ9" s="75"/>
      <c r="ALK9" s="75"/>
      <c r="ALL9" s="75"/>
      <c r="ALM9" s="75"/>
      <c r="ALN9" s="75"/>
      <c r="ALO9" s="75"/>
      <c r="ALP9" s="75"/>
      <c r="ALQ9" s="75"/>
      <c r="ALR9" s="75"/>
      <c r="ALS9" s="75"/>
      <c r="ALT9" s="75"/>
      <c r="ALU9" s="75"/>
      <c r="ALV9" s="75"/>
      <c r="ALW9" s="75"/>
      <c r="ALX9" s="75"/>
      <c r="ALY9" s="75"/>
      <c r="ALZ9" s="75"/>
      <c r="AMA9" s="75"/>
      <c r="AMB9" s="75"/>
      <c r="AMC9" s="75"/>
      <c r="AMD9" s="75"/>
      <c r="AME9" s="75"/>
      <c r="AMF9" s="75"/>
      <c r="AMG9" s="75"/>
      <c r="AMH9" s="75"/>
    </row>
    <row r="10" spans="1:1022" s="31" customFormat="1" ht="15.75" customHeight="1" x14ac:dyDescent="0.25">
      <c r="A10" s="91"/>
      <c r="B10" s="65" t="s">
        <v>43</v>
      </c>
      <c r="C10" s="66" t="s">
        <v>44</v>
      </c>
      <c r="D10" s="92" t="s">
        <v>45</v>
      </c>
      <c r="E10" s="68" t="s">
        <v>46</v>
      </c>
      <c r="F10" s="73">
        <v>7</v>
      </c>
      <c r="G10" s="73">
        <f t="shared" si="1"/>
        <v>8</v>
      </c>
      <c r="H10" s="73">
        <v>5</v>
      </c>
      <c r="I10" s="73">
        <v>3</v>
      </c>
      <c r="J10" s="73">
        <f t="shared" si="2"/>
        <v>14</v>
      </c>
      <c r="K10" s="73">
        <v>5</v>
      </c>
      <c r="L10" s="73">
        <v>9</v>
      </c>
      <c r="M10" s="73">
        <f t="shared" si="3"/>
        <v>17</v>
      </c>
      <c r="N10" s="93">
        <v>11</v>
      </c>
      <c r="O10" s="73">
        <v>6</v>
      </c>
      <c r="P10" s="72">
        <f t="shared" si="4"/>
        <v>42</v>
      </c>
      <c r="Q10" s="73">
        <v>25</v>
      </c>
      <c r="R10" s="73">
        <v>17</v>
      </c>
      <c r="S10" s="72">
        <f t="shared" si="5"/>
        <v>36</v>
      </c>
      <c r="T10" s="73">
        <v>21</v>
      </c>
      <c r="U10" s="73">
        <v>15</v>
      </c>
      <c r="V10" s="72">
        <f t="shared" si="6"/>
        <v>33</v>
      </c>
      <c r="W10" s="73">
        <v>14</v>
      </c>
      <c r="X10" s="73">
        <v>19</v>
      </c>
      <c r="Y10" s="72">
        <f t="shared" si="7"/>
        <v>150</v>
      </c>
      <c r="Z10" s="72">
        <f t="shared" si="8"/>
        <v>81</v>
      </c>
      <c r="AA10" s="72">
        <f t="shared" si="8"/>
        <v>69</v>
      </c>
      <c r="AB10" s="72">
        <f t="shared" si="9"/>
        <v>20</v>
      </c>
      <c r="AC10" s="73">
        <v>1</v>
      </c>
      <c r="AD10" s="73">
        <v>19</v>
      </c>
      <c r="AE10" s="94">
        <f t="shared" si="0"/>
        <v>4</v>
      </c>
      <c r="AF10" s="73">
        <v>0</v>
      </c>
      <c r="AG10" s="74">
        <v>4</v>
      </c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</row>
    <row r="11" spans="1:1022" s="31" customFormat="1" ht="15.75" customHeight="1" x14ac:dyDescent="0.25">
      <c r="A11" s="95"/>
      <c r="B11" s="96" t="s">
        <v>47</v>
      </c>
      <c r="C11" s="78" t="s">
        <v>48</v>
      </c>
      <c r="D11" s="97" t="s">
        <v>49</v>
      </c>
      <c r="E11" s="80" t="s">
        <v>50</v>
      </c>
      <c r="F11" s="69">
        <v>4</v>
      </c>
      <c r="G11" s="69">
        <f t="shared" si="1"/>
        <v>8</v>
      </c>
      <c r="H11" s="70">
        <v>2</v>
      </c>
      <c r="I11" s="70">
        <v>6</v>
      </c>
      <c r="J11" s="69">
        <f t="shared" si="2"/>
        <v>24</v>
      </c>
      <c r="K11" s="70">
        <v>13</v>
      </c>
      <c r="L11" s="69">
        <v>11</v>
      </c>
      <c r="M11" s="69">
        <f t="shared" si="3"/>
        <v>21</v>
      </c>
      <c r="N11" s="70">
        <v>13</v>
      </c>
      <c r="O11" s="70">
        <v>8</v>
      </c>
      <c r="P11" s="71">
        <f t="shared" si="4"/>
        <v>27</v>
      </c>
      <c r="Q11" s="70">
        <v>11</v>
      </c>
      <c r="R11" s="70">
        <v>16</v>
      </c>
      <c r="S11" s="71">
        <f t="shared" si="5"/>
        <v>24</v>
      </c>
      <c r="T11" s="70">
        <v>13</v>
      </c>
      <c r="U11" s="70">
        <v>11</v>
      </c>
      <c r="V11" s="71">
        <f t="shared" si="6"/>
        <v>30</v>
      </c>
      <c r="W11" s="70">
        <v>17</v>
      </c>
      <c r="X11" s="70">
        <v>13</v>
      </c>
      <c r="Y11" s="71">
        <f t="shared" si="7"/>
        <v>134</v>
      </c>
      <c r="Z11" s="71">
        <f t="shared" si="8"/>
        <v>69</v>
      </c>
      <c r="AA11" s="71">
        <f t="shared" si="8"/>
        <v>65</v>
      </c>
      <c r="AB11" s="71">
        <f t="shared" si="9"/>
        <v>12</v>
      </c>
      <c r="AC11" s="70">
        <v>0</v>
      </c>
      <c r="AD11" s="70">
        <v>12</v>
      </c>
      <c r="AE11" s="71">
        <f t="shared" si="0"/>
        <v>4</v>
      </c>
      <c r="AF11" s="69"/>
      <c r="AG11" s="98">
        <v>4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  <c r="RE11" s="75"/>
      <c r="RF11" s="75"/>
      <c r="RG11" s="75"/>
      <c r="RH11" s="75"/>
      <c r="RI11" s="75"/>
      <c r="RJ11" s="75"/>
      <c r="RK11" s="75"/>
      <c r="RL11" s="75"/>
      <c r="RM11" s="75"/>
      <c r="RN11" s="75"/>
      <c r="RO11" s="75"/>
      <c r="RP11" s="75"/>
      <c r="RQ11" s="75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75"/>
      <c r="WQ11" s="75"/>
      <c r="WR11" s="75"/>
      <c r="WS11" s="75"/>
      <c r="WT11" s="75"/>
      <c r="WU11" s="75"/>
      <c r="WV11" s="75"/>
      <c r="WW11" s="75"/>
      <c r="WX11" s="75"/>
      <c r="WY11" s="75"/>
      <c r="WZ11" s="75"/>
      <c r="XA11" s="75"/>
      <c r="XB11" s="75"/>
      <c r="XC11" s="75"/>
      <c r="XD11" s="75"/>
      <c r="XE11" s="75"/>
      <c r="XF11" s="75"/>
      <c r="XG11" s="75"/>
      <c r="XH11" s="75"/>
      <c r="XI11" s="75"/>
      <c r="XJ11" s="75"/>
      <c r="XK11" s="75"/>
      <c r="XL11" s="75"/>
      <c r="XM11" s="75"/>
      <c r="XN11" s="75"/>
      <c r="XO11" s="75"/>
      <c r="XP11" s="75"/>
      <c r="XQ11" s="75"/>
      <c r="XR11" s="75"/>
      <c r="XS11" s="75"/>
      <c r="XT11" s="75"/>
      <c r="XU11" s="75"/>
      <c r="XV11" s="75"/>
      <c r="XW11" s="75"/>
      <c r="XX11" s="75"/>
      <c r="XY11" s="75"/>
      <c r="XZ11" s="75"/>
      <c r="YA11" s="75"/>
      <c r="YB11" s="75"/>
      <c r="YC11" s="75"/>
      <c r="YD11" s="75"/>
      <c r="YE11" s="75"/>
      <c r="YF11" s="75"/>
      <c r="YG11" s="75"/>
      <c r="YH11" s="75"/>
      <c r="YI11" s="75"/>
      <c r="YJ11" s="75"/>
      <c r="YK11" s="75"/>
      <c r="YL11" s="75"/>
      <c r="YM11" s="75"/>
      <c r="YN11" s="75"/>
      <c r="YO11" s="75"/>
      <c r="YP11" s="75"/>
      <c r="YQ11" s="75"/>
      <c r="YR11" s="75"/>
      <c r="YS11" s="75"/>
      <c r="YT11" s="75"/>
      <c r="YU11" s="75"/>
      <c r="YV11" s="75"/>
      <c r="YW11" s="75"/>
      <c r="YX11" s="75"/>
      <c r="YY11" s="75"/>
      <c r="YZ11" s="75"/>
      <c r="ZA11" s="75"/>
      <c r="ZB11" s="75"/>
      <c r="ZC11" s="75"/>
      <c r="ZD11" s="75"/>
      <c r="ZE11" s="75"/>
      <c r="ZF11" s="75"/>
      <c r="ZG11" s="75"/>
      <c r="ZH11" s="75"/>
      <c r="ZI11" s="75"/>
      <c r="ZJ11" s="75"/>
      <c r="ZK11" s="75"/>
      <c r="ZL11" s="75"/>
      <c r="ZM11" s="75"/>
      <c r="ZN11" s="75"/>
      <c r="ZO11" s="75"/>
      <c r="ZP11" s="75"/>
      <c r="ZQ11" s="75"/>
      <c r="ZR11" s="75"/>
      <c r="ZS11" s="75"/>
      <c r="ZT11" s="75"/>
      <c r="ZU11" s="75"/>
      <c r="ZV11" s="75"/>
      <c r="ZW11" s="75"/>
      <c r="ZX11" s="75"/>
      <c r="ZY11" s="75"/>
      <c r="ZZ11" s="75"/>
      <c r="AAA11" s="75"/>
      <c r="AAB11" s="75"/>
      <c r="AAC11" s="75"/>
      <c r="AAD11" s="75"/>
      <c r="AAE11" s="75"/>
      <c r="AAF11" s="75"/>
      <c r="AAG11" s="75"/>
      <c r="AAH11" s="75"/>
      <c r="AAI11" s="75"/>
      <c r="AAJ11" s="75"/>
      <c r="AAK11" s="75"/>
      <c r="AAL11" s="75"/>
      <c r="AAM11" s="75"/>
      <c r="AAN11" s="75"/>
      <c r="AAO11" s="75"/>
      <c r="AAP11" s="75"/>
      <c r="AAQ11" s="75"/>
      <c r="AAR11" s="75"/>
      <c r="AAS11" s="75"/>
      <c r="AAT11" s="75"/>
      <c r="AAU11" s="75"/>
      <c r="AAV11" s="75"/>
      <c r="AAW11" s="75"/>
      <c r="AAX11" s="75"/>
      <c r="AAY11" s="75"/>
      <c r="AAZ11" s="75"/>
      <c r="ABA11" s="75"/>
      <c r="ABB11" s="75"/>
      <c r="ABC11" s="75"/>
      <c r="ABD11" s="75"/>
      <c r="ABE11" s="75"/>
      <c r="ABF11" s="75"/>
      <c r="ABG11" s="75"/>
      <c r="ABH11" s="75"/>
      <c r="ABI11" s="75"/>
      <c r="ABJ11" s="75"/>
      <c r="ABK11" s="75"/>
      <c r="ABL11" s="75"/>
      <c r="ABM11" s="75"/>
      <c r="ABN11" s="75"/>
      <c r="ABO11" s="75"/>
      <c r="ABP11" s="75"/>
      <c r="ABQ11" s="75"/>
      <c r="ABR11" s="75"/>
      <c r="ABS11" s="75"/>
      <c r="ABT11" s="75"/>
      <c r="ABU11" s="75"/>
      <c r="ABV11" s="75"/>
      <c r="ABW11" s="75"/>
      <c r="ABX11" s="75"/>
      <c r="ABY11" s="75"/>
      <c r="ABZ11" s="75"/>
      <c r="ACA11" s="75"/>
      <c r="ACB11" s="75"/>
      <c r="ACC11" s="75"/>
      <c r="ACD11" s="75"/>
      <c r="ACE11" s="75"/>
      <c r="ACF11" s="75"/>
      <c r="ACG11" s="75"/>
      <c r="ACH11" s="75"/>
      <c r="ACI11" s="75"/>
      <c r="ACJ11" s="75"/>
      <c r="ACK11" s="75"/>
      <c r="ACL11" s="75"/>
      <c r="ACM11" s="75"/>
      <c r="ACN11" s="75"/>
      <c r="ACO11" s="75"/>
      <c r="ACP11" s="75"/>
      <c r="ACQ11" s="75"/>
      <c r="ACR11" s="75"/>
      <c r="ACS11" s="75"/>
      <c r="ACT11" s="75"/>
      <c r="ACU11" s="75"/>
      <c r="ACV11" s="75"/>
      <c r="ACW11" s="75"/>
      <c r="ACX11" s="75"/>
      <c r="ACY11" s="75"/>
      <c r="ACZ11" s="75"/>
      <c r="ADA11" s="75"/>
      <c r="ADB11" s="75"/>
      <c r="ADC11" s="75"/>
      <c r="ADD11" s="75"/>
      <c r="ADE11" s="75"/>
      <c r="ADF11" s="75"/>
      <c r="ADG11" s="75"/>
      <c r="ADH11" s="75"/>
      <c r="ADI11" s="75"/>
      <c r="ADJ11" s="75"/>
      <c r="ADK11" s="75"/>
      <c r="ADL11" s="75"/>
      <c r="ADM11" s="75"/>
      <c r="ADN11" s="75"/>
      <c r="ADO11" s="75"/>
      <c r="ADP11" s="75"/>
      <c r="ADQ11" s="75"/>
      <c r="ADR11" s="75"/>
      <c r="ADS11" s="75"/>
      <c r="ADT11" s="75"/>
      <c r="ADU11" s="75"/>
      <c r="ADV11" s="75"/>
      <c r="ADW11" s="75"/>
      <c r="ADX11" s="75"/>
      <c r="ADY11" s="75"/>
      <c r="ADZ11" s="75"/>
      <c r="AEA11" s="75"/>
      <c r="AEB11" s="75"/>
      <c r="AEC11" s="75"/>
      <c r="AED11" s="75"/>
      <c r="AEE11" s="75"/>
      <c r="AEF11" s="75"/>
      <c r="AEG11" s="75"/>
      <c r="AEH11" s="75"/>
      <c r="AEI11" s="75"/>
      <c r="AEJ11" s="75"/>
      <c r="AEK11" s="75"/>
      <c r="AEL11" s="75"/>
      <c r="AEM11" s="75"/>
      <c r="AEN11" s="75"/>
      <c r="AEO11" s="75"/>
      <c r="AEP11" s="75"/>
      <c r="AEQ11" s="75"/>
      <c r="AER11" s="75"/>
      <c r="AES11" s="75"/>
      <c r="AET11" s="75"/>
      <c r="AEU11" s="75"/>
      <c r="AEV11" s="75"/>
      <c r="AEW11" s="75"/>
      <c r="AEX11" s="75"/>
      <c r="AEY11" s="75"/>
      <c r="AEZ11" s="75"/>
      <c r="AFA11" s="75"/>
      <c r="AFB11" s="75"/>
      <c r="AFC11" s="75"/>
      <c r="AFD11" s="75"/>
      <c r="AFE11" s="75"/>
      <c r="AFF11" s="75"/>
      <c r="AFG11" s="75"/>
      <c r="AFH11" s="75"/>
      <c r="AFI11" s="75"/>
      <c r="AFJ11" s="75"/>
      <c r="AFK11" s="75"/>
      <c r="AFL11" s="75"/>
      <c r="AFM11" s="75"/>
      <c r="AFN11" s="75"/>
      <c r="AFO11" s="75"/>
      <c r="AFP11" s="75"/>
      <c r="AFQ11" s="75"/>
      <c r="AFR11" s="75"/>
      <c r="AFS11" s="75"/>
      <c r="AFT11" s="75"/>
      <c r="AFU11" s="75"/>
      <c r="AFV11" s="75"/>
      <c r="AFW11" s="75"/>
      <c r="AFX11" s="75"/>
      <c r="AFY11" s="75"/>
      <c r="AFZ11" s="75"/>
      <c r="AGA11" s="75"/>
      <c r="AGB11" s="75"/>
      <c r="AGC11" s="75"/>
      <c r="AGD11" s="75"/>
      <c r="AGE11" s="75"/>
      <c r="AGF11" s="75"/>
      <c r="AGG11" s="75"/>
      <c r="AGH11" s="75"/>
      <c r="AGI11" s="75"/>
      <c r="AGJ11" s="75"/>
      <c r="AGK11" s="75"/>
      <c r="AGL11" s="75"/>
      <c r="AGM11" s="75"/>
      <c r="AGN11" s="75"/>
      <c r="AGO11" s="75"/>
      <c r="AGP11" s="75"/>
      <c r="AGQ11" s="75"/>
      <c r="AGR11" s="75"/>
      <c r="AGS11" s="75"/>
      <c r="AGT11" s="75"/>
      <c r="AGU11" s="75"/>
      <c r="AGV11" s="75"/>
      <c r="AGW11" s="75"/>
      <c r="AGX11" s="75"/>
      <c r="AGY11" s="75"/>
      <c r="AGZ11" s="75"/>
      <c r="AHA11" s="75"/>
      <c r="AHB11" s="75"/>
      <c r="AHC11" s="75"/>
      <c r="AHD11" s="75"/>
      <c r="AHE11" s="75"/>
      <c r="AHF11" s="75"/>
      <c r="AHG11" s="75"/>
      <c r="AHH11" s="75"/>
      <c r="AHI11" s="75"/>
      <c r="AHJ11" s="75"/>
      <c r="AHK11" s="75"/>
      <c r="AHL11" s="75"/>
      <c r="AHM11" s="75"/>
      <c r="AHN11" s="75"/>
      <c r="AHO11" s="75"/>
      <c r="AHP11" s="75"/>
      <c r="AHQ11" s="75"/>
      <c r="AHR11" s="75"/>
      <c r="AHS11" s="75"/>
      <c r="AHT11" s="75"/>
      <c r="AHU11" s="75"/>
      <c r="AHV11" s="75"/>
      <c r="AHW11" s="75"/>
      <c r="AHX11" s="75"/>
      <c r="AHY11" s="75"/>
      <c r="AHZ11" s="75"/>
      <c r="AIA11" s="75"/>
      <c r="AIB11" s="75"/>
      <c r="AIC11" s="75"/>
      <c r="AID11" s="75"/>
      <c r="AIE11" s="75"/>
      <c r="AIF11" s="75"/>
      <c r="AIG11" s="75"/>
      <c r="AIH11" s="75"/>
      <c r="AII11" s="75"/>
      <c r="AIJ11" s="75"/>
      <c r="AIK11" s="75"/>
      <c r="AIL11" s="75"/>
      <c r="AIM11" s="75"/>
      <c r="AIN11" s="75"/>
      <c r="AIO11" s="75"/>
      <c r="AIP11" s="75"/>
      <c r="AIQ11" s="75"/>
      <c r="AIR11" s="75"/>
      <c r="AIS11" s="75"/>
      <c r="AIT11" s="75"/>
      <c r="AIU11" s="75"/>
      <c r="AIV11" s="75"/>
      <c r="AIW11" s="75"/>
      <c r="AIX11" s="75"/>
      <c r="AIY11" s="75"/>
      <c r="AIZ11" s="75"/>
      <c r="AJA11" s="75"/>
      <c r="AJB11" s="75"/>
      <c r="AJC11" s="75"/>
      <c r="AJD11" s="75"/>
      <c r="AJE11" s="75"/>
      <c r="AJF11" s="75"/>
      <c r="AJG11" s="75"/>
      <c r="AJH11" s="75"/>
      <c r="AJI11" s="75"/>
      <c r="AJJ11" s="75"/>
      <c r="AJK11" s="75"/>
      <c r="AJL11" s="75"/>
      <c r="AJM11" s="75"/>
      <c r="AJN11" s="75"/>
      <c r="AJO11" s="75"/>
      <c r="AJP11" s="75"/>
      <c r="AJQ11" s="75"/>
      <c r="AJR11" s="75"/>
      <c r="AJS11" s="75"/>
      <c r="AJT11" s="75"/>
      <c r="AJU11" s="75"/>
      <c r="AJV11" s="75"/>
      <c r="AJW11" s="75"/>
      <c r="AJX11" s="75"/>
      <c r="AJY11" s="75"/>
      <c r="AJZ11" s="75"/>
      <c r="AKA11" s="75"/>
      <c r="AKB11" s="75"/>
      <c r="AKC11" s="75"/>
      <c r="AKD11" s="75"/>
      <c r="AKE11" s="75"/>
      <c r="AKF11" s="75"/>
      <c r="AKG11" s="75"/>
      <c r="AKH11" s="75"/>
      <c r="AKI11" s="75"/>
      <c r="AKJ11" s="75"/>
      <c r="AKK11" s="75"/>
      <c r="AKL11" s="75"/>
      <c r="AKM11" s="75"/>
      <c r="AKN11" s="75"/>
      <c r="AKO11" s="75"/>
      <c r="AKP11" s="75"/>
      <c r="AKQ11" s="75"/>
      <c r="AKR11" s="75"/>
      <c r="AKS11" s="75"/>
      <c r="AKT11" s="75"/>
      <c r="AKU11" s="75"/>
      <c r="AKV11" s="75"/>
      <c r="AKW11" s="75"/>
      <c r="AKX11" s="75"/>
      <c r="AKY11" s="75"/>
      <c r="AKZ11" s="75"/>
      <c r="ALA11" s="75"/>
      <c r="ALB11" s="75"/>
      <c r="ALC11" s="75"/>
      <c r="ALD11" s="75"/>
      <c r="ALE11" s="75"/>
      <c r="ALF11" s="75"/>
      <c r="ALG11" s="75"/>
      <c r="ALH11" s="75"/>
      <c r="ALI11" s="75"/>
      <c r="ALJ11" s="75"/>
      <c r="ALK11" s="75"/>
      <c r="ALL11" s="75"/>
      <c r="ALM11" s="75"/>
      <c r="ALN11" s="75"/>
      <c r="ALO11" s="75"/>
      <c r="ALP11" s="75"/>
      <c r="ALQ11" s="75"/>
      <c r="ALR11" s="75"/>
      <c r="ALS11" s="75"/>
      <c r="ALT11" s="75"/>
      <c r="ALU11" s="75"/>
      <c r="ALV11" s="75"/>
      <c r="ALW11" s="75"/>
      <c r="ALX11" s="75"/>
      <c r="ALY11" s="75"/>
      <c r="ALZ11" s="75"/>
      <c r="AMA11" s="75"/>
      <c r="AMB11" s="75"/>
      <c r="AMC11" s="75"/>
      <c r="AMD11" s="75"/>
      <c r="AME11" s="75"/>
      <c r="AMF11" s="75"/>
      <c r="AMG11" s="75"/>
      <c r="AMH11" s="75"/>
    </row>
    <row r="12" spans="1:1022" s="100" customFormat="1" ht="15.75" customHeight="1" x14ac:dyDescent="0.25">
      <c r="A12" s="95"/>
      <c r="B12" s="96" t="s">
        <v>51</v>
      </c>
      <c r="C12" s="78" t="s">
        <v>52</v>
      </c>
      <c r="D12" s="97" t="s">
        <v>53</v>
      </c>
      <c r="E12" s="80" t="s">
        <v>54</v>
      </c>
      <c r="F12" s="69">
        <v>8</v>
      </c>
      <c r="G12" s="69">
        <f t="shared" si="1"/>
        <v>8</v>
      </c>
      <c r="H12" s="70">
        <v>3</v>
      </c>
      <c r="I12" s="70">
        <v>5</v>
      </c>
      <c r="J12" s="69">
        <f t="shared" si="2"/>
        <v>24</v>
      </c>
      <c r="K12" s="70">
        <v>10</v>
      </c>
      <c r="L12" s="69">
        <v>14</v>
      </c>
      <c r="M12" s="69">
        <f t="shared" si="3"/>
        <v>27</v>
      </c>
      <c r="N12" s="70">
        <v>14</v>
      </c>
      <c r="O12" s="70">
        <v>13</v>
      </c>
      <c r="P12" s="71">
        <f t="shared" si="4"/>
        <v>55</v>
      </c>
      <c r="Q12" s="70">
        <v>26</v>
      </c>
      <c r="R12" s="70">
        <v>29</v>
      </c>
      <c r="S12" s="71">
        <f t="shared" si="5"/>
        <v>60</v>
      </c>
      <c r="T12" s="70">
        <v>35</v>
      </c>
      <c r="U12" s="70">
        <v>25</v>
      </c>
      <c r="V12" s="71">
        <f t="shared" si="6"/>
        <v>53</v>
      </c>
      <c r="W12" s="70">
        <v>25</v>
      </c>
      <c r="X12" s="70">
        <v>28</v>
      </c>
      <c r="Y12" s="71">
        <f t="shared" si="7"/>
        <v>227</v>
      </c>
      <c r="Z12" s="71">
        <f t="shared" si="8"/>
        <v>113</v>
      </c>
      <c r="AA12" s="71">
        <f t="shared" si="8"/>
        <v>114</v>
      </c>
      <c r="AB12" s="71">
        <f t="shared" si="9"/>
        <v>25</v>
      </c>
      <c r="AC12" s="70">
        <v>2</v>
      </c>
      <c r="AD12" s="70">
        <v>23</v>
      </c>
      <c r="AE12" s="71">
        <f t="shared" si="0"/>
        <v>7</v>
      </c>
      <c r="AF12" s="69"/>
      <c r="AG12" s="98">
        <v>7</v>
      </c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  <c r="IX12" s="99"/>
      <c r="IY12" s="99"/>
      <c r="IZ12" s="99"/>
      <c r="JA12" s="99"/>
      <c r="JB12" s="99"/>
      <c r="JC12" s="99"/>
      <c r="JD12" s="99"/>
      <c r="JE12" s="99"/>
      <c r="JF12" s="99"/>
      <c r="JG12" s="99"/>
      <c r="JH12" s="99"/>
      <c r="JI12" s="99"/>
      <c r="JJ12" s="99"/>
      <c r="JK12" s="99"/>
      <c r="JL12" s="99"/>
      <c r="JM12" s="99"/>
      <c r="JN12" s="99"/>
      <c r="JO12" s="99"/>
      <c r="JP12" s="99"/>
      <c r="JQ12" s="99"/>
      <c r="JR12" s="99"/>
      <c r="JS12" s="99"/>
      <c r="JT12" s="99"/>
      <c r="JU12" s="99"/>
      <c r="JV12" s="99"/>
      <c r="JW12" s="99"/>
      <c r="JX12" s="99"/>
      <c r="JY12" s="99"/>
      <c r="JZ12" s="99"/>
      <c r="KA12" s="99"/>
      <c r="KB12" s="99"/>
      <c r="KC12" s="99"/>
      <c r="KD12" s="99"/>
      <c r="KE12" s="99"/>
      <c r="KF12" s="99"/>
      <c r="KG12" s="99"/>
      <c r="KH12" s="99"/>
      <c r="KI12" s="99"/>
      <c r="KJ12" s="99"/>
      <c r="KK12" s="99"/>
      <c r="KL12" s="99"/>
      <c r="KM12" s="99"/>
      <c r="KN12" s="99"/>
      <c r="KO12" s="99"/>
      <c r="KP12" s="99"/>
      <c r="KQ12" s="99"/>
      <c r="KR12" s="99"/>
      <c r="KS12" s="99"/>
      <c r="KT12" s="99"/>
      <c r="KU12" s="99"/>
      <c r="KV12" s="99"/>
      <c r="KW12" s="99"/>
      <c r="KX12" s="99"/>
      <c r="KY12" s="99"/>
      <c r="KZ12" s="99"/>
      <c r="LA12" s="99"/>
      <c r="LB12" s="99"/>
      <c r="LC12" s="99"/>
      <c r="LD12" s="99"/>
      <c r="LE12" s="99"/>
      <c r="LF12" s="99"/>
      <c r="LG12" s="99"/>
      <c r="LH12" s="99"/>
      <c r="LI12" s="99"/>
      <c r="LJ12" s="99"/>
      <c r="LK12" s="99"/>
      <c r="LL12" s="99"/>
      <c r="LM12" s="99"/>
      <c r="LN12" s="99"/>
      <c r="LO12" s="99"/>
      <c r="LP12" s="99"/>
      <c r="LQ12" s="99"/>
      <c r="LR12" s="99"/>
      <c r="LS12" s="99"/>
      <c r="LT12" s="99"/>
      <c r="LU12" s="99"/>
      <c r="LV12" s="99"/>
      <c r="LW12" s="99"/>
      <c r="LX12" s="99"/>
      <c r="LY12" s="99"/>
      <c r="LZ12" s="99"/>
      <c r="MA12" s="99"/>
      <c r="MB12" s="99"/>
      <c r="MC12" s="99"/>
      <c r="MD12" s="99"/>
      <c r="ME12" s="99"/>
      <c r="MF12" s="99"/>
      <c r="MG12" s="99"/>
      <c r="MH12" s="99"/>
      <c r="MI12" s="99"/>
      <c r="MJ12" s="99"/>
      <c r="MK12" s="99"/>
      <c r="ML12" s="99"/>
      <c r="MM12" s="99"/>
      <c r="MN12" s="99"/>
      <c r="MO12" s="99"/>
      <c r="MP12" s="99"/>
      <c r="MQ12" s="99"/>
      <c r="MR12" s="99"/>
      <c r="MS12" s="99"/>
      <c r="MT12" s="99"/>
      <c r="MU12" s="99"/>
      <c r="MV12" s="99"/>
      <c r="MW12" s="99"/>
      <c r="MX12" s="99"/>
      <c r="MY12" s="99"/>
      <c r="MZ12" s="99"/>
      <c r="NA12" s="99"/>
      <c r="NB12" s="99"/>
      <c r="NC12" s="99"/>
      <c r="ND12" s="99"/>
      <c r="NE12" s="99"/>
      <c r="NF12" s="99"/>
      <c r="NG12" s="99"/>
      <c r="NH12" s="99"/>
      <c r="NI12" s="99"/>
      <c r="NJ12" s="99"/>
      <c r="NK12" s="99"/>
      <c r="NL12" s="99"/>
      <c r="NM12" s="99"/>
      <c r="NN12" s="99"/>
      <c r="NO12" s="99"/>
      <c r="NP12" s="99"/>
      <c r="NQ12" s="99"/>
      <c r="NR12" s="99"/>
      <c r="NS12" s="99"/>
      <c r="NT12" s="99"/>
      <c r="NU12" s="99"/>
      <c r="NV12" s="99"/>
      <c r="NW12" s="99"/>
      <c r="NX12" s="99"/>
      <c r="NY12" s="99"/>
      <c r="NZ12" s="99"/>
      <c r="OA12" s="99"/>
      <c r="OB12" s="99"/>
      <c r="OC12" s="99"/>
      <c r="OD12" s="99"/>
      <c r="OE12" s="99"/>
      <c r="OF12" s="99"/>
      <c r="OG12" s="99"/>
      <c r="OH12" s="99"/>
      <c r="OI12" s="99"/>
      <c r="OJ12" s="99"/>
      <c r="OK12" s="99"/>
      <c r="OL12" s="99"/>
      <c r="OM12" s="99"/>
      <c r="ON12" s="99"/>
      <c r="OO12" s="99"/>
      <c r="OP12" s="99"/>
      <c r="OQ12" s="99"/>
      <c r="OR12" s="99"/>
      <c r="OS12" s="99"/>
      <c r="OT12" s="99"/>
      <c r="OU12" s="99"/>
      <c r="OV12" s="99"/>
      <c r="OW12" s="99"/>
      <c r="OX12" s="99"/>
      <c r="OY12" s="99"/>
      <c r="OZ12" s="99"/>
      <c r="PA12" s="99"/>
      <c r="PB12" s="99"/>
      <c r="PC12" s="99"/>
      <c r="PD12" s="99"/>
      <c r="PE12" s="99"/>
      <c r="PF12" s="99"/>
      <c r="PG12" s="99"/>
      <c r="PH12" s="99"/>
      <c r="PI12" s="99"/>
      <c r="PJ12" s="99"/>
      <c r="PK12" s="99"/>
      <c r="PL12" s="99"/>
      <c r="PM12" s="99"/>
      <c r="PN12" s="99"/>
      <c r="PO12" s="99"/>
      <c r="PP12" s="99"/>
      <c r="PQ12" s="99"/>
      <c r="PR12" s="99"/>
      <c r="PS12" s="99"/>
      <c r="PT12" s="99"/>
      <c r="PU12" s="99"/>
      <c r="PV12" s="99"/>
      <c r="PW12" s="99"/>
      <c r="PX12" s="99"/>
      <c r="PY12" s="99"/>
      <c r="PZ12" s="99"/>
      <c r="QA12" s="99"/>
      <c r="QB12" s="99"/>
      <c r="QC12" s="99"/>
      <c r="QD12" s="99"/>
      <c r="QE12" s="99"/>
      <c r="QF12" s="99"/>
      <c r="QG12" s="99"/>
      <c r="QH12" s="99"/>
      <c r="QI12" s="99"/>
      <c r="QJ12" s="99"/>
      <c r="QK12" s="99"/>
      <c r="QL12" s="99"/>
      <c r="QM12" s="99"/>
      <c r="QN12" s="99"/>
      <c r="QO12" s="99"/>
      <c r="QP12" s="99"/>
      <c r="QQ12" s="99"/>
      <c r="QR12" s="99"/>
      <c r="QS12" s="99"/>
      <c r="QT12" s="99"/>
      <c r="QU12" s="99"/>
      <c r="QV12" s="99"/>
      <c r="QW12" s="99"/>
      <c r="QX12" s="99"/>
      <c r="QY12" s="99"/>
      <c r="QZ12" s="99"/>
      <c r="RA12" s="99"/>
      <c r="RB12" s="99"/>
      <c r="RC12" s="99"/>
      <c r="RD12" s="99"/>
      <c r="RE12" s="99"/>
      <c r="RF12" s="99"/>
      <c r="RG12" s="99"/>
      <c r="RH12" s="99"/>
      <c r="RI12" s="99"/>
      <c r="RJ12" s="99"/>
      <c r="RK12" s="99"/>
      <c r="RL12" s="99"/>
      <c r="RM12" s="99"/>
      <c r="RN12" s="99"/>
      <c r="RO12" s="99"/>
      <c r="RP12" s="99"/>
      <c r="RQ12" s="99"/>
      <c r="RR12" s="99"/>
      <c r="RS12" s="99"/>
      <c r="RT12" s="99"/>
      <c r="RU12" s="99"/>
      <c r="RV12" s="99"/>
      <c r="RW12" s="99"/>
      <c r="RX12" s="99"/>
      <c r="RY12" s="99"/>
      <c r="RZ12" s="99"/>
      <c r="SA12" s="99"/>
      <c r="SB12" s="99"/>
      <c r="SC12" s="99"/>
      <c r="SD12" s="99"/>
      <c r="SE12" s="99"/>
      <c r="SF12" s="99"/>
      <c r="SG12" s="99"/>
      <c r="SH12" s="99"/>
      <c r="SI12" s="99"/>
      <c r="SJ12" s="99"/>
      <c r="SK12" s="99"/>
      <c r="SL12" s="99"/>
      <c r="SM12" s="99"/>
      <c r="SN12" s="99"/>
      <c r="SO12" s="99"/>
      <c r="SP12" s="99"/>
      <c r="SQ12" s="99"/>
      <c r="SR12" s="99"/>
      <c r="SS12" s="99"/>
      <c r="ST12" s="99"/>
      <c r="SU12" s="99"/>
      <c r="SV12" s="99"/>
      <c r="SW12" s="99"/>
      <c r="SX12" s="99"/>
      <c r="SY12" s="99"/>
      <c r="SZ12" s="99"/>
      <c r="TA12" s="99"/>
      <c r="TB12" s="99"/>
      <c r="TC12" s="99"/>
      <c r="TD12" s="99"/>
      <c r="TE12" s="99"/>
      <c r="TF12" s="99"/>
      <c r="TG12" s="99"/>
      <c r="TH12" s="99"/>
      <c r="TI12" s="99"/>
      <c r="TJ12" s="99"/>
      <c r="TK12" s="99"/>
      <c r="TL12" s="99"/>
      <c r="TM12" s="99"/>
      <c r="TN12" s="99"/>
      <c r="TO12" s="99"/>
      <c r="TP12" s="99"/>
      <c r="TQ12" s="99"/>
      <c r="TR12" s="99"/>
      <c r="TS12" s="99"/>
      <c r="TT12" s="99"/>
      <c r="TU12" s="99"/>
      <c r="TV12" s="99"/>
      <c r="TW12" s="99"/>
      <c r="TX12" s="99"/>
      <c r="TY12" s="99"/>
      <c r="TZ12" s="99"/>
      <c r="UA12" s="99"/>
      <c r="UB12" s="99"/>
      <c r="UC12" s="99"/>
      <c r="UD12" s="99"/>
      <c r="UE12" s="99"/>
      <c r="UF12" s="99"/>
      <c r="UG12" s="99"/>
      <c r="UH12" s="99"/>
      <c r="UI12" s="99"/>
      <c r="UJ12" s="99"/>
      <c r="UK12" s="99"/>
      <c r="UL12" s="99"/>
      <c r="UM12" s="99"/>
      <c r="UN12" s="99"/>
      <c r="UO12" s="99"/>
      <c r="UP12" s="99"/>
      <c r="UQ12" s="99"/>
      <c r="UR12" s="99"/>
      <c r="US12" s="99"/>
      <c r="UT12" s="99"/>
      <c r="UU12" s="99"/>
      <c r="UV12" s="99"/>
      <c r="UW12" s="99"/>
      <c r="UX12" s="99"/>
      <c r="UY12" s="99"/>
      <c r="UZ12" s="99"/>
      <c r="VA12" s="99"/>
      <c r="VB12" s="99"/>
      <c r="VC12" s="99"/>
      <c r="VD12" s="99"/>
      <c r="VE12" s="99"/>
      <c r="VF12" s="99"/>
      <c r="VG12" s="99"/>
      <c r="VH12" s="99"/>
      <c r="VI12" s="99"/>
      <c r="VJ12" s="99"/>
      <c r="VK12" s="99"/>
      <c r="VL12" s="99"/>
      <c r="VM12" s="99"/>
      <c r="VN12" s="99"/>
      <c r="VO12" s="99"/>
      <c r="VP12" s="99"/>
      <c r="VQ12" s="99"/>
      <c r="VR12" s="99"/>
      <c r="VS12" s="99"/>
      <c r="VT12" s="99"/>
      <c r="VU12" s="99"/>
      <c r="VV12" s="99"/>
      <c r="VW12" s="99"/>
      <c r="VX12" s="99"/>
      <c r="VY12" s="99"/>
      <c r="VZ12" s="99"/>
      <c r="WA12" s="99"/>
      <c r="WB12" s="99"/>
      <c r="WC12" s="99"/>
      <c r="WD12" s="99"/>
      <c r="WE12" s="99"/>
      <c r="WF12" s="99"/>
      <c r="WG12" s="99"/>
      <c r="WH12" s="99"/>
      <c r="WI12" s="99"/>
      <c r="WJ12" s="99"/>
      <c r="WK12" s="99"/>
      <c r="WL12" s="99"/>
      <c r="WM12" s="99"/>
      <c r="WN12" s="99"/>
      <c r="WO12" s="99"/>
      <c r="WP12" s="99"/>
      <c r="WQ12" s="99"/>
      <c r="WR12" s="99"/>
      <c r="WS12" s="99"/>
      <c r="WT12" s="99"/>
      <c r="WU12" s="99"/>
      <c r="WV12" s="99"/>
      <c r="WW12" s="99"/>
      <c r="WX12" s="99"/>
      <c r="WY12" s="99"/>
      <c r="WZ12" s="99"/>
      <c r="XA12" s="99"/>
      <c r="XB12" s="99"/>
      <c r="XC12" s="99"/>
      <c r="XD12" s="99"/>
      <c r="XE12" s="99"/>
      <c r="XF12" s="99"/>
      <c r="XG12" s="99"/>
      <c r="XH12" s="99"/>
      <c r="XI12" s="99"/>
      <c r="XJ12" s="99"/>
      <c r="XK12" s="99"/>
      <c r="XL12" s="99"/>
      <c r="XM12" s="99"/>
      <c r="XN12" s="99"/>
      <c r="XO12" s="99"/>
      <c r="XP12" s="99"/>
      <c r="XQ12" s="99"/>
      <c r="XR12" s="99"/>
      <c r="XS12" s="99"/>
      <c r="XT12" s="99"/>
      <c r="XU12" s="99"/>
      <c r="XV12" s="99"/>
      <c r="XW12" s="99"/>
      <c r="XX12" s="99"/>
      <c r="XY12" s="99"/>
      <c r="XZ12" s="99"/>
      <c r="YA12" s="99"/>
      <c r="YB12" s="99"/>
      <c r="YC12" s="99"/>
      <c r="YD12" s="99"/>
      <c r="YE12" s="99"/>
      <c r="YF12" s="99"/>
      <c r="YG12" s="99"/>
      <c r="YH12" s="99"/>
      <c r="YI12" s="99"/>
      <c r="YJ12" s="99"/>
      <c r="YK12" s="99"/>
      <c r="YL12" s="99"/>
      <c r="YM12" s="99"/>
      <c r="YN12" s="99"/>
      <c r="YO12" s="99"/>
      <c r="YP12" s="99"/>
      <c r="YQ12" s="99"/>
      <c r="YR12" s="99"/>
      <c r="YS12" s="99"/>
      <c r="YT12" s="99"/>
      <c r="YU12" s="99"/>
      <c r="YV12" s="99"/>
      <c r="YW12" s="99"/>
      <c r="YX12" s="99"/>
      <c r="YY12" s="99"/>
      <c r="YZ12" s="99"/>
      <c r="ZA12" s="99"/>
      <c r="ZB12" s="99"/>
      <c r="ZC12" s="99"/>
      <c r="ZD12" s="99"/>
      <c r="ZE12" s="99"/>
      <c r="ZF12" s="99"/>
      <c r="ZG12" s="99"/>
      <c r="ZH12" s="99"/>
      <c r="ZI12" s="99"/>
      <c r="ZJ12" s="99"/>
      <c r="ZK12" s="99"/>
      <c r="ZL12" s="99"/>
      <c r="ZM12" s="99"/>
      <c r="ZN12" s="99"/>
      <c r="ZO12" s="99"/>
      <c r="ZP12" s="99"/>
      <c r="ZQ12" s="99"/>
      <c r="ZR12" s="99"/>
      <c r="ZS12" s="99"/>
      <c r="ZT12" s="99"/>
      <c r="ZU12" s="99"/>
      <c r="ZV12" s="99"/>
      <c r="ZW12" s="99"/>
      <c r="ZX12" s="99"/>
      <c r="ZY12" s="99"/>
      <c r="ZZ12" s="99"/>
      <c r="AAA12" s="99"/>
      <c r="AAB12" s="99"/>
      <c r="AAC12" s="99"/>
      <c r="AAD12" s="99"/>
      <c r="AAE12" s="99"/>
      <c r="AAF12" s="99"/>
      <c r="AAG12" s="99"/>
      <c r="AAH12" s="99"/>
      <c r="AAI12" s="99"/>
      <c r="AAJ12" s="99"/>
      <c r="AAK12" s="99"/>
      <c r="AAL12" s="99"/>
      <c r="AAM12" s="99"/>
      <c r="AAN12" s="99"/>
      <c r="AAO12" s="99"/>
      <c r="AAP12" s="99"/>
      <c r="AAQ12" s="99"/>
      <c r="AAR12" s="99"/>
      <c r="AAS12" s="99"/>
      <c r="AAT12" s="99"/>
      <c r="AAU12" s="99"/>
      <c r="AAV12" s="99"/>
      <c r="AAW12" s="99"/>
      <c r="AAX12" s="99"/>
      <c r="AAY12" s="99"/>
      <c r="AAZ12" s="99"/>
      <c r="ABA12" s="99"/>
      <c r="ABB12" s="99"/>
      <c r="ABC12" s="99"/>
      <c r="ABD12" s="99"/>
      <c r="ABE12" s="99"/>
      <c r="ABF12" s="99"/>
      <c r="ABG12" s="99"/>
      <c r="ABH12" s="99"/>
      <c r="ABI12" s="99"/>
      <c r="ABJ12" s="99"/>
      <c r="ABK12" s="99"/>
      <c r="ABL12" s="99"/>
      <c r="ABM12" s="99"/>
      <c r="ABN12" s="99"/>
      <c r="ABO12" s="99"/>
      <c r="ABP12" s="99"/>
      <c r="ABQ12" s="99"/>
      <c r="ABR12" s="99"/>
      <c r="ABS12" s="99"/>
      <c r="ABT12" s="99"/>
      <c r="ABU12" s="99"/>
      <c r="ABV12" s="99"/>
      <c r="ABW12" s="99"/>
      <c r="ABX12" s="99"/>
      <c r="ABY12" s="99"/>
      <c r="ABZ12" s="99"/>
      <c r="ACA12" s="99"/>
      <c r="ACB12" s="99"/>
      <c r="ACC12" s="99"/>
      <c r="ACD12" s="99"/>
      <c r="ACE12" s="99"/>
      <c r="ACF12" s="99"/>
      <c r="ACG12" s="99"/>
      <c r="ACH12" s="99"/>
      <c r="ACI12" s="99"/>
      <c r="ACJ12" s="99"/>
      <c r="ACK12" s="99"/>
      <c r="ACL12" s="99"/>
      <c r="ACM12" s="99"/>
      <c r="ACN12" s="99"/>
      <c r="ACO12" s="99"/>
      <c r="ACP12" s="99"/>
      <c r="ACQ12" s="99"/>
      <c r="ACR12" s="99"/>
      <c r="ACS12" s="99"/>
      <c r="ACT12" s="99"/>
      <c r="ACU12" s="99"/>
      <c r="ACV12" s="99"/>
      <c r="ACW12" s="99"/>
      <c r="ACX12" s="99"/>
      <c r="ACY12" s="99"/>
      <c r="ACZ12" s="99"/>
      <c r="ADA12" s="99"/>
      <c r="ADB12" s="99"/>
      <c r="ADC12" s="99"/>
      <c r="ADD12" s="99"/>
      <c r="ADE12" s="99"/>
      <c r="ADF12" s="99"/>
      <c r="ADG12" s="99"/>
      <c r="ADH12" s="99"/>
      <c r="ADI12" s="99"/>
      <c r="ADJ12" s="99"/>
      <c r="ADK12" s="99"/>
      <c r="ADL12" s="99"/>
      <c r="ADM12" s="99"/>
      <c r="ADN12" s="99"/>
      <c r="ADO12" s="99"/>
      <c r="ADP12" s="99"/>
      <c r="ADQ12" s="99"/>
      <c r="ADR12" s="99"/>
      <c r="ADS12" s="99"/>
      <c r="ADT12" s="99"/>
      <c r="ADU12" s="99"/>
      <c r="ADV12" s="99"/>
      <c r="ADW12" s="99"/>
      <c r="ADX12" s="99"/>
      <c r="ADY12" s="99"/>
      <c r="ADZ12" s="99"/>
      <c r="AEA12" s="99"/>
      <c r="AEB12" s="99"/>
      <c r="AEC12" s="99"/>
      <c r="AED12" s="99"/>
      <c r="AEE12" s="99"/>
      <c r="AEF12" s="99"/>
      <c r="AEG12" s="99"/>
      <c r="AEH12" s="99"/>
      <c r="AEI12" s="99"/>
      <c r="AEJ12" s="99"/>
      <c r="AEK12" s="99"/>
      <c r="AEL12" s="99"/>
      <c r="AEM12" s="99"/>
      <c r="AEN12" s="99"/>
      <c r="AEO12" s="99"/>
      <c r="AEP12" s="99"/>
      <c r="AEQ12" s="99"/>
      <c r="AER12" s="99"/>
      <c r="AES12" s="99"/>
      <c r="AET12" s="99"/>
      <c r="AEU12" s="99"/>
      <c r="AEV12" s="99"/>
      <c r="AEW12" s="99"/>
      <c r="AEX12" s="99"/>
      <c r="AEY12" s="99"/>
      <c r="AEZ12" s="99"/>
      <c r="AFA12" s="99"/>
      <c r="AFB12" s="99"/>
      <c r="AFC12" s="99"/>
      <c r="AFD12" s="99"/>
      <c r="AFE12" s="99"/>
      <c r="AFF12" s="99"/>
      <c r="AFG12" s="99"/>
      <c r="AFH12" s="99"/>
      <c r="AFI12" s="99"/>
      <c r="AFJ12" s="99"/>
      <c r="AFK12" s="99"/>
      <c r="AFL12" s="99"/>
      <c r="AFM12" s="99"/>
      <c r="AFN12" s="99"/>
      <c r="AFO12" s="99"/>
      <c r="AFP12" s="99"/>
      <c r="AFQ12" s="99"/>
      <c r="AFR12" s="99"/>
      <c r="AFS12" s="99"/>
      <c r="AFT12" s="99"/>
      <c r="AFU12" s="99"/>
      <c r="AFV12" s="99"/>
      <c r="AFW12" s="99"/>
      <c r="AFX12" s="99"/>
      <c r="AFY12" s="99"/>
      <c r="AFZ12" s="99"/>
      <c r="AGA12" s="99"/>
      <c r="AGB12" s="99"/>
      <c r="AGC12" s="99"/>
      <c r="AGD12" s="99"/>
      <c r="AGE12" s="99"/>
      <c r="AGF12" s="99"/>
      <c r="AGG12" s="99"/>
      <c r="AGH12" s="99"/>
      <c r="AGI12" s="99"/>
      <c r="AGJ12" s="99"/>
      <c r="AGK12" s="99"/>
      <c r="AGL12" s="99"/>
      <c r="AGM12" s="99"/>
      <c r="AGN12" s="99"/>
      <c r="AGO12" s="99"/>
      <c r="AGP12" s="99"/>
      <c r="AGQ12" s="99"/>
      <c r="AGR12" s="99"/>
      <c r="AGS12" s="99"/>
      <c r="AGT12" s="99"/>
      <c r="AGU12" s="99"/>
      <c r="AGV12" s="99"/>
      <c r="AGW12" s="99"/>
      <c r="AGX12" s="99"/>
      <c r="AGY12" s="99"/>
      <c r="AGZ12" s="99"/>
      <c r="AHA12" s="99"/>
      <c r="AHB12" s="99"/>
      <c r="AHC12" s="99"/>
      <c r="AHD12" s="99"/>
      <c r="AHE12" s="99"/>
      <c r="AHF12" s="99"/>
      <c r="AHG12" s="99"/>
      <c r="AHH12" s="99"/>
      <c r="AHI12" s="99"/>
      <c r="AHJ12" s="99"/>
      <c r="AHK12" s="99"/>
      <c r="AHL12" s="99"/>
      <c r="AHM12" s="99"/>
      <c r="AHN12" s="99"/>
      <c r="AHO12" s="99"/>
      <c r="AHP12" s="99"/>
      <c r="AHQ12" s="99"/>
      <c r="AHR12" s="99"/>
      <c r="AHS12" s="99"/>
      <c r="AHT12" s="99"/>
      <c r="AHU12" s="99"/>
      <c r="AHV12" s="99"/>
      <c r="AHW12" s="99"/>
      <c r="AHX12" s="99"/>
      <c r="AHY12" s="99"/>
      <c r="AHZ12" s="99"/>
      <c r="AIA12" s="99"/>
      <c r="AIB12" s="99"/>
      <c r="AIC12" s="99"/>
      <c r="AID12" s="99"/>
      <c r="AIE12" s="99"/>
      <c r="AIF12" s="99"/>
      <c r="AIG12" s="99"/>
      <c r="AIH12" s="99"/>
      <c r="AII12" s="99"/>
      <c r="AIJ12" s="99"/>
      <c r="AIK12" s="99"/>
      <c r="AIL12" s="99"/>
      <c r="AIM12" s="99"/>
      <c r="AIN12" s="99"/>
      <c r="AIO12" s="99"/>
      <c r="AIP12" s="99"/>
      <c r="AIQ12" s="99"/>
      <c r="AIR12" s="99"/>
      <c r="AIS12" s="99"/>
      <c r="AIT12" s="99"/>
      <c r="AIU12" s="99"/>
      <c r="AIV12" s="99"/>
      <c r="AIW12" s="99"/>
      <c r="AIX12" s="99"/>
      <c r="AIY12" s="99"/>
      <c r="AIZ12" s="99"/>
      <c r="AJA12" s="99"/>
      <c r="AJB12" s="99"/>
      <c r="AJC12" s="99"/>
      <c r="AJD12" s="99"/>
      <c r="AJE12" s="99"/>
      <c r="AJF12" s="99"/>
      <c r="AJG12" s="99"/>
      <c r="AJH12" s="99"/>
      <c r="AJI12" s="99"/>
      <c r="AJJ12" s="99"/>
      <c r="AJK12" s="99"/>
      <c r="AJL12" s="99"/>
      <c r="AJM12" s="99"/>
      <c r="AJN12" s="99"/>
      <c r="AJO12" s="99"/>
      <c r="AJP12" s="99"/>
      <c r="AJQ12" s="99"/>
      <c r="AJR12" s="99"/>
      <c r="AJS12" s="99"/>
      <c r="AJT12" s="99"/>
      <c r="AJU12" s="99"/>
      <c r="AJV12" s="99"/>
      <c r="AJW12" s="99"/>
      <c r="AJX12" s="99"/>
      <c r="AJY12" s="99"/>
      <c r="AJZ12" s="99"/>
      <c r="AKA12" s="99"/>
      <c r="AKB12" s="99"/>
      <c r="AKC12" s="99"/>
      <c r="AKD12" s="99"/>
      <c r="AKE12" s="99"/>
      <c r="AKF12" s="99"/>
      <c r="AKG12" s="99"/>
      <c r="AKH12" s="99"/>
      <c r="AKI12" s="99"/>
      <c r="AKJ12" s="99"/>
      <c r="AKK12" s="99"/>
      <c r="AKL12" s="99"/>
      <c r="AKM12" s="99"/>
      <c r="AKN12" s="99"/>
      <c r="AKO12" s="99"/>
      <c r="AKP12" s="99"/>
      <c r="AKQ12" s="99"/>
      <c r="AKR12" s="99"/>
      <c r="AKS12" s="99"/>
      <c r="AKT12" s="99"/>
      <c r="AKU12" s="99"/>
      <c r="AKV12" s="99"/>
      <c r="AKW12" s="99"/>
      <c r="AKX12" s="99"/>
      <c r="AKY12" s="99"/>
      <c r="AKZ12" s="99"/>
      <c r="ALA12" s="99"/>
      <c r="ALB12" s="99"/>
      <c r="ALC12" s="99"/>
      <c r="ALD12" s="99"/>
      <c r="ALE12" s="99"/>
      <c r="ALF12" s="99"/>
      <c r="ALG12" s="99"/>
      <c r="ALH12" s="99"/>
      <c r="ALI12" s="99"/>
      <c r="ALJ12" s="99"/>
      <c r="ALK12" s="99"/>
      <c r="ALL12" s="99"/>
      <c r="ALM12" s="99"/>
      <c r="ALN12" s="99"/>
      <c r="ALO12" s="99"/>
      <c r="ALP12" s="99"/>
      <c r="ALQ12" s="99"/>
      <c r="ALR12" s="99"/>
      <c r="ALS12" s="99"/>
      <c r="ALT12" s="99"/>
      <c r="ALU12" s="99"/>
      <c r="ALV12" s="99"/>
      <c r="ALW12" s="99"/>
      <c r="ALX12" s="99"/>
      <c r="ALY12" s="99"/>
      <c r="ALZ12" s="99"/>
      <c r="AMA12" s="99"/>
      <c r="AMB12" s="99"/>
      <c r="AMC12" s="99"/>
      <c r="AMD12" s="99"/>
      <c r="AME12" s="99"/>
      <c r="AMF12" s="99"/>
      <c r="AMG12" s="99"/>
      <c r="AMH12" s="99"/>
    </row>
    <row r="13" spans="1:1022" s="100" customFormat="1" ht="15.75" customHeight="1" x14ac:dyDescent="0.25">
      <c r="A13" s="95"/>
      <c r="B13" s="77" t="s">
        <v>55</v>
      </c>
      <c r="C13" s="101" t="s">
        <v>56</v>
      </c>
      <c r="D13" s="97" t="s">
        <v>57</v>
      </c>
      <c r="E13" s="102" t="s">
        <v>58</v>
      </c>
      <c r="F13" s="69">
        <v>8</v>
      </c>
      <c r="G13" s="69">
        <f t="shared" si="1"/>
        <v>7</v>
      </c>
      <c r="H13" s="70">
        <v>1</v>
      </c>
      <c r="I13" s="70">
        <v>6</v>
      </c>
      <c r="J13" s="69">
        <f t="shared" si="2"/>
        <v>22</v>
      </c>
      <c r="K13" s="70">
        <v>9</v>
      </c>
      <c r="L13" s="69">
        <v>13</v>
      </c>
      <c r="M13" s="69">
        <f t="shared" si="3"/>
        <v>24</v>
      </c>
      <c r="N13" s="70">
        <v>13</v>
      </c>
      <c r="O13" s="70">
        <v>11</v>
      </c>
      <c r="P13" s="71">
        <f t="shared" si="4"/>
        <v>49</v>
      </c>
      <c r="Q13" s="70">
        <v>23</v>
      </c>
      <c r="R13" s="70">
        <v>26</v>
      </c>
      <c r="S13" s="71">
        <f t="shared" si="5"/>
        <v>51</v>
      </c>
      <c r="T13" s="70">
        <v>22</v>
      </c>
      <c r="U13" s="70">
        <v>29</v>
      </c>
      <c r="V13" s="71">
        <f t="shared" si="6"/>
        <v>52</v>
      </c>
      <c r="W13" s="70">
        <v>31</v>
      </c>
      <c r="X13" s="70">
        <v>21</v>
      </c>
      <c r="Y13" s="71">
        <f t="shared" si="7"/>
        <v>205</v>
      </c>
      <c r="Z13" s="71">
        <f t="shared" si="8"/>
        <v>99</v>
      </c>
      <c r="AA13" s="71">
        <f t="shared" si="8"/>
        <v>106</v>
      </c>
      <c r="AB13" s="71">
        <f t="shared" si="9"/>
        <v>22</v>
      </c>
      <c r="AC13" s="70">
        <v>2</v>
      </c>
      <c r="AD13" s="70">
        <v>20</v>
      </c>
      <c r="AE13" s="71">
        <f t="shared" si="0"/>
        <v>7</v>
      </c>
      <c r="AF13" s="103">
        <v>1</v>
      </c>
      <c r="AG13" s="81">
        <v>6</v>
      </c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99"/>
      <c r="NJ13" s="99"/>
      <c r="NK13" s="99"/>
      <c r="NL13" s="99"/>
      <c r="NM13" s="99"/>
      <c r="NN13" s="99"/>
      <c r="NO13" s="99"/>
      <c r="NP13" s="99"/>
      <c r="NQ13" s="99"/>
      <c r="NR13" s="99"/>
      <c r="NS13" s="99"/>
      <c r="NT13" s="99"/>
      <c r="NU13" s="99"/>
      <c r="NV13" s="99"/>
      <c r="NW13" s="99"/>
      <c r="NX13" s="99"/>
      <c r="NY13" s="99"/>
      <c r="NZ13" s="99"/>
      <c r="OA13" s="99"/>
      <c r="OB13" s="99"/>
      <c r="OC13" s="99"/>
      <c r="OD13" s="99"/>
      <c r="OE13" s="99"/>
      <c r="OF13" s="99"/>
      <c r="OG13" s="99"/>
      <c r="OH13" s="99"/>
      <c r="OI13" s="99"/>
      <c r="OJ13" s="99"/>
      <c r="OK13" s="99"/>
      <c r="OL13" s="99"/>
      <c r="OM13" s="99"/>
      <c r="ON13" s="99"/>
      <c r="OO13" s="99"/>
      <c r="OP13" s="99"/>
      <c r="OQ13" s="99"/>
      <c r="OR13" s="99"/>
      <c r="OS13" s="99"/>
      <c r="OT13" s="99"/>
      <c r="OU13" s="99"/>
      <c r="OV13" s="99"/>
      <c r="OW13" s="99"/>
      <c r="OX13" s="99"/>
      <c r="OY13" s="99"/>
      <c r="OZ13" s="99"/>
      <c r="PA13" s="99"/>
      <c r="PB13" s="99"/>
      <c r="PC13" s="99"/>
      <c r="PD13" s="99"/>
      <c r="PE13" s="99"/>
      <c r="PF13" s="99"/>
      <c r="PG13" s="99"/>
      <c r="PH13" s="99"/>
      <c r="PI13" s="99"/>
      <c r="PJ13" s="99"/>
      <c r="PK13" s="99"/>
      <c r="PL13" s="99"/>
      <c r="PM13" s="99"/>
      <c r="PN13" s="99"/>
      <c r="PO13" s="99"/>
      <c r="PP13" s="99"/>
      <c r="PQ13" s="99"/>
      <c r="PR13" s="99"/>
      <c r="PS13" s="99"/>
      <c r="PT13" s="99"/>
      <c r="PU13" s="99"/>
      <c r="PV13" s="99"/>
      <c r="PW13" s="99"/>
      <c r="PX13" s="99"/>
      <c r="PY13" s="99"/>
      <c r="PZ13" s="99"/>
      <c r="QA13" s="99"/>
      <c r="QB13" s="99"/>
      <c r="QC13" s="99"/>
      <c r="QD13" s="99"/>
      <c r="QE13" s="99"/>
      <c r="QF13" s="99"/>
      <c r="QG13" s="99"/>
      <c r="QH13" s="99"/>
      <c r="QI13" s="99"/>
      <c r="QJ13" s="99"/>
      <c r="QK13" s="99"/>
      <c r="QL13" s="99"/>
      <c r="QM13" s="99"/>
      <c r="QN13" s="99"/>
      <c r="QO13" s="99"/>
      <c r="QP13" s="99"/>
      <c r="QQ13" s="99"/>
      <c r="QR13" s="99"/>
      <c r="QS13" s="99"/>
      <c r="QT13" s="99"/>
      <c r="QU13" s="99"/>
      <c r="QV13" s="99"/>
      <c r="QW13" s="99"/>
      <c r="QX13" s="99"/>
      <c r="QY13" s="99"/>
      <c r="QZ13" s="99"/>
      <c r="RA13" s="99"/>
      <c r="RB13" s="99"/>
      <c r="RC13" s="99"/>
      <c r="RD13" s="99"/>
      <c r="RE13" s="99"/>
      <c r="RF13" s="99"/>
      <c r="RG13" s="99"/>
      <c r="RH13" s="99"/>
      <c r="RI13" s="99"/>
      <c r="RJ13" s="99"/>
      <c r="RK13" s="99"/>
      <c r="RL13" s="99"/>
      <c r="RM13" s="99"/>
      <c r="RN13" s="99"/>
      <c r="RO13" s="99"/>
      <c r="RP13" s="99"/>
      <c r="RQ13" s="99"/>
      <c r="RR13" s="99"/>
      <c r="RS13" s="99"/>
      <c r="RT13" s="99"/>
      <c r="RU13" s="99"/>
      <c r="RV13" s="99"/>
      <c r="RW13" s="99"/>
      <c r="RX13" s="99"/>
      <c r="RY13" s="99"/>
      <c r="RZ13" s="99"/>
      <c r="SA13" s="99"/>
      <c r="SB13" s="99"/>
      <c r="SC13" s="99"/>
      <c r="SD13" s="99"/>
      <c r="SE13" s="99"/>
      <c r="SF13" s="99"/>
      <c r="SG13" s="99"/>
      <c r="SH13" s="99"/>
      <c r="SI13" s="99"/>
      <c r="SJ13" s="99"/>
      <c r="SK13" s="99"/>
      <c r="SL13" s="99"/>
      <c r="SM13" s="99"/>
      <c r="SN13" s="99"/>
      <c r="SO13" s="99"/>
      <c r="SP13" s="99"/>
      <c r="SQ13" s="99"/>
      <c r="SR13" s="99"/>
      <c r="SS13" s="99"/>
      <c r="ST13" s="99"/>
      <c r="SU13" s="99"/>
      <c r="SV13" s="99"/>
      <c r="SW13" s="99"/>
      <c r="SX13" s="99"/>
      <c r="SY13" s="99"/>
      <c r="SZ13" s="99"/>
      <c r="TA13" s="99"/>
      <c r="TB13" s="99"/>
      <c r="TC13" s="99"/>
      <c r="TD13" s="99"/>
      <c r="TE13" s="99"/>
      <c r="TF13" s="99"/>
      <c r="TG13" s="99"/>
      <c r="TH13" s="99"/>
      <c r="TI13" s="99"/>
      <c r="TJ13" s="99"/>
      <c r="TK13" s="99"/>
      <c r="TL13" s="99"/>
      <c r="TM13" s="99"/>
      <c r="TN13" s="99"/>
      <c r="TO13" s="99"/>
      <c r="TP13" s="99"/>
      <c r="TQ13" s="99"/>
      <c r="TR13" s="99"/>
      <c r="TS13" s="99"/>
      <c r="TT13" s="99"/>
      <c r="TU13" s="99"/>
      <c r="TV13" s="99"/>
      <c r="TW13" s="99"/>
      <c r="TX13" s="99"/>
      <c r="TY13" s="99"/>
      <c r="TZ13" s="99"/>
      <c r="UA13" s="99"/>
      <c r="UB13" s="99"/>
      <c r="UC13" s="99"/>
      <c r="UD13" s="99"/>
      <c r="UE13" s="99"/>
      <c r="UF13" s="99"/>
      <c r="UG13" s="99"/>
      <c r="UH13" s="99"/>
      <c r="UI13" s="99"/>
      <c r="UJ13" s="99"/>
      <c r="UK13" s="99"/>
      <c r="UL13" s="99"/>
      <c r="UM13" s="99"/>
      <c r="UN13" s="99"/>
      <c r="UO13" s="99"/>
      <c r="UP13" s="99"/>
      <c r="UQ13" s="99"/>
      <c r="UR13" s="99"/>
      <c r="US13" s="99"/>
      <c r="UT13" s="99"/>
      <c r="UU13" s="99"/>
      <c r="UV13" s="99"/>
      <c r="UW13" s="99"/>
      <c r="UX13" s="99"/>
      <c r="UY13" s="99"/>
      <c r="UZ13" s="99"/>
      <c r="VA13" s="99"/>
      <c r="VB13" s="99"/>
      <c r="VC13" s="99"/>
      <c r="VD13" s="99"/>
      <c r="VE13" s="99"/>
      <c r="VF13" s="99"/>
      <c r="VG13" s="99"/>
      <c r="VH13" s="99"/>
      <c r="VI13" s="99"/>
      <c r="VJ13" s="99"/>
      <c r="VK13" s="99"/>
      <c r="VL13" s="99"/>
      <c r="VM13" s="99"/>
      <c r="VN13" s="99"/>
      <c r="VO13" s="99"/>
      <c r="VP13" s="99"/>
      <c r="VQ13" s="99"/>
      <c r="VR13" s="99"/>
      <c r="VS13" s="99"/>
      <c r="VT13" s="99"/>
      <c r="VU13" s="99"/>
      <c r="VV13" s="99"/>
      <c r="VW13" s="99"/>
      <c r="VX13" s="99"/>
      <c r="VY13" s="99"/>
      <c r="VZ13" s="99"/>
      <c r="WA13" s="99"/>
      <c r="WB13" s="99"/>
      <c r="WC13" s="99"/>
      <c r="WD13" s="99"/>
      <c r="WE13" s="99"/>
      <c r="WF13" s="99"/>
      <c r="WG13" s="99"/>
      <c r="WH13" s="99"/>
      <c r="WI13" s="99"/>
      <c r="WJ13" s="99"/>
      <c r="WK13" s="99"/>
      <c r="WL13" s="99"/>
      <c r="WM13" s="99"/>
      <c r="WN13" s="99"/>
      <c r="WO13" s="99"/>
      <c r="WP13" s="99"/>
      <c r="WQ13" s="99"/>
      <c r="WR13" s="99"/>
      <c r="WS13" s="99"/>
      <c r="WT13" s="99"/>
      <c r="WU13" s="99"/>
      <c r="WV13" s="99"/>
      <c r="WW13" s="99"/>
      <c r="WX13" s="99"/>
      <c r="WY13" s="99"/>
      <c r="WZ13" s="99"/>
      <c r="XA13" s="99"/>
      <c r="XB13" s="99"/>
      <c r="XC13" s="99"/>
      <c r="XD13" s="99"/>
      <c r="XE13" s="99"/>
      <c r="XF13" s="99"/>
      <c r="XG13" s="99"/>
      <c r="XH13" s="99"/>
      <c r="XI13" s="99"/>
      <c r="XJ13" s="99"/>
      <c r="XK13" s="99"/>
      <c r="XL13" s="99"/>
      <c r="XM13" s="99"/>
      <c r="XN13" s="99"/>
      <c r="XO13" s="99"/>
      <c r="XP13" s="99"/>
      <c r="XQ13" s="99"/>
      <c r="XR13" s="99"/>
      <c r="XS13" s="99"/>
      <c r="XT13" s="99"/>
      <c r="XU13" s="99"/>
      <c r="XV13" s="99"/>
      <c r="XW13" s="99"/>
      <c r="XX13" s="99"/>
      <c r="XY13" s="99"/>
      <c r="XZ13" s="99"/>
      <c r="YA13" s="99"/>
      <c r="YB13" s="99"/>
      <c r="YC13" s="99"/>
      <c r="YD13" s="99"/>
      <c r="YE13" s="99"/>
      <c r="YF13" s="99"/>
      <c r="YG13" s="99"/>
      <c r="YH13" s="99"/>
      <c r="YI13" s="99"/>
      <c r="YJ13" s="99"/>
      <c r="YK13" s="99"/>
      <c r="YL13" s="99"/>
      <c r="YM13" s="99"/>
      <c r="YN13" s="99"/>
      <c r="YO13" s="99"/>
      <c r="YP13" s="99"/>
      <c r="YQ13" s="99"/>
      <c r="YR13" s="99"/>
      <c r="YS13" s="99"/>
      <c r="YT13" s="99"/>
      <c r="YU13" s="99"/>
      <c r="YV13" s="99"/>
      <c r="YW13" s="99"/>
      <c r="YX13" s="99"/>
      <c r="YY13" s="99"/>
      <c r="YZ13" s="99"/>
      <c r="ZA13" s="99"/>
      <c r="ZB13" s="99"/>
      <c r="ZC13" s="99"/>
      <c r="ZD13" s="99"/>
      <c r="ZE13" s="99"/>
      <c r="ZF13" s="99"/>
      <c r="ZG13" s="99"/>
      <c r="ZH13" s="99"/>
      <c r="ZI13" s="99"/>
      <c r="ZJ13" s="99"/>
      <c r="ZK13" s="99"/>
      <c r="ZL13" s="99"/>
      <c r="ZM13" s="99"/>
      <c r="ZN13" s="99"/>
      <c r="ZO13" s="99"/>
      <c r="ZP13" s="99"/>
      <c r="ZQ13" s="99"/>
      <c r="ZR13" s="99"/>
      <c r="ZS13" s="99"/>
      <c r="ZT13" s="99"/>
      <c r="ZU13" s="99"/>
      <c r="ZV13" s="99"/>
      <c r="ZW13" s="99"/>
      <c r="ZX13" s="99"/>
      <c r="ZY13" s="99"/>
      <c r="ZZ13" s="99"/>
      <c r="AAA13" s="99"/>
      <c r="AAB13" s="99"/>
      <c r="AAC13" s="99"/>
      <c r="AAD13" s="99"/>
      <c r="AAE13" s="99"/>
      <c r="AAF13" s="99"/>
      <c r="AAG13" s="99"/>
      <c r="AAH13" s="99"/>
      <c r="AAI13" s="99"/>
      <c r="AAJ13" s="99"/>
      <c r="AAK13" s="99"/>
      <c r="AAL13" s="99"/>
      <c r="AAM13" s="99"/>
      <c r="AAN13" s="99"/>
      <c r="AAO13" s="99"/>
      <c r="AAP13" s="99"/>
      <c r="AAQ13" s="99"/>
      <c r="AAR13" s="99"/>
      <c r="AAS13" s="99"/>
      <c r="AAT13" s="99"/>
      <c r="AAU13" s="99"/>
      <c r="AAV13" s="99"/>
      <c r="AAW13" s="99"/>
      <c r="AAX13" s="99"/>
      <c r="AAY13" s="99"/>
      <c r="AAZ13" s="99"/>
      <c r="ABA13" s="99"/>
      <c r="ABB13" s="99"/>
      <c r="ABC13" s="99"/>
      <c r="ABD13" s="99"/>
      <c r="ABE13" s="99"/>
      <c r="ABF13" s="99"/>
      <c r="ABG13" s="99"/>
      <c r="ABH13" s="99"/>
      <c r="ABI13" s="99"/>
      <c r="ABJ13" s="99"/>
      <c r="ABK13" s="99"/>
      <c r="ABL13" s="99"/>
      <c r="ABM13" s="99"/>
      <c r="ABN13" s="99"/>
      <c r="ABO13" s="99"/>
      <c r="ABP13" s="99"/>
      <c r="ABQ13" s="99"/>
      <c r="ABR13" s="99"/>
      <c r="ABS13" s="99"/>
      <c r="ABT13" s="99"/>
      <c r="ABU13" s="99"/>
      <c r="ABV13" s="99"/>
      <c r="ABW13" s="99"/>
      <c r="ABX13" s="99"/>
      <c r="ABY13" s="99"/>
      <c r="ABZ13" s="99"/>
      <c r="ACA13" s="99"/>
      <c r="ACB13" s="99"/>
      <c r="ACC13" s="99"/>
      <c r="ACD13" s="99"/>
      <c r="ACE13" s="99"/>
      <c r="ACF13" s="99"/>
      <c r="ACG13" s="99"/>
      <c r="ACH13" s="99"/>
      <c r="ACI13" s="99"/>
      <c r="ACJ13" s="99"/>
      <c r="ACK13" s="99"/>
      <c r="ACL13" s="99"/>
      <c r="ACM13" s="99"/>
      <c r="ACN13" s="99"/>
      <c r="ACO13" s="99"/>
      <c r="ACP13" s="99"/>
      <c r="ACQ13" s="99"/>
      <c r="ACR13" s="99"/>
      <c r="ACS13" s="99"/>
      <c r="ACT13" s="99"/>
      <c r="ACU13" s="99"/>
      <c r="ACV13" s="99"/>
      <c r="ACW13" s="99"/>
      <c r="ACX13" s="99"/>
      <c r="ACY13" s="99"/>
      <c r="ACZ13" s="99"/>
      <c r="ADA13" s="99"/>
      <c r="ADB13" s="99"/>
      <c r="ADC13" s="99"/>
      <c r="ADD13" s="99"/>
      <c r="ADE13" s="99"/>
      <c r="ADF13" s="99"/>
      <c r="ADG13" s="99"/>
      <c r="ADH13" s="99"/>
      <c r="ADI13" s="99"/>
      <c r="ADJ13" s="99"/>
      <c r="ADK13" s="99"/>
      <c r="ADL13" s="99"/>
      <c r="ADM13" s="99"/>
      <c r="ADN13" s="99"/>
      <c r="ADO13" s="99"/>
      <c r="ADP13" s="99"/>
      <c r="ADQ13" s="99"/>
      <c r="ADR13" s="99"/>
      <c r="ADS13" s="99"/>
      <c r="ADT13" s="99"/>
      <c r="ADU13" s="99"/>
      <c r="ADV13" s="99"/>
      <c r="ADW13" s="99"/>
      <c r="ADX13" s="99"/>
      <c r="ADY13" s="99"/>
      <c r="ADZ13" s="99"/>
      <c r="AEA13" s="99"/>
      <c r="AEB13" s="99"/>
      <c r="AEC13" s="99"/>
      <c r="AED13" s="99"/>
      <c r="AEE13" s="99"/>
      <c r="AEF13" s="99"/>
      <c r="AEG13" s="99"/>
      <c r="AEH13" s="99"/>
      <c r="AEI13" s="99"/>
      <c r="AEJ13" s="99"/>
      <c r="AEK13" s="99"/>
      <c r="AEL13" s="99"/>
      <c r="AEM13" s="99"/>
      <c r="AEN13" s="99"/>
      <c r="AEO13" s="99"/>
      <c r="AEP13" s="99"/>
      <c r="AEQ13" s="99"/>
      <c r="AER13" s="99"/>
      <c r="AES13" s="99"/>
      <c r="AET13" s="99"/>
      <c r="AEU13" s="99"/>
      <c r="AEV13" s="99"/>
      <c r="AEW13" s="99"/>
      <c r="AEX13" s="99"/>
      <c r="AEY13" s="99"/>
      <c r="AEZ13" s="99"/>
      <c r="AFA13" s="99"/>
      <c r="AFB13" s="99"/>
      <c r="AFC13" s="99"/>
      <c r="AFD13" s="99"/>
      <c r="AFE13" s="99"/>
      <c r="AFF13" s="99"/>
      <c r="AFG13" s="99"/>
      <c r="AFH13" s="99"/>
      <c r="AFI13" s="99"/>
      <c r="AFJ13" s="99"/>
      <c r="AFK13" s="99"/>
      <c r="AFL13" s="99"/>
      <c r="AFM13" s="99"/>
      <c r="AFN13" s="99"/>
      <c r="AFO13" s="99"/>
      <c r="AFP13" s="99"/>
      <c r="AFQ13" s="99"/>
      <c r="AFR13" s="99"/>
      <c r="AFS13" s="99"/>
      <c r="AFT13" s="99"/>
      <c r="AFU13" s="99"/>
      <c r="AFV13" s="99"/>
      <c r="AFW13" s="99"/>
      <c r="AFX13" s="99"/>
      <c r="AFY13" s="99"/>
      <c r="AFZ13" s="99"/>
      <c r="AGA13" s="99"/>
      <c r="AGB13" s="99"/>
      <c r="AGC13" s="99"/>
      <c r="AGD13" s="99"/>
      <c r="AGE13" s="99"/>
      <c r="AGF13" s="99"/>
      <c r="AGG13" s="99"/>
      <c r="AGH13" s="99"/>
      <c r="AGI13" s="99"/>
      <c r="AGJ13" s="99"/>
      <c r="AGK13" s="99"/>
      <c r="AGL13" s="99"/>
      <c r="AGM13" s="99"/>
      <c r="AGN13" s="99"/>
      <c r="AGO13" s="99"/>
      <c r="AGP13" s="99"/>
      <c r="AGQ13" s="99"/>
      <c r="AGR13" s="99"/>
      <c r="AGS13" s="99"/>
      <c r="AGT13" s="99"/>
      <c r="AGU13" s="99"/>
      <c r="AGV13" s="99"/>
      <c r="AGW13" s="99"/>
      <c r="AGX13" s="99"/>
      <c r="AGY13" s="99"/>
      <c r="AGZ13" s="99"/>
      <c r="AHA13" s="99"/>
      <c r="AHB13" s="99"/>
      <c r="AHC13" s="99"/>
      <c r="AHD13" s="99"/>
      <c r="AHE13" s="99"/>
      <c r="AHF13" s="99"/>
      <c r="AHG13" s="99"/>
      <c r="AHH13" s="99"/>
      <c r="AHI13" s="99"/>
      <c r="AHJ13" s="99"/>
      <c r="AHK13" s="99"/>
      <c r="AHL13" s="99"/>
      <c r="AHM13" s="99"/>
      <c r="AHN13" s="99"/>
      <c r="AHO13" s="99"/>
      <c r="AHP13" s="99"/>
      <c r="AHQ13" s="99"/>
      <c r="AHR13" s="99"/>
      <c r="AHS13" s="99"/>
      <c r="AHT13" s="99"/>
      <c r="AHU13" s="99"/>
      <c r="AHV13" s="99"/>
      <c r="AHW13" s="99"/>
      <c r="AHX13" s="99"/>
      <c r="AHY13" s="99"/>
      <c r="AHZ13" s="99"/>
      <c r="AIA13" s="99"/>
      <c r="AIB13" s="99"/>
      <c r="AIC13" s="99"/>
      <c r="AID13" s="99"/>
      <c r="AIE13" s="99"/>
      <c r="AIF13" s="99"/>
      <c r="AIG13" s="99"/>
      <c r="AIH13" s="99"/>
      <c r="AII13" s="99"/>
      <c r="AIJ13" s="99"/>
      <c r="AIK13" s="99"/>
      <c r="AIL13" s="99"/>
      <c r="AIM13" s="99"/>
      <c r="AIN13" s="99"/>
      <c r="AIO13" s="99"/>
      <c r="AIP13" s="99"/>
      <c r="AIQ13" s="99"/>
      <c r="AIR13" s="99"/>
      <c r="AIS13" s="99"/>
      <c r="AIT13" s="99"/>
      <c r="AIU13" s="99"/>
      <c r="AIV13" s="99"/>
      <c r="AIW13" s="99"/>
      <c r="AIX13" s="99"/>
      <c r="AIY13" s="99"/>
      <c r="AIZ13" s="99"/>
      <c r="AJA13" s="99"/>
      <c r="AJB13" s="99"/>
      <c r="AJC13" s="99"/>
      <c r="AJD13" s="99"/>
      <c r="AJE13" s="99"/>
      <c r="AJF13" s="99"/>
      <c r="AJG13" s="99"/>
      <c r="AJH13" s="99"/>
      <c r="AJI13" s="99"/>
      <c r="AJJ13" s="99"/>
      <c r="AJK13" s="99"/>
      <c r="AJL13" s="99"/>
      <c r="AJM13" s="99"/>
      <c r="AJN13" s="99"/>
      <c r="AJO13" s="99"/>
      <c r="AJP13" s="99"/>
      <c r="AJQ13" s="99"/>
      <c r="AJR13" s="99"/>
      <c r="AJS13" s="99"/>
      <c r="AJT13" s="99"/>
      <c r="AJU13" s="99"/>
      <c r="AJV13" s="99"/>
      <c r="AJW13" s="99"/>
      <c r="AJX13" s="99"/>
      <c r="AJY13" s="99"/>
      <c r="AJZ13" s="99"/>
      <c r="AKA13" s="99"/>
      <c r="AKB13" s="99"/>
      <c r="AKC13" s="99"/>
      <c r="AKD13" s="99"/>
      <c r="AKE13" s="99"/>
      <c r="AKF13" s="99"/>
      <c r="AKG13" s="99"/>
      <c r="AKH13" s="99"/>
      <c r="AKI13" s="99"/>
      <c r="AKJ13" s="99"/>
      <c r="AKK13" s="99"/>
      <c r="AKL13" s="99"/>
      <c r="AKM13" s="99"/>
      <c r="AKN13" s="99"/>
      <c r="AKO13" s="99"/>
      <c r="AKP13" s="99"/>
      <c r="AKQ13" s="99"/>
      <c r="AKR13" s="99"/>
      <c r="AKS13" s="99"/>
      <c r="AKT13" s="99"/>
      <c r="AKU13" s="99"/>
      <c r="AKV13" s="99"/>
      <c r="AKW13" s="99"/>
      <c r="AKX13" s="99"/>
      <c r="AKY13" s="99"/>
      <c r="AKZ13" s="99"/>
      <c r="ALA13" s="99"/>
      <c r="ALB13" s="99"/>
      <c r="ALC13" s="99"/>
      <c r="ALD13" s="99"/>
      <c r="ALE13" s="99"/>
      <c r="ALF13" s="99"/>
      <c r="ALG13" s="99"/>
      <c r="ALH13" s="99"/>
      <c r="ALI13" s="99"/>
      <c r="ALJ13" s="99"/>
      <c r="ALK13" s="99"/>
      <c r="ALL13" s="99"/>
      <c r="ALM13" s="99"/>
      <c r="ALN13" s="99"/>
      <c r="ALO13" s="99"/>
      <c r="ALP13" s="99"/>
      <c r="ALQ13" s="99"/>
      <c r="ALR13" s="99"/>
      <c r="ALS13" s="99"/>
      <c r="ALT13" s="99"/>
      <c r="ALU13" s="99"/>
      <c r="ALV13" s="99"/>
      <c r="ALW13" s="99"/>
      <c r="ALX13" s="99"/>
      <c r="ALY13" s="99"/>
      <c r="ALZ13" s="99"/>
      <c r="AMA13" s="99"/>
      <c r="AMB13" s="99"/>
      <c r="AMC13" s="99"/>
      <c r="AMD13" s="99"/>
      <c r="AME13" s="99"/>
      <c r="AMF13" s="99"/>
      <c r="AMG13" s="99"/>
      <c r="AMH13" s="99"/>
    </row>
    <row r="14" spans="1:1022" s="100" customFormat="1" ht="15.75" customHeight="1" x14ac:dyDescent="0.25">
      <c r="A14" s="95" t="s">
        <v>59</v>
      </c>
      <c r="B14" s="82" t="s">
        <v>60</v>
      </c>
      <c r="C14" s="104" t="s">
        <v>61</v>
      </c>
      <c r="D14" s="105" t="s">
        <v>62</v>
      </c>
      <c r="E14" s="85" t="s">
        <v>63</v>
      </c>
      <c r="F14" s="69">
        <v>6</v>
      </c>
      <c r="G14" s="69">
        <f t="shared" si="1"/>
        <v>6</v>
      </c>
      <c r="H14" s="70">
        <v>2</v>
      </c>
      <c r="I14" s="70">
        <v>4</v>
      </c>
      <c r="J14" s="69">
        <f t="shared" si="2"/>
        <v>16</v>
      </c>
      <c r="K14" s="70">
        <v>13</v>
      </c>
      <c r="L14" s="69">
        <v>3</v>
      </c>
      <c r="M14" s="69">
        <f t="shared" si="3"/>
        <v>23</v>
      </c>
      <c r="N14" s="70">
        <v>12</v>
      </c>
      <c r="O14" s="70">
        <v>11</v>
      </c>
      <c r="P14" s="71">
        <f t="shared" si="4"/>
        <v>37</v>
      </c>
      <c r="Q14" s="70">
        <v>19</v>
      </c>
      <c r="R14" s="70">
        <v>18</v>
      </c>
      <c r="S14" s="71">
        <f t="shared" si="5"/>
        <v>27</v>
      </c>
      <c r="T14" s="70">
        <v>11</v>
      </c>
      <c r="U14" s="70">
        <v>16</v>
      </c>
      <c r="V14" s="71">
        <f t="shared" si="6"/>
        <v>34</v>
      </c>
      <c r="W14" s="70">
        <v>23</v>
      </c>
      <c r="X14" s="70">
        <v>11</v>
      </c>
      <c r="Y14" s="71">
        <f t="shared" si="7"/>
        <v>143</v>
      </c>
      <c r="Z14" s="71">
        <f t="shared" si="8"/>
        <v>80</v>
      </c>
      <c r="AA14" s="71">
        <f t="shared" si="8"/>
        <v>63</v>
      </c>
      <c r="AB14" s="71">
        <f t="shared" si="9"/>
        <v>17</v>
      </c>
      <c r="AC14" s="70">
        <v>3</v>
      </c>
      <c r="AD14" s="70">
        <v>14</v>
      </c>
      <c r="AE14" s="71">
        <f t="shared" si="0"/>
        <v>5</v>
      </c>
      <c r="AF14" s="70"/>
      <c r="AG14" s="98">
        <v>5</v>
      </c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99"/>
      <c r="SL14" s="99"/>
      <c r="SM14" s="99"/>
      <c r="SN14" s="99"/>
      <c r="SO14" s="99"/>
      <c r="SP14" s="99"/>
      <c r="SQ14" s="99"/>
      <c r="SR14" s="99"/>
      <c r="SS14" s="99"/>
      <c r="ST14" s="99"/>
      <c r="SU14" s="99"/>
      <c r="SV14" s="99"/>
      <c r="SW14" s="99"/>
      <c r="SX14" s="99"/>
      <c r="SY14" s="99"/>
      <c r="SZ14" s="99"/>
      <c r="TA14" s="99"/>
      <c r="TB14" s="99"/>
      <c r="TC14" s="99"/>
      <c r="TD14" s="99"/>
      <c r="TE14" s="99"/>
      <c r="TF14" s="99"/>
      <c r="TG14" s="99"/>
      <c r="TH14" s="99"/>
      <c r="TI14" s="99"/>
      <c r="TJ14" s="99"/>
      <c r="TK14" s="99"/>
      <c r="TL14" s="99"/>
      <c r="TM14" s="99"/>
      <c r="TN14" s="99"/>
      <c r="TO14" s="99"/>
      <c r="TP14" s="99"/>
      <c r="TQ14" s="99"/>
      <c r="TR14" s="99"/>
      <c r="TS14" s="99"/>
      <c r="TT14" s="99"/>
      <c r="TU14" s="99"/>
      <c r="TV14" s="99"/>
      <c r="TW14" s="99"/>
      <c r="TX14" s="99"/>
      <c r="TY14" s="99"/>
      <c r="TZ14" s="99"/>
      <c r="UA14" s="99"/>
      <c r="UB14" s="99"/>
      <c r="UC14" s="99"/>
      <c r="UD14" s="99"/>
      <c r="UE14" s="99"/>
      <c r="UF14" s="99"/>
      <c r="UG14" s="99"/>
      <c r="UH14" s="99"/>
      <c r="UI14" s="99"/>
      <c r="UJ14" s="99"/>
      <c r="UK14" s="99"/>
      <c r="UL14" s="99"/>
      <c r="UM14" s="99"/>
      <c r="UN14" s="99"/>
      <c r="UO14" s="99"/>
      <c r="UP14" s="99"/>
      <c r="UQ14" s="99"/>
      <c r="UR14" s="99"/>
      <c r="US14" s="99"/>
      <c r="UT14" s="99"/>
      <c r="UU14" s="99"/>
      <c r="UV14" s="99"/>
      <c r="UW14" s="99"/>
      <c r="UX14" s="99"/>
      <c r="UY14" s="99"/>
      <c r="UZ14" s="99"/>
      <c r="VA14" s="99"/>
      <c r="VB14" s="99"/>
      <c r="VC14" s="99"/>
      <c r="VD14" s="99"/>
      <c r="VE14" s="99"/>
      <c r="VF14" s="99"/>
      <c r="VG14" s="99"/>
      <c r="VH14" s="99"/>
      <c r="VI14" s="99"/>
      <c r="VJ14" s="99"/>
      <c r="VK14" s="99"/>
      <c r="VL14" s="99"/>
      <c r="VM14" s="99"/>
      <c r="VN14" s="99"/>
      <c r="VO14" s="99"/>
      <c r="VP14" s="99"/>
      <c r="VQ14" s="99"/>
      <c r="VR14" s="99"/>
      <c r="VS14" s="99"/>
      <c r="VT14" s="99"/>
      <c r="VU14" s="99"/>
      <c r="VV14" s="99"/>
      <c r="VW14" s="99"/>
      <c r="VX14" s="99"/>
      <c r="VY14" s="99"/>
      <c r="VZ14" s="99"/>
      <c r="WA14" s="99"/>
      <c r="WB14" s="99"/>
      <c r="WC14" s="99"/>
      <c r="WD14" s="99"/>
      <c r="WE14" s="99"/>
      <c r="WF14" s="99"/>
      <c r="WG14" s="99"/>
      <c r="WH14" s="99"/>
      <c r="WI14" s="99"/>
      <c r="WJ14" s="99"/>
      <c r="WK14" s="99"/>
      <c r="WL14" s="99"/>
      <c r="WM14" s="99"/>
      <c r="WN14" s="99"/>
      <c r="WO14" s="99"/>
      <c r="WP14" s="99"/>
      <c r="WQ14" s="99"/>
      <c r="WR14" s="99"/>
      <c r="WS14" s="99"/>
      <c r="WT14" s="99"/>
      <c r="WU14" s="99"/>
      <c r="WV14" s="99"/>
      <c r="WW14" s="99"/>
      <c r="WX14" s="99"/>
      <c r="WY14" s="99"/>
      <c r="WZ14" s="99"/>
      <c r="XA14" s="99"/>
      <c r="XB14" s="99"/>
      <c r="XC14" s="99"/>
      <c r="XD14" s="99"/>
      <c r="XE14" s="99"/>
      <c r="XF14" s="99"/>
      <c r="XG14" s="99"/>
      <c r="XH14" s="99"/>
      <c r="XI14" s="99"/>
      <c r="XJ14" s="99"/>
      <c r="XK14" s="99"/>
      <c r="XL14" s="99"/>
      <c r="XM14" s="99"/>
      <c r="XN14" s="99"/>
      <c r="XO14" s="99"/>
      <c r="XP14" s="99"/>
      <c r="XQ14" s="99"/>
      <c r="XR14" s="99"/>
      <c r="XS14" s="99"/>
      <c r="XT14" s="99"/>
      <c r="XU14" s="99"/>
      <c r="XV14" s="99"/>
      <c r="XW14" s="99"/>
      <c r="XX14" s="99"/>
      <c r="XY14" s="99"/>
      <c r="XZ14" s="99"/>
      <c r="YA14" s="99"/>
      <c r="YB14" s="99"/>
      <c r="YC14" s="99"/>
      <c r="YD14" s="99"/>
      <c r="YE14" s="99"/>
      <c r="YF14" s="99"/>
      <c r="YG14" s="99"/>
      <c r="YH14" s="99"/>
      <c r="YI14" s="99"/>
      <c r="YJ14" s="99"/>
      <c r="YK14" s="99"/>
      <c r="YL14" s="99"/>
      <c r="YM14" s="99"/>
      <c r="YN14" s="99"/>
      <c r="YO14" s="99"/>
      <c r="YP14" s="99"/>
      <c r="YQ14" s="99"/>
      <c r="YR14" s="99"/>
      <c r="YS14" s="99"/>
      <c r="YT14" s="99"/>
      <c r="YU14" s="99"/>
      <c r="YV14" s="99"/>
      <c r="YW14" s="99"/>
      <c r="YX14" s="99"/>
      <c r="YY14" s="99"/>
      <c r="YZ14" s="99"/>
      <c r="ZA14" s="99"/>
      <c r="ZB14" s="99"/>
      <c r="ZC14" s="99"/>
      <c r="ZD14" s="99"/>
      <c r="ZE14" s="99"/>
      <c r="ZF14" s="99"/>
      <c r="ZG14" s="99"/>
      <c r="ZH14" s="99"/>
      <c r="ZI14" s="99"/>
      <c r="ZJ14" s="99"/>
      <c r="ZK14" s="99"/>
      <c r="ZL14" s="99"/>
      <c r="ZM14" s="99"/>
      <c r="ZN14" s="99"/>
      <c r="ZO14" s="99"/>
      <c r="ZP14" s="99"/>
      <c r="ZQ14" s="99"/>
      <c r="ZR14" s="99"/>
      <c r="ZS14" s="99"/>
      <c r="ZT14" s="99"/>
      <c r="ZU14" s="99"/>
      <c r="ZV14" s="99"/>
      <c r="ZW14" s="99"/>
      <c r="ZX14" s="99"/>
      <c r="ZY14" s="99"/>
      <c r="ZZ14" s="99"/>
      <c r="AAA14" s="99"/>
      <c r="AAB14" s="99"/>
      <c r="AAC14" s="99"/>
      <c r="AAD14" s="99"/>
      <c r="AAE14" s="99"/>
      <c r="AAF14" s="99"/>
      <c r="AAG14" s="99"/>
      <c r="AAH14" s="99"/>
      <c r="AAI14" s="99"/>
      <c r="AAJ14" s="99"/>
      <c r="AAK14" s="99"/>
      <c r="AAL14" s="99"/>
      <c r="AAM14" s="99"/>
      <c r="AAN14" s="99"/>
      <c r="AAO14" s="99"/>
      <c r="AAP14" s="99"/>
      <c r="AAQ14" s="99"/>
      <c r="AAR14" s="99"/>
      <c r="AAS14" s="99"/>
      <c r="AAT14" s="99"/>
      <c r="AAU14" s="99"/>
      <c r="AAV14" s="99"/>
      <c r="AAW14" s="99"/>
      <c r="AAX14" s="99"/>
      <c r="AAY14" s="99"/>
      <c r="AAZ14" s="99"/>
      <c r="ABA14" s="99"/>
      <c r="ABB14" s="99"/>
      <c r="ABC14" s="99"/>
      <c r="ABD14" s="99"/>
      <c r="ABE14" s="99"/>
      <c r="ABF14" s="99"/>
      <c r="ABG14" s="99"/>
      <c r="ABH14" s="99"/>
      <c r="ABI14" s="99"/>
      <c r="ABJ14" s="99"/>
      <c r="ABK14" s="99"/>
      <c r="ABL14" s="99"/>
      <c r="ABM14" s="99"/>
      <c r="ABN14" s="99"/>
      <c r="ABO14" s="99"/>
      <c r="ABP14" s="99"/>
      <c r="ABQ14" s="99"/>
      <c r="ABR14" s="99"/>
      <c r="ABS14" s="99"/>
      <c r="ABT14" s="99"/>
      <c r="ABU14" s="99"/>
      <c r="ABV14" s="99"/>
      <c r="ABW14" s="99"/>
      <c r="ABX14" s="99"/>
      <c r="ABY14" s="99"/>
      <c r="ABZ14" s="99"/>
      <c r="ACA14" s="99"/>
      <c r="ACB14" s="99"/>
      <c r="ACC14" s="99"/>
      <c r="ACD14" s="99"/>
      <c r="ACE14" s="99"/>
      <c r="ACF14" s="99"/>
      <c r="ACG14" s="99"/>
      <c r="ACH14" s="99"/>
      <c r="ACI14" s="99"/>
      <c r="ACJ14" s="99"/>
      <c r="ACK14" s="99"/>
      <c r="ACL14" s="99"/>
      <c r="ACM14" s="99"/>
      <c r="ACN14" s="99"/>
      <c r="ACO14" s="99"/>
      <c r="ACP14" s="99"/>
      <c r="ACQ14" s="99"/>
      <c r="ACR14" s="99"/>
      <c r="ACS14" s="99"/>
      <c r="ACT14" s="99"/>
      <c r="ACU14" s="99"/>
      <c r="ACV14" s="99"/>
      <c r="ACW14" s="99"/>
      <c r="ACX14" s="99"/>
      <c r="ACY14" s="99"/>
      <c r="ACZ14" s="99"/>
      <c r="ADA14" s="99"/>
      <c r="ADB14" s="99"/>
      <c r="ADC14" s="99"/>
      <c r="ADD14" s="99"/>
      <c r="ADE14" s="99"/>
      <c r="ADF14" s="99"/>
      <c r="ADG14" s="99"/>
      <c r="ADH14" s="99"/>
      <c r="ADI14" s="99"/>
      <c r="ADJ14" s="99"/>
      <c r="ADK14" s="99"/>
      <c r="ADL14" s="99"/>
      <c r="ADM14" s="99"/>
      <c r="ADN14" s="99"/>
      <c r="ADO14" s="99"/>
      <c r="ADP14" s="99"/>
      <c r="ADQ14" s="99"/>
      <c r="ADR14" s="99"/>
      <c r="ADS14" s="99"/>
      <c r="ADT14" s="99"/>
      <c r="ADU14" s="99"/>
      <c r="ADV14" s="99"/>
      <c r="ADW14" s="99"/>
      <c r="ADX14" s="99"/>
      <c r="ADY14" s="99"/>
      <c r="ADZ14" s="99"/>
      <c r="AEA14" s="99"/>
      <c r="AEB14" s="99"/>
      <c r="AEC14" s="99"/>
      <c r="AED14" s="99"/>
      <c r="AEE14" s="99"/>
      <c r="AEF14" s="99"/>
      <c r="AEG14" s="99"/>
      <c r="AEH14" s="99"/>
      <c r="AEI14" s="99"/>
      <c r="AEJ14" s="99"/>
      <c r="AEK14" s="99"/>
      <c r="AEL14" s="99"/>
      <c r="AEM14" s="99"/>
      <c r="AEN14" s="99"/>
      <c r="AEO14" s="99"/>
      <c r="AEP14" s="99"/>
      <c r="AEQ14" s="99"/>
      <c r="AER14" s="99"/>
      <c r="AES14" s="99"/>
      <c r="AET14" s="99"/>
      <c r="AEU14" s="99"/>
      <c r="AEV14" s="99"/>
      <c r="AEW14" s="99"/>
      <c r="AEX14" s="99"/>
      <c r="AEY14" s="99"/>
      <c r="AEZ14" s="99"/>
      <c r="AFA14" s="99"/>
      <c r="AFB14" s="99"/>
      <c r="AFC14" s="99"/>
      <c r="AFD14" s="99"/>
      <c r="AFE14" s="99"/>
      <c r="AFF14" s="99"/>
      <c r="AFG14" s="99"/>
      <c r="AFH14" s="99"/>
      <c r="AFI14" s="99"/>
      <c r="AFJ14" s="99"/>
      <c r="AFK14" s="99"/>
      <c r="AFL14" s="99"/>
      <c r="AFM14" s="99"/>
      <c r="AFN14" s="99"/>
      <c r="AFO14" s="99"/>
      <c r="AFP14" s="99"/>
      <c r="AFQ14" s="99"/>
      <c r="AFR14" s="99"/>
      <c r="AFS14" s="99"/>
      <c r="AFT14" s="99"/>
      <c r="AFU14" s="99"/>
      <c r="AFV14" s="99"/>
      <c r="AFW14" s="99"/>
      <c r="AFX14" s="99"/>
      <c r="AFY14" s="99"/>
      <c r="AFZ14" s="99"/>
      <c r="AGA14" s="99"/>
      <c r="AGB14" s="99"/>
      <c r="AGC14" s="99"/>
      <c r="AGD14" s="99"/>
      <c r="AGE14" s="99"/>
      <c r="AGF14" s="99"/>
      <c r="AGG14" s="99"/>
      <c r="AGH14" s="99"/>
      <c r="AGI14" s="99"/>
      <c r="AGJ14" s="99"/>
      <c r="AGK14" s="99"/>
      <c r="AGL14" s="99"/>
      <c r="AGM14" s="99"/>
      <c r="AGN14" s="99"/>
      <c r="AGO14" s="99"/>
      <c r="AGP14" s="99"/>
      <c r="AGQ14" s="99"/>
      <c r="AGR14" s="99"/>
      <c r="AGS14" s="99"/>
      <c r="AGT14" s="99"/>
      <c r="AGU14" s="99"/>
      <c r="AGV14" s="99"/>
      <c r="AGW14" s="99"/>
      <c r="AGX14" s="99"/>
      <c r="AGY14" s="99"/>
      <c r="AGZ14" s="99"/>
      <c r="AHA14" s="99"/>
      <c r="AHB14" s="99"/>
      <c r="AHC14" s="99"/>
      <c r="AHD14" s="99"/>
      <c r="AHE14" s="99"/>
      <c r="AHF14" s="99"/>
      <c r="AHG14" s="99"/>
      <c r="AHH14" s="99"/>
      <c r="AHI14" s="99"/>
      <c r="AHJ14" s="99"/>
      <c r="AHK14" s="99"/>
      <c r="AHL14" s="99"/>
      <c r="AHM14" s="99"/>
      <c r="AHN14" s="99"/>
      <c r="AHO14" s="99"/>
      <c r="AHP14" s="99"/>
      <c r="AHQ14" s="99"/>
      <c r="AHR14" s="99"/>
      <c r="AHS14" s="99"/>
      <c r="AHT14" s="99"/>
      <c r="AHU14" s="99"/>
      <c r="AHV14" s="99"/>
      <c r="AHW14" s="99"/>
      <c r="AHX14" s="99"/>
      <c r="AHY14" s="99"/>
      <c r="AHZ14" s="99"/>
      <c r="AIA14" s="99"/>
      <c r="AIB14" s="99"/>
      <c r="AIC14" s="99"/>
      <c r="AID14" s="99"/>
      <c r="AIE14" s="99"/>
      <c r="AIF14" s="99"/>
      <c r="AIG14" s="99"/>
      <c r="AIH14" s="99"/>
      <c r="AII14" s="99"/>
      <c r="AIJ14" s="99"/>
      <c r="AIK14" s="99"/>
      <c r="AIL14" s="99"/>
      <c r="AIM14" s="99"/>
      <c r="AIN14" s="99"/>
      <c r="AIO14" s="99"/>
      <c r="AIP14" s="99"/>
      <c r="AIQ14" s="99"/>
      <c r="AIR14" s="99"/>
      <c r="AIS14" s="99"/>
      <c r="AIT14" s="99"/>
      <c r="AIU14" s="99"/>
      <c r="AIV14" s="99"/>
      <c r="AIW14" s="99"/>
      <c r="AIX14" s="99"/>
      <c r="AIY14" s="99"/>
      <c r="AIZ14" s="99"/>
      <c r="AJA14" s="99"/>
      <c r="AJB14" s="99"/>
      <c r="AJC14" s="99"/>
      <c r="AJD14" s="99"/>
      <c r="AJE14" s="99"/>
      <c r="AJF14" s="99"/>
      <c r="AJG14" s="99"/>
      <c r="AJH14" s="99"/>
      <c r="AJI14" s="99"/>
      <c r="AJJ14" s="99"/>
      <c r="AJK14" s="99"/>
      <c r="AJL14" s="99"/>
      <c r="AJM14" s="99"/>
      <c r="AJN14" s="99"/>
      <c r="AJO14" s="99"/>
      <c r="AJP14" s="99"/>
      <c r="AJQ14" s="99"/>
      <c r="AJR14" s="99"/>
      <c r="AJS14" s="99"/>
      <c r="AJT14" s="99"/>
      <c r="AJU14" s="99"/>
      <c r="AJV14" s="99"/>
      <c r="AJW14" s="99"/>
      <c r="AJX14" s="99"/>
      <c r="AJY14" s="99"/>
      <c r="AJZ14" s="99"/>
      <c r="AKA14" s="99"/>
      <c r="AKB14" s="99"/>
      <c r="AKC14" s="99"/>
      <c r="AKD14" s="99"/>
      <c r="AKE14" s="99"/>
      <c r="AKF14" s="99"/>
      <c r="AKG14" s="99"/>
      <c r="AKH14" s="99"/>
      <c r="AKI14" s="99"/>
      <c r="AKJ14" s="99"/>
      <c r="AKK14" s="99"/>
      <c r="AKL14" s="99"/>
      <c r="AKM14" s="99"/>
      <c r="AKN14" s="99"/>
      <c r="AKO14" s="99"/>
      <c r="AKP14" s="99"/>
      <c r="AKQ14" s="99"/>
      <c r="AKR14" s="99"/>
      <c r="AKS14" s="99"/>
      <c r="AKT14" s="99"/>
      <c r="AKU14" s="99"/>
      <c r="AKV14" s="99"/>
      <c r="AKW14" s="99"/>
      <c r="AKX14" s="99"/>
      <c r="AKY14" s="99"/>
      <c r="AKZ14" s="99"/>
      <c r="ALA14" s="99"/>
      <c r="ALB14" s="99"/>
      <c r="ALC14" s="99"/>
      <c r="ALD14" s="99"/>
      <c r="ALE14" s="99"/>
      <c r="ALF14" s="99"/>
      <c r="ALG14" s="99"/>
      <c r="ALH14" s="99"/>
      <c r="ALI14" s="99"/>
      <c r="ALJ14" s="99"/>
      <c r="ALK14" s="99"/>
      <c r="ALL14" s="99"/>
      <c r="ALM14" s="99"/>
      <c r="ALN14" s="99"/>
      <c r="ALO14" s="99"/>
      <c r="ALP14" s="99"/>
      <c r="ALQ14" s="99"/>
      <c r="ALR14" s="99"/>
      <c r="ALS14" s="99"/>
      <c r="ALT14" s="99"/>
      <c r="ALU14" s="99"/>
      <c r="ALV14" s="99"/>
      <c r="ALW14" s="99"/>
      <c r="ALX14" s="99"/>
      <c r="ALY14" s="99"/>
      <c r="ALZ14" s="99"/>
      <c r="AMA14" s="99"/>
      <c r="AMB14" s="99"/>
      <c r="AMC14" s="99"/>
      <c r="AMD14" s="99"/>
      <c r="AME14" s="99"/>
      <c r="AMF14" s="99"/>
      <c r="AMG14" s="99"/>
      <c r="AMH14" s="99"/>
    </row>
    <row r="15" spans="1:1022" s="100" customFormat="1" ht="15.75" customHeight="1" x14ac:dyDescent="0.25">
      <c r="A15" s="106"/>
      <c r="B15" s="107" t="s">
        <v>64</v>
      </c>
      <c r="C15" s="108"/>
      <c r="D15" s="108"/>
      <c r="E15" s="109"/>
      <c r="F15" s="110">
        <f>SUM(F5:F14)</f>
        <v>57</v>
      </c>
      <c r="G15" s="110">
        <f>H15+I15</f>
        <v>58</v>
      </c>
      <c r="H15" s="111">
        <f>SUM(H5:H14)</f>
        <v>21</v>
      </c>
      <c r="I15" s="111">
        <f>SUM(I5:I14)</f>
        <v>37</v>
      </c>
      <c r="J15" s="110">
        <f t="shared" si="2"/>
        <v>160</v>
      </c>
      <c r="K15" s="111">
        <f>SUM(K5:K14)</f>
        <v>84</v>
      </c>
      <c r="L15" s="110">
        <f>SUM(L5:L14)</f>
        <v>76</v>
      </c>
      <c r="M15" s="110">
        <f t="shared" si="3"/>
        <v>180</v>
      </c>
      <c r="N15" s="111">
        <f>SUM(N5:N14)</f>
        <v>93</v>
      </c>
      <c r="O15" s="111">
        <f>SUM(O5:O14)</f>
        <v>87</v>
      </c>
      <c r="P15" s="110">
        <f>Q15+R15</f>
        <v>346</v>
      </c>
      <c r="Q15" s="111">
        <f>SUM(Q5:Q14)</f>
        <v>182</v>
      </c>
      <c r="R15" s="111">
        <f>SUM(R5:R14)</f>
        <v>164</v>
      </c>
      <c r="S15" s="110">
        <f t="shared" si="5"/>
        <v>324</v>
      </c>
      <c r="T15" s="111">
        <f>SUM(T5:T14)</f>
        <v>166</v>
      </c>
      <c r="U15" s="111">
        <f>SUM(U5:U14)</f>
        <v>158</v>
      </c>
      <c r="V15" s="110">
        <f t="shared" si="6"/>
        <v>361</v>
      </c>
      <c r="W15" s="111">
        <f>SUM(W5:W14)</f>
        <v>187</v>
      </c>
      <c r="X15" s="111">
        <f>SUM(X5:X14)</f>
        <v>174</v>
      </c>
      <c r="Y15" s="110">
        <f>Z15+AA15</f>
        <v>1429</v>
      </c>
      <c r="Z15" s="110">
        <f>SUM(Z5:Z14)</f>
        <v>733</v>
      </c>
      <c r="AA15" s="110">
        <f>SUM(AA5:AA14)</f>
        <v>696</v>
      </c>
      <c r="AB15" s="110">
        <f t="shared" si="9"/>
        <v>167</v>
      </c>
      <c r="AC15" s="111">
        <f>SUM(AC5:AC14)</f>
        <v>13</v>
      </c>
      <c r="AD15" s="111">
        <f>SUM(AD5:AD14)</f>
        <v>154</v>
      </c>
      <c r="AE15" s="110">
        <f t="shared" si="0"/>
        <v>49</v>
      </c>
      <c r="AF15" s="111">
        <f>SUM(AF5:AF14)</f>
        <v>3</v>
      </c>
      <c r="AG15" s="112">
        <f>SUM(AG5:AG14)</f>
        <v>46</v>
      </c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99"/>
      <c r="MX15" s="99"/>
      <c r="MY15" s="99"/>
      <c r="MZ15" s="99"/>
      <c r="NA15" s="99"/>
      <c r="NB15" s="99"/>
      <c r="NC15" s="99"/>
      <c r="ND15" s="99"/>
      <c r="NE15" s="99"/>
      <c r="NF15" s="99"/>
      <c r="NG15" s="99"/>
      <c r="NH15" s="99"/>
      <c r="NI15" s="9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  <c r="NY15" s="99"/>
      <c r="NZ15" s="99"/>
      <c r="OA15" s="99"/>
      <c r="OB15" s="99"/>
      <c r="OC15" s="99"/>
      <c r="OD15" s="99"/>
      <c r="OE15" s="99"/>
      <c r="OF15" s="99"/>
      <c r="OG15" s="99"/>
      <c r="OH15" s="99"/>
      <c r="OI15" s="99"/>
      <c r="OJ15" s="99"/>
      <c r="OK15" s="99"/>
      <c r="OL15" s="99"/>
      <c r="OM15" s="99"/>
      <c r="ON15" s="99"/>
      <c r="OO15" s="99"/>
      <c r="OP15" s="99"/>
      <c r="OQ15" s="99"/>
      <c r="OR15" s="99"/>
      <c r="OS15" s="99"/>
      <c r="OT15" s="99"/>
      <c r="OU15" s="99"/>
      <c r="OV15" s="99"/>
      <c r="OW15" s="99"/>
      <c r="OX15" s="99"/>
      <c r="OY15" s="99"/>
      <c r="OZ15" s="99"/>
      <c r="PA15" s="99"/>
      <c r="PB15" s="99"/>
      <c r="PC15" s="99"/>
      <c r="PD15" s="99"/>
      <c r="PE15" s="99"/>
      <c r="PF15" s="99"/>
      <c r="PG15" s="99"/>
      <c r="PH15" s="99"/>
      <c r="PI15" s="99"/>
      <c r="PJ15" s="99"/>
      <c r="PK15" s="99"/>
      <c r="PL15" s="99"/>
      <c r="PM15" s="99"/>
      <c r="PN15" s="99"/>
      <c r="PO15" s="99"/>
      <c r="PP15" s="99"/>
      <c r="PQ15" s="99"/>
      <c r="PR15" s="99"/>
      <c r="PS15" s="99"/>
      <c r="PT15" s="99"/>
      <c r="PU15" s="99"/>
      <c r="PV15" s="99"/>
      <c r="PW15" s="99"/>
      <c r="PX15" s="99"/>
      <c r="PY15" s="99"/>
      <c r="PZ15" s="99"/>
      <c r="QA15" s="99"/>
      <c r="QB15" s="99"/>
      <c r="QC15" s="99"/>
      <c r="QD15" s="99"/>
      <c r="QE15" s="99"/>
      <c r="QF15" s="99"/>
      <c r="QG15" s="99"/>
      <c r="QH15" s="99"/>
      <c r="QI15" s="99"/>
      <c r="QJ15" s="99"/>
      <c r="QK15" s="99"/>
      <c r="QL15" s="99"/>
      <c r="QM15" s="99"/>
      <c r="QN15" s="99"/>
      <c r="QO15" s="99"/>
      <c r="QP15" s="99"/>
      <c r="QQ15" s="99"/>
      <c r="QR15" s="99"/>
      <c r="QS15" s="99"/>
      <c r="QT15" s="99"/>
      <c r="QU15" s="99"/>
      <c r="QV15" s="99"/>
      <c r="QW15" s="99"/>
      <c r="QX15" s="99"/>
      <c r="QY15" s="99"/>
      <c r="QZ15" s="99"/>
      <c r="RA15" s="99"/>
      <c r="RB15" s="99"/>
      <c r="RC15" s="99"/>
      <c r="RD15" s="99"/>
      <c r="RE15" s="99"/>
      <c r="RF15" s="99"/>
      <c r="RG15" s="99"/>
      <c r="RH15" s="99"/>
      <c r="RI15" s="99"/>
      <c r="RJ15" s="99"/>
      <c r="RK15" s="99"/>
      <c r="RL15" s="99"/>
      <c r="RM15" s="99"/>
      <c r="RN15" s="99"/>
      <c r="RO15" s="99"/>
      <c r="RP15" s="99"/>
      <c r="RQ15" s="99"/>
      <c r="RR15" s="99"/>
      <c r="RS15" s="99"/>
      <c r="RT15" s="99"/>
      <c r="RU15" s="99"/>
      <c r="RV15" s="99"/>
      <c r="RW15" s="99"/>
      <c r="RX15" s="99"/>
      <c r="RY15" s="99"/>
      <c r="RZ15" s="99"/>
      <c r="SA15" s="99"/>
      <c r="SB15" s="99"/>
      <c r="SC15" s="99"/>
      <c r="SD15" s="99"/>
      <c r="SE15" s="99"/>
      <c r="SF15" s="99"/>
      <c r="SG15" s="99"/>
      <c r="SH15" s="99"/>
      <c r="SI15" s="99"/>
      <c r="SJ15" s="99"/>
      <c r="SK15" s="99"/>
      <c r="SL15" s="99"/>
      <c r="SM15" s="99"/>
      <c r="SN15" s="99"/>
      <c r="SO15" s="99"/>
      <c r="SP15" s="99"/>
      <c r="SQ15" s="99"/>
      <c r="SR15" s="99"/>
      <c r="SS15" s="99"/>
      <c r="ST15" s="99"/>
      <c r="SU15" s="99"/>
      <c r="SV15" s="99"/>
      <c r="SW15" s="99"/>
      <c r="SX15" s="99"/>
      <c r="SY15" s="99"/>
      <c r="SZ15" s="99"/>
      <c r="TA15" s="99"/>
      <c r="TB15" s="99"/>
      <c r="TC15" s="99"/>
      <c r="TD15" s="99"/>
      <c r="TE15" s="99"/>
      <c r="TF15" s="99"/>
      <c r="TG15" s="99"/>
      <c r="TH15" s="99"/>
      <c r="TI15" s="99"/>
      <c r="TJ15" s="99"/>
      <c r="TK15" s="99"/>
      <c r="TL15" s="99"/>
      <c r="TM15" s="99"/>
      <c r="TN15" s="99"/>
      <c r="TO15" s="99"/>
      <c r="TP15" s="99"/>
      <c r="TQ15" s="99"/>
      <c r="TR15" s="99"/>
      <c r="TS15" s="99"/>
      <c r="TT15" s="99"/>
      <c r="TU15" s="99"/>
      <c r="TV15" s="99"/>
      <c r="TW15" s="99"/>
      <c r="TX15" s="99"/>
      <c r="TY15" s="99"/>
      <c r="TZ15" s="99"/>
      <c r="UA15" s="99"/>
      <c r="UB15" s="99"/>
      <c r="UC15" s="99"/>
      <c r="UD15" s="99"/>
      <c r="UE15" s="99"/>
      <c r="UF15" s="99"/>
      <c r="UG15" s="99"/>
      <c r="UH15" s="99"/>
      <c r="UI15" s="99"/>
      <c r="UJ15" s="99"/>
      <c r="UK15" s="99"/>
      <c r="UL15" s="99"/>
      <c r="UM15" s="99"/>
      <c r="UN15" s="99"/>
      <c r="UO15" s="99"/>
      <c r="UP15" s="99"/>
      <c r="UQ15" s="99"/>
      <c r="UR15" s="99"/>
      <c r="US15" s="99"/>
      <c r="UT15" s="99"/>
      <c r="UU15" s="99"/>
      <c r="UV15" s="99"/>
      <c r="UW15" s="99"/>
      <c r="UX15" s="99"/>
      <c r="UY15" s="99"/>
      <c r="UZ15" s="99"/>
      <c r="VA15" s="99"/>
      <c r="VB15" s="99"/>
      <c r="VC15" s="99"/>
      <c r="VD15" s="99"/>
      <c r="VE15" s="99"/>
      <c r="VF15" s="99"/>
      <c r="VG15" s="99"/>
      <c r="VH15" s="99"/>
      <c r="VI15" s="99"/>
      <c r="VJ15" s="99"/>
      <c r="VK15" s="99"/>
      <c r="VL15" s="99"/>
      <c r="VM15" s="99"/>
      <c r="VN15" s="99"/>
      <c r="VO15" s="99"/>
      <c r="VP15" s="99"/>
      <c r="VQ15" s="99"/>
      <c r="VR15" s="99"/>
      <c r="VS15" s="99"/>
      <c r="VT15" s="99"/>
      <c r="VU15" s="99"/>
      <c r="VV15" s="99"/>
      <c r="VW15" s="99"/>
      <c r="VX15" s="99"/>
      <c r="VY15" s="99"/>
      <c r="VZ15" s="99"/>
      <c r="WA15" s="99"/>
      <c r="WB15" s="99"/>
      <c r="WC15" s="99"/>
      <c r="WD15" s="99"/>
      <c r="WE15" s="99"/>
      <c r="WF15" s="99"/>
      <c r="WG15" s="99"/>
      <c r="WH15" s="99"/>
      <c r="WI15" s="99"/>
      <c r="WJ15" s="99"/>
      <c r="WK15" s="99"/>
      <c r="WL15" s="99"/>
      <c r="WM15" s="99"/>
      <c r="WN15" s="99"/>
      <c r="WO15" s="99"/>
      <c r="WP15" s="99"/>
      <c r="WQ15" s="99"/>
      <c r="WR15" s="99"/>
      <c r="WS15" s="99"/>
      <c r="WT15" s="99"/>
      <c r="WU15" s="99"/>
      <c r="WV15" s="99"/>
      <c r="WW15" s="99"/>
      <c r="WX15" s="99"/>
      <c r="WY15" s="99"/>
      <c r="WZ15" s="99"/>
      <c r="XA15" s="99"/>
      <c r="XB15" s="99"/>
      <c r="XC15" s="99"/>
      <c r="XD15" s="99"/>
      <c r="XE15" s="99"/>
      <c r="XF15" s="99"/>
      <c r="XG15" s="99"/>
      <c r="XH15" s="99"/>
      <c r="XI15" s="99"/>
      <c r="XJ15" s="99"/>
      <c r="XK15" s="99"/>
      <c r="XL15" s="99"/>
      <c r="XM15" s="99"/>
      <c r="XN15" s="99"/>
      <c r="XO15" s="99"/>
      <c r="XP15" s="99"/>
      <c r="XQ15" s="99"/>
      <c r="XR15" s="99"/>
      <c r="XS15" s="99"/>
      <c r="XT15" s="99"/>
      <c r="XU15" s="99"/>
      <c r="XV15" s="99"/>
      <c r="XW15" s="99"/>
      <c r="XX15" s="99"/>
      <c r="XY15" s="99"/>
      <c r="XZ15" s="99"/>
      <c r="YA15" s="99"/>
      <c r="YB15" s="99"/>
      <c r="YC15" s="99"/>
      <c r="YD15" s="99"/>
      <c r="YE15" s="99"/>
      <c r="YF15" s="99"/>
      <c r="YG15" s="99"/>
      <c r="YH15" s="99"/>
      <c r="YI15" s="99"/>
      <c r="YJ15" s="99"/>
      <c r="YK15" s="99"/>
      <c r="YL15" s="99"/>
      <c r="YM15" s="99"/>
      <c r="YN15" s="99"/>
      <c r="YO15" s="99"/>
      <c r="YP15" s="99"/>
      <c r="YQ15" s="99"/>
      <c r="YR15" s="99"/>
      <c r="YS15" s="99"/>
      <c r="YT15" s="99"/>
      <c r="YU15" s="99"/>
      <c r="YV15" s="99"/>
      <c r="YW15" s="99"/>
      <c r="YX15" s="99"/>
      <c r="YY15" s="99"/>
      <c r="YZ15" s="99"/>
      <c r="ZA15" s="99"/>
      <c r="ZB15" s="99"/>
      <c r="ZC15" s="99"/>
      <c r="ZD15" s="99"/>
      <c r="ZE15" s="99"/>
      <c r="ZF15" s="99"/>
      <c r="ZG15" s="99"/>
      <c r="ZH15" s="99"/>
      <c r="ZI15" s="99"/>
      <c r="ZJ15" s="99"/>
      <c r="ZK15" s="99"/>
      <c r="ZL15" s="99"/>
      <c r="ZM15" s="99"/>
      <c r="ZN15" s="99"/>
      <c r="ZO15" s="99"/>
      <c r="ZP15" s="99"/>
      <c r="ZQ15" s="99"/>
      <c r="ZR15" s="99"/>
      <c r="ZS15" s="99"/>
      <c r="ZT15" s="99"/>
      <c r="ZU15" s="99"/>
      <c r="ZV15" s="99"/>
      <c r="ZW15" s="99"/>
      <c r="ZX15" s="99"/>
      <c r="ZY15" s="99"/>
      <c r="ZZ15" s="99"/>
      <c r="AAA15" s="99"/>
      <c r="AAB15" s="99"/>
      <c r="AAC15" s="99"/>
      <c r="AAD15" s="99"/>
      <c r="AAE15" s="99"/>
      <c r="AAF15" s="99"/>
      <c r="AAG15" s="99"/>
      <c r="AAH15" s="99"/>
      <c r="AAI15" s="99"/>
      <c r="AAJ15" s="99"/>
      <c r="AAK15" s="99"/>
      <c r="AAL15" s="99"/>
      <c r="AAM15" s="99"/>
      <c r="AAN15" s="99"/>
      <c r="AAO15" s="99"/>
      <c r="AAP15" s="99"/>
      <c r="AAQ15" s="99"/>
      <c r="AAR15" s="99"/>
      <c r="AAS15" s="99"/>
      <c r="AAT15" s="99"/>
      <c r="AAU15" s="99"/>
      <c r="AAV15" s="99"/>
      <c r="AAW15" s="99"/>
      <c r="AAX15" s="99"/>
      <c r="AAY15" s="99"/>
      <c r="AAZ15" s="99"/>
      <c r="ABA15" s="99"/>
      <c r="ABB15" s="99"/>
      <c r="ABC15" s="99"/>
      <c r="ABD15" s="99"/>
      <c r="ABE15" s="99"/>
      <c r="ABF15" s="99"/>
      <c r="ABG15" s="99"/>
      <c r="ABH15" s="99"/>
      <c r="ABI15" s="99"/>
      <c r="ABJ15" s="99"/>
      <c r="ABK15" s="99"/>
      <c r="ABL15" s="99"/>
      <c r="ABM15" s="99"/>
      <c r="ABN15" s="99"/>
      <c r="ABO15" s="99"/>
      <c r="ABP15" s="99"/>
      <c r="ABQ15" s="99"/>
      <c r="ABR15" s="99"/>
      <c r="ABS15" s="99"/>
      <c r="ABT15" s="99"/>
      <c r="ABU15" s="99"/>
      <c r="ABV15" s="99"/>
      <c r="ABW15" s="99"/>
      <c r="ABX15" s="99"/>
      <c r="ABY15" s="99"/>
      <c r="ABZ15" s="99"/>
      <c r="ACA15" s="99"/>
      <c r="ACB15" s="99"/>
      <c r="ACC15" s="99"/>
      <c r="ACD15" s="99"/>
      <c r="ACE15" s="99"/>
      <c r="ACF15" s="99"/>
      <c r="ACG15" s="99"/>
      <c r="ACH15" s="99"/>
      <c r="ACI15" s="99"/>
      <c r="ACJ15" s="99"/>
      <c r="ACK15" s="99"/>
      <c r="ACL15" s="99"/>
      <c r="ACM15" s="99"/>
      <c r="ACN15" s="99"/>
      <c r="ACO15" s="99"/>
      <c r="ACP15" s="99"/>
      <c r="ACQ15" s="99"/>
      <c r="ACR15" s="99"/>
      <c r="ACS15" s="99"/>
      <c r="ACT15" s="99"/>
      <c r="ACU15" s="99"/>
      <c r="ACV15" s="99"/>
      <c r="ACW15" s="99"/>
      <c r="ACX15" s="99"/>
      <c r="ACY15" s="99"/>
      <c r="ACZ15" s="99"/>
      <c r="ADA15" s="99"/>
      <c r="ADB15" s="99"/>
      <c r="ADC15" s="99"/>
      <c r="ADD15" s="99"/>
      <c r="ADE15" s="99"/>
      <c r="ADF15" s="99"/>
      <c r="ADG15" s="99"/>
      <c r="ADH15" s="99"/>
      <c r="ADI15" s="99"/>
      <c r="ADJ15" s="99"/>
      <c r="ADK15" s="99"/>
      <c r="ADL15" s="99"/>
      <c r="ADM15" s="99"/>
      <c r="ADN15" s="99"/>
      <c r="ADO15" s="99"/>
      <c r="ADP15" s="99"/>
      <c r="ADQ15" s="99"/>
      <c r="ADR15" s="99"/>
      <c r="ADS15" s="99"/>
      <c r="ADT15" s="99"/>
      <c r="ADU15" s="99"/>
      <c r="ADV15" s="99"/>
      <c r="ADW15" s="99"/>
      <c r="ADX15" s="99"/>
      <c r="ADY15" s="99"/>
      <c r="ADZ15" s="99"/>
      <c r="AEA15" s="99"/>
      <c r="AEB15" s="99"/>
      <c r="AEC15" s="99"/>
      <c r="AED15" s="99"/>
      <c r="AEE15" s="99"/>
      <c r="AEF15" s="99"/>
      <c r="AEG15" s="99"/>
      <c r="AEH15" s="99"/>
      <c r="AEI15" s="99"/>
      <c r="AEJ15" s="99"/>
      <c r="AEK15" s="99"/>
      <c r="AEL15" s="99"/>
      <c r="AEM15" s="99"/>
      <c r="AEN15" s="99"/>
      <c r="AEO15" s="99"/>
      <c r="AEP15" s="99"/>
      <c r="AEQ15" s="99"/>
      <c r="AER15" s="99"/>
      <c r="AES15" s="99"/>
      <c r="AET15" s="99"/>
      <c r="AEU15" s="99"/>
      <c r="AEV15" s="99"/>
      <c r="AEW15" s="99"/>
      <c r="AEX15" s="99"/>
      <c r="AEY15" s="99"/>
      <c r="AEZ15" s="99"/>
      <c r="AFA15" s="99"/>
      <c r="AFB15" s="99"/>
      <c r="AFC15" s="99"/>
      <c r="AFD15" s="99"/>
      <c r="AFE15" s="99"/>
      <c r="AFF15" s="99"/>
      <c r="AFG15" s="99"/>
      <c r="AFH15" s="99"/>
      <c r="AFI15" s="99"/>
      <c r="AFJ15" s="99"/>
      <c r="AFK15" s="99"/>
      <c r="AFL15" s="99"/>
      <c r="AFM15" s="99"/>
      <c r="AFN15" s="99"/>
      <c r="AFO15" s="99"/>
      <c r="AFP15" s="99"/>
      <c r="AFQ15" s="99"/>
      <c r="AFR15" s="99"/>
      <c r="AFS15" s="99"/>
      <c r="AFT15" s="99"/>
      <c r="AFU15" s="99"/>
      <c r="AFV15" s="99"/>
      <c r="AFW15" s="99"/>
      <c r="AFX15" s="99"/>
      <c r="AFY15" s="99"/>
      <c r="AFZ15" s="99"/>
      <c r="AGA15" s="99"/>
      <c r="AGB15" s="99"/>
      <c r="AGC15" s="99"/>
      <c r="AGD15" s="99"/>
      <c r="AGE15" s="99"/>
      <c r="AGF15" s="99"/>
      <c r="AGG15" s="99"/>
      <c r="AGH15" s="99"/>
      <c r="AGI15" s="99"/>
      <c r="AGJ15" s="99"/>
      <c r="AGK15" s="99"/>
      <c r="AGL15" s="99"/>
      <c r="AGM15" s="99"/>
      <c r="AGN15" s="99"/>
      <c r="AGO15" s="99"/>
      <c r="AGP15" s="99"/>
      <c r="AGQ15" s="99"/>
      <c r="AGR15" s="99"/>
      <c r="AGS15" s="99"/>
      <c r="AGT15" s="99"/>
      <c r="AGU15" s="99"/>
      <c r="AGV15" s="99"/>
      <c r="AGW15" s="99"/>
      <c r="AGX15" s="99"/>
      <c r="AGY15" s="99"/>
      <c r="AGZ15" s="99"/>
      <c r="AHA15" s="99"/>
      <c r="AHB15" s="99"/>
      <c r="AHC15" s="99"/>
      <c r="AHD15" s="99"/>
      <c r="AHE15" s="99"/>
      <c r="AHF15" s="99"/>
      <c r="AHG15" s="99"/>
      <c r="AHH15" s="99"/>
      <c r="AHI15" s="99"/>
      <c r="AHJ15" s="99"/>
      <c r="AHK15" s="99"/>
      <c r="AHL15" s="99"/>
      <c r="AHM15" s="99"/>
      <c r="AHN15" s="99"/>
      <c r="AHO15" s="99"/>
      <c r="AHP15" s="99"/>
      <c r="AHQ15" s="99"/>
      <c r="AHR15" s="99"/>
      <c r="AHS15" s="99"/>
      <c r="AHT15" s="99"/>
      <c r="AHU15" s="99"/>
      <c r="AHV15" s="99"/>
      <c r="AHW15" s="99"/>
      <c r="AHX15" s="99"/>
      <c r="AHY15" s="99"/>
      <c r="AHZ15" s="99"/>
      <c r="AIA15" s="99"/>
      <c r="AIB15" s="99"/>
      <c r="AIC15" s="99"/>
      <c r="AID15" s="99"/>
      <c r="AIE15" s="99"/>
      <c r="AIF15" s="99"/>
      <c r="AIG15" s="99"/>
      <c r="AIH15" s="99"/>
      <c r="AII15" s="99"/>
      <c r="AIJ15" s="99"/>
      <c r="AIK15" s="99"/>
      <c r="AIL15" s="99"/>
      <c r="AIM15" s="99"/>
      <c r="AIN15" s="99"/>
      <c r="AIO15" s="99"/>
      <c r="AIP15" s="99"/>
      <c r="AIQ15" s="99"/>
      <c r="AIR15" s="99"/>
      <c r="AIS15" s="99"/>
      <c r="AIT15" s="99"/>
      <c r="AIU15" s="99"/>
      <c r="AIV15" s="99"/>
      <c r="AIW15" s="99"/>
      <c r="AIX15" s="99"/>
      <c r="AIY15" s="99"/>
      <c r="AIZ15" s="99"/>
      <c r="AJA15" s="99"/>
      <c r="AJB15" s="99"/>
      <c r="AJC15" s="99"/>
      <c r="AJD15" s="99"/>
      <c r="AJE15" s="99"/>
      <c r="AJF15" s="99"/>
      <c r="AJG15" s="99"/>
      <c r="AJH15" s="99"/>
      <c r="AJI15" s="99"/>
      <c r="AJJ15" s="99"/>
      <c r="AJK15" s="99"/>
      <c r="AJL15" s="99"/>
      <c r="AJM15" s="99"/>
      <c r="AJN15" s="99"/>
      <c r="AJO15" s="99"/>
      <c r="AJP15" s="99"/>
      <c r="AJQ15" s="99"/>
      <c r="AJR15" s="99"/>
      <c r="AJS15" s="99"/>
      <c r="AJT15" s="99"/>
      <c r="AJU15" s="99"/>
      <c r="AJV15" s="99"/>
      <c r="AJW15" s="99"/>
      <c r="AJX15" s="99"/>
      <c r="AJY15" s="99"/>
      <c r="AJZ15" s="99"/>
      <c r="AKA15" s="99"/>
      <c r="AKB15" s="99"/>
      <c r="AKC15" s="99"/>
      <c r="AKD15" s="99"/>
      <c r="AKE15" s="99"/>
      <c r="AKF15" s="99"/>
      <c r="AKG15" s="99"/>
      <c r="AKH15" s="99"/>
      <c r="AKI15" s="99"/>
      <c r="AKJ15" s="99"/>
      <c r="AKK15" s="99"/>
      <c r="AKL15" s="99"/>
      <c r="AKM15" s="99"/>
      <c r="AKN15" s="99"/>
      <c r="AKO15" s="99"/>
      <c r="AKP15" s="99"/>
      <c r="AKQ15" s="99"/>
      <c r="AKR15" s="99"/>
      <c r="AKS15" s="99"/>
      <c r="AKT15" s="99"/>
      <c r="AKU15" s="99"/>
      <c r="AKV15" s="99"/>
      <c r="AKW15" s="99"/>
      <c r="AKX15" s="99"/>
      <c r="AKY15" s="99"/>
      <c r="AKZ15" s="99"/>
      <c r="ALA15" s="99"/>
      <c r="ALB15" s="99"/>
      <c r="ALC15" s="99"/>
      <c r="ALD15" s="99"/>
      <c r="ALE15" s="99"/>
      <c r="ALF15" s="99"/>
      <c r="ALG15" s="99"/>
      <c r="ALH15" s="99"/>
      <c r="ALI15" s="99"/>
      <c r="ALJ15" s="99"/>
      <c r="ALK15" s="99"/>
      <c r="ALL15" s="99"/>
      <c r="ALM15" s="99"/>
      <c r="ALN15" s="99"/>
      <c r="ALO15" s="99"/>
      <c r="ALP15" s="99"/>
      <c r="ALQ15" s="99"/>
      <c r="ALR15" s="99"/>
      <c r="ALS15" s="99"/>
      <c r="ALT15" s="99"/>
      <c r="ALU15" s="99"/>
      <c r="ALV15" s="99"/>
      <c r="ALW15" s="99"/>
      <c r="ALX15" s="99"/>
      <c r="ALY15" s="99"/>
      <c r="ALZ15" s="99"/>
      <c r="AMA15" s="99"/>
      <c r="AMB15" s="99"/>
      <c r="AMC15" s="99"/>
      <c r="AMD15" s="99"/>
      <c r="AME15" s="99"/>
      <c r="AMF15" s="99"/>
      <c r="AMG15" s="99"/>
      <c r="AMH15" s="99"/>
    </row>
    <row r="16" spans="1:1022" s="100" customFormat="1" ht="17.25" customHeight="1" x14ac:dyDescent="0.25">
      <c r="A16" s="113" t="s">
        <v>65</v>
      </c>
      <c r="B16" s="114" t="s">
        <v>66</v>
      </c>
      <c r="C16" s="115" t="s">
        <v>67</v>
      </c>
      <c r="D16" s="116" t="s">
        <v>68</v>
      </c>
      <c r="E16" s="114" t="s">
        <v>69</v>
      </c>
      <c r="F16" s="117">
        <v>6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8">
        <v>0</v>
      </c>
      <c r="O16" s="117">
        <v>0</v>
      </c>
      <c r="P16" s="119">
        <v>22</v>
      </c>
      <c r="Q16" s="117">
        <v>14</v>
      </c>
      <c r="R16" s="117">
        <v>8</v>
      </c>
      <c r="S16" s="119">
        <v>27</v>
      </c>
      <c r="T16" s="117">
        <v>13</v>
      </c>
      <c r="U16" s="117">
        <v>14</v>
      </c>
      <c r="V16" s="119">
        <v>30</v>
      </c>
      <c r="W16" s="117">
        <v>16</v>
      </c>
      <c r="X16" s="117">
        <v>14</v>
      </c>
      <c r="Y16" s="119">
        <f>SUM(Z16:AA16)</f>
        <v>79</v>
      </c>
      <c r="Z16" s="119">
        <f>SUM(H16,K16,N16,Q16,T16,W16)</f>
        <v>43</v>
      </c>
      <c r="AA16" s="119">
        <f>SUM(I16,L16,O16,R16,U16,X16)</f>
        <v>36</v>
      </c>
      <c r="AB16" s="119">
        <v>8</v>
      </c>
      <c r="AC16" s="117">
        <v>0</v>
      </c>
      <c r="AD16" s="117">
        <v>8</v>
      </c>
      <c r="AE16" s="120">
        <v>2</v>
      </c>
      <c r="AF16" s="117">
        <v>1</v>
      </c>
      <c r="AG16" s="121">
        <v>1</v>
      </c>
    </row>
    <row r="17" spans="1:33" s="100" customFormat="1" ht="17.25" customHeight="1" x14ac:dyDescent="0.25">
      <c r="A17" s="122"/>
      <c r="B17" s="123" t="s">
        <v>70</v>
      </c>
      <c r="C17" s="124" t="s">
        <v>71</v>
      </c>
      <c r="D17" s="125" t="s">
        <v>72</v>
      </c>
      <c r="E17" s="123" t="s">
        <v>73</v>
      </c>
      <c r="F17" s="126">
        <v>6</v>
      </c>
      <c r="G17" s="126">
        <v>0</v>
      </c>
      <c r="H17" s="126">
        <v>0</v>
      </c>
      <c r="I17" s="126">
        <v>0</v>
      </c>
      <c r="J17" s="126">
        <v>30</v>
      </c>
      <c r="K17" s="126">
        <v>15</v>
      </c>
      <c r="L17" s="126">
        <v>15</v>
      </c>
      <c r="M17" s="126">
        <v>29</v>
      </c>
      <c r="N17" s="127">
        <v>13</v>
      </c>
      <c r="O17" s="126">
        <v>16</v>
      </c>
      <c r="P17" s="128">
        <v>39</v>
      </c>
      <c r="Q17" s="126">
        <v>18</v>
      </c>
      <c r="R17" s="126">
        <v>21</v>
      </c>
      <c r="S17" s="128">
        <v>41</v>
      </c>
      <c r="T17" s="126">
        <v>20</v>
      </c>
      <c r="U17" s="126">
        <v>21</v>
      </c>
      <c r="V17" s="128">
        <v>40</v>
      </c>
      <c r="W17" s="126">
        <v>19</v>
      </c>
      <c r="X17" s="126">
        <v>21</v>
      </c>
      <c r="Y17" s="128">
        <f t="shared" ref="Y17:Y21" si="10">SUM(Z17:AA17)</f>
        <v>179</v>
      </c>
      <c r="Z17" s="128">
        <f t="shared" ref="Z17:AA21" si="11">SUM(H17,K17,N17,Q17,T17,W17)</f>
        <v>85</v>
      </c>
      <c r="AA17" s="128">
        <f t="shared" si="11"/>
        <v>94</v>
      </c>
      <c r="AB17" s="128">
        <v>14</v>
      </c>
      <c r="AC17" s="126">
        <v>0</v>
      </c>
      <c r="AD17" s="126">
        <v>14</v>
      </c>
      <c r="AE17" s="129">
        <v>7</v>
      </c>
      <c r="AF17" s="126">
        <v>0</v>
      </c>
      <c r="AG17" s="130">
        <v>7</v>
      </c>
    </row>
    <row r="18" spans="1:33" s="31" customFormat="1" ht="17.25" customHeight="1" x14ac:dyDescent="0.25">
      <c r="A18" s="122"/>
      <c r="B18" s="123" t="s">
        <v>74</v>
      </c>
      <c r="C18" s="124" t="s">
        <v>75</v>
      </c>
      <c r="D18" s="125" t="s">
        <v>76</v>
      </c>
      <c r="E18" s="123" t="s">
        <v>77</v>
      </c>
      <c r="F18" s="126">
        <v>6</v>
      </c>
      <c r="G18" s="126">
        <v>0</v>
      </c>
      <c r="H18" s="126">
        <v>0</v>
      </c>
      <c r="I18" s="126">
        <v>0</v>
      </c>
      <c r="J18" s="126">
        <v>30</v>
      </c>
      <c r="K18" s="126">
        <v>15</v>
      </c>
      <c r="L18" s="126">
        <v>15</v>
      </c>
      <c r="M18" s="126">
        <v>30</v>
      </c>
      <c r="N18" s="127">
        <v>15</v>
      </c>
      <c r="O18" s="126">
        <v>15</v>
      </c>
      <c r="P18" s="128">
        <v>37</v>
      </c>
      <c r="Q18" s="126">
        <v>23</v>
      </c>
      <c r="R18" s="126">
        <v>14</v>
      </c>
      <c r="S18" s="128">
        <v>38</v>
      </c>
      <c r="T18" s="126">
        <v>18</v>
      </c>
      <c r="U18" s="126">
        <v>20</v>
      </c>
      <c r="V18" s="128">
        <v>42</v>
      </c>
      <c r="W18" s="126">
        <v>22</v>
      </c>
      <c r="X18" s="126">
        <v>20</v>
      </c>
      <c r="Y18" s="128">
        <f t="shared" si="10"/>
        <v>177</v>
      </c>
      <c r="Z18" s="128">
        <f t="shared" si="11"/>
        <v>93</v>
      </c>
      <c r="AA18" s="128">
        <f t="shared" si="11"/>
        <v>84</v>
      </c>
      <c r="AB18" s="128">
        <v>14</v>
      </c>
      <c r="AC18" s="126">
        <v>0</v>
      </c>
      <c r="AD18" s="126">
        <v>14</v>
      </c>
      <c r="AE18" s="129">
        <v>7</v>
      </c>
      <c r="AF18" s="126">
        <v>0</v>
      </c>
      <c r="AG18" s="131">
        <v>7</v>
      </c>
    </row>
    <row r="19" spans="1:33" s="134" customFormat="1" ht="17.25" customHeight="1" x14ac:dyDescent="0.25">
      <c r="A19" s="132"/>
      <c r="B19" s="123" t="s">
        <v>78</v>
      </c>
      <c r="C19" s="124" t="s">
        <v>79</v>
      </c>
      <c r="D19" s="125" t="s">
        <v>80</v>
      </c>
      <c r="E19" s="123" t="s">
        <v>81</v>
      </c>
      <c r="F19" s="126">
        <v>8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7">
        <v>0</v>
      </c>
      <c r="O19" s="126">
        <v>0</v>
      </c>
      <c r="P19" s="128">
        <v>43</v>
      </c>
      <c r="Q19" s="126">
        <v>22</v>
      </c>
      <c r="R19" s="126">
        <v>21</v>
      </c>
      <c r="S19" s="128">
        <v>57</v>
      </c>
      <c r="T19" s="126">
        <v>28</v>
      </c>
      <c r="U19" s="126">
        <v>29</v>
      </c>
      <c r="V19" s="128">
        <v>52</v>
      </c>
      <c r="W19" s="126">
        <v>24</v>
      </c>
      <c r="X19" s="126">
        <v>28</v>
      </c>
      <c r="Y19" s="128">
        <f t="shared" si="10"/>
        <v>152</v>
      </c>
      <c r="Z19" s="128">
        <f t="shared" si="11"/>
        <v>74</v>
      </c>
      <c r="AA19" s="128">
        <f t="shared" si="11"/>
        <v>78</v>
      </c>
      <c r="AB19" s="128">
        <v>11</v>
      </c>
      <c r="AC19" s="126">
        <v>0</v>
      </c>
      <c r="AD19" s="133">
        <v>11</v>
      </c>
      <c r="AE19" s="128">
        <v>2</v>
      </c>
      <c r="AF19" s="126">
        <v>1</v>
      </c>
      <c r="AG19" s="131">
        <v>1</v>
      </c>
    </row>
    <row r="20" spans="1:33" s="134" customFormat="1" ht="17.25" customHeight="1" x14ac:dyDescent="0.25">
      <c r="A20" s="135"/>
      <c r="B20" s="136" t="s">
        <v>82</v>
      </c>
      <c r="C20" s="124" t="s">
        <v>83</v>
      </c>
      <c r="D20" s="137" t="s">
        <v>84</v>
      </c>
      <c r="E20" s="123" t="s">
        <v>85</v>
      </c>
      <c r="F20" s="126">
        <v>8</v>
      </c>
      <c r="G20" s="126">
        <v>0</v>
      </c>
      <c r="H20" s="127">
        <v>0</v>
      </c>
      <c r="I20" s="127">
        <v>0</v>
      </c>
      <c r="J20" s="126">
        <v>0</v>
      </c>
      <c r="K20" s="127">
        <v>0</v>
      </c>
      <c r="L20" s="126">
        <v>0</v>
      </c>
      <c r="M20" s="126">
        <v>0</v>
      </c>
      <c r="N20" s="127">
        <v>0</v>
      </c>
      <c r="O20" s="127">
        <v>0</v>
      </c>
      <c r="P20" s="128">
        <v>54</v>
      </c>
      <c r="Q20" s="127">
        <v>25</v>
      </c>
      <c r="R20" s="127">
        <v>29</v>
      </c>
      <c r="S20" s="128">
        <v>45</v>
      </c>
      <c r="T20" s="127">
        <v>30</v>
      </c>
      <c r="U20" s="127">
        <v>15</v>
      </c>
      <c r="V20" s="128">
        <v>59</v>
      </c>
      <c r="W20" s="127">
        <v>33</v>
      </c>
      <c r="X20" s="127">
        <v>26</v>
      </c>
      <c r="Y20" s="128">
        <f t="shared" si="10"/>
        <v>158</v>
      </c>
      <c r="Z20" s="128">
        <f t="shared" si="11"/>
        <v>88</v>
      </c>
      <c r="AA20" s="128">
        <f t="shared" si="11"/>
        <v>70</v>
      </c>
      <c r="AB20" s="128">
        <v>12</v>
      </c>
      <c r="AC20" s="127">
        <v>0</v>
      </c>
      <c r="AD20" s="138">
        <v>12</v>
      </c>
      <c r="AE20" s="128">
        <v>2</v>
      </c>
      <c r="AF20" s="126">
        <v>0</v>
      </c>
      <c r="AG20" s="131">
        <v>2</v>
      </c>
    </row>
    <row r="21" spans="1:33" s="134" customFormat="1" ht="17.25" customHeight="1" x14ac:dyDescent="0.25">
      <c r="A21" s="135" t="s">
        <v>86</v>
      </c>
      <c r="B21" s="139" t="s">
        <v>87</v>
      </c>
      <c r="C21" s="140" t="s">
        <v>88</v>
      </c>
      <c r="D21" s="141" t="s">
        <v>89</v>
      </c>
      <c r="E21" s="142" t="s">
        <v>90</v>
      </c>
      <c r="F21" s="143">
        <v>5</v>
      </c>
      <c r="G21" s="143">
        <v>4</v>
      </c>
      <c r="H21" s="144">
        <v>2</v>
      </c>
      <c r="I21" s="144">
        <v>2</v>
      </c>
      <c r="J21" s="143">
        <v>17</v>
      </c>
      <c r="K21" s="144">
        <v>9</v>
      </c>
      <c r="L21" s="143">
        <v>8</v>
      </c>
      <c r="M21" s="143">
        <v>18</v>
      </c>
      <c r="N21" s="144">
        <v>10</v>
      </c>
      <c r="O21" s="144">
        <v>8</v>
      </c>
      <c r="P21" s="145">
        <v>26</v>
      </c>
      <c r="Q21" s="144">
        <v>14</v>
      </c>
      <c r="R21" s="144">
        <v>12</v>
      </c>
      <c r="S21" s="145">
        <v>31</v>
      </c>
      <c r="T21" s="144">
        <v>22</v>
      </c>
      <c r="U21" s="144">
        <v>9</v>
      </c>
      <c r="V21" s="145">
        <v>22</v>
      </c>
      <c r="W21" s="144">
        <v>7</v>
      </c>
      <c r="X21" s="144">
        <v>15</v>
      </c>
      <c r="Y21" s="145">
        <f t="shared" si="10"/>
        <v>118</v>
      </c>
      <c r="Z21" s="145">
        <f t="shared" si="11"/>
        <v>64</v>
      </c>
      <c r="AA21" s="145">
        <f t="shared" si="11"/>
        <v>54</v>
      </c>
      <c r="AB21" s="145">
        <v>14</v>
      </c>
      <c r="AC21" s="144">
        <v>0</v>
      </c>
      <c r="AD21" s="146">
        <v>14</v>
      </c>
      <c r="AE21" s="145">
        <v>9</v>
      </c>
      <c r="AF21" s="143">
        <v>0</v>
      </c>
      <c r="AG21" s="147">
        <v>9</v>
      </c>
    </row>
    <row r="22" spans="1:33" s="31" customFormat="1" ht="17.25" customHeight="1" x14ac:dyDescent="0.25">
      <c r="A22" s="148"/>
      <c r="B22" s="149" t="s">
        <v>91</v>
      </c>
      <c r="C22" s="150"/>
      <c r="D22" s="150"/>
      <c r="E22" s="151"/>
      <c r="F22" s="152">
        <f>SUM(F16:F21)</f>
        <v>39</v>
      </c>
      <c r="G22" s="152">
        <f t="shared" ref="G22:G24" si="12">H22+I22</f>
        <v>4</v>
      </c>
      <c r="H22" s="153">
        <f>SUM(H16:H21)</f>
        <v>2</v>
      </c>
      <c r="I22" s="153">
        <f>SUM(I16:I21)</f>
        <v>2</v>
      </c>
      <c r="J22" s="152">
        <f t="shared" ref="J22:J24" si="13">K22+L22</f>
        <v>77</v>
      </c>
      <c r="K22" s="153">
        <f>SUM(K16:K21)</f>
        <v>39</v>
      </c>
      <c r="L22" s="152">
        <f>SUM(L16:L21)</f>
        <v>38</v>
      </c>
      <c r="M22" s="152">
        <f t="shared" ref="M22:M24" si="14">N22+O22</f>
        <v>77</v>
      </c>
      <c r="N22" s="153">
        <f>SUM(N16:N21)</f>
        <v>38</v>
      </c>
      <c r="O22" s="153">
        <f>SUM(O16:O21)</f>
        <v>39</v>
      </c>
      <c r="P22" s="152">
        <f>Q22+R22</f>
        <v>221</v>
      </c>
      <c r="Q22" s="153">
        <f>SUM(Q16:Q21)</f>
        <v>116</v>
      </c>
      <c r="R22" s="153">
        <f>SUM(R16:R21)</f>
        <v>105</v>
      </c>
      <c r="S22" s="152">
        <f t="shared" ref="S22:S24" si="15">T22+U22</f>
        <v>239</v>
      </c>
      <c r="T22" s="153">
        <f>SUM(T16:T21)</f>
        <v>131</v>
      </c>
      <c r="U22" s="153">
        <f>SUM(U16:U21)</f>
        <v>108</v>
      </c>
      <c r="V22" s="152">
        <f t="shared" ref="V22:V26" si="16">W22+X22</f>
        <v>245</v>
      </c>
      <c r="W22" s="153">
        <f>SUM(W16:W21)</f>
        <v>121</v>
      </c>
      <c r="X22" s="153">
        <f>SUM(X16:X21)</f>
        <v>124</v>
      </c>
      <c r="Y22" s="152">
        <f t="shared" ref="Y22" si="17">SUM(Z22+AA22)</f>
        <v>863</v>
      </c>
      <c r="Z22" s="152">
        <f>SUM(Z16:Z21)</f>
        <v>447</v>
      </c>
      <c r="AA22" s="152">
        <f>SUM(AA16:AA21)</f>
        <v>416</v>
      </c>
      <c r="AB22" s="152">
        <f t="shared" ref="AB22:AB24" si="18">AC22+AD22</f>
        <v>73</v>
      </c>
      <c r="AC22" s="153">
        <f>SUM(AC16:AC21)</f>
        <v>0</v>
      </c>
      <c r="AD22" s="154">
        <f>SUM(AD16:AD21)</f>
        <v>73</v>
      </c>
      <c r="AE22" s="152">
        <f t="shared" ref="AE22" si="19">AF22+AG22</f>
        <v>29</v>
      </c>
      <c r="AF22" s="152">
        <f>SUM(AF16:AF21)</f>
        <v>2</v>
      </c>
      <c r="AG22" s="155">
        <f>SUM(AG16:AG21)</f>
        <v>27</v>
      </c>
    </row>
    <row r="23" spans="1:33" s="31" customFormat="1" ht="15.75" customHeight="1" x14ac:dyDescent="0.25">
      <c r="A23" s="156" t="s">
        <v>92</v>
      </c>
      <c r="B23" s="157" t="s">
        <v>93</v>
      </c>
      <c r="C23" s="115" t="s">
        <v>94</v>
      </c>
      <c r="D23" s="158" t="s">
        <v>95</v>
      </c>
      <c r="E23" s="114" t="s">
        <v>96</v>
      </c>
      <c r="F23" s="117">
        <v>3</v>
      </c>
      <c r="G23" s="117">
        <f t="shared" si="12"/>
        <v>0</v>
      </c>
      <c r="H23" s="117">
        <v>0</v>
      </c>
      <c r="I23" s="117">
        <v>0</v>
      </c>
      <c r="J23" s="117">
        <f>K23+L23</f>
        <v>10</v>
      </c>
      <c r="K23" s="117">
        <v>6</v>
      </c>
      <c r="L23" s="117">
        <v>4</v>
      </c>
      <c r="M23" s="117">
        <f t="shared" si="14"/>
        <v>10</v>
      </c>
      <c r="N23" s="118">
        <v>5</v>
      </c>
      <c r="O23" s="117">
        <v>5</v>
      </c>
      <c r="P23" s="119">
        <f t="shared" ref="P23:P24" si="20">Q23+R23</f>
        <v>9</v>
      </c>
      <c r="Q23" s="117">
        <v>5</v>
      </c>
      <c r="R23" s="117">
        <v>4</v>
      </c>
      <c r="S23" s="119">
        <f t="shared" si="15"/>
        <v>16</v>
      </c>
      <c r="T23" s="117">
        <v>7</v>
      </c>
      <c r="U23" s="117">
        <v>9</v>
      </c>
      <c r="V23" s="119">
        <f t="shared" si="16"/>
        <v>12</v>
      </c>
      <c r="W23" s="117">
        <v>3</v>
      </c>
      <c r="X23" s="117">
        <v>9</v>
      </c>
      <c r="Y23" s="119">
        <f t="shared" ref="Y23:Y24" si="21">SUM(Z23+AA23)</f>
        <v>57</v>
      </c>
      <c r="Z23" s="119">
        <f t="shared" ref="Z23:AA24" si="22">SUM(Q23,T23,W23,H23,K23,N23)</f>
        <v>26</v>
      </c>
      <c r="AA23" s="119">
        <f t="shared" si="22"/>
        <v>31</v>
      </c>
      <c r="AB23" s="119">
        <f t="shared" si="18"/>
        <v>11</v>
      </c>
      <c r="AC23" s="117">
        <v>0</v>
      </c>
      <c r="AD23" s="117">
        <v>11</v>
      </c>
      <c r="AE23" s="120">
        <v>3</v>
      </c>
      <c r="AF23" s="117"/>
      <c r="AG23" s="121">
        <v>3</v>
      </c>
    </row>
    <row r="24" spans="1:33" s="31" customFormat="1" ht="15.75" customHeight="1" x14ac:dyDescent="0.25">
      <c r="A24" s="159" t="s">
        <v>97</v>
      </c>
      <c r="B24" s="160" t="s">
        <v>98</v>
      </c>
      <c r="C24" s="124" t="s">
        <v>99</v>
      </c>
      <c r="D24" s="161" t="s">
        <v>100</v>
      </c>
      <c r="E24" s="123" t="s">
        <v>101</v>
      </c>
      <c r="F24" s="133">
        <v>3</v>
      </c>
      <c r="G24" s="162">
        <f t="shared" si="12"/>
        <v>1</v>
      </c>
      <c r="H24" s="162"/>
      <c r="I24" s="162">
        <v>1</v>
      </c>
      <c r="J24" s="163">
        <f t="shared" si="13"/>
        <v>14</v>
      </c>
      <c r="K24" s="164">
        <v>8</v>
      </c>
      <c r="L24" s="162">
        <v>6</v>
      </c>
      <c r="M24" s="162">
        <f t="shared" si="14"/>
        <v>15</v>
      </c>
      <c r="N24" s="165">
        <v>3</v>
      </c>
      <c r="O24" s="163">
        <v>12</v>
      </c>
      <c r="P24" s="166">
        <f t="shared" si="20"/>
        <v>12</v>
      </c>
      <c r="Q24" s="162">
        <v>10</v>
      </c>
      <c r="R24" s="163">
        <v>2</v>
      </c>
      <c r="S24" s="166">
        <f t="shared" si="15"/>
        <v>29</v>
      </c>
      <c r="T24" s="164">
        <v>13</v>
      </c>
      <c r="U24" s="164">
        <v>16</v>
      </c>
      <c r="V24" s="167">
        <f t="shared" si="16"/>
        <v>22</v>
      </c>
      <c r="W24" s="162">
        <v>12</v>
      </c>
      <c r="X24" s="163">
        <v>10</v>
      </c>
      <c r="Y24" s="167">
        <f t="shared" si="21"/>
        <v>93</v>
      </c>
      <c r="Z24" s="167">
        <f t="shared" si="22"/>
        <v>46</v>
      </c>
      <c r="AA24" s="168">
        <f t="shared" si="22"/>
        <v>47</v>
      </c>
      <c r="AB24" s="167">
        <f t="shared" si="18"/>
        <v>13</v>
      </c>
      <c r="AC24" s="163">
        <v>0</v>
      </c>
      <c r="AD24" s="164">
        <v>13</v>
      </c>
      <c r="AE24" s="166">
        <v>2</v>
      </c>
      <c r="AF24" s="164"/>
      <c r="AG24" s="169">
        <v>2</v>
      </c>
    </row>
    <row r="25" spans="1:33" s="31" customFormat="1" ht="15.75" customHeight="1" x14ac:dyDescent="0.25">
      <c r="A25" s="170"/>
      <c r="B25" s="171" t="s">
        <v>64</v>
      </c>
      <c r="C25" s="172"/>
      <c r="D25" s="172"/>
      <c r="E25" s="173"/>
      <c r="F25" s="174">
        <f>SUM(F23:F24)</f>
        <v>6</v>
      </c>
      <c r="G25" s="174">
        <f>H25+I25</f>
        <v>1</v>
      </c>
      <c r="H25" s="174">
        <f>SUM(H23:H24)</f>
        <v>0</v>
      </c>
      <c r="I25" s="174">
        <f>SUM(I23:I24)</f>
        <v>1</v>
      </c>
      <c r="J25" s="174">
        <f>K25+L25</f>
        <v>24</v>
      </c>
      <c r="K25" s="174">
        <f>SUM(K23:K24)</f>
        <v>14</v>
      </c>
      <c r="L25" s="174">
        <f>SUM(L23:L24)</f>
        <v>10</v>
      </c>
      <c r="M25" s="174">
        <f>N25+O25</f>
        <v>25</v>
      </c>
      <c r="N25" s="175">
        <f>SUM(N23:N24)</f>
        <v>8</v>
      </c>
      <c r="O25" s="174">
        <f>SUM(O23:O24)</f>
        <v>17</v>
      </c>
      <c r="P25" s="176">
        <f>Q25+R25</f>
        <v>21</v>
      </c>
      <c r="Q25" s="174">
        <f>SUM(Q23:Q24)</f>
        <v>15</v>
      </c>
      <c r="R25" s="174">
        <f>SUM(R23:R24)</f>
        <v>6</v>
      </c>
      <c r="S25" s="176">
        <f>T25+U25</f>
        <v>45</v>
      </c>
      <c r="T25" s="174">
        <f>SUM(T23:T24)</f>
        <v>20</v>
      </c>
      <c r="U25" s="174">
        <f>SUM(U23:U24)</f>
        <v>25</v>
      </c>
      <c r="V25" s="176">
        <f t="shared" si="16"/>
        <v>34</v>
      </c>
      <c r="W25" s="174">
        <f>SUM(W23:W24)</f>
        <v>15</v>
      </c>
      <c r="X25" s="174">
        <f>SUM(X23:X24)</f>
        <v>19</v>
      </c>
      <c r="Y25" s="176">
        <f>SUM(Z25+AA25)</f>
        <v>150</v>
      </c>
      <c r="Z25" s="176">
        <f>SUM(Z23:Z24)</f>
        <v>72</v>
      </c>
      <c r="AA25" s="176">
        <f>SUM(AA23:AA24)</f>
        <v>78</v>
      </c>
      <c r="AB25" s="176">
        <f>AC25+AD25</f>
        <v>24</v>
      </c>
      <c r="AC25" s="174">
        <f>SUM(AC21:AC24)</f>
        <v>0</v>
      </c>
      <c r="AD25" s="177">
        <f>SUM(AD23:AD24)</f>
        <v>24</v>
      </c>
      <c r="AE25" s="178">
        <f>AF25+AG25</f>
        <v>5</v>
      </c>
      <c r="AF25" s="174">
        <f>SUM(AF23:AF24)</f>
        <v>0</v>
      </c>
      <c r="AG25" s="179">
        <f>SUM(AG23:AG24)</f>
        <v>5</v>
      </c>
    </row>
    <row r="26" spans="1:33" s="31" customFormat="1" ht="15.75" customHeight="1" x14ac:dyDescent="0.25">
      <c r="A26" s="180" t="s">
        <v>102</v>
      </c>
      <c r="B26" s="160" t="s">
        <v>103</v>
      </c>
      <c r="C26" s="124" t="s">
        <v>104</v>
      </c>
      <c r="D26" s="125" t="s">
        <v>105</v>
      </c>
      <c r="E26" s="123" t="s">
        <v>106</v>
      </c>
      <c r="F26" s="181">
        <v>13</v>
      </c>
      <c r="G26" s="181">
        <f>H26+I26</f>
        <v>11</v>
      </c>
      <c r="H26" s="181">
        <v>6</v>
      </c>
      <c r="I26" s="181">
        <v>5</v>
      </c>
      <c r="J26" s="181">
        <f>K26+L26</f>
        <v>45</v>
      </c>
      <c r="K26" s="181">
        <v>25</v>
      </c>
      <c r="L26" s="181">
        <v>20</v>
      </c>
      <c r="M26" s="181">
        <f>N26+O26</f>
        <v>50</v>
      </c>
      <c r="N26" s="182">
        <v>25</v>
      </c>
      <c r="O26" s="181">
        <v>25</v>
      </c>
      <c r="P26" s="183">
        <f>Q26+R26</f>
        <v>99</v>
      </c>
      <c r="Q26" s="181">
        <v>59</v>
      </c>
      <c r="R26" s="181">
        <v>40</v>
      </c>
      <c r="S26" s="183">
        <f t="shared" ref="S26:S27" si="23">T26+U26</f>
        <v>89</v>
      </c>
      <c r="T26" s="181">
        <v>49</v>
      </c>
      <c r="U26" s="181">
        <v>40</v>
      </c>
      <c r="V26" s="183">
        <f t="shared" si="16"/>
        <v>99</v>
      </c>
      <c r="W26" s="181">
        <v>53</v>
      </c>
      <c r="X26" s="181">
        <v>46</v>
      </c>
      <c r="Y26" s="183">
        <f t="shared" ref="Y26" si="24">Z26+AA26</f>
        <v>393</v>
      </c>
      <c r="Z26" s="183">
        <f>SUM(H26,K26,N26,Q26,T26,W26)</f>
        <v>217</v>
      </c>
      <c r="AA26" s="183">
        <f>SUM(I26,L26,O26,R26,U26,X26)</f>
        <v>176</v>
      </c>
      <c r="AB26" s="183">
        <f t="shared" ref="AB26:AB27" si="25">AC26+AD26</f>
        <v>41</v>
      </c>
      <c r="AC26" s="181">
        <v>3</v>
      </c>
      <c r="AD26" s="184">
        <v>38</v>
      </c>
      <c r="AE26" s="185">
        <f t="shared" ref="AE26:AE27" si="26">AF26+AG26</f>
        <v>0</v>
      </c>
      <c r="AF26" s="181">
        <v>0</v>
      </c>
      <c r="AG26" s="186">
        <v>0</v>
      </c>
    </row>
    <row r="27" spans="1:33" s="31" customFormat="1" ht="17.25" customHeight="1" x14ac:dyDescent="0.25">
      <c r="A27" s="187" t="s">
        <v>107</v>
      </c>
      <c r="B27" s="157" t="s">
        <v>108</v>
      </c>
      <c r="C27" s="115" t="s">
        <v>109</v>
      </c>
      <c r="D27" s="158" t="s">
        <v>110</v>
      </c>
      <c r="E27" s="114" t="s">
        <v>111</v>
      </c>
      <c r="F27" s="188">
        <v>3</v>
      </c>
      <c r="G27" s="188">
        <f t="shared" ref="G27" si="27">H27+I27</f>
        <v>7</v>
      </c>
      <c r="H27" s="188">
        <v>1</v>
      </c>
      <c r="I27" s="188">
        <v>6</v>
      </c>
      <c r="J27" s="188">
        <f t="shared" ref="J27" si="28">K27+L27</f>
        <v>18</v>
      </c>
      <c r="K27" s="188">
        <v>13</v>
      </c>
      <c r="L27" s="188">
        <v>5</v>
      </c>
      <c r="M27" s="188">
        <f t="shared" ref="M27" si="29">N27+O27</f>
        <v>16</v>
      </c>
      <c r="N27" s="189">
        <v>8</v>
      </c>
      <c r="O27" s="188">
        <v>8</v>
      </c>
      <c r="P27" s="190">
        <f t="shared" ref="P27" si="30">Q27+R27</f>
        <v>17</v>
      </c>
      <c r="Q27" s="188">
        <v>9</v>
      </c>
      <c r="R27" s="188">
        <v>8</v>
      </c>
      <c r="S27" s="190">
        <f t="shared" si="23"/>
        <v>18</v>
      </c>
      <c r="T27" s="188">
        <v>10</v>
      </c>
      <c r="U27" s="188">
        <v>8</v>
      </c>
      <c r="V27" s="190">
        <f>W27+X27</f>
        <v>27</v>
      </c>
      <c r="W27" s="188">
        <v>11</v>
      </c>
      <c r="X27" s="188">
        <v>16</v>
      </c>
      <c r="Y27" s="190">
        <f t="shared" ref="Y27" si="31">SUM(Z27+AA27)</f>
        <v>103</v>
      </c>
      <c r="Z27" s="190">
        <f>SUM(Q27,T27,W27,H27,K27,N27)</f>
        <v>52</v>
      </c>
      <c r="AA27" s="190">
        <f t="shared" ref="Z27:AA30" si="32">SUM(R27,U27,X27,I27,L27,O27)</f>
        <v>51</v>
      </c>
      <c r="AB27" s="190">
        <f t="shared" si="25"/>
        <v>23</v>
      </c>
      <c r="AC27" s="188">
        <v>1</v>
      </c>
      <c r="AD27" s="191">
        <v>22</v>
      </c>
      <c r="AE27" s="190">
        <f t="shared" si="26"/>
        <v>5</v>
      </c>
      <c r="AF27" s="188">
        <v>0</v>
      </c>
      <c r="AG27" s="192">
        <v>5</v>
      </c>
    </row>
    <row r="28" spans="1:33" s="31" customFormat="1" ht="15.75" customHeight="1" x14ac:dyDescent="0.25">
      <c r="A28" s="187" t="s">
        <v>112</v>
      </c>
      <c r="B28" s="114" t="s">
        <v>113</v>
      </c>
      <c r="C28" s="115" t="s">
        <v>114</v>
      </c>
      <c r="D28" s="158" t="s">
        <v>115</v>
      </c>
      <c r="E28" s="114" t="s">
        <v>116</v>
      </c>
      <c r="F28" s="117">
        <v>8</v>
      </c>
      <c r="G28" s="117">
        <f>H28+I28</f>
        <v>1</v>
      </c>
      <c r="H28" s="117">
        <v>1</v>
      </c>
      <c r="I28" s="117">
        <v>0</v>
      </c>
      <c r="J28" s="117">
        <f>K28+L28</f>
        <v>15</v>
      </c>
      <c r="K28" s="117">
        <v>7</v>
      </c>
      <c r="L28" s="117">
        <v>8</v>
      </c>
      <c r="M28" s="117">
        <f>N28+O28</f>
        <v>25</v>
      </c>
      <c r="N28" s="118">
        <v>13</v>
      </c>
      <c r="O28" s="117">
        <v>12</v>
      </c>
      <c r="P28" s="119">
        <f>Q28+R28</f>
        <v>43</v>
      </c>
      <c r="Q28" s="117">
        <v>31</v>
      </c>
      <c r="R28" s="117">
        <v>12</v>
      </c>
      <c r="S28" s="119">
        <f>T28+U28</f>
        <v>33</v>
      </c>
      <c r="T28" s="117">
        <v>15</v>
      </c>
      <c r="U28" s="117">
        <v>18</v>
      </c>
      <c r="V28" s="119">
        <f>W28+X28</f>
        <v>41</v>
      </c>
      <c r="W28" s="117">
        <v>24</v>
      </c>
      <c r="X28" s="117">
        <v>17</v>
      </c>
      <c r="Y28" s="119">
        <f>SUM(Z28+AA28)</f>
        <v>158</v>
      </c>
      <c r="Z28" s="119">
        <f>SUM(Q28,T28,W28,H28,K28,N28)</f>
        <v>91</v>
      </c>
      <c r="AA28" s="119">
        <f t="shared" si="32"/>
        <v>67</v>
      </c>
      <c r="AB28" s="119">
        <f>AC28+AD28</f>
        <v>30</v>
      </c>
      <c r="AC28" s="117">
        <v>0</v>
      </c>
      <c r="AD28" s="193">
        <v>30</v>
      </c>
      <c r="AE28" s="119">
        <f>AF28+AG28</f>
        <v>2</v>
      </c>
      <c r="AF28" s="117">
        <v>0</v>
      </c>
      <c r="AG28" s="194">
        <v>2</v>
      </c>
    </row>
    <row r="29" spans="1:33" s="31" customFormat="1" ht="15.75" customHeight="1" x14ac:dyDescent="0.25">
      <c r="A29" s="122"/>
      <c r="B29" s="136" t="s">
        <v>117</v>
      </c>
      <c r="C29" s="124" t="s">
        <v>118</v>
      </c>
      <c r="D29" s="137" t="s">
        <v>119</v>
      </c>
      <c r="E29" s="123" t="s">
        <v>120</v>
      </c>
      <c r="F29" s="126">
        <v>4</v>
      </c>
      <c r="G29" s="126">
        <f>H29+I29</f>
        <v>2</v>
      </c>
      <c r="H29" s="127">
        <v>1</v>
      </c>
      <c r="I29" s="127">
        <v>1</v>
      </c>
      <c r="J29" s="126">
        <f>K29+L29</f>
        <v>9</v>
      </c>
      <c r="K29" s="127">
        <v>3</v>
      </c>
      <c r="L29" s="126">
        <v>6</v>
      </c>
      <c r="M29" s="126">
        <f>N29+O29</f>
        <v>15</v>
      </c>
      <c r="N29" s="127">
        <v>8</v>
      </c>
      <c r="O29" s="127">
        <v>7</v>
      </c>
      <c r="P29" s="128">
        <f>Q29+R29</f>
        <v>11</v>
      </c>
      <c r="Q29" s="127">
        <v>7</v>
      </c>
      <c r="R29" s="127">
        <v>4</v>
      </c>
      <c r="S29" s="128">
        <f>T29+U29</f>
        <v>19</v>
      </c>
      <c r="T29" s="127">
        <v>11</v>
      </c>
      <c r="U29" s="127">
        <v>8</v>
      </c>
      <c r="V29" s="128">
        <f>W29+X29</f>
        <v>21</v>
      </c>
      <c r="W29" s="127">
        <v>13</v>
      </c>
      <c r="X29" s="127">
        <v>8</v>
      </c>
      <c r="Y29" s="128">
        <f>Z29+AA29</f>
        <v>77</v>
      </c>
      <c r="Z29" s="128">
        <f t="shared" si="32"/>
        <v>43</v>
      </c>
      <c r="AA29" s="128">
        <f t="shared" si="32"/>
        <v>34</v>
      </c>
      <c r="AB29" s="128">
        <f>AC29+AD29</f>
        <v>17</v>
      </c>
      <c r="AC29" s="127">
        <v>0</v>
      </c>
      <c r="AD29" s="138">
        <v>17</v>
      </c>
      <c r="AE29" s="128">
        <f>AF29+AG29</f>
        <v>2</v>
      </c>
      <c r="AF29" s="126">
        <v>1</v>
      </c>
      <c r="AG29" s="131">
        <v>1</v>
      </c>
    </row>
    <row r="30" spans="1:33" s="31" customFormat="1" ht="15.75" customHeight="1" x14ac:dyDescent="0.25">
      <c r="A30" s="135" t="s">
        <v>121</v>
      </c>
      <c r="B30" s="136" t="s">
        <v>122</v>
      </c>
      <c r="C30" s="195" t="s">
        <v>123</v>
      </c>
      <c r="D30" s="137" t="s">
        <v>124</v>
      </c>
      <c r="E30" s="196" t="s">
        <v>125</v>
      </c>
      <c r="F30" s="126">
        <v>7</v>
      </c>
      <c r="G30" s="126">
        <f>H30+I30</f>
        <v>6</v>
      </c>
      <c r="H30" s="127">
        <v>1</v>
      </c>
      <c r="I30" s="127">
        <v>5</v>
      </c>
      <c r="J30" s="126">
        <f>K30+L30</f>
        <v>13</v>
      </c>
      <c r="K30" s="127">
        <v>4</v>
      </c>
      <c r="L30" s="126">
        <v>9</v>
      </c>
      <c r="M30" s="126">
        <f>N30+O30</f>
        <v>14</v>
      </c>
      <c r="N30" s="127">
        <v>6</v>
      </c>
      <c r="O30" s="127">
        <v>8</v>
      </c>
      <c r="P30" s="128">
        <f>Q30+R30</f>
        <v>35</v>
      </c>
      <c r="Q30" s="127">
        <v>20</v>
      </c>
      <c r="R30" s="127">
        <v>15</v>
      </c>
      <c r="S30" s="128">
        <f>T30+U30</f>
        <v>35</v>
      </c>
      <c r="T30" s="127">
        <v>16</v>
      </c>
      <c r="U30" s="127">
        <v>19</v>
      </c>
      <c r="V30" s="128">
        <f>W30+X30</f>
        <v>33</v>
      </c>
      <c r="W30" s="127">
        <v>18</v>
      </c>
      <c r="X30" s="127">
        <v>15</v>
      </c>
      <c r="Y30" s="128">
        <f>Z30+AA30</f>
        <v>136</v>
      </c>
      <c r="Z30" s="128">
        <f t="shared" si="32"/>
        <v>65</v>
      </c>
      <c r="AA30" s="128">
        <f t="shared" si="32"/>
        <v>71</v>
      </c>
      <c r="AB30" s="128">
        <f>AC30+AD30</f>
        <v>32</v>
      </c>
      <c r="AC30" s="127">
        <v>1</v>
      </c>
      <c r="AD30" s="138">
        <v>31</v>
      </c>
      <c r="AE30" s="128">
        <f>AF30+AG30</f>
        <v>1</v>
      </c>
      <c r="AF30" s="126">
        <v>0</v>
      </c>
      <c r="AG30" s="131">
        <v>1</v>
      </c>
    </row>
    <row r="31" spans="1:33" s="31" customFormat="1" ht="15.75" customHeight="1" x14ac:dyDescent="0.25">
      <c r="A31" s="197"/>
      <c r="B31" s="198" t="s">
        <v>64</v>
      </c>
      <c r="C31" s="150"/>
      <c r="D31" s="150"/>
      <c r="E31" s="151"/>
      <c r="F31" s="152">
        <f t="shared" ref="F31:X31" si="33">SUM(F28:F30)</f>
        <v>19</v>
      </c>
      <c r="G31" s="152">
        <f t="shared" si="33"/>
        <v>9</v>
      </c>
      <c r="H31" s="153">
        <f t="shared" si="33"/>
        <v>3</v>
      </c>
      <c r="I31" s="153">
        <f t="shared" si="33"/>
        <v>6</v>
      </c>
      <c r="J31" s="152">
        <f t="shared" si="33"/>
        <v>37</v>
      </c>
      <c r="K31" s="153">
        <f t="shared" si="33"/>
        <v>14</v>
      </c>
      <c r="L31" s="152">
        <f t="shared" si="33"/>
        <v>23</v>
      </c>
      <c r="M31" s="152">
        <f t="shared" si="33"/>
        <v>54</v>
      </c>
      <c r="N31" s="153">
        <f t="shared" si="33"/>
        <v>27</v>
      </c>
      <c r="O31" s="153">
        <f t="shared" si="33"/>
        <v>27</v>
      </c>
      <c r="P31" s="152">
        <f t="shared" si="33"/>
        <v>89</v>
      </c>
      <c r="Q31" s="153">
        <f t="shared" si="33"/>
        <v>58</v>
      </c>
      <c r="R31" s="153">
        <f t="shared" si="33"/>
        <v>31</v>
      </c>
      <c r="S31" s="152">
        <f t="shared" si="33"/>
        <v>87</v>
      </c>
      <c r="T31" s="153">
        <f t="shared" si="33"/>
        <v>42</v>
      </c>
      <c r="U31" s="153">
        <f t="shared" si="33"/>
        <v>45</v>
      </c>
      <c r="V31" s="152">
        <f t="shared" si="33"/>
        <v>95</v>
      </c>
      <c r="W31" s="153">
        <f t="shared" si="33"/>
        <v>55</v>
      </c>
      <c r="X31" s="153">
        <f t="shared" si="33"/>
        <v>40</v>
      </c>
      <c r="Y31" s="152">
        <f>SUM(Z31+AA31)</f>
        <v>371</v>
      </c>
      <c r="Z31" s="152">
        <f>SUM(Z28:Z30)</f>
        <v>199</v>
      </c>
      <c r="AA31" s="152">
        <f t="shared" ref="AA31:AG31" si="34">SUM(AA28:AA30)</f>
        <v>172</v>
      </c>
      <c r="AB31" s="152">
        <f t="shared" si="34"/>
        <v>79</v>
      </c>
      <c r="AC31" s="153">
        <f t="shared" si="34"/>
        <v>1</v>
      </c>
      <c r="AD31" s="154">
        <f t="shared" si="34"/>
        <v>78</v>
      </c>
      <c r="AE31" s="152">
        <f t="shared" si="34"/>
        <v>5</v>
      </c>
      <c r="AF31" s="152">
        <f t="shared" si="34"/>
        <v>1</v>
      </c>
      <c r="AG31" s="155">
        <f t="shared" si="34"/>
        <v>4</v>
      </c>
    </row>
    <row r="32" spans="1:33" s="212" customFormat="1" ht="17.25" customHeight="1" x14ac:dyDescent="0.25">
      <c r="A32" s="113" t="s">
        <v>126</v>
      </c>
      <c r="B32" s="199" t="s">
        <v>127</v>
      </c>
      <c r="C32" s="200" t="s">
        <v>128</v>
      </c>
      <c r="D32" s="201" t="s">
        <v>129</v>
      </c>
      <c r="E32" s="202" t="s">
        <v>130</v>
      </c>
      <c r="F32" s="203">
        <v>4</v>
      </c>
      <c r="G32" s="204">
        <f t="shared" ref="G32:G37" si="35">H32+I32</f>
        <v>1</v>
      </c>
      <c r="H32" s="203">
        <v>1</v>
      </c>
      <c r="I32" s="203">
        <v>0</v>
      </c>
      <c r="J32" s="204">
        <f t="shared" ref="J32:J37" si="36">K32+L32</f>
        <v>7</v>
      </c>
      <c r="K32" s="203">
        <v>5</v>
      </c>
      <c r="L32" s="203">
        <v>2</v>
      </c>
      <c r="M32" s="204">
        <f t="shared" ref="M32:M37" si="37">N32+O32</f>
        <v>17</v>
      </c>
      <c r="N32" s="205">
        <v>10</v>
      </c>
      <c r="O32" s="203">
        <v>7</v>
      </c>
      <c r="P32" s="204">
        <f t="shared" ref="P32:P37" si="38">Q32+R32</f>
        <v>22</v>
      </c>
      <c r="Q32" s="204">
        <v>14</v>
      </c>
      <c r="R32" s="204">
        <v>8</v>
      </c>
      <c r="S32" s="204">
        <f t="shared" ref="S32:S37" si="39">T32+U32</f>
        <v>11</v>
      </c>
      <c r="T32" s="203">
        <v>3</v>
      </c>
      <c r="U32" s="203">
        <v>8</v>
      </c>
      <c r="V32" s="206">
        <f t="shared" ref="V32:V37" si="40">W32+X32</f>
        <v>24</v>
      </c>
      <c r="W32" s="203">
        <v>13</v>
      </c>
      <c r="X32" s="207">
        <v>11</v>
      </c>
      <c r="Y32" s="208">
        <f>SUM(Z32+AA32)</f>
        <v>82</v>
      </c>
      <c r="Z32" s="190">
        <f>SUM(Q32,T32,W32,H32,K32,N32)</f>
        <v>46</v>
      </c>
      <c r="AA32" s="190">
        <f>SUM(R32,U32,X32,I32,L32,O32)</f>
        <v>36</v>
      </c>
      <c r="AB32" s="209">
        <f t="shared" ref="AB32:AB37" si="41">AC32+AD32</f>
        <v>16</v>
      </c>
      <c r="AC32" s="209">
        <v>0</v>
      </c>
      <c r="AD32" s="208">
        <v>16</v>
      </c>
      <c r="AE32" s="210">
        <f t="shared" ref="AE32:AE37" si="42">AF32+AG32</f>
        <v>3</v>
      </c>
      <c r="AF32" s="208">
        <v>0</v>
      </c>
      <c r="AG32" s="211">
        <v>3</v>
      </c>
    </row>
    <row r="33" spans="1:33" s="31" customFormat="1" ht="15.75" customHeight="1" x14ac:dyDescent="0.25">
      <c r="A33" s="213" t="s">
        <v>131</v>
      </c>
      <c r="B33" s="157" t="s">
        <v>132</v>
      </c>
      <c r="C33" s="115" t="s">
        <v>133</v>
      </c>
      <c r="D33" s="158" t="s">
        <v>134</v>
      </c>
      <c r="E33" s="114" t="s">
        <v>135</v>
      </c>
      <c r="F33" s="117">
        <v>6</v>
      </c>
      <c r="G33" s="117">
        <f t="shared" si="35"/>
        <v>3</v>
      </c>
      <c r="H33" s="117">
        <v>3</v>
      </c>
      <c r="I33" s="117">
        <v>0</v>
      </c>
      <c r="J33" s="117">
        <f t="shared" si="36"/>
        <v>16</v>
      </c>
      <c r="K33" s="117">
        <v>10</v>
      </c>
      <c r="L33" s="117">
        <v>6</v>
      </c>
      <c r="M33" s="117">
        <f t="shared" si="37"/>
        <v>29</v>
      </c>
      <c r="N33" s="118">
        <v>18</v>
      </c>
      <c r="O33" s="117">
        <v>11</v>
      </c>
      <c r="P33" s="119">
        <f t="shared" si="38"/>
        <v>36</v>
      </c>
      <c r="Q33" s="117">
        <v>15</v>
      </c>
      <c r="R33" s="117">
        <v>21</v>
      </c>
      <c r="S33" s="119">
        <f t="shared" si="39"/>
        <v>51</v>
      </c>
      <c r="T33" s="117">
        <v>24</v>
      </c>
      <c r="U33" s="117">
        <v>27</v>
      </c>
      <c r="V33" s="119">
        <f t="shared" si="40"/>
        <v>51</v>
      </c>
      <c r="W33" s="117">
        <v>34</v>
      </c>
      <c r="X33" s="117">
        <v>17</v>
      </c>
      <c r="Y33" s="119">
        <f t="shared" ref="Y33:Y37" si="43">SUM(Z33+AA33)</f>
        <v>186</v>
      </c>
      <c r="Z33" s="119">
        <f t="shared" ref="Z33:AA37" si="44">SUM(Q33,T33,W33,H33,K33,N33)</f>
        <v>104</v>
      </c>
      <c r="AA33" s="119">
        <f>SUM(R33,U33,X33,I33,L33,O33)</f>
        <v>82</v>
      </c>
      <c r="AB33" s="119">
        <f t="shared" si="41"/>
        <v>39</v>
      </c>
      <c r="AC33" s="117">
        <v>3</v>
      </c>
      <c r="AD33" s="193">
        <v>36</v>
      </c>
      <c r="AE33" s="119">
        <f t="shared" si="42"/>
        <v>6</v>
      </c>
      <c r="AF33" s="117">
        <v>0</v>
      </c>
      <c r="AG33" s="194">
        <v>6</v>
      </c>
    </row>
    <row r="34" spans="1:33" s="31" customFormat="1" ht="15.75" customHeight="1" x14ac:dyDescent="0.25">
      <c r="A34" s="122"/>
      <c r="B34" s="160" t="s">
        <v>136</v>
      </c>
      <c r="C34" s="124" t="s">
        <v>137</v>
      </c>
      <c r="D34" s="125" t="s">
        <v>138</v>
      </c>
      <c r="E34" s="123" t="s">
        <v>139</v>
      </c>
      <c r="F34" s="126">
        <v>3</v>
      </c>
      <c r="G34" s="126">
        <f t="shared" si="35"/>
        <v>0</v>
      </c>
      <c r="H34" s="126">
        <v>0</v>
      </c>
      <c r="I34" s="126">
        <v>0</v>
      </c>
      <c r="J34" s="126">
        <f t="shared" si="36"/>
        <v>5</v>
      </c>
      <c r="K34" s="126">
        <v>3</v>
      </c>
      <c r="L34" s="126">
        <v>2</v>
      </c>
      <c r="M34" s="126">
        <f t="shared" si="37"/>
        <v>3</v>
      </c>
      <c r="N34" s="127">
        <v>1</v>
      </c>
      <c r="O34" s="126">
        <v>2</v>
      </c>
      <c r="P34" s="128">
        <f t="shared" si="38"/>
        <v>5</v>
      </c>
      <c r="Q34" s="126">
        <v>4</v>
      </c>
      <c r="R34" s="126">
        <v>1</v>
      </c>
      <c r="S34" s="128">
        <f t="shared" si="39"/>
        <v>9</v>
      </c>
      <c r="T34" s="126">
        <v>3</v>
      </c>
      <c r="U34" s="126">
        <v>6</v>
      </c>
      <c r="V34" s="128">
        <f t="shared" si="40"/>
        <v>15</v>
      </c>
      <c r="W34" s="126">
        <v>8</v>
      </c>
      <c r="X34" s="126">
        <v>7</v>
      </c>
      <c r="Y34" s="128">
        <f t="shared" si="43"/>
        <v>37</v>
      </c>
      <c r="Z34" s="128">
        <f t="shared" si="44"/>
        <v>19</v>
      </c>
      <c r="AA34" s="128">
        <f t="shared" si="44"/>
        <v>18</v>
      </c>
      <c r="AB34" s="128">
        <f t="shared" si="41"/>
        <v>7</v>
      </c>
      <c r="AC34" s="126">
        <v>0</v>
      </c>
      <c r="AD34" s="133">
        <v>7</v>
      </c>
      <c r="AE34" s="128">
        <f t="shared" si="42"/>
        <v>2</v>
      </c>
      <c r="AF34" s="126">
        <v>0</v>
      </c>
      <c r="AG34" s="131">
        <v>2</v>
      </c>
    </row>
    <row r="35" spans="1:33" s="31" customFormat="1" ht="15.75" customHeight="1" x14ac:dyDescent="0.25">
      <c r="A35" s="135"/>
      <c r="B35" s="160" t="s">
        <v>140</v>
      </c>
      <c r="C35" s="124" t="s">
        <v>141</v>
      </c>
      <c r="D35" s="125" t="s">
        <v>142</v>
      </c>
      <c r="E35" s="123" t="s">
        <v>143</v>
      </c>
      <c r="F35" s="126">
        <v>3</v>
      </c>
      <c r="G35" s="126">
        <f t="shared" si="35"/>
        <v>0</v>
      </c>
      <c r="H35" s="126">
        <v>0</v>
      </c>
      <c r="I35" s="126">
        <v>0</v>
      </c>
      <c r="J35" s="126">
        <f t="shared" si="36"/>
        <v>1</v>
      </c>
      <c r="K35" s="126">
        <v>1</v>
      </c>
      <c r="L35" s="126">
        <v>0</v>
      </c>
      <c r="M35" s="126">
        <f t="shared" si="37"/>
        <v>1</v>
      </c>
      <c r="N35" s="127">
        <v>1</v>
      </c>
      <c r="O35" s="126">
        <v>0</v>
      </c>
      <c r="P35" s="128">
        <f t="shared" si="38"/>
        <v>2</v>
      </c>
      <c r="Q35" s="126">
        <v>1</v>
      </c>
      <c r="R35" s="126">
        <v>1</v>
      </c>
      <c r="S35" s="128">
        <f t="shared" si="39"/>
        <v>4</v>
      </c>
      <c r="T35" s="126">
        <v>2</v>
      </c>
      <c r="U35" s="126">
        <v>2</v>
      </c>
      <c r="V35" s="128">
        <f t="shared" si="40"/>
        <v>1</v>
      </c>
      <c r="W35" s="126">
        <v>1</v>
      </c>
      <c r="X35" s="126">
        <v>0</v>
      </c>
      <c r="Y35" s="128">
        <f t="shared" si="43"/>
        <v>9</v>
      </c>
      <c r="Z35" s="128">
        <f t="shared" si="44"/>
        <v>6</v>
      </c>
      <c r="AA35" s="128">
        <f t="shared" si="44"/>
        <v>3</v>
      </c>
      <c r="AB35" s="128">
        <f t="shared" si="41"/>
        <v>4</v>
      </c>
      <c r="AC35" s="126">
        <v>0</v>
      </c>
      <c r="AD35" s="133">
        <v>4</v>
      </c>
      <c r="AE35" s="128">
        <f t="shared" si="42"/>
        <v>1</v>
      </c>
      <c r="AF35" s="126">
        <v>0</v>
      </c>
      <c r="AG35" s="131">
        <v>1</v>
      </c>
    </row>
    <row r="36" spans="1:33" s="31" customFormat="1" ht="15.75" customHeight="1" x14ac:dyDescent="0.25">
      <c r="A36" s="91"/>
      <c r="B36" s="136" t="s">
        <v>144</v>
      </c>
      <c r="C36" s="124" t="s">
        <v>145</v>
      </c>
      <c r="D36" s="137" t="s">
        <v>146</v>
      </c>
      <c r="E36" s="123" t="s">
        <v>147</v>
      </c>
      <c r="F36" s="126">
        <v>3</v>
      </c>
      <c r="G36" s="126">
        <f t="shared" si="35"/>
        <v>1</v>
      </c>
      <c r="H36" s="127">
        <v>1</v>
      </c>
      <c r="I36" s="127">
        <v>0</v>
      </c>
      <c r="J36" s="126">
        <f t="shared" si="36"/>
        <v>5</v>
      </c>
      <c r="K36" s="127">
        <v>1</v>
      </c>
      <c r="L36" s="126">
        <v>4</v>
      </c>
      <c r="M36" s="126">
        <f t="shared" si="37"/>
        <v>3</v>
      </c>
      <c r="N36" s="127">
        <v>2</v>
      </c>
      <c r="O36" s="127">
        <v>1</v>
      </c>
      <c r="P36" s="128">
        <f t="shared" si="38"/>
        <v>10</v>
      </c>
      <c r="Q36" s="127">
        <v>6</v>
      </c>
      <c r="R36" s="127">
        <v>4</v>
      </c>
      <c r="S36" s="128">
        <f t="shared" si="39"/>
        <v>9</v>
      </c>
      <c r="T36" s="127">
        <v>3</v>
      </c>
      <c r="U36" s="127">
        <v>6</v>
      </c>
      <c r="V36" s="128">
        <f t="shared" si="40"/>
        <v>9</v>
      </c>
      <c r="W36" s="127">
        <v>6</v>
      </c>
      <c r="X36" s="127">
        <v>3</v>
      </c>
      <c r="Y36" s="128">
        <f t="shared" si="43"/>
        <v>37</v>
      </c>
      <c r="Z36" s="128">
        <f t="shared" si="44"/>
        <v>19</v>
      </c>
      <c r="AA36" s="128">
        <f t="shared" si="44"/>
        <v>18</v>
      </c>
      <c r="AB36" s="128">
        <f t="shared" si="41"/>
        <v>6</v>
      </c>
      <c r="AC36" s="127">
        <v>0</v>
      </c>
      <c r="AD36" s="138">
        <v>6</v>
      </c>
      <c r="AE36" s="128">
        <f t="shared" si="42"/>
        <v>2</v>
      </c>
      <c r="AF36" s="126">
        <v>0</v>
      </c>
      <c r="AG36" s="131">
        <v>2</v>
      </c>
    </row>
    <row r="37" spans="1:33" s="31" customFormat="1" ht="15.75" customHeight="1" x14ac:dyDescent="0.25">
      <c r="A37" s="135" t="s">
        <v>148</v>
      </c>
      <c r="B37" s="214" t="s">
        <v>149</v>
      </c>
      <c r="C37" s="195" t="s">
        <v>150</v>
      </c>
      <c r="D37" s="215" t="s">
        <v>151</v>
      </c>
      <c r="E37" s="196" t="s">
        <v>152</v>
      </c>
      <c r="F37" s="162">
        <v>3</v>
      </c>
      <c r="G37" s="162">
        <f t="shared" si="35"/>
        <v>0</v>
      </c>
      <c r="H37" s="165">
        <v>0</v>
      </c>
      <c r="I37" s="165">
        <v>0</v>
      </c>
      <c r="J37" s="162">
        <f t="shared" si="36"/>
        <v>4</v>
      </c>
      <c r="K37" s="165">
        <v>3</v>
      </c>
      <c r="L37" s="162">
        <v>1</v>
      </c>
      <c r="M37" s="162">
        <f t="shared" si="37"/>
        <v>6</v>
      </c>
      <c r="N37" s="165">
        <v>4</v>
      </c>
      <c r="O37" s="165">
        <v>2</v>
      </c>
      <c r="P37" s="167">
        <f t="shared" si="38"/>
        <v>8</v>
      </c>
      <c r="Q37" s="165">
        <v>3</v>
      </c>
      <c r="R37" s="165">
        <v>5</v>
      </c>
      <c r="S37" s="167">
        <f t="shared" si="39"/>
        <v>4</v>
      </c>
      <c r="T37" s="165">
        <v>3</v>
      </c>
      <c r="U37" s="165">
        <v>1</v>
      </c>
      <c r="V37" s="167">
        <f t="shared" si="40"/>
        <v>7</v>
      </c>
      <c r="W37" s="165">
        <v>5</v>
      </c>
      <c r="X37" s="165">
        <v>2</v>
      </c>
      <c r="Y37" s="167">
        <f t="shared" si="43"/>
        <v>29</v>
      </c>
      <c r="Z37" s="167">
        <f t="shared" si="44"/>
        <v>18</v>
      </c>
      <c r="AA37" s="167">
        <f t="shared" si="44"/>
        <v>11</v>
      </c>
      <c r="AB37" s="167">
        <f t="shared" si="41"/>
        <v>6</v>
      </c>
      <c r="AC37" s="165">
        <v>2</v>
      </c>
      <c r="AD37" s="163">
        <v>4</v>
      </c>
      <c r="AE37" s="167">
        <f t="shared" si="42"/>
        <v>2</v>
      </c>
      <c r="AF37" s="162">
        <v>0</v>
      </c>
      <c r="AG37" s="216">
        <v>2</v>
      </c>
    </row>
    <row r="38" spans="1:33" s="31" customFormat="1" ht="15.75" customHeight="1" x14ac:dyDescent="0.25">
      <c r="A38" s="148"/>
      <c r="B38" s="198" t="s">
        <v>64</v>
      </c>
      <c r="C38" s="150"/>
      <c r="D38" s="150"/>
      <c r="E38" s="151"/>
      <c r="F38" s="152">
        <f>SUM(F33:F37)</f>
        <v>18</v>
      </c>
      <c r="G38" s="152">
        <f>H38+I38</f>
        <v>4</v>
      </c>
      <c r="H38" s="153">
        <f>SUM(H33:H37)</f>
        <v>4</v>
      </c>
      <c r="I38" s="153">
        <f>SUM(I33:I37)</f>
        <v>0</v>
      </c>
      <c r="J38" s="152">
        <f>K38+L38</f>
        <v>31</v>
      </c>
      <c r="K38" s="153">
        <f>SUM(K33:K37)</f>
        <v>18</v>
      </c>
      <c r="L38" s="152">
        <f>SUM(L33:L37)</f>
        <v>13</v>
      </c>
      <c r="M38" s="152">
        <f>N38+O38</f>
        <v>42</v>
      </c>
      <c r="N38" s="153">
        <f>SUM(N33:N37)</f>
        <v>26</v>
      </c>
      <c r="O38" s="153">
        <f>SUM(O33:O37)</f>
        <v>16</v>
      </c>
      <c r="P38" s="152">
        <f>Q38+R38</f>
        <v>61</v>
      </c>
      <c r="Q38" s="153">
        <f>SUM(Q33:Q37)</f>
        <v>29</v>
      </c>
      <c r="R38" s="153">
        <f>SUM(R33:R37)</f>
        <v>32</v>
      </c>
      <c r="S38" s="152">
        <f>T38+U38</f>
        <v>77</v>
      </c>
      <c r="T38" s="153">
        <f>SUM(T33:T37)</f>
        <v>35</v>
      </c>
      <c r="U38" s="153">
        <f>SUM(U33:U37)</f>
        <v>42</v>
      </c>
      <c r="V38" s="152">
        <f>W38+X38</f>
        <v>83</v>
      </c>
      <c r="W38" s="153">
        <f>SUM(W33:W37)</f>
        <v>54</v>
      </c>
      <c r="X38" s="153">
        <f>SUM(X33:X37)</f>
        <v>29</v>
      </c>
      <c r="Y38" s="152">
        <f>SUM(Z38+AA38)</f>
        <v>298</v>
      </c>
      <c r="Z38" s="152">
        <f>SUM(Z33:Z37)</f>
        <v>166</v>
      </c>
      <c r="AA38" s="152">
        <f>SUM(AA33:AA37)</f>
        <v>132</v>
      </c>
      <c r="AB38" s="152">
        <f>AC38+AD38</f>
        <v>62</v>
      </c>
      <c r="AC38" s="153">
        <f>SUM(AC33:AC37)</f>
        <v>5</v>
      </c>
      <c r="AD38" s="154">
        <f>SUM(AD33:AD37)</f>
        <v>57</v>
      </c>
      <c r="AE38" s="152">
        <f>AF38+AG38</f>
        <v>13</v>
      </c>
      <c r="AF38" s="152">
        <f t="shared" ref="AF38:AG38" si="45">SUM(AF33:AF37)</f>
        <v>0</v>
      </c>
      <c r="AG38" s="155">
        <f t="shared" si="45"/>
        <v>13</v>
      </c>
    </row>
    <row r="39" spans="1:33" s="227" customFormat="1" ht="17.25" customHeight="1" x14ac:dyDescent="0.25">
      <c r="A39" s="217" t="s">
        <v>153</v>
      </c>
      <c r="B39" s="218" t="s">
        <v>154</v>
      </c>
      <c r="C39" s="219" t="s">
        <v>155</v>
      </c>
      <c r="D39" s="220" t="s">
        <v>156</v>
      </c>
      <c r="E39" s="221" t="s">
        <v>157</v>
      </c>
      <c r="F39" s="222">
        <v>3</v>
      </c>
      <c r="G39" s="223">
        <f>H39+I39</f>
        <v>2</v>
      </c>
      <c r="H39" s="222">
        <v>1</v>
      </c>
      <c r="I39" s="222">
        <v>1</v>
      </c>
      <c r="J39" s="223">
        <f>K39+L39</f>
        <v>9</v>
      </c>
      <c r="K39" s="222">
        <v>3</v>
      </c>
      <c r="L39" s="222">
        <v>6</v>
      </c>
      <c r="M39" s="223">
        <f>N39+O39</f>
        <v>10</v>
      </c>
      <c r="N39" s="224">
        <v>6</v>
      </c>
      <c r="O39" s="222">
        <v>4</v>
      </c>
      <c r="P39" s="223">
        <f>Q39+R39</f>
        <v>18</v>
      </c>
      <c r="Q39" s="222">
        <v>8</v>
      </c>
      <c r="R39" s="222">
        <v>10</v>
      </c>
      <c r="S39" s="223">
        <f>T39+U39</f>
        <v>28</v>
      </c>
      <c r="T39" s="222">
        <v>12</v>
      </c>
      <c r="U39" s="222">
        <v>16</v>
      </c>
      <c r="V39" s="223">
        <f>W39+X39</f>
        <v>20</v>
      </c>
      <c r="W39" s="222">
        <v>8</v>
      </c>
      <c r="X39" s="222">
        <v>12</v>
      </c>
      <c r="Y39" s="223">
        <f>SUM(Z39+AA39)</f>
        <v>87</v>
      </c>
      <c r="Z39" s="223">
        <f>SUM(Q39,T39,W39,H39,K39,N39)</f>
        <v>38</v>
      </c>
      <c r="AA39" s="223">
        <f>SUM(R39,U39,X39,I39,L39,O39)</f>
        <v>49</v>
      </c>
      <c r="AB39" s="223">
        <f>AC39+AD39</f>
        <v>11</v>
      </c>
      <c r="AC39" s="222">
        <v>3</v>
      </c>
      <c r="AD39" s="222">
        <v>8</v>
      </c>
      <c r="AE39" s="225">
        <f>AF39+AG39</f>
        <v>3</v>
      </c>
      <c r="AF39" s="222">
        <v>0</v>
      </c>
      <c r="AG39" s="226">
        <v>3</v>
      </c>
    </row>
    <row r="40" spans="1:33" s="228" customFormat="1" ht="17.25" customHeight="1" x14ac:dyDescent="0.25">
      <c r="A40" s="156" t="s">
        <v>158</v>
      </c>
      <c r="B40" s="157" t="s">
        <v>159</v>
      </c>
      <c r="C40" s="115" t="s">
        <v>160</v>
      </c>
      <c r="D40" s="158" t="s">
        <v>161</v>
      </c>
      <c r="E40" s="114" t="s">
        <v>162</v>
      </c>
      <c r="F40" s="117">
        <v>6</v>
      </c>
      <c r="G40" s="117">
        <f t="shared" ref="G40" si="46">H40+I40</f>
        <v>7</v>
      </c>
      <c r="H40" s="117">
        <v>3</v>
      </c>
      <c r="I40" s="117">
        <v>4</v>
      </c>
      <c r="J40" s="117">
        <f t="shared" ref="J40:J48" si="47">K40+L40</f>
        <v>40</v>
      </c>
      <c r="K40" s="117">
        <v>24</v>
      </c>
      <c r="L40" s="117">
        <v>16</v>
      </c>
      <c r="M40" s="117">
        <f t="shared" ref="M40:M48" si="48">N40+O40</f>
        <v>52</v>
      </c>
      <c r="N40" s="118">
        <v>30</v>
      </c>
      <c r="O40" s="117">
        <v>22</v>
      </c>
      <c r="P40" s="119">
        <f t="shared" ref="P40:P48" si="49">Q40+R40</f>
        <v>62</v>
      </c>
      <c r="Q40" s="117">
        <v>35</v>
      </c>
      <c r="R40" s="117">
        <v>27</v>
      </c>
      <c r="S40" s="119">
        <f t="shared" ref="S40:S48" si="50">T40+U40</f>
        <v>60</v>
      </c>
      <c r="T40" s="117">
        <v>20</v>
      </c>
      <c r="U40" s="117">
        <v>40</v>
      </c>
      <c r="V40" s="119">
        <f t="shared" ref="V40:V48" si="51">W40+X40</f>
        <v>68</v>
      </c>
      <c r="W40" s="117">
        <v>41</v>
      </c>
      <c r="X40" s="117">
        <v>27</v>
      </c>
      <c r="Y40" s="119">
        <f t="shared" ref="Y40:Y48" si="52">SUM(Z40+AA40)</f>
        <v>289</v>
      </c>
      <c r="Z40" s="119">
        <f t="shared" ref="Z40:AA42" si="53">SUM(Q40,T40,W40,H40,K40,N40)</f>
        <v>153</v>
      </c>
      <c r="AA40" s="119">
        <f t="shared" si="53"/>
        <v>136</v>
      </c>
      <c r="AB40" s="119">
        <f t="shared" ref="AB40:AB48" si="54">AC40+AD40</f>
        <v>32</v>
      </c>
      <c r="AC40" s="117">
        <v>1</v>
      </c>
      <c r="AD40" s="117">
        <v>31</v>
      </c>
      <c r="AE40" s="120">
        <f>AF40+AG40</f>
        <v>0</v>
      </c>
      <c r="AF40" s="117"/>
      <c r="AG40" s="121"/>
    </row>
    <row r="41" spans="1:33" s="228" customFormat="1" ht="17.25" customHeight="1" x14ac:dyDescent="0.25">
      <c r="A41" s="159" t="s">
        <v>163</v>
      </c>
      <c r="B41" s="160" t="s">
        <v>164</v>
      </c>
      <c r="C41" s="124" t="s">
        <v>165</v>
      </c>
      <c r="D41" s="125" t="s">
        <v>166</v>
      </c>
      <c r="E41" s="123" t="s">
        <v>167</v>
      </c>
      <c r="F41" s="126">
        <v>3</v>
      </c>
      <c r="G41" s="126">
        <v>0</v>
      </c>
      <c r="H41" s="126">
        <v>0</v>
      </c>
      <c r="I41" s="126">
        <v>0</v>
      </c>
      <c r="J41" s="126">
        <f t="shared" si="47"/>
        <v>7</v>
      </c>
      <c r="K41" s="126">
        <v>4</v>
      </c>
      <c r="L41" s="126">
        <v>3</v>
      </c>
      <c r="M41" s="126">
        <f t="shared" si="48"/>
        <v>13</v>
      </c>
      <c r="N41" s="127">
        <v>8</v>
      </c>
      <c r="O41" s="126">
        <v>5</v>
      </c>
      <c r="P41" s="128">
        <f t="shared" si="49"/>
        <v>15</v>
      </c>
      <c r="Q41" s="126">
        <v>8</v>
      </c>
      <c r="R41" s="126">
        <v>7</v>
      </c>
      <c r="S41" s="128">
        <f t="shared" si="50"/>
        <v>14</v>
      </c>
      <c r="T41" s="126">
        <v>10</v>
      </c>
      <c r="U41" s="126">
        <v>4</v>
      </c>
      <c r="V41" s="128">
        <f t="shared" si="51"/>
        <v>18</v>
      </c>
      <c r="W41" s="126">
        <v>8</v>
      </c>
      <c r="X41" s="126">
        <v>10</v>
      </c>
      <c r="Y41" s="128">
        <f t="shared" si="52"/>
        <v>67</v>
      </c>
      <c r="Z41" s="128">
        <f t="shared" si="53"/>
        <v>38</v>
      </c>
      <c r="AA41" s="128">
        <f t="shared" si="53"/>
        <v>29</v>
      </c>
      <c r="AB41" s="128">
        <f t="shared" si="54"/>
        <v>9</v>
      </c>
      <c r="AC41" s="126">
        <v>0</v>
      </c>
      <c r="AD41" s="126">
        <v>9</v>
      </c>
      <c r="AE41" s="129">
        <f>AF41+AG41</f>
        <v>1</v>
      </c>
      <c r="AF41" s="126">
        <v>0</v>
      </c>
      <c r="AG41" s="130">
        <v>1</v>
      </c>
    </row>
    <row r="42" spans="1:33" s="228" customFormat="1" ht="17.25" customHeight="1" x14ac:dyDescent="0.25">
      <c r="A42" s="229" t="s">
        <v>168</v>
      </c>
      <c r="B42" s="230" t="s">
        <v>169</v>
      </c>
      <c r="C42" s="124" t="s">
        <v>170</v>
      </c>
      <c r="D42" s="125" t="s">
        <v>171</v>
      </c>
      <c r="E42" s="160" t="s">
        <v>172</v>
      </c>
      <c r="F42" s="126">
        <v>0</v>
      </c>
      <c r="G42" s="126">
        <v>0</v>
      </c>
      <c r="H42" s="126">
        <v>0</v>
      </c>
      <c r="I42" s="126">
        <v>0</v>
      </c>
      <c r="J42" s="126">
        <f t="shared" si="47"/>
        <v>0</v>
      </c>
      <c r="K42" s="126"/>
      <c r="L42" s="126"/>
      <c r="M42" s="126">
        <f t="shared" si="48"/>
        <v>0</v>
      </c>
      <c r="N42" s="127"/>
      <c r="O42" s="126"/>
      <c r="P42" s="128">
        <f t="shared" si="49"/>
        <v>0</v>
      </c>
      <c r="Q42" s="126"/>
      <c r="R42" s="126"/>
      <c r="S42" s="128">
        <f t="shared" si="50"/>
        <v>0</v>
      </c>
      <c r="T42" s="126"/>
      <c r="U42" s="126"/>
      <c r="V42" s="128">
        <f t="shared" si="51"/>
        <v>0</v>
      </c>
      <c r="W42" s="126"/>
      <c r="X42" s="126"/>
      <c r="Y42" s="128">
        <f t="shared" si="52"/>
        <v>0</v>
      </c>
      <c r="Z42" s="128">
        <f t="shared" si="53"/>
        <v>0</v>
      </c>
      <c r="AA42" s="128">
        <f t="shared" si="53"/>
        <v>0</v>
      </c>
      <c r="AB42" s="128">
        <f t="shared" si="54"/>
        <v>0</v>
      </c>
      <c r="AC42" s="126">
        <v>0</v>
      </c>
      <c r="AD42" s="126"/>
      <c r="AE42" s="129">
        <f>AF42+AG42</f>
        <v>0</v>
      </c>
      <c r="AF42" s="126"/>
      <c r="AG42" s="130"/>
    </row>
    <row r="43" spans="1:33" s="228" customFormat="1" ht="17.25" customHeight="1" x14ac:dyDescent="0.25">
      <c r="A43" s="231" t="s">
        <v>173</v>
      </c>
      <c r="B43" s="232" t="s">
        <v>174</v>
      </c>
      <c r="C43" s="233"/>
      <c r="D43" s="233"/>
      <c r="E43" s="173"/>
      <c r="F43" s="234">
        <f>SUM(F40:F42)</f>
        <v>9</v>
      </c>
      <c r="G43" s="234">
        <f t="shared" ref="G43:G48" si="55">H43+I43</f>
        <v>7</v>
      </c>
      <c r="H43" s="235">
        <f>SUM(H40:H42)</f>
        <v>3</v>
      </c>
      <c r="I43" s="235">
        <f>SUM(I40:I42)</f>
        <v>4</v>
      </c>
      <c r="J43" s="234">
        <f t="shared" si="47"/>
        <v>47</v>
      </c>
      <c r="K43" s="235">
        <f>SUM(K40:K42)</f>
        <v>28</v>
      </c>
      <c r="L43" s="234">
        <f>SUM(L40:L42)</f>
        <v>19</v>
      </c>
      <c r="M43" s="234">
        <f t="shared" si="48"/>
        <v>65</v>
      </c>
      <c r="N43" s="235">
        <f>SUM(N40:N42)</f>
        <v>38</v>
      </c>
      <c r="O43" s="235">
        <f>SUM(O40:O42)</f>
        <v>27</v>
      </c>
      <c r="P43" s="234">
        <f t="shared" si="49"/>
        <v>77</v>
      </c>
      <c r="Q43" s="235">
        <f>SUM(Q40:Q42)</f>
        <v>43</v>
      </c>
      <c r="R43" s="235">
        <f>SUM(R40:R42)</f>
        <v>34</v>
      </c>
      <c r="S43" s="234">
        <f t="shared" si="50"/>
        <v>74</v>
      </c>
      <c r="T43" s="235">
        <f>SUM(T40:T42)</f>
        <v>30</v>
      </c>
      <c r="U43" s="235">
        <f>SUM(U40:U42)</f>
        <v>44</v>
      </c>
      <c r="V43" s="234">
        <f t="shared" si="51"/>
        <v>86</v>
      </c>
      <c r="W43" s="235">
        <f>SUM(W40:W42)</f>
        <v>49</v>
      </c>
      <c r="X43" s="235">
        <f>SUM(X40:X42)</f>
        <v>37</v>
      </c>
      <c r="Y43" s="234">
        <f t="shared" si="52"/>
        <v>356</v>
      </c>
      <c r="Z43" s="234">
        <f>SUM(Z40:Z42)</f>
        <v>191</v>
      </c>
      <c r="AA43" s="234">
        <f>SUM(AA40:AA42)</f>
        <v>165</v>
      </c>
      <c r="AB43" s="234">
        <f t="shared" si="54"/>
        <v>41</v>
      </c>
      <c r="AC43" s="235">
        <f>SUM(AC40:AC42)</f>
        <v>1</v>
      </c>
      <c r="AD43" s="235">
        <f>SUM(AD40:AD42)</f>
        <v>40</v>
      </c>
      <c r="AE43" s="236">
        <f t="shared" ref="AE43" si="56">AF43+AG43</f>
        <v>1</v>
      </c>
      <c r="AF43" s="237">
        <f>SUM(AF40:AF42)</f>
        <v>0</v>
      </c>
      <c r="AG43" s="238">
        <f>SUM(AG40:AG42)</f>
        <v>1</v>
      </c>
    </row>
    <row r="44" spans="1:33" s="228" customFormat="1" ht="17.25" customHeight="1" x14ac:dyDescent="0.25">
      <c r="A44" s="187" t="s">
        <v>175</v>
      </c>
      <c r="B44" s="114" t="s">
        <v>176</v>
      </c>
      <c r="C44" s="115" t="s">
        <v>177</v>
      </c>
      <c r="D44" s="158" t="s">
        <v>178</v>
      </c>
      <c r="E44" s="114" t="s">
        <v>179</v>
      </c>
      <c r="F44" s="117">
        <v>3</v>
      </c>
      <c r="G44" s="117">
        <f t="shared" si="55"/>
        <v>0</v>
      </c>
      <c r="H44" s="117"/>
      <c r="I44" s="117">
        <v>0</v>
      </c>
      <c r="J44" s="117">
        <f t="shared" si="47"/>
        <v>11</v>
      </c>
      <c r="K44" s="117">
        <v>8</v>
      </c>
      <c r="L44" s="117">
        <v>3</v>
      </c>
      <c r="M44" s="117">
        <f t="shared" si="48"/>
        <v>6</v>
      </c>
      <c r="N44" s="118">
        <v>5</v>
      </c>
      <c r="O44" s="117">
        <v>1</v>
      </c>
      <c r="P44" s="119">
        <f t="shared" si="49"/>
        <v>9</v>
      </c>
      <c r="Q44" s="117">
        <v>4</v>
      </c>
      <c r="R44" s="117">
        <v>5</v>
      </c>
      <c r="S44" s="119">
        <f t="shared" si="50"/>
        <v>8</v>
      </c>
      <c r="T44" s="117">
        <v>5</v>
      </c>
      <c r="U44" s="117">
        <v>3</v>
      </c>
      <c r="V44" s="119">
        <f t="shared" si="51"/>
        <v>6</v>
      </c>
      <c r="W44" s="117">
        <v>3</v>
      </c>
      <c r="X44" s="117">
        <v>3</v>
      </c>
      <c r="Y44" s="119">
        <f t="shared" si="52"/>
        <v>40</v>
      </c>
      <c r="Z44" s="119">
        <f>SUM(Q44,T44,W44,H44,K44,N44)</f>
        <v>25</v>
      </c>
      <c r="AA44" s="119">
        <f t="shared" ref="Z44:AA47" si="57">SUM(R44,U44,X44,I44,L44,O44)</f>
        <v>15</v>
      </c>
      <c r="AB44" s="119">
        <f t="shared" si="54"/>
        <v>7</v>
      </c>
      <c r="AC44" s="117">
        <v>0</v>
      </c>
      <c r="AD44" s="117">
        <v>7</v>
      </c>
      <c r="AE44" s="120">
        <f>AF44+AG44</f>
        <v>2</v>
      </c>
      <c r="AF44" s="117">
        <v>0</v>
      </c>
      <c r="AG44" s="121">
        <v>2</v>
      </c>
    </row>
    <row r="45" spans="1:33" s="228" customFormat="1" ht="17.25" customHeight="1" x14ac:dyDescent="0.25">
      <c r="A45" s="239"/>
      <c r="B45" s="123" t="s">
        <v>180</v>
      </c>
      <c r="C45" s="124" t="s">
        <v>181</v>
      </c>
      <c r="D45" s="125" t="s">
        <v>182</v>
      </c>
      <c r="E45" s="123" t="s">
        <v>183</v>
      </c>
      <c r="F45" s="126">
        <v>3</v>
      </c>
      <c r="G45" s="126">
        <f t="shared" si="55"/>
        <v>1</v>
      </c>
      <c r="H45" s="126">
        <v>1</v>
      </c>
      <c r="I45" s="126">
        <v>0</v>
      </c>
      <c r="J45" s="126">
        <f t="shared" si="47"/>
        <v>7</v>
      </c>
      <c r="K45" s="126">
        <v>4</v>
      </c>
      <c r="L45" s="126">
        <v>3</v>
      </c>
      <c r="M45" s="126">
        <f t="shared" si="48"/>
        <v>13</v>
      </c>
      <c r="N45" s="127">
        <v>8</v>
      </c>
      <c r="O45" s="126">
        <v>5</v>
      </c>
      <c r="P45" s="128">
        <f t="shared" si="49"/>
        <v>20</v>
      </c>
      <c r="Q45" s="126">
        <v>10</v>
      </c>
      <c r="R45" s="126">
        <v>10</v>
      </c>
      <c r="S45" s="128">
        <f t="shared" si="50"/>
        <v>16</v>
      </c>
      <c r="T45" s="126">
        <v>6</v>
      </c>
      <c r="U45" s="126">
        <v>10</v>
      </c>
      <c r="V45" s="128">
        <f t="shared" si="51"/>
        <v>17</v>
      </c>
      <c r="W45" s="126">
        <v>12</v>
      </c>
      <c r="X45" s="126">
        <v>5</v>
      </c>
      <c r="Y45" s="128">
        <f t="shared" si="52"/>
        <v>74</v>
      </c>
      <c r="Z45" s="128">
        <f t="shared" si="57"/>
        <v>41</v>
      </c>
      <c r="AA45" s="128">
        <f t="shared" si="57"/>
        <v>33</v>
      </c>
      <c r="AB45" s="128">
        <f t="shared" si="54"/>
        <v>16</v>
      </c>
      <c r="AC45" s="126">
        <v>0</v>
      </c>
      <c r="AD45" s="126">
        <v>16</v>
      </c>
      <c r="AE45" s="129">
        <f>AF45+AG45</f>
        <v>3</v>
      </c>
      <c r="AF45" s="126"/>
      <c r="AG45" s="130">
        <v>3</v>
      </c>
    </row>
    <row r="46" spans="1:33" s="228" customFormat="1" ht="17.25" customHeight="1" x14ac:dyDescent="0.25">
      <c r="A46" s="239"/>
      <c r="B46" s="123" t="s">
        <v>184</v>
      </c>
      <c r="C46" s="124" t="s">
        <v>185</v>
      </c>
      <c r="D46" s="125" t="s">
        <v>186</v>
      </c>
      <c r="E46" s="123" t="s">
        <v>187</v>
      </c>
      <c r="F46" s="126">
        <v>4</v>
      </c>
      <c r="G46" s="126">
        <f t="shared" si="55"/>
        <v>6</v>
      </c>
      <c r="H46" s="126">
        <v>3</v>
      </c>
      <c r="I46" s="126">
        <v>3</v>
      </c>
      <c r="J46" s="126">
        <f t="shared" si="47"/>
        <v>27</v>
      </c>
      <c r="K46" s="126">
        <v>15</v>
      </c>
      <c r="L46" s="126">
        <v>12</v>
      </c>
      <c r="M46" s="126">
        <f t="shared" si="48"/>
        <v>42</v>
      </c>
      <c r="N46" s="127">
        <v>18</v>
      </c>
      <c r="O46" s="126">
        <v>24</v>
      </c>
      <c r="P46" s="128">
        <f t="shared" si="49"/>
        <v>23</v>
      </c>
      <c r="Q46" s="126">
        <v>12</v>
      </c>
      <c r="R46" s="126">
        <v>11</v>
      </c>
      <c r="S46" s="128">
        <f t="shared" si="50"/>
        <v>26</v>
      </c>
      <c r="T46" s="126">
        <v>13</v>
      </c>
      <c r="U46" s="126">
        <v>13</v>
      </c>
      <c r="V46" s="128">
        <f t="shared" si="51"/>
        <v>31</v>
      </c>
      <c r="W46" s="126">
        <v>16</v>
      </c>
      <c r="X46" s="126">
        <v>15</v>
      </c>
      <c r="Y46" s="128">
        <f t="shared" si="52"/>
        <v>155</v>
      </c>
      <c r="Z46" s="128">
        <f t="shared" si="57"/>
        <v>77</v>
      </c>
      <c r="AA46" s="128">
        <f t="shared" si="57"/>
        <v>78</v>
      </c>
      <c r="AB46" s="128">
        <f t="shared" si="54"/>
        <v>34</v>
      </c>
      <c r="AC46" s="126">
        <v>0</v>
      </c>
      <c r="AD46" s="126">
        <v>34</v>
      </c>
      <c r="AE46" s="129">
        <f>AF46+AG46</f>
        <v>6</v>
      </c>
      <c r="AF46" s="126">
        <v>0</v>
      </c>
      <c r="AG46" s="130">
        <v>6</v>
      </c>
    </row>
    <row r="47" spans="1:33" s="228" customFormat="1" ht="17.25" customHeight="1" x14ac:dyDescent="0.25">
      <c r="A47" s="159" t="s">
        <v>188</v>
      </c>
      <c r="B47" s="123" t="s">
        <v>189</v>
      </c>
      <c r="C47" s="124" t="s">
        <v>190</v>
      </c>
      <c r="D47" s="125" t="s">
        <v>191</v>
      </c>
      <c r="E47" s="123" t="s">
        <v>192</v>
      </c>
      <c r="F47" s="126">
        <v>3</v>
      </c>
      <c r="G47" s="126">
        <f t="shared" si="55"/>
        <v>2</v>
      </c>
      <c r="H47" s="126"/>
      <c r="I47" s="126">
        <v>2</v>
      </c>
      <c r="J47" s="126">
        <f t="shared" si="47"/>
        <v>10</v>
      </c>
      <c r="K47" s="126">
        <v>5</v>
      </c>
      <c r="L47" s="126">
        <v>5</v>
      </c>
      <c r="M47" s="126">
        <f t="shared" si="48"/>
        <v>17</v>
      </c>
      <c r="N47" s="127">
        <v>7</v>
      </c>
      <c r="O47" s="126">
        <v>10</v>
      </c>
      <c r="P47" s="128">
        <f t="shared" si="49"/>
        <v>19</v>
      </c>
      <c r="Q47" s="126">
        <v>10</v>
      </c>
      <c r="R47" s="126">
        <v>9</v>
      </c>
      <c r="S47" s="128">
        <f t="shared" si="50"/>
        <v>25</v>
      </c>
      <c r="T47" s="240">
        <v>14</v>
      </c>
      <c r="U47" s="126">
        <v>11</v>
      </c>
      <c r="V47" s="128">
        <f t="shared" si="51"/>
        <v>27</v>
      </c>
      <c r="W47" s="126">
        <v>12</v>
      </c>
      <c r="X47" s="126">
        <v>15</v>
      </c>
      <c r="Y47" s="128">
        <f t="shared" si="52"/>
        <v>100</v>
      </c>
      <c r="Z47" s="128">
        <f t="shared" si="57"/>
        <v>48</v>
      </c>
      <c r="AA47" s="128">
        <f t="shared" si="57"/>
        <v>52</v>
      </c>
      <c r="AB47" s="128">
        <f t="shared" si="54"/>
        <v>17</v>
      </c>
      <c r="AC47" s="126">
        <v>0</v>
      </c>
      <c r="AD47" s="126">
        <v>17</v>
      </c>
      <c r="AE47" s="129">
        <f>AF47+AG47</f>
        <v>2</v>
      </c>
      <c r="AF47" s="126">
        <v>0</v>
      </c>
      <c r="AG47" s="130">
        <v>2</v>
      </c>
    </row>
    <row r="48" spans="1:33" s="31" customFormat="1" ht="15.75" customHeight="1" x14ac:dyDescent="0.25">
      <c r="A48" s="231"/>
      <c r="B48" s="232" t="s">
        <v>64</v>
      </c>
      <c r="C48" s="233"/>
      <c r="D48" s="233"/>
      <c r="E48" s="173"/>
      <c r="F48" s="234">
        <f>SUM(F44:F47)</f>
        <v>13</v>
      </c>
      <c r="G48" s="234">
        <f t="shared" si="55"/>
        <v>9</v>
      </c>
      <c r="H48" s="235">
        <f>SUM(H44:H47)</f>
        <v>4</v>
      </c>
      <c r="I48" s="235">
        <f>SUM(I44:I47)</f>
        <v>5</v>
      </c>
      <c r="J48" s="234">
        <f t="shared" si="47"/>
        <v>55</v>
      </c>
      <c r="K48" s="235">
        <f>SUM(K44:K47)</f>
        <v>32</v>
      </c>
      <c r="L48" s="234">
        <f>SUM(L44:L47)</f>
        <v>23</v>
      </c>
      <c r="M48" s="234">
        <f t="shared" si="48"/>
        <v>78</v>
      </c>
      <c r="N48" s="235">
        <f>SUM(N44:N47)</f>
        <v>38</v>
      </c>
      <c r="O48" s="235">
        <f>SUM(O44:O47)</f>
        <v>40</v>
      </c>
      <c r="P48" s="234">
        <f t="shared" si="49"/>
        <v>71</v>
      </c>
      <c r="Q48" s="235">
        <f>SUM(Q44:Q47)</f>
        <v>36</v>
      </c>
      <c r="R48" s="235">
        <f>SUM(R44:R47)</f>
        <v>35</v>
      </c>
      <c r="S48" s="234">
        <f t="shared" si="50"/>
        <v>75</v>
      </c>
      <c r="T48" s="235">
        <f>SUM(T44:T47)</f>
        <v>38</v>
      </c>
      <c r="U48" s="235">
        <f>SUM(U44:U47)</f>
        <v>37</v>
      </c>
      <c r="V48" s="234">
        <f t="shared" si="51"/>
        <v>81</v>
      </c>
      <c r="W48" s="235">
        <f>SUM(W44:W47)</f>
        <v>43</v>
      </c>
      <c r="X48" s="235">
        <f>SUM(X44:X47)</f>
        <v>38</v>
      </c>
      <c r="Y48" s="234">
        <f t="shared" si="52"/>
        <v>369</v>
      </c>
      <c r="Z48" s="234">
        <f>SUM(Z44:Z47)</f>
        <v>191</v>
      </c>
      <c r="AA48" s="234">
        <f>SUM(AA44:AA47)</f>
        <v>178</v>
      </c>
      <c r="AB48" s="234">
        <f t="shared" si="54"/>
        <v>74</v>
      </c>
      <c r="AC48" s="235">
        <f>SUM(AC44:AC47)</f>
        <v>0</v>
      </c>
      <c r="AD48" s="235">
        <f>SUM(AD44:AD47)</f>
        <v>74</v>
      </c>
      <c r="AE48" s="234">
        <f>AF48+AG48</f>
        <v>13</v>
      </c>
      <c r="AF48" s="235">
        <f>SUM(AF44:AF47)</f>
        <v>0</v>
      </c>
      <c r="AG48" s="238">
        <f>SUM(AG44:AG47)</f>
        <v>13</v>
      </c>
    </row>
    <row r="49" spans="1:33" s="100" customFormat="1" ht="15.75" customHeight="1" x14ac:dyDescent="0.25">
      <c r="A49" s="241" t="s">
        <v>193</v>
      </c>
      <c r="B49" s="242" t="s">
        <v>194</v>
      </c>
      <c r="C49" s="200" t="s">
        <v>195</v>
      </c>
      <c r="D49" s="243" t="s">
        <v>196</v>
      </c>
      <c r="E49" s="242" t="s">
        <v>197</v>
      </c>
      <c r="F49" s="244">
        <v>3</v>
      </c>
      <c r="G49" s="119">
        <f t="shared" ref="G49:G88" si="58">SUM(H49:I49)</f>
        <v>9</v>
      </c>
      <c r="H49" s="244">
        <v>4</v>
      </c>
      <c r="I49" s="244">
        <v>5</v>
      </c>
      <c r="J49" s="119">
        <f t="shared" ref="J49:J88" si="59">SUM(K49:L49)</f>
        <v>24</v>
      </c>
      <c r="K49" s="244">
        <v>11</v>
      </c>
      <c r="L49" s="244">
        <v>13</v>
      </c>
      <c r="M49" s="119">
        <f t="shared" ref="M49:M88" si="60">SUM(N49:O49)</f>
        <v>24</v>
      </c>
      <c r="N49" s="245">
        <v>12</v>
      </c>
      <c r="O49" s="244">
        <v>12</v>
      </c>
      <c r="P49" s="119">
        <f t="shared" ref="P49:P88" si="61">SUM(Q49:R49)</f>
        <v>30</v>
      </c>
      <c r="Q49" s="244">
        <v>16</v>
      </c>
      <c r="R49" s="244">
        <v>14</v>
      </c>
      <c r="S49" s="119">
        <f t="shared" ref="S49:S67" si="62">SUM(T49:U49)</f>
        <v>31</v>
      </c>
      <c r="T49" s="244">
        <v>19</v>
      </c>
      <c r="U49" s="244">
        <v>12</v>
      </c>
      <c r="V49" s="119">
        <f t="shared" ref="V49:V88" si="63">SUM(W49:X49)</f>
        <v>26</v>
      </c>
      <c r="W49" s="244">
        <v>12</v>
      </c>
      <c r="X49" s="244">
        <v>14</v>
      </c>
      <c r="Y49" s="119">
        <f t="shared" ref="Y49:Y67" si="64">SUM(Z49:AA49)</f>
        <v>144</v>
      </c>
      <c r="Z49" s="119">
        <f t="shared" ref="Z49:AA67" si="65">SUM(Q49,T49,W49,H49,K49,N49)</f>
        <v>74</v>
      </c>
      <c r="AA49" s="119">
        <f t="shared" si="65"/>
        <v>70</v>
      </c>
      <c r="AB49" s="119">
        <f t="shared" ref="AB49:AB88" si="66">SUM(AC49:AD49)</f>
        <v>23</v>
      </c>
      <c r="AC49" s="244">
        <v>1</v>
      </c>
      <c r="AD49" s="244">
        <v>22</v>
      </c>
      <c r="AE49" s="119">
        <f t="shared" ref="AE49:AE88" si="67">SUM(AF49:AG49)</f>
        <v>1</v>
      </c>
      <c r="AF49" s="244">
        <v>0</v>
      </c>
      <c r="AG49" s="246">
        <v>1</v>
      </c>
    </row>
    <row r="50" spans="1:33" s="254" customFormat="1" ht="15.75" customHeight="1" x14ac:dyDescent="0.25">
      <c r="A50" s="247"/>
      <c r="B50" s="248" t="s">
        <v>198</v>
      </c>
      <c r="C50" s="249" t="s">
        <v>199</v>
      </c>
      <c r="D50" s="250" t="s">
        <v>200</v>
      </c>
      <c r="E50" s="248" t="s">
        <v>201</v>
      </c>
      <c r="F50" s="251">
        <v>3</v>
      </c>
      <c r="G50" s="128">
        <f t="shared" si="58"/>
        <v>5</v>
      </c>
      <c r="H50" s="251">
        <v>4</v>
      </c>
      <c r="I50" s="251">
        <v>1</v>
      </c>
      <c r="J50" s="128">
        <f t="shared" si="59"/>
        <v>12</v>
      </c>
      <c r="K50" s="251">
        <v>6</v>
      </c>
      <c r="L50" s="251">
        <v>6</v>
      </c>
      <c r="M50" s="128">
        <f t="shared" si="60"/>
        <v>12</v>
      </c>
      <c r="N50" s="252">
        <v>5</v>
      </c>
      <c r="O50" s="251">
        <v>7</v>
      </c>
      <c r="P50" s="128">
        <f t="shared" si="61"/>
        <v>19</v>
      </c>
      <c r="Q50" s="251">
        <v>8</v>
      </c>
      <c r="R50" s="251">
        <v>11</v>
      </c>
      <c r="S50" s="128">
        <f t="shared" si="62"/>
        <v>21</v>
      </c>
      <c r="T50" s="251">
        <v>10</v>
      </c>
      <c r="U50" s="251">
        <v>11</v>
      </c>
      <c r="V50" s="128">
        <f t="shared" si="63"/>
        <v>17</v>
      </c>
      <c r="W50" s="251">
        <v>9</v>
      </c>
      <c r="X50" s="251">
        <v>8</v>
      </c>
      <c r="Y50" s="128">
        <f t="shared" si="64"/>
        <v>86</v>
      </c>
      <c r="Z50" s="128">
        <f t="shared" si="65"/>
        <v>42</v>
      </c>
      <c r="AA50" s="128">
        <f t="shared" si="65"/>
        <v>44</v>
      </c>
      <c r="AB50" s="128">
        <f t="shared" si="66"/>
        <v>10</v>
      </c>
      <c r="AC50" s="251">
        <v>4</v>
      </c>
      <c r="AD50" s="251">
        <v>6</v>
      </c>
      <c r="AE50" s="128">
        <f t="shared" si="67"/>
        <v>0</v>
      </c>
      <c r="AF50" s="251">
        <v>0</v>
      </c>
      <c r="AG50" s="253">
        <v>0</v>
      </c>
    </row>
    <row r="51" spans="1:33" s="255" customFormat="1" ht="15.75" customHeight="1" x14ac:dyDescent="0.25">
      <c r="A51" s="247"/>
      <c r="B51" s="248" t="s">
        <v>202</v>
      </c>
      <c r="C51" s="249" t="s">
        <v>203</v>
      </c>
      <c r="D51" s="250" t="s">
        <v>204</v>
      </c>
      <c r="E51" s="248" t="s">
        <v>205</v>
      </c>
      <c r="F51" s="251">
        <v>0</v>
      </c>
      <c r="G51" s="128">
        <f t="shared" si="58"/>
        <v>3</v>
      </c>
      <c r="H51" s="251">
        <v>1</v>
      </c>
      <c r="I51" s="251">
        <v>2</v>
      </c>
      <c r="J51" s="128">
        <f t="shared" si="59"/>
        <v>6</v>
      </c>
      <c r="K51" s="251">
        <v>3</v>
      </c>
      <c r="L51" s="251">
        <v>3</v>
      </c>
      <c r="M51" s="128">
        <f t="shared" si="60"/>
        <v>1</v>
      </c>
      <c r="N51" s="252">
        <v>0</v>
      </c>
      <c r="O51" s="251">
        <v>1</v>
      </c>
      <c r="P51" s="128">
        <f t="shared" si="61"/>
        <v>0</v>
      </c>
      <c r="Q51" s="251">
        <v>0</v>
      </c>
      <c r="R51" s="251">
        <v>0</v>
      </c>
      <c r="S51" s="128">
        <f t="shared" si="62"/>
        <v>0</v>
      </c>
      <c r="T51" s="251">
        <v>0</v>
      </c>
      <c r="U51" s="251">
        <v>0</v>
      </c>
      <c r="V51" s="128">
        <f t="shared" si="63"/>
        <v>0</v>
      </c>
      <c r="W51" s="251">
        <v>0</v>
      </c>
      <c r="X51" s="251">
        <v>0</v>
      </c>
      <c r="Y51" s="128">
        <f t="shared" si="64"/>
        <v>10</v>
      </c>
      <c r="Z51" s="128">
        <f t="shared" si="65"/>
        <v>4</v>
      </c>
      <c r="AA51" s="128">
        <f t="shared" si="65"/>
        <v>6</v>
      </c>
      <c r="AB51" s="128">
        <f t="shared" si="66"/>
        <v>4</v>
      </c>
      <c r="AC51" s="251">
        <v>1</v>
      </c>
      <c r="AD51" s="251">
        <v>3</v>
      </c>
      <c r="AE51" s="128">
        <f t="shared" si="67"/>
        <v>0</v>
      </c>
      <c r="AF51" s="251">
        <v>0</v>
      </c>
      <c r="AG51" s="253">
        <v>0</v>
      </c>
    </row>
    <row r="52" spans="1:33" s="255" customFormat="1" ht="15.75" customHeight="1" x14ac:dyDescent="0.25">
      <c r="A52" s="247"/>
      <c r="B52" s="256" t="s">
        <v>206</v>
      </c>
      <c r="C52" s="257" t="s">
        <v>207</v>
      </c>
      <c r="D52" s="258" t="s">
        <v>208</v>
      </c>
      <c r="E52" s="248" t="s">
        <v>209</v>
      </c>
      <c r="F52" s="251">
        <v>16</v>
      </c>
      <c r="G52" s="128">
        <f t="shared" si="58"/>
        <v>12</v>
      </c>
      <c r="H52" s="251">
        <v>5</v>
      </c>
      <c r="I52" s="251">
        <v>7</v>
      </c>
      <c r="J52" s="128">
        <f t="shared" si="59"/>
        <v>18</v>
      </c>
      <c r="K52" s="251">
        <v>13</v>
      </c>
      <c r="L52" s="251">
        <v>5</v>
      </c>
      <c r="M52" s="128">
        <f t="shared" si="60"/>
        <v>34</v>
      </c>
      <c r="N52" s="252">
        <v>21</v>
      </c>
      <c r="O52" s="251">
        <v>13</v>
      </c>
      <c r="P52" s="128">
        <f t="shared" si="61"/>
        <v>117</v>
      </c>
      <c r="Q52" s="251">
        <v>59</v>
      </c>
      <c r="R52" s="251">
        <v>58</v>
      </c>
      <c r="S52" s="128">
        <f t="shared" si="62"/>
        <v>121</v>
      </c>
      <c r="T52" s="251">
        <v>63</v>
      </c>
      <c r="U52" s="251">
        <v>58</v>
      </c>
      <c r="V52" s="128">
        <f t="shared" si="63"/>
        <v>110</v>
      </c>
      <c r="W52" s="251">
        <v>69</v>
      </c>
      <c r="X52" s="251">
        <v>41</v>
      </c>
      <c r="Y52" s="128">
        <f t="shared" si="64"/>
        <v>412</v>
      </c>
      <c r="Z52" s="128">
        <f t="shared" si="65"/>
        <v>230</v>
      </c>
      <c r="AA52" s="128">
        <f t="shared" si="65"/>
        <v>182</v>
      </c>
      <c r="AB52" s="128">
        <f t="shared" si="66"/>
        <v>33</v>
      </c>
      <c r="AC52" s="251">
        <v>2</v>
      </c>
      <c r="AD52" s="251">
        <v>31</v>
      </c>
      <c r="AE52" s="128">
        <f t="shared" si="67"/>
        <v>3</v>
      </c>
      <c r="AF52" s="251">
        <v>2</v>
      </c>
      <c r="AG52" s="253">
        <v>1</v>
      </c>
    </row>
    <row r="53" spans="1:33" s="254" customFormat="1" ht="15.75" customHeight="1" x14ac:dyDescent="0.25">
      <c r="A53" s="259"/>
      <c r="B53" s="260" t="s">
        <v>210</v>
      </c>
      <c r="C53" s="261" t="s">
        <v>211</v>
      </c>
      <c r="D53" s="262" t="s">
        <v>212</v>
      </c>
      <c r="E53" s="263" t="s">
        <v>213</v>
      </c>
      <c r="F53" s="264">
        <v>4</v>
      </c>
      <c r="G53" s="167">
        <f t="shared" si="58"/>
        <v>6</v>
      </c>
      <c r="H53" s="264">
        <v>6</v>
      </c>
      <c r="I53" s="264">
        <v>0</v>
      </c>
      <c r="J53" s="167">
        <f t="shared" si="59"/>
        <v>16</v>
      </c>
      <c r="K53" s="264">
        <v>10</v>
      </c>
      <c r="L53" s="264">
        <v>6</v>
      </c>
      <c r="M53" s="167">
        <f t="shared" si="60"/>
        <v>17</v>
      </c>
      <c r="N53" s="265">
        <v>9</v>
      </c>
      <c r="O53" s="264">
        <v>8</v>
      </c>
      <c r="P53" s="167">
        <f t="shared" si="61"/>
        <v>31</v>
      </c>
      <c r="Q53" s="264">
        <v>15</v>
      </c>
      <c r="R53" s="264">
        <v>16</v>
      </c>
      <c r="S53" s="167">
        <f t="shared" si="62"/>
        <v>32</v>
      </c>
      <c r="T53" s="264">
        <v>15</v>
      </c>
      <c r="U53" s="264">
        <v>17</v>
      </c>
      <c r="V53" s="167">
        <f t="shared" si="63"/>
        <v>30</v>
      </c>
      <c r="W53" s="264">
        <v>17</v>
      </c>
      <c r="X53" s="264">
        <v>13</v>
      </c>
      <c r="Y53" s="167">
        <f t="shared" si="64"/>
        <v>132</v>
      </c>
      <c r="Z53" s="167">
        <f t="shared" si="65"/>
        <v>72</v>
      </c>
      <c r="AA53" s="167">
        <f t="shared" si="65"/>
        <v>60</v>
      </c>
      <c r="AB53" s="167">
        <f t="shared" si="66"/>
        <v>23</v>
      </c>
      <c r="AC53" s="264">
        <v>0</v>
      </c>
      <c r="AD53" s="264">
        <v>23</v>
      </c>
      <c r="AE53" s="167">
        <f t="shared" si="67"/>
        <v>1</v>
      </c>
      <c r="AF53" s="264">
        <v>0</v>
      </c>
      <c r="AG53" s="266">
        <v>1</v>
      </c>
    </row>
    <row r="54" spans="1:33" s="31" customFormat="1" ht="15.75" customHeight="1" x14ac:dyDescent="0.25">
      <c r="A54" s="91"/>
      <c r="B54" s="267" t="s">
        <v>214</v>
      </c>
      <c r="C54" s="249" t="s">
        <v>215</v>
      </c>
      <c r="D54" s="250" t="s">
        <v>216</v>
      </c>
      <c r="E54" s="248" t="s">
        <v>217</v>
      </c>
      <c r="F54" s="128">
        <v>3</v>
      </c>
      <c r="G54" s="128">
        <f t="shared" si="58"/>
        <v>5</v>
      </c>
      <c r="H54" s="128">
        <v>3</v>
      </c>
      <c r="I54" s="128">
        <v>2</v>
      </c>
      <c r="J54" s="128">
        <f t="shared" si="59"/>
        <v>18</v>
      </c>
      <c r="K54" s="128">
        <v>14</v>
      </c>
      <c r="L54" s="128">
        <v>4</v>
      </c>
      <c r="M54" s="128">
        <f t="shared" si="60"/>
        <v>13</v>
      </c>
      <c r="N54" s="268">
        <v>5</v>
      </c>
      <c r="O54" s="128">
        <v>8</v>
      </c>
      <c r="P54" s="128">
        <f t="shared" si="61"/>
        <v>36</v>
      </c>
      <c r="Q54" s="128">
        <v>16</v>
      </c>
      <c r="R54" s="128">
        <v>20</v>
      </c>
      <c r="S54" s="128">
        <f t="shared" si="62"/>
        <v>24</v>
      </c>
      <c r="T54" s="128">
        <v>11</v>
      </c>
      <c r="U54" s="128">
        <v>13</v>
      </c>
      <c r="V54" s="128">
        <f t="shared" si="63"/>
        <v>30</v>
      </c>
      <c r="W54" s="128">
        <v>16</v>
      </c>
      <c r="X54" s="128">
        <v>14</v>
      </c>
      <c r="Y54" s="128">
        <f t="shared" si="64"/>
        <v>126</v>
      </c>
      <c r="Z54" s="128">
        <f t="shared" si="65"/>
        <v>65</v>
      </c>
      <c r="AA54" s="128">
        <f t="shared" si="65"/>
        <v>61</v>
      </c>
      <c r="AB54" s="128">
        <f t="shared" si="66"/>
        <v>26</v>
      </c>
      <c r="AC54" s="128">
        <v>3</v>
      </c>
      <c r="AD54" s="128">
        <v>23</v>
      </c>
      <c r="AE54" s="128">
        <f t="shared" si="67"/>
        <v>4</v>
      </c>
      <c r="AF54" s="128">
        <v>0</v>
      </c>
      <c r="AG54" s="269">
        <v>4</v>
      </c>
    </row>
    <row r="55" spans="1:33" s="255" customFormat="1" ht="15.75" customHeight="1" x14ac:dyDescent="0.25">
      <c r="A55" s="247"/>
      <c r="B55" s="248" t="s">
        <v>218</v>
      </c>
      <c r="C55" s="249" t="s">
        <v>207</v>
      </c>
      <c r="D55" s="250" t="s">
        <v>219</v>
      </c>
      <c r="E55" s="248" t="s">
        <v>220</v>
      </c>
      <c r="F55" s="251">
        <v>3</v>
      </c>
      <c r="G55" s="128">
        <f t="shared" si="58"/>
        <v>10</v>
      </c>
      <c r="H55" s="251">
        <v>7</v>
      </c>
      <c r="I55" s="251">
        <v>3</v>
      </c>
      <c r="J55" s="128">
        <f t="shared" si="59"/>
        <v>15</v>
      </c>
      <c r="K55" s="251">
        <v>5</v>
      </c>
      <c r="L55" s="251">
        <v>10</v>
      </c>
      <c r="M55" s="128">
        <f t="shared" si="60"/>
        <v>22</v>
      </c>
      <c r="N55" s="252">
        <v>8</v>
      </c>
      <c r="O55" s="251">
        <v>14</v>
      </c>
      <c r="P55" s="128">
        <f t="shared" si="61"/>
        <v>28</v>
      </c>
      <c r="Q55" s="251">
        <v>16</v>
      </c>
      <c r="R55" s="251">
        <v>12</v>
      </c>
      <c r="S55" s="128">
        <f t="shared" si="62"/>
        <v>23</v>
      </c>
      <c r="T55" s="251">
        <v>11</v>
      </c>
      <c r="U55" s="251">
        <v>12</v>
      </c>
      <c r="V55" s="128">
        <f t="shared" si="63"/>
        <v>26</v>
      </c>
      <c r="W55" s="251">
        <v>15</v>
      </c>
      <c r="X55" s="251">
        <v>11</v>
      </c>
      <c r="Y55" s="128">
        <f t="shared" si="64"/>
        <v>124</v>
      </c>
      <c r="Z55" s="128">
        <f t="shared" si="65"/>
        <v>62</v>
      </c>
      <c r="AA55" s="128">
        <f t="shared" si="65"/>
        <v>62</v>
      </c>
      <c r="AB55" s="128">
        <f t="shared" si="66"/>
        <v>36</v>
      </c>
      <c r="AC55" s="251">
        <v>1</v>
      </c>
      <c r="AD55" s="251">
        <v>35</v>
      </c>
      <c r="AE55" s="128">
        <f t="shared" si="67"/>
        <v>1</v>
      </c>
      <c r="AF55" s="251">
        <v>0</v>
      </c>
      <c r="AG55" s="253">
        <v>1</v>
      </c>
    </row>
    <row r="56" spans="1:33" s="255" customFormat="1" ht="15.75" customHeight="1" x14ac:dyDescent="0.25">
      <c r="A56" s="270"/>
      <c r="B56" s="271" t="s">
        <v>221</v>
      </c>
      <c r="C56" s="272" t="s">
        <v>222</v>
      </c>
      <c r="D56" s="273" t="s">
        <v>223</v>
      </c>
      <c r="E56" s="123" t="s">
        <v>224</v>
      </c>
      <c r="F56" s="128">
        <v>3</v>
      </c>
      <c r="G56" s="128">
        <f t="shared" si="58"/>
        <v>3</v>
      </c>
      <c r="H56" s="128">
        <v>0</v>
      </c>
      <c r="I56" s="128">
        <v>3</v>
      </c>
      <c r="J56" s="128">
        <f t="shared" si="59"/>
        <v>15</v>
      </c>
      <c r="K56" s="128">
        <v>7</v>
      </c>
      <c r="L56" s="128">
        <v>8</v>
      </c>
      <c r="M56" s="128">
        <f t="shared" si="60"/>
        <v>16</v>
      </c>
      <c r="N56" s="268">
        <v>7</v>
      </c>
      <c r="O56" s="128">
        <v>9</v>
      </c>
      <c r="P56" s="128">
        <f t="shared" si="61"/>
        <v>19</v>
      </c>
      <c r="Q56" s="128">
        <v>9</v>
      </c>
      <c r="R56" s="128">
        <v>10</v>
      </c>
      <c r="S56" s="128">
        <f t="shared" si="62"/>
        <v>20</v>
      </c>
      <c r="T56" s="128">
        <v>10</v>
      </c>
      <c r="U56" s="128">
        <v>10</v>
      </c>
      <c r="V56" s="128">
        <f t="shared" si="63"/>
        <v>19</v>
      </c>
      <c r="W56" s="128">
        <v>11</v>
      </c>
      <c r="X56" s="128">
        <v>8</v>
      </c>
      <c r="Y56" s="128">
        <f t="shared" si="64"/>
        <v>92</v>
      </c>
      <c r="Z56" s="128">
        <f t="shared" si="65"/>
        <v>44</v>
      </c>
      <c r="AA56" s="128">
        <f t="shared" si="65"/>
        <v>48</v>
      </c>
      <c r="AB56" s="128">
        <f t="shared" si="66"/>
        <v>21</v>
      </c>
      <c r="AC56" s="128">
        <v>1</v>
      </c>
      <c r="AD56" s="128">
        <v>20</v>
      </c>
      <c r="AE56" s="128">
        <f t="shared" si="67"/>
        <v>1</v>
      </c>
      <c r="AF56" s="128">
        <v>0</v>
      </c>
      <c r="AG56" s="269">
        <v>1</v>
      </c>
    </row>
    <row r="57" spans="1:33" s="255" customFormat="1" ht="15.75" customHeight="1" x14ac:dyDescent="0.25">
      <c r="A57" s="270"/>
      <c r="B57" s="271" t="s">
        <v>225</v>
      </c>
      <c r="C57" s="272" t="s">
        <v>226</v>
      </c>
      <c r="D57" s="273" t="s">
        <v>227</v>
      </c>
      <c r="E57" s="123" t="s">
        <v>228</v>
      </c>
      <c r="F57" s="128">
        <v>4</v>
      </c>
      <c r="G57" s="128">
        <f t="shared" si="58"/>
        <v>7</v>
      </c>
      <c r="H57" s="128">
        <v>4</v>
      </c>
      <c r="I57" s="128">
        <v>3</v>
      </c>
      <c r="J57" s="128">
        <f t="shared" si="59"/>
        <v>26</v>
      </c>
      <c r="K57" s="128">
        <v>13</v>
      </c>
      <c r="L57" s="128">
        <v>13</v>
      </c>
      <c r="M57" s="128">
        <f t="shared" si="60"/>
        <v>29</v>
      </c>
      <c r="N57" s="268">
        <v>16</v>
      </c>
      <c r="O57" s="128">
        <v>13</v>
      </c>
      <c r="P57" s="128">
        <f t="shared" si="61"/>
        <v>28</v>
      </c>
      <c r="Q57" s="128">
        <v>17</v>
      </c>
      <c r="R57" s="128">
        <v>11</v>
      </c>
      <c r="S57" s="128">
        <f t="shared" si="62"/>
        <v>26</v>
      </c>
      <c r="T57" s="128">
        <v>15</v>
      </c>
      <c r="U57" s="128">
        <v>11</v>
      </c>
      <c r="V57" s="128">
        <f t="shared" si="63"/>
        <v>29</v>
      </c>
      <c r="W57" s="128">
        <v>16</v>
      </c>
      <c r="X57" s="128">
        <v>13</v>
      </c>
      <c r="Y57" s="128">
        <f t="shared" si="64"/>
        <v>145</v>
      </c>
      <c r="Z57" s="128">
        <f t="shared" si="65"/>
        <v>81</v>
      </c>
      <c r="AA57" s="128">
        <f t="shared" si="65"/>
        <v>64</v>
      </c>
      <c r="AB57" s="128">
        <f t="shared" si="66"/>
        <v>29</v>
      </c>
      <c r="AC57" s="128">
        <v>2</v>
      </c>
      <c r="AD57" s="128">
        <v>27</v>
      </c>
      <c r="AE57" s="128">
        <f t="shared" si="67"/>
        <v>2</v>
      </c>
      <c r="AF57" s="128">
        <v>0</v>
      </c>
      <c r="AG57" s="269">
        <v>2</v>
      </c>
    </row>
    <row r="58" spans="1:33" s="255" customFormat="1" ht="15.75" customHeight="1" x14ac:dyDescent="0.25">
      <c r="A58" s="247"/>
      <c r="B58" s="274" t="s">
        <v>229</v>
      </c>
      <c r="C58" s="275" t="s">
        <v>230</v>
      </c>
      <c r="D58" s="276" t="s">
        <v>231</v>
      </c>
      <c r="E58" s="196" t="s">
        <v>232</v>
      </c>
      <c r="F58" s="167">
        <v>4</v>
      </c>
      <c r="G58" s="167">
        <f t="shared" si="58"/>
        <v>7</v>
      </c>
      <c r="H58" s="167">
        <v>4</v>
      </c>
      <c r="I58" s="167">
        <v>3</v>
      </c>
      <c r="J58" s="167">
        <f t="shared" si="59"/>
        <v>16</v>
      </c>
      <c r="K58" s="167">
        <v>9</v>
      </c>
      <c r="L58" s="167">
        <v>7</v>
      </c>
      <c r="M58" s="167">
        <f t="shared" si="60"/>
        <v>17</v>
      </c>
      <c r="N58" s="277">
        <v>6</v>
      </c>
      <c r="O58" s="167">
        <v>11</v>
      </c>
      <c r="P58" s="167">
        <f t="shared" si="61"/>
        <v>27</v>
      </c>
      <c r="Q58" s="167">
        <v>12</v>
      </c>
      <c r="R58" s="167">
        <v>15</v>
      </c>
      <c r="S58" s="167">
        <f t="shared" si="62"/>
        <v>26</v>
      </c>
      <c r="T58" s="167">
        <v>15</v>
      </c>
      <c r="U58" s="167">
        <v>11</v>
      </c>
      <c r="V58" s="167">
        <f t="shared" si="63"/>
        <v>24</v>
      </c>
      <c r="W58" s="167">
        <v>13</v>
      </c>
      <c r="X58" s="167">
        <v>11</v>
      </c>
      <c r="Y58" s="167">
        <f t="shared" si="64"/>
        <v>117</v>
      </c>
      <c r="Z58" s="167">
        <f t="shared" si="65"/>
        <v>59</v>
      </c>
      <c r="AA58" s="167">
        <f t="shared" si="65"/>
        <v>58</v>
      </c>
      <c r="AB58" s="167">
        <f t="shared" si="66"/>
        <v>21</v>
      </c>
      <c r="AC58" s="167">
        <v>1</v>
      </c>
      <c r="AD58" s="167">
        <v>20</v>
      </c>
      <c r="AE58" s="167">
        <f t="shared" si="67"/>
        <v>5</v>
      </c>
      <c r="AF58" s="167">
        <v>1</v>
      </c>
      <c r="AG58" s="278">
        <v>4</v>
      </c>
    </row>
    <row r="59" spans="1:33" s="255" customFormat="1" ht="15.75" customHeight="1" x14ac:dyDescent="0.25">
      <c r="A59" s="247"/>
      <c r="B59" s="271" t="s">
        <v>233</v>
      </c>
      <c r="C59" s="272" t="s">
        <v>234</v>
      </c>
      <c r="D59" s="273" t="s">
        <v>235</v>
      </c>
      <c r="E59" s="123" t="s">
        <v>236</v>
      </c>
      <c r="F59" s="128">
        <v>6</v>
      </c>
      <c r="G59" s="128">
        <f t="shared" si="58"/>
        <v>18</v>
      </c>
      <c r="H59" s="128">
        <v>8</v>
      </c>
      <c r="I59" s="128">
        <v>10</v>
      </c>
      <c r="J59" s="128">
        <f t="shared" si="59"/>
        <v>18</v>
      </c>
      <c r="K59" s="128">
        <v>6</v>
      </c>
      <c r="L59" s="128">
        <v>12</v>
      </c>
      <c r="M59" s="128">
        <f t="shared" si="60"/>
        <v>24</v>
      </c>
      <c r="N59" s="268">
        <v>14</v>
      </c>
      <c r="O59" s="128">
        <v>10</v>
      </c>
      <c r="P59" s="128">
        <f t="shared" si="61"/>
        <v>38</v>
      </c>
      <c r="Q59" s="128">
        <v>23</v>
      </c>
      <c r="R59" s="128">
        <v>15</v>
      </c>
      <c r="S59" s="128">
        <f t="shared" si="62"/>
        <v>44</v>
      </c>
      <c r="T59" s="128">
        <v>19</v>
      </c>
      <c r="U59" s="128">
        <v>25</v>
      </c>
      <c r="V59" s="128">
        <f t="shared" si="63"/>
        <v>40</v>
      </c>
      <c r="W59" s="128">
        <v>13</v>
      </c>
      <c r="X59" s="128">
        <v>27</v>
      </c>
      <c r="Y59" s="128">
        <f t="shared" si="64"/>
        <v>182</v>
      </c>
      <c r="Z59" s="128">
        <f t="shared" si="65"/>
        <v>83</v>
      </c>
      <c r="AA59" s="128">
        <f t="shared" si="65"/>
        <v>99</v>
      </c>
      <c r="AB59" s="128">
        <f t="shared" si="66"/>
        <v>30</v>
      </c>
      <c r="AC59" s="128">
        <v>1</v>
      </c>
      <c r="AD59" s="128">
        <v>29</v>
      </c>
      <c r="AE59" s="128">
        <f t="shared" si="67"/>
        <v>1</v>
      </c>
      <c r="AF59" s="128">
        <v>0</v>
      </c>
      <c r="AG59" s="269">
        <v>1</v>
      </c>
    </row>
    <row r="60" spans="1:33" s="255" customFormat="1" ht="15.75" customHeight="1" x14ac:dyDescent="0.25">
      <c r="A60" s="247"/>
      <c r="B60" s="279" t="s">
        <v>237</v>
      </c>
      <c r="C60" s="272" t="s">
        <v>238</v>
      </c>
      <c r="D60" s="273" t="s">
        <v>239</v>
      </c>
      <c r="E60" s="123" t="s">
        <v>240</v>
      </c>
      <c r="F60" s="128">
        <v>6</v>
      </c>
      <c r="G60" s="128">
        <f t="shared" si="58"/>
        <v>10</v>
      </c>
      <c r="H60" s="128">
        <v>3</v>
      </c>
      <c r="I60" s="128">
        <v>7</v>
      </c>
      <c r="J60" s="128">
        <f t="shared" si="59"/>
        <v>26</v>
      </c>
      <c r="K60" s="128">
        <v>11</v>
      </c>
      <c r="L60" s="128">
        <v>15</v>
      </c>
      <c r="M60" s="128">
        <f t="shared" si="60"/>
        <v>35</v>
      </c>
      <c r="N60" s="268">
        <v>15</v>
      </c>
      <c r="O60" s="128">
        <v>20</v>
      </c>
      <c r="P60" s="128">
        <f t="shared" si="61"/>
        <v>34</v>
      </c>
      <c r="Q60" s="128">
        <v>12</v>
      </c>
      <c r="R60" s="128">
        <v>22</v>
      </c>
      <c r="S60" s="128">
        <f t="shared" si="62"/>
        <v>42</v>
      </c>
      <c r="T60" s="128">
        <v>18</v>
      </c>
      <c r="U60" s="128">
        <v>24</v>
      </c>
      <c r="V60" s="128">
        <f t="shared" si="63"/>
        <v>32</v>
      </c>
      <c r="W60" s="128">
        <v>20</v>
      </c>
      <c r="X60" s="128">
        <v>12</v>
      </c>
      <c r="Y60" s="128">
        <f t="shared" si="64"/>
        <v>179</v>
      </c>
      <c r="Z60" s="128">
        <f t="shared" si="65"/>
        <v>79</v>
      </c>
      <c r="AA60" s="128">
        <f t="shared" si="65"/>
        <v>100</v>
      </c>
      <c r="AB60" s="128">
        <f t="shared" si="66"/>
        <v>18</v>
      </c>
      <c r="AC60" s="128">
        <v>0</v>
      </c>
      <c r="AD60" s="128">
        <v>18</v>
      </c>
      <c r="AE60" s="128">
        <f t="shared" si="67"/>
        <v>8</v>
      </c>
      <c r="AF60" s="128">
        <v>0</v>
      </c>
      <c r="AG60" s="269">
        <v>8</v>
      </c>
    </row>
    <row r="61" spans="1:33" s="255" customFormat="1" ht="15.75" customHeight="1" x14ac:dyDescent="0.25">
      <c r="A61" s="247"/>
      <c r="B61" s="271" t="s">
        <v>241</v>
      </c>
      <c r="C61" s="272" t="s">
        <v>242</v>
      </c>
      <c r="D61" s="273" t="s">
        <v>243</v>
      </c>
      <c r="E61" s="123" t="s">
        <v>244</v>
      </c>
      <c r="F61" s="128">
        <v>2</v>
      </c>
      <c r="G61" s="128">
        <f t="shared" si="58"/>
        <v>4</v>
      </c>
      <c r="H61" s="128">
        <v>1</v>
      </c>
      <c r="I61" s="128">
        <v>3</v>
      </c>
      <c r="J61" s="128">
        <f t="shared" si="59"/>
        <v>11</v>
      </c>
      <c r="K61" s="128">
        <v>5</v>
      </c>
      <c r="L61" s="128">
        <v>6</v>
      </c>
      <c r="M61" s="128">
        <f t="shared" si="60"/>
        <v>19</v>
      </c>
      <c r="N61" s="268">
        <v>11</v>
      </c>
      <c r="O61" s="128">
        <v>8</v>
      </c>
      <c r="P61" s="128">
        <f t="shared" si="61"/>
        <v>19</v>
      </c>
      <c r="Q61" s="128">
        <v>7</v>
      </c>
      <c r="R61" s="128">
        <v>12</v>
      </c>
      <c r="S61" s="128">
        <f t="shared" si="62"/>
        <v>22</v>
      </c>
      <c r="T61" s="128">
        <v>14</v>
      </c>
      <c r="U61" s="128">
        <v>8</v>
      </c>
      <c r="V61" s="128">
        <f t="shared" si="63"/>
        <v>21</v>
      </c>
      <c r="W61" s="128">
        <v>10</v>
      </c>
      <c r="X61" s="128">
        <v>11</v>
      </c>
      <c r="Y61" s="128">
        <f t="shared" si="64"/>
        <v>96</v>
      </c>
      <c r="Z61" s="128">
        <f t="shared" si="65"/>
        <v>48</v>
      </c>
      <c r="AA61" s="128">
        <f t="shared" si="65"/>
        <v>48</v>
      </c>
      <c r="AB61" s="128">
        <f t="shared" si="66"/>
        <v>15</v>
      </c>
      <c r="AC61" s="128">
        <v>0</v>
      </c>
      <c r="AD61" s="128">
        <v>15</v>
      </c>
      <c r="AE61" s="128">
        <f t="shared" si="67"/>
        <v>6</v>
      </c>
      <c r="AF61" s="128">
        <v>0</v>
      </c>
      <c r="AG61" s="269">
        <v>6</v>
      </c>
    </row>
    <row r="62" spans="1:33" s="255" customFormat="1" ht="15.75" customHeight="1" x14ac:dyDescent="0.25">
      <c r="A62" s="247"/>
      <c r="B62" s="280" t="s">
        <v>245</v>
      </c>
      <c r="C62" s="272" t="s">
        <v>52</v>
      </c>
      <c r="D62" s="273" t="s">
        <v>246</v>
      </c>
      <c r="E62" s="123" t="s">
        <v>247</v>
      </c>
      <c r="F62" s="128">
        <v>3</v>
      </c>
      <c r="G62" s="128">
        <f t="shared" si="58"/>
        <v>9</v>
      </c>
      <c r="H62" s="128">
        <v>5</v>
      </c>
      <c r="I62" s="128">
        <v>4</v>
      </c>
      <c r="J62" s="128">
        <f t="shared" si="59"/>
        <v>30</v>
      </c>
      <c r="K62" s="128">
        <v>19</v>
      </c>
      <c r="L62" s="128">
        <v>11</v>
      </c>
      <c r="M62" s="128">
        <f t="shared" si="60"/>
        <v>30</v>
      </c>
      <c r="N62" s="268">
        <v>18</v>
      </c>
      <c r="O62" s="128">
        <v>12</v>
      </c>
      <c r="P62" s="128">
        <f t="shared" si="61"/>
        <v>23</v>
      </c>
      <c r="Q62" s="128">
        <v>13</v>
      </c>
      <c r="R62" s="128">
        <v>10</v>
      </c>
      <c r="S62" s="128">
        <f t="shared" si="62"/>
        <v>29</v>
      </c>
      <c r="T62" s="128">
        <v>14</v>
      </c>
      <c r="U62" s="128">
        <v>15</v>
      </c>
      <c r="V62" s="128">
        <f t="shared" si="63"/>
        <v>21</v>
      </c>
      <c r="W62" s="128">
        <v>10</v>
      </c>
      <c r="X62" s="128">
        <v>11</v>
      </c>
      <c r="Y62" s="128">
        <f t="shared" si="64"/>
        <v>142</v>
      </c>
      <c r="Z62" s="128">
        <f t="shared" si="65"/>
        <v>79</v>
      </c>
      <c r="AA62" s="128">
        <f t="shared" si="65"/>
        <v>63</v>
      </c>
      <c r="AB62" s="128">
        <f t="shared" si="66"/>
        <v>27</v>
      </c>
      <c r="AC62" s="128">
        <v>1</v>
      </c>
      <c r="AD62" s="128">
        <v>26</v>
      </c>
      <c r="AE62" s="128">
        <f t="shared" si="67"/>
        <v>6</v>
      </c>
      <c r="AF62" s="128">
        <v>3</v>
      </c>
      <c r="AG62" s="269">
        <v>3</v>
      </c>
    </row>
    <row r="63" spans="1:33" s="255" customFormat="1" ht="15.75" customHeight="1" x14ac:dyDescent="0.25">
      <c r="A63" s="247"/>
      <c r="B63" s="281" t="s">
        <v>248</v>
      </c>
      <c r="C63" s="275" t="s">
        <v>249</v>
      </c>
      <c r="D63" s="276" t="s">
        <v>250</v>
      </c>
      <c r="E63" s="196" t="s">
        <v>251</v>
      </c>
      <c r="F63" s="167">
        <v>3</v>
      </c>
      <c r="G63" s="167">
        <f t="shared" si="58"/>
        <v>1</v>
      </c>
      <c r="H63" s="167">
        <v>1</v>
      </c>
      <c r="I63" s="167">
        <v>0</v>
      </c>
      <c r="J63" s="167">
        <f t="shared" si="59"/>
        <v>8</v>
      </c>
      <c r="K63" s="167">
        <v>4</v>
      </c>
      <c r="L63" s="167">
        <v>4</v>
      </c>
      <c r="M63" s="167">
        <f t="shared" si="60"/>
        <v>4</v>
      </c>
      <c r="N63" s="277">
        <v>3</v>
      </c>
      <c r="O63" s="167">
        <v>1</v>
      </c>
      <c r="P63" s="167">
        <f t="shared" si="61"/>
        <v>0</v>
      </c>
      <c r="Q63" s="167">
        <v>0</v>
      </c>
      <c r="R63" s="167">
        <v>0</v>
      </c>
      <c r="S63" s="167">
        <f t="shared" si="62"/>
        <v>0</v>
      </c>
      <c r="T63" s="167">
        <v>0</v>
      </c>
      <c r="U63" s="167">
        <v>0</v>
      </c>
      <c r="V63" s="167">
        <f t="shared" si="63"/>
        <v>0</v>
      </c>
      <c r="W63" s="167">
        <v>0</v>
      </c>
      <c r="X63" s="167">
        <v>0</v>
      </c>
      <c r="Y63" s="167">
        <f t="shared" si="64"/>
        <v>13</v>
      </c>
      <c r="Z63" s="167">
        <f t="shared" si="65"/>
        <v>8</v>
      </c>
      <c r="AA63" s="167">
        <f t="shared" si="65"/>
        <v>5</v>
      </c>
      <c r="AB63" s="167">
        <f t="shared" si="66"/>
        <v>15</v>
      </c>
      <c r="AC63" s="167">
        <v>2</v>
      </c>
      <c r="AD63" s="167">
        <v>13</v>
      </c>
      <c r="AE63" s="167">
        <f t="shared" si="67"/>
        <v>4</v>
      </c>
      <c r="AF63" s="167">
        <v>0</v>
      </c>
      <c r="AG63" s="278">
        <v>4</v>
      </c>
    </row>
    <row r="64" spans="1:33" s="255" customFormat="1" ht="15.75" customHeight="1" x14ac:dyDescent="0.25">
      <c r="A64" s="247"/>
      <c r="B64" s="282" t="s">
        <v>252</v>
      </c>
      <c r="C64" s="272" t="s">
        <v>253</v>
      </c>
      <c r="D64" s="273" t="s">
        <v>254</v>
      </c>
      <c r="E64" s="123" t="s">
        <v>255</v>
      </c>
      <c r="F64" s="128">
        <v>3</v>
      </c>
      <c r="G64" s="128">
        <f t="shared" si="58"/>
        <v>6</v>
      </c>
      <c r="H64" s="128">
        <v>1</v>
      </c>
      <c r="I64" s="128">
        <v>5</v>
      </c>
      <c r="J64" s="128">
        <f t="shared" si="59"/>
        <v>17</v>
      </c>
      <c r="K64" s="128">
        <v>10</v>
      </c>
      <c r="L64" s="128">
        <v>7</v>
      </c>
      <c r="M64" s="128">
        <f t="shared" si="60"/>
        <v>21</v>
      </c>
      <c r="N64" s="268">
        <v>10</v>
      </c>
      <c r="O64" s="128">
        <v>11</v>
      </c>
      <c r="P64" s="128">
        <f t="shared" si="61"/>
        <v>21</v>
      </c>
      <c r="Q64" s="128">
        <v>10</v>
      </c>
      <c r="R64" s="128">
        <v>11</v>
      </c>
      <c r="S64" s="128">
        <f t="shared" si="62"/>
        <v>24</v>
      </c>
      <c r="T64" s="128">
        <v>7</v>
      </c>
      <c r="U64" s="128">
        <v>17</v>
      </c>
      <c r="V64" s="128">
        <f t="shared" si="63"/>
        <v>14</v>
      </c>
      <c r="W64" s="128">
        <v>9</v>
      </c>
      <c r="X64" s="128">
        <v>5</v>
      </c>
      <c r="Y64" s="128">
        <f t="shared" si="64"/>
        <v>103</v>
      </c>
      <c r="Z64" s="128">
        <f t="shared" si="65"/>
        <v>47</v>
      </c>
      <c r="AA64" s="128">
        <f t="shared" si="65"/>
        <v>56</v>
      </c>
      <c r="AB64" s="128">
        <f t="shared" si="66"/>
        <v>22</v>
      </c>
      <c r="AC64" s="128">
        <v>1</v>
      </c>
      <c r="AD64" s="128">
        <v>21</v>
      </c>
      <c r="AE64" s="128">
        <f t="shared" si="67"/>
        <v>5</v>
      </c>
      <c r="AF64" s="128">
        <v>0</v>
      </c>
      <c r="AG64" s="269">
        <v>5</v>
      </c>
    </row>
    <row r="65" spans="1:33" s="255" customFormat="1" ht="15.75" customHeight="1" x14ac:dyDescent="0.25">
      <c r="A65" s="247"/>
      <c r="B65" s="282" t="s">
        <v>256</v>
      </c>
      <c r="C65" s="272" t="s">
        <v>257</v>
      </c>
      <c r="D65" s="273" t="s">
        <v>258</v>
      </c>
      <c r="E65" s="123" t="s">
        <v>259</v>
      </c>
      <c r="F65" s="128">
        <v>3</v>
      </c>
      <c r="G65" s="128">
        <f t="shared" si="58"/>
        <v>7</v>
      </c>
      <c r="H65" s="128">
        <v>3</v>
      </c>
      <c r="I65" s="128">
        <v>4</v>
      </c>
      <c r="J65" s="128">
        <f t="shared" si="59"/>
        <v>15</v>
      </c>
      <c r="K65" s="128">
        <v>6</v>
      </c>
      <c r="L65" s="128">
        <v>9</v>
      </c>
      <c r="M65" s="128">
        <f t="shared" si="60"/>
        <v>17</v>
      </c>
      <c r="N65" s="268">
        <v>10</v>
      </c>
      <c r="O65" s="128">
        <v>7</v>
      </c>
      <c r="P65" s="128">
        <f t="shared" si="61"/>
        <v>22</v>
      </c>
      <c r="Q65" s="128">
        <v>8</v>
      </c>
      <c r="R65" s="128">
        <v>14</v>
      </c>
      <c r="S65" s="128">
        <f t="shared" si="62"/>
        <v>18</v>
      </c>
      <c r="T65" s="128">
        <v>11</v>
      </c>
      <c r="U65" s="128">
        <v>7</v>
      </c>
      <c r="V65" s="128">
        <f t="shared" si="63"/>
        <v>25</v>
      </c>
      <c r="W65" s="128">
        <v>18</v>
      </c>
      <c r="X65" s="128">
        <v>7</v>
      </c>
      <c r="Y65" s="128">
        <f t="shared" si="64"/>
        <v>104</v>
      </c>
      <c r="Z65" s="128">
        <f t="shared" si="65"/>
        <v>56</v>
      </c>
      <c r="AA65" s="128">
        <f t="shared" si="65"/>
        <v>48</v>
      </c>
      <c r="AB65" s="128">
        <f t="shared" si="66"/>
        <v>21</v>
      </c>
      <c r="AC65" s="128">
        <v>2</v>
      </c>
      <c r="AD65" s="128">
        <v>19</v>
      </c>
      <c r="AE65" s="128">
        <f t="shared" si="67"/>
        <v>3</v>
      </c>
      <c r="AF65" s="128">
        <v>0</v>
      </c>
      <c r="AG65" s="269">
        <v>3</v>
      </c>
    </row>
    <row r="66" spans="1:33" s="255" customFormat="1" ht="15.75" customHeight="1" x14ac:dyDescent="0.25">
      <c r="A66" s="247"/>
      <c r="B66" s="282" t="s">
        <v>260</v>
      </c>
      <c r="C66" s="272" t="s">
        <v>261</v>
      </c>
      <c r="D66" s="273" t="s">
        <v>262</v>
      </c>
      <c r="E66" s="123" t="s">
        <v>263</v>
      </c>
      <c r="F66" s="128">
        <v>6</v>
      </c>
      <c r="G66" s="128">
        <f t="shared" si="58"/>
        <v>16</v>
      </c>
      <c r="H66" s="128">
        <v>6</v>
      </c>
      <c r="I66" s="128">
        <v>10</v>
      </c>
      <c r="J66" s="128">
        <f t="shared" si="59"/>
        <v>25</v>
      </c>
      <c r="K66" s="128">
        <v>12</v>
      </c>
      <c r="L66" s="128">
        <v>13</v>
      </c>
      <c r="M66" s="128">
        <f t="shared" si="60"/>
        <v>49</v>
      </c>
      <c r="N66" s="268">
        <v>18</v>
      </c>
      <c r="O66" s="128">
        <v>31</v>
      </c>
      <c r="P66" s="128">
        <f t="shared" si="61"/>
        <v>50</v>
      </c>
      <c r="Q66" s="128">
        <v>29</v>
      </c>
      <c r="R66" s="128">
        <v>21</v>
      </c>
      <c r="S66" s="128">
        <f t="shared" si="62"/>
        <v>47</v>
      </c>
      <c r="T66" s="128">
        <v>27</v>
      </c>
      <c r="U66" s="128">
        <v>20</v>
      </c>
      <c r="V66" s="128">
        <f t="shared" si="63"/>
        <v>49</v>
      </c>
      <c r="W66" s="128">
        <v>29</v>
      </c>
      <c r="X66" s="128">
        <v>20</v>
      </c>
      <c r="Y66" s="128">
        <f t="shared" si="64"/>
        <v>236</v>
      </c>
      <c r="Z66" s="128">
        <f t="shared" si="65"/>
        <v>121</v>
      </c>
      <c r="AA66" s="128">
        <f t="shared" si="65"/>
        <v>115</v>
      </c>
      <c r="AB66" s="128">
        <f>SUM(AC66:AD66)</f>
        <v>32</v>
      </c>
      <c r="AC66" s="128">
        <v>2</v>
      </c>
      <c r="AD66" s="128">
        <v>30</v>
      </c>
      <c r="AE66" s="128">
        <f t="shared" si="67"/>
        <v>7</v>
      </c>
      <c r="AF66" s="128">
        <v>1</v>
      </c>
      <c r="AG66" s="269">
        <v>6</v>
      </c>
    </row>
    <row r="67" spans="1:33" s="255" customFormat="1" ht="15.75" customHeight="1" x14ac:dyDescent="0.25">
      <c r="A67" s="247"/>
      <c r="B67" s="282" t="s">
        <v>264</v>
      </c>
      <c r="C67" s="272" t="s">
        <v>265</v>
      </c>
      <c r="D67" s="273" t="s">
        <v>266</v>
      </c>
      <c r="E67" s="123" t="s">
        <v>267</v>
      </c>
      <c r="F67" s="128">
        <v>3</v>
      </c>
      <c r="G67" s="128">
        <f t="shared" si="58"/>
        <v>11</v>
      </c>
      <c r="H67" s="128">
        <v>7</v>
      </c>
      <c r="I67" s="128">
        <v>4</v>
      </c>
      <c r="J67" s="128">
        <f t="shared" si="59"/>
        <v>18</v>
      </c>
      <c r="K67" s="128">
        <v>9</v>
      </c>
      <c r="L67" s="128">
        <v>9</v>
      </c>
      <c r="M67" s="128">
        <f t="shared" si="60"/>
        <v>18</v>
      </c>
      <c r="N67" s="268">
        <v>10</v>
      </c>
      <c r="O67" s="128">
        <v>8</v>
      </c>
      <c r="P67" s="128">
        <f t="shared" si="61"/>
        <v>19</v>
      </c>
      <c r="Q67" s="128">
        <v>9</v>
      </c>
      <c r="R67" s="128">
        <v>10</v>
      </c>
      <c r="S67" s="128">
        <f t="shared" si="62"/>
        <v>23</v>
      </c>
      <c r="T67" s="128">
        <v>13</v>
      </c>
      <c r="U67" s="128">
        <v>10</v>
      </c>
      <c r="V67" s="128">
        <f t="shared" si="63"/>
        <v>20</v>
      </c>
      <c r="W67" s="128">
        <v>10</v>
      </c>
      <c r="X67" s="128">
        <v>10</v>
      </c>
      <c r="Y67" s="128">
        <f t="shared" si="64"/>
        <v>109</v>
      </c>
      <c r="Z67" s="128">
        <f t="shared" si="65"/>
        <v>58</v>
      </c>
      <c r="AA67" s="128">
        <f t="shared" si="65"/>
        <v>51</v>
      </c>
      <c r="AB67" s="128">
        <f t="shared" si="66"/>
        <v>21</v>
      </c>
      <c r="AC67" s="128">
        <v>1</v>
      </c>
      <c r="AD67" s="128">
        <v>20</v>
      </c>
      <c r="AE67" s="128">
        <f t="shared" si="67"/>
        <v>3</v>
      </c>
      <c r="AF67" s="128">
        <v>0</v>
      </c>
      <c r="AG67" s="269">
        <v>3</v>
      </c>
    </row>
    <row r="68" spans="1:33" s="255" customFormat="1" ht="15.75" customHeight="1" x14ac:dyDescent="0.25">
      <c r="A68" s="270"/>
      <c r="B68" s="260" t="s">
        <v>268</v>
      </c>
      <c r="C68" s="261" t="s">
        <v>269</v>
      </c>
      <c r="D68" s="262" t="s">
        <v>270</v>
      </c>
      <c r="E68" s="263" t="s">
        <v>271</v>
      </c>
      <c r="F68" s="264">
        <v>3</v>
      </c>
      <c r="G68" s="167">
        <f>SUM(H68:I68)</f>
        <v>4</v>
      </c>
      <c r="H68" s="264">
        <v>3</v>
      </c>
      <c r="I68" s="264">
        <v>1</v>
      </c>
      <c r="J68" s="167">
        <f>SUM(K68:L68)</f>
        <v>11</v>
      </c>
      <c r="K68" s="264">
        <v>6</v>
      </c>
      <c r="L68" s="264">
        <v>5</v>
      </c>
      <c r="M68" s="167">
        <f>SUM(N68:O68)</f>
        <v>11</v>
      </c>
      <c r="N68" s="265">
        <v>6</v>
      </c>
      <c r="O68" s="264">
        <v>5</v>
      </c>
      <c r="P68" s="167">
        <f>SUM(Q68:R68)</f>
        <v>15</v>
      </c>
      <c r="Q68" s="264">
        <v>6</v>
      </c>
      <c r="R68" s="264">
        <v>9</v>
      </c>
      <c r="S68" s="167">
        <f>SUM(T68:U68)</f>
        <v>15</v>
      </c>
      <c r="T68" s="264">
        <v>9</v>
      </c>
      <c r="U68" s="264">
        <v>6</v>
      </c>
      <c r="V68" s="167">
        <f>SUM(W68:X68)</f>
        <v>16</v>
      </c>
      <c r="W68" s="264">
        <v>9</v>
      </c>
      <c r="X68" s="264">
        <v>7</v>
      </c>
      <c r="Y68" s="167">
        <f>SUM(Z68:AA68)</f>
        <v>72</v>
      </c>
      <c r="Z68" s="167">
        <f>SUM(Q68,T68,W68,H68,K68,N68)</f>
        <v>39</v>
      </c>
      <c r="AA68" s="167">
        <f>SUM(R68,U68,X68,I68,L68,O68)</f>
        <v>33</v>
      </c>
      <c r="AB68" s="167">
        <f>SUM(AC68:AD68)</f>
        <v>16</v>
      </c>
      <c r="AC68" s="264">
        <v>0</v>
      </c>
      <c r="AD68" s="264">
        <v>16</v>
      </c>
      <c r="AE68" s="167">
        <f>SUM(AF68:AG68)</f>
        <v>5</v>
      </c>
      <c r="AF68" s="264">
        <v>0</v>
      </c>
      <c r="AG68" s="266">
        <v>5</v>
      </c>
    </row>
    <row r="69" spans="1:33" s="255" customFormat="1" ht="15.75" customHeight="1" x14ac:dyDescent="0.25">
      <c r="A69" s="247"/>
      <c r="B69" s="283" t="s">
        <v>272</v>
      </c>
      <c r="C69" s="272" t="s">
        <v>273</v>
      </c>
      <c r="D69" s="273" t="s">
        <v>274</v>
      </c>
      <c r="E69" s="123" t="s">
        <v>275</v>
      </c>
      <c r="F69" s="128">
        <v>5</v>
      </c>
      <c r="G69" s="128">
        <f>SUM(H69:I69)</f>
        <v>11</v>
      </c>
      <c r="H69" s="128">
        <v>5</v>
      </c>
      <c r="I69" s="128">
        <v>6</v>
      </c>
      <c r="J69" s="128">
        <f>SUM(K69:L69)</f>
        <v>28</v>
      </c>
      <c r="K69" s="128">
        <v>13</v>
      </c>
      <c r="L69" s="128">
        <v>15</v>
      </c>
      <c r="M69" s="128">
        <f>SUM(N69:O69)</f>
        <v>31</v>
      </c>
      <c r="N69" s="268">
        <v>18</v>
      </c>
      <c r="O69" s="128">
        <v>13</v>
      </c>
      <c r="P69" s="128">
        <f>SUM(Q69:R69)</f>
        <v>35</v>
      </c>
      <c r="Q69" s="128">
        <v>17</v>
      </c>
      <c r="R69" s="128">
        <v>18</v>
      </c>
      <c r="S69" s="128">
        <f>SUM(T69:U69)</f>
        <v>34</v>
      </c>
      <c r="T69" s="128">
        <v>25</v>
      </c>
      <c r="U69" s="128">
        <v>9</v>
      </c>
      <c r="V69" s="128">
        <f>SUM(W69:X69)</f>
        <v>31</v>
      </c>
      <c r="W69" s="128">
        <v>15</v>
      </c>
      <c r="X69" s="128">
        <v>16</v>
      </c>
      <c r="Y69" s="128">
        <f>SUM(Z69:AA69)</f>
        <v>170</v>
      </c>
      <c r="Z69" s="128">
        <f>SUM(Q69,T69,W69,H69,K69,N69)</f>
        <v>93</v>
      </c>
      <c r="AA69" s="128">
        <f>SUM(R69,U69,X69,I69,L69,O69)</f>
        <v>77</v>
      </c>
      <c r="AB69" s="128">
        <f>SUM(AC69:AD69)</f>
        <v>31</v>
      </c>
      <c r="AC69" s="128">
        <v>1</v>
      </c>
      <c r="AD69" s="128">
        <v>30</v>
      </c>
      <c r="AE69" s="128">
        <f>SUM(AF69:AG69)</f>
        <v>12</v>
      </c>
      <c r="AF69" s="128">
        <v>2</v>
      </c>
      <c r="AG69" s="269">
        <v>10</v>
      </c>
    </row>
    <row r="70" spans="1:33" s="255" customFormat="1" ht="15.75" customHeight="1" x14ac:dyDescent="0.25">
      <c r="A70" s="247"/>
      <c r="B70" s="271" t="s">
        <v>276</v>
      </c>
      <c r="C70" s="272" t="s">
        <v>277</v>
      </c>
      <c r="D70" s="273" t="s">
        <v>278</v>
      </c>
      <c r="E70" s="123" t="s">
        <v>279</v>
      </c>
      <c r="F70" s="128">
        <v>3</v>
      </c>
      <c r="G70" s="128">
        <f>SUM(H70:I70)</f>
        <v>6</v>
      </c>
      <c r="H70" s="128">
        <v>2</v>
      </c>
      <c r="I70" s="128">
        <v>4</v>
      </c>
      <c r="J70" s="128">
        <f>SUM(K70:L70)</f>
        <v>16</v>
      </c>
      <c r="K70" s="128">
        <v>10</v>
      </c>
      <c r="L70" s="128">
        <v>6</v>
      </c>
      <c r="M70" s="128">
        <f>SUM(N70:O70)</f>
        <v>15</v>
      </c>
      <c r="N70" s="268">
        <v>4</v>
      </c>
      <c r="O70" s="128">
        <v>11</v>
      </c>
      <c r="P70" s="128">
        <f>SUM(Q70:R70)</f>
        <v>13</v>
      </c>
      <c r="Q70" s="128">
        <v>6</v>
      </c>
      <c r="R70" s="128">
        <v>7</v>
      </c>
      <c r="S70" s="128">
        <f>SUM(T70:U70)</f>
        <v>19</v>
      </c>
      <c r="T70" s="128">
        <v>6</v>
      </c>
      <c r="U70" s="128">
        <v>13</v>
      </c>
      <c r="V70" s="128">
        <f>SUM(W70:X70)</f>
        <v>14</v>
      </c>
      <c r="W70" s="128">
        <v>8</v>
      </c>
      <c r="X70" s="128">
        <v>6</v>
      </c>
      <c r="Y70" s="128">
        <f>SUM(Z70:AA70)</f>
        <v>83</v>
      </c>
      <c r="Z70" s="128">
        <f t="shared" ref="Z70:AA82" si="68">SUM(Q70,T70,W70,H70,K70,N70)</f>
        <v>36</v>
      </c>
      <c r="AA70" s="128">
        <f t="shared" si="68"/>
        <v>47</v>
      </c>
      <c r="AB70" s="128">
        <f>SUM(AC70:AD70)</f>
        <v>25</v>
      </c>
      <c r="AC70" s="128">
        <v>0</v>
      </c>
      <c r="AD70" s="128">
        <v>25</v>
      </c>
      <c r="AE70" s="128">
        <f>SUM(AF70:AG70)</f>
        <v>4</v>
      </c>
      <c r="AF70" s="128">
        <v>2</v>
      </c>
      <c r="AG70" s="269">
        <v>2</v>
      </c>
    </row>
    <row r="71" spans="1:33" s="255" customFormat="1" ht="15.75" customHeight="1" x14ac:dyDescent="0.25">
      <c r="A71" s="247"/>
      <c r="B71" s="271" t="s">
        <v>280</v>
      </c>
      <c r="C71" s="272" t="s">
        <v>281</v>
      </c>
      <c r="D71" s="273" t="s">
        <v>282</v>
      </c>
      <c r="E71" s="123" t="s">
        <v>283</v>
      </c>
      <c r="F71" s="128">
        <v>3</v>
      </c>
      <c r="G71" s="128">
        <f>SUM(H71:I71)</f>
        <v>7</v>
      </c>
      <c r="H71" s="128">
        <v>2</v>
      </c>
      <c r="I71" s="128">
        <v>5</v>
      </c>
      <c r="J71" s="128">
        <f>SUM(K71:L71)</f>
        <v>23</v>
      </c>
      <c r="K71" s="128">
        <v>12</v>
      </c>
      <c r="L71" s="128">
        <v>11</v>
      </c>
      <c r="M71" s="128">
        <f>SUM(N71:O71)</f>
        <v>24</v>
      </c>
      <c r="N71" s="268">
        <v>15</v>
      </c>
      <c r="O71" s="128">
        <v>9</v>
      </c>
      <c r="P71" s="128">
        <f>SUM(Q71:R71)</f>
        <v>25</v>
      </c>
      <c r="Q71" s="128">
        <v>12</v>
      </c>
      <c r="R71" s="128">
        <v>13</v>
      </c>
      <c r="S71" s="128">
        <f>SUM(T71:U71)</f>
        <v>29</v>
      </c>
      <c r="T71" s="128">
        <v>17</v>
      </c>
      <c r="U71" s="128">
        <v>12</v>
      </c>
      <c r="V71" s="128">
        <f>SUM(W71:X71)</f>
        <v>23</v>
      </c>
      <c r="W71" s="128">
        <v>13</v>
      </c>
      <c r="X71" s="128">
        <v>10</v>
      </c>
      <c r="Y71" s="128">
        <f>SUM(Z71:AA71)</f>
        <v>131</v>
      </c>
      <c r="Z71" s="128">
        <f t="shared" si="68"/>
        <v>71</v>
      </c>
      <c r="AA71" s="128">
        <f t="shared" si="68"/>
        <v>60</v>
      </c>
      <c r="AB71" s="128">
        <f>SUM(AC71:AD71)</f>
        <v>27</v>
      </c>
      <c r="AC71" s="128">
        <v>0</v>
      </c>
      <c r="AD71" s="128">
        <v>27</v>
      </c>
      <c r="AE71" s="128">
        <f>SUM(AF71:AG71)</f>
        <v>6</v>
      </c>
      <c r="AF71" s="128">
        <v>0</v>
      </c>
      <c r="AG71" s="269">
        <v>6</v>
      </c>
    </row>
    <row r="72" spans="1:33" s="255" customFormat="1" ht="15.75" customHeight="1" x14ac:dyDescent="0.25">
      <c r="A72" s="247"/>
      <c r="B72" s="282" t="s">
        <v>284</v>
      </c>
      <c r="C72" s="272" t="s">
        <v>285</v>
      </c>
      <c r="D72" s="273" t="s">
        <v>286</v>
      </c>
      <c r="E72" s="123" t="s">
        <v>287</v>
      </c>
      <c r="F72" s="128">
        <v>2</v>
      </c>
      <c r="G72" s="128">
        <f t="shared" ref="G72" si="69">SUM(H72:I72)</f>
        <v>10</v>
      </c>
      <c r="H72" s="128">
        <v>3</v>
      </c>
      <c r="I72" s="128">
        <v>7</v>
      </c>
      <c r="J72" s="128">
        <f t="shared" ref="J72" si="70">SUM(K72:L72)</f>
        <v>18</v>
      </c>
      <c r="K72" s="128">
        <v>10</v>
      </c>
      <c r="L72" s="128">
        <v>8</v>
      </c>
      <c r="M72" s="128">
        <f t="shared" ref="M72" si="71">SUM(N72:O72)</f>
        <v>18</v>
      </c>
      <c r="N72" s="268">
        <v>10</v>
      </c>
      <c r="O72" s="128">
        <v>8</v>
      </c>
      <c r="P72" s="128">
        <f t="shared" ref="P72" si="72">SUM(Q72:R72)</f>
        <v>20</v>
      </c>
      <c r="Q72" s="128">
        <v>6</v>
      </c>
      <c r="R72" s="128">
        <v>14</v>
      </c>
      <c r="S72" s="128">
        <f t="shared" ref="S72" si="73">SUM(T72:U72)</f>
        <v>12</v>
      </c>
      <c r="T72" s="128">
        <v>8</v>
      </c>
      <c r="U72" s="128">
        <v>4</v>
      </c>
      <c r="V72" s="128">
        <f t="shared" ref="V72" si="74">SUM(W72:X72)</f>
        <v>12</v>
      </c>
      <c r="W72" s="128">
        <v>9</v>
      </c>
      <c r="X72" s="128">
        <v>3</v>
      </c>
      <c r="Y72" s="128">
        <f t="shared" ref="Y72" si="75">SUM(Z72:AA72)</f>
        <v>90</v>
      </c>
      <c r="Z72" s="128">
        <f t="shared" si="68"/>
        <v>46</v>
      </c>
      <c r="AA72" s="128">
        <f t="shared" si="68"/>
        <v>44</v>
      </c>
      <c r="AB72" s="128">
        <f t="shared" ref="AB72" si="76">SUM(AC72:AD72)</f>
        <v>17</v>
      </c>
      <c r="AC72" s="128">
        <v>1</v>
      </c>
      <c r="AD72" s="128">
        <v>16</v>
      </c>
      <c r="AE72" s="128">
        <f t="shared" ref="AE72" si="77">SUM(AF72:AG72)</f>
        <v>2</v>
      </c>
      <c r="AF72" s="128">
        <v>0</v>
      </c>
      <c r="AG72" s="269">
        <v>2</v>
      </c>
    </row>
    <row r="73" spans="1:33" s="255" customFormat="1" ht="15.75" customHeight="1" x14ac:dyDescent="0.25">
      <c r="A73" s="247"/>
      <c r="B73" s="274" t="s">
        <v>288</v>
      </c>
      <c r="C73" s="275" t="s">
        <v>289</v>
      </c>
      <c r="D73" s="276" t="s">
        <v>290</v>
      </c>
      <c r="E73" s="196" t="s">
        <v>291</v>
      </c>
      <c r="F73" s="167">
        <v>3</v>
      </c>
      <c r="G73" s="167">
        <f>SUM(H73:I73)</f>
        <v>9</v>
      </c>
      <c r="H73" s="167">
        <v>5</v>
      </c>
      <c r="I73" s="167">
        <v>4</v>
      </c>
      <c r="J73" s="167">
        <f>SUM(K73:L73)</f>
        <v>28</v>
      </c>
      <c r="K73" s="167">
        <v>20</v>
      </c>
      <c r="L73" s="167">
        <v>8</v>
      </c>
      <c r="M73" s="167">
        <f>SUM(N73:O73)</f>
        <v>25</v>
      </c>
      <c r="N73" s="277">
        <v>8</v>
      </c>
      <c r="O73" s="167">
        <v>17</v>
      </c>
      <c r="P73" s="167">
        <f>SUM(Q73:R73)</f>
        <v>29</v>
      </c>
      <c r="Q73" s="167">
        <v>16</v>
      </c>
      <c r="R73" s="167">
        <v>13</v>
      </c>
      <c r="S73" s="167">
        <f>SUM(T73:U73)</f>
        <v>36</v>
      </c>
      <c r="T73" s="167">
        <v>17</v>
      </c>
      <c r="U73" s="167">
        <v>19</v>
      </c>
      <c r="V73" s="167">
        <f>SUM(W73:X73)</f>
        <v>26</v>
      </c>
      <c r="W73" s="167">
        <v>12</v>
      </c>
      <c r="X73" s="167">
        <v>14</v>
      </c>
      <c r="Y73" s="167">
        <f>SUM(Z73:AA73)</f>
        <v>153</v>
      </c>
      <c r="Z73" s="167">
        <f t="shared" si="68"/>
        <v>78</v>
      </c>
      <c r="AA73" s="167">
        <f t="shared" si="68"/>
        <v>75</v>
      </c>
      <c r="AB73" s="167">
        <f>SUM(AC73:AD73)</f>
        <v>32</v>
      </c>
      <c r="AC73" s="167">
        <v>1</v>
      </c>
      <c r="AD73" s="167">
        <v>31</v>
      </c>
      <c r="AE73" s="167">
        <f>SUM(AF73:AG73)</f>
        <v>9</v>
      </c>
      <c r="AF73" s="167">
        <v>2</v>
      </c>
      <c r="AG73" s="278">
        <v>7</v>
      </c>
    </row>
    <row r="74" spans="1:33" s="255" customFormat="1" ht="27.75" customHeight="1" x14ac:dyDescent="0.25">
      <c r="A74" s="247"/>
      <c r="B74" s="284" t="s">
        <v>292</v>
      </c>
      <c r="C74" s="272" t="s">
        <v>293</v>
      </c>
      <c r="D74" s="273" t="s">
        <v>294</v>
      </c>
      <c r="E74" s="123" t="s">
        <v>295</v>
      </c>
      <c r="F74" s="128">
        <v>3</v>
      </c>
      <c r="G74" s="128">
        <f>SUM(H74:I74)</f>
        <v>6</v>
      </c>
      <c r="H74" s="128">
        <v>3</v>
      </c>
      <c r="I74" s="128">
        <v>3</v>
      </c>
      <c r="J74" s="128">
        <f>SUM(K74:L74)</f>
        <v>26</v>
      </c>
      <c r="K74" s="128">
        <v>15</v>
      </c>
      <c r="L74" s="128">
        <v>11</v>
      </c>
      <c r="M74" s="128">
        <f t="shared" ref="M74:M79" si="78">SUM(N74:O74)</f>
        <v>27</v>
      </c>
      <c r="N74" s="268">
        <v>10</v>
      </c>
      <c r="O74" s="128">
        <v>17</v>
      </c>
      <c r="P74" s="128">
        <f t="shared" ref="P74:P79" si="79">SUM(Q74:R74)</f>
        <v>29</v>
      </c>
      <c r="Q74" s="128">
        <v>15</v>
      </c>
      <c r="R74" s="128">
        <v>14</v>
      </c>
      <c r="S74" s="128">
        <f t="shared" ref="S74:S88" si="80">SUM(T74:U74)</f>
        <v>27</v>
      </c>
      <c r="T74" s="128">
        <v>15</v>
      </c>
      <c r="U74" s="128">
        <v>12</v>
      </c>
      <c r="V74" s="128">
        <f t="shared" ref="V74:V79" si="81">SUM(W74:X74)</f>
        <v>29</v>
      </c>
      <c r="W74" s="128">
        <v>16</v>
      </c>
      <c r="X74" s="128">
        <v>13</v>
      </c>
      <c r="Y74" s="128">
        <f t="shared" ref="Y74:Y88" si="82">SUM(Z74:AA74)</f>
        <v>144</v>
      </c>
      <c r="Z74" s="128">
        <f t="shared" si="68"/>
        <v>74</v>
      </c>
      <c r="AA74" s="128">
        <f t="shared" si="68"/>
        <v>70</v>
      </c>
      <c r="AB74" s="128">
        <f t="shared" ref="AB74:AB79" si="83">SUM(AC74:AD74)</f>
        <v>27</v>
      </c>
      <c r="AC74" s="128">
        <v>0</v>
      </c>
      <c r="AD74" s="128">
        <v>27</v>
      </c>
      <c r="AE74" s="128">
        <f t="shared" ref="AE74:AE79" si="84">SUM(AF74:AG74)</f>
        <v>5</v>
      </c>
      <c r="AF74" s="128">
        <v>0</v>
      </c>
      <c r="AG74" s="269">
        <v>5</v>
      </c>
    </row>
    <row r="75" spans="1:33" s="255" customFormat="1" ht="15.75" customHeight="1" x14ac:dyDescent="0.25">
      <c r="A75" s="247"/>
      <c r="B75" s="282" t="s">
        <v>296</v>
      </c>
      <c r="C75" s="272" t="s">
        <v>297</v>
      </c>
      <c r="D75" s="273" t="s">
        <v>298</v>
      </c>
      <c r="E75" s="123" t="s">
        <v>299</v>
      </c>
      <c r="F75" s="128">
        <v>3</v>
      </c>
      <c r="G75" s="128">
        <f t="shared" ref="G75:G79" si="85">SUM(H75:I75)</f>
        <v>9</v>
      </c>
      <c r="H75" s="128">
        <v>4</v>
      </c>
      <c r="I75" s="128">
        <v>5</v>
      </c>
      <c r="J75" s="128">
        <f t="shared" ref="J75:J79" si="86">SUM(K75:L75)</f>
        <v>24</v>
      </c>
      <c r="K75" s="128">
        <v>15</v>
      </c>
      <c r="L75" s="128">
        <v>9</v>
      </c>
      <c r="M75" s="128">
        <f t="shared" si="78"/>
        <v>23</v>
      </c>
      <c r="N75" s="268">
        <v>12</v>
      </c>
      <c r="O75" s="128">
        <v>11</v>
      </c>
      <c r="P75" s="128">
        <f t="shared" si="79"/>
        <v>23</v>
      </c>
      <c r="Q75" s="128">
        <v>12</v>
      </c>
      <c r="R75" s="128">
        <v>11</v>
      </c>
      <c r="S75" s="128">
        <f t="shared" si="80"/>
        <v>16</v>
      </c>
      <c r="T75" s="128">
        <v>12</v>
      </c>
      <c r="U75" s="128">
        <v>4</v>
      </c>
      <c r="V75" s="128">
        <f t="shared" si="81"/>
        <v>16</v>
      </c>
      <c r="W75" s="128">
        <v>10</v>
      </c>
      <c r="X75" s="128">
        <v>6</v>
      </c>
      <c r="Y75" s="128">
        <f t="shared" si="82"/>
        <v>111</v>
      </c>
      <c r="Z75" s="128">
        <f t="shared" si="68"/>
        <v>65</v>
      </c>
      <c r="AA75" s="128">
        <f t="shared" si="68"/>
        <v>46</v>
      </c>
      <c r="AB75" s="128">
        <f t="shared" si="83"/>
        <v>27</v>
      </c>
      <c r="AC75" s="128">
        <v>0</v>
      </c>
      <c r="AD75" s="128">
        <v>27</v>
      </c>
      <c r="AE75" s="128">
        <f t="shared" si="84"/>
        <v>3</v>
      </c>
      <c r="AF75" s="128">
        <v>0</v>
      </c>
      <c r="AG75" s="269">
        <v>3</v>
      </c>
    </row>
    <row r="76" spans="1:33" s="255" customFormat="1" ht="27.75" customHeight="1" x14ac:dyDescent="0.25">
      <c r="A76" s="247"/>
      <c r="B76" s="282" t="s">
        <v>300</v>
      </c>
      <c r="C76" s="272" t="s">
        <v>301</v>
      </c>
      <c r="D76" s="285" t="s">
        <v>302</v>
      </c>
      <c r="E76" s="123" t="s">
        <v>303</v>
      </c>
      <c r="F76" s="128">
        <v>3</v>
      </c>
      <c r="G76" s="128">
        <f t="shared" si="85"/>
        <v>6</v>
      </c>
      <c r="H76" s="128">
        <v>5</v>
      </c>
      <c r="I76" s="128">
        <v>1</v>
      </c>
      <c r="J76" s="128">
        <f t="shared" si="86"/>
        <v>17</v>
      </c>
      <c r="K76" s="128">
        <v>10</v>
      </c>
      <c r="L76" s="128">
        <v>7</v>
      </c>
      <c r="M76" s="128">
        <f t="shared" si="78"/>
        <v>20</v>
      </c>
      <c r="N76" s="268">
        <v>6</v>
      </c>
      <c r="O76" s="128">
        <v>14</v>
      </c>
      <c r="P76" s="128">
        <f t="shared" si="79"/>
        <v>21</v>
      </c>
      <c r="Q76" s="128">
        <v>7</v>
      </c>
      <c r="R76" s="128">
        <v>14</v>
      </c>
      <c r="S76" s="128">
        <f t="shared" si="80"/>
        <v>15</v>
      </c>
      <c r="T76" s="128">
        <v>6</v>
      </c>
      <c r="U76" s="128">
        <v>9</v>
      </c>
      <c r="V76" s="128">
        <f t="shared" si="81"/>
        <v>12</v>
      </c>
      <c r="W76" s="128">
        <v>3</v>
      </c>
      <c r="X76" s="128">
        <v>9</v>
      </c>
      <c r="Y76" s="128">
        <f t="shared" si="82"/>
        <v>91</v>
      </c>
      <c r="Z76" s="128">
        <f t="shared" si="68"/>
        <v>37</v>
      </c>
      <c r="AA76" s="128">
        <f t="shared" si="68"/>
        <v>54</v>
      </c>
      <c r="AB76" s="128">
        <f t="shared" si="83"/>
        <v>15</v>
      </c>
      <c r="AC76" s="128">
        <v>1</v>
      </c>
      <c r="AD76" s="128">
        <v>14</v>
      </c>
      <c r="AE76" s="128">
        <f t="shared" si="84"/>
        <v>5</v>
      </c>
      <c r="AF76" s="128">
        <v>0</v>
      </c>
      <c r="AG76" s="269">
        <v>5</v>
      </c>
    </row>
    <row r="77" spans="1:33" s="255" customFormat="1" ht="15.75" customHeight="1" x14ac:dyDescent="0.25">
      <c r="A77" s="247"/>
      <c r="B77" s="282" t="s">
        <v>304</v>
      </c>
      <c r="C77" s="272" t="s">
        <v>305</v>
      </c>
      <c r="D77" s="273" t="s">
        <v>306</v>
      </c>
      <c r="E77" s="123" t="s">
        <v>307</v>
      </c>
      <c r="F77" s="128">
        <v>5</v>
      </c>
      <c r="G77" s="128">
        <f t="shared" si="85"/>
        <v>12</v>
      </c>
      <c r="H77" s="128">
        <v>4</v>
      </c>
      <c r="I77" s="128">
        <v>8</v>
      </c>
      <c r="J77" s="128">
        <f t="shared" si="86"/>
        <v>24</v>
      </c>
      <c r="K77" s="128">
        <v>12</v>
      </c>
      <c r="L77" s="128">
        <v>12</v>
      </c>
      <c r="M77" s="128">
        <f t="shared" si="78"/>
        <v>30</v>
      </c>
      <c r="N77" s="268">
        <v>14</v>
      </c>
      <c r="O77" s="128">
        <v>16</v>
      </c>
      <c r="P77" s="128">
        <f t="shared" si="79"/>
        <v>41</v>
      </c>
      <c r="Q77" s="128">
        <v>22</v>
      </c>
      <c r="R77" s="128">
        <v>19</v>
      </c>
      <c r="S77" s="128">
        <f t="shared" si="80"/>
        <v>31</v>
      </c>
      <c r="T77" s="128">
        <v>13</v>
      </c>
      <c r="U77" s="128">
        <v>18</v>
      </c>
      <c r="V77" s="128">
        <f t="shared" si="81"/>
        <v>28</v>
      </c>
      <c r="W77" s="128">
        <v>14</v>
      </c>
      <c r="X77" s="128">
        <v>14</v>
      </c>
      <c r="Y77" s="128">
        <f t="shared" si="82"/>
        <v>166</v>
      </c>
      <c r="Z77" s="128">
        <f t="shared" si="68"/>
        <v>79</v>
      </c>
      <c r="AA77" s="128">
        <f t="shared" si="68"/>
        <v>87</v>
      </c>
      <c r="AB77" s="128">
        <f t="shared" si="83"/>
        <v>23</v>
      </c>
      <c r="AC77" s="128">
        <v>0</v>
      </c>
      <c r="AD77" s="128">
        <v>23</v>
      </c>
      <c r="AE77" s="128">
        <f t="shared" si="84"/>
        <v>3</v>
      </c>
      <c r="AF77" s="128">
        <v>0</v>
      </c>
      <c r="AG77" s="269">
        <v>3</v>
      </c>
    </row>
    <row r="78" spans="1:33" s="255" customFormat="1" ht="15.75" customHeight="1" x14ac:dyDescent="0.25">
      <c r="A78" s="247"/>
      <c r="B78" s="281" t="s">
        <v>308</v>
      </c>
      <c r="C78" s="275" t="s">
        <v>309</v>
      </c>
      <c r="D78" s="276" t="s">
        <v>310</v>
      </c>
      <c r="E78" s="196" t="s">
        <v>311</v>
      </c>
      <c r="F78" s="167">
        <v>5</v>
      </c>
      <c r="G78" s="167">
        <f t="shared" si="85"/>
        <v>8</v>
      </c>
      <c r="H78" s="167">
        <v>4</v>
      </c>
      <c r="I78" s="167">
        <v>4</v>
      </c>
      <c r="J78" s="167">
        <f t="shared" si="86"/>
        <v>17</v>
      </c>
      <c r="K78" s="167">
        <v>7</v>
      </c>
      <c r="L78" s="167">
        <v>10</v>
      </c>
      <c r="M78" s="167">
        <f t="shared" si="78"/>
        <v>23</v>
      </c>
      <c r="N78" s="277">
        <v>12</v>
      </c>
      <c r="O78" s="167">
        <v>11</v>
      </c>
      <c r="P78" s="167">
        <f t="shared" si="79"/>
        <v>26</v>
      </c>
      <c r="Q78" s="167">
        <v>13</v>
      </c>
      <c r="R78" s="167">
        <v>13</v>
      </c>
      <c r="S78" s="167">
        <f t="shared" si="80"/>
        <v>24</v>
      </c>
      <c r="T78" s="167">
        <v>14</v>
      </c>
      <c r="U78" s="167">
        <v>10</v>
      </c>
      <c r="V78" s="167">
        <f t="shared" si="81"/>
        <v>23</v>
      </c>
      <c r="W78" s="167">
        <v>12</v>
      </c>
      <c r="X78" s="167">
        <v>11</v>
      </c>
      <c r="Y78" s="167">
        <f t="shared" si="82"/>
        <v>121</v>
      </c>
      <c r="Z78" s="167">
        <f t="shared" si="68"/>
        <v>62</v>
      </c>
      <c r="AA78" s="167">
        <f t="shared" si="68"/>
        <v>59</v>
      </c>
      <c r="AB78" s="167">
        <f t="shared" si="83"/>
        <v>25</v>
      </c>
      <c r="AC78" s="167">
        <v>1</v>
      </c>
      <c r="AD78" s="167">
        <v>24</v>
      </c>
      <c r="AE78" s="167">
        <f t="shared" si="84"/>
        <v>1</v>
      </c>
      <c r="AF78" s="167">
        <v>1</v>
      </c>
      <c r="AG78" s="278">
        <v>0</v>
      </c>
    </row>
    <row r="79" spans="1:33" s="255" customFormat="1" ht="15.75" customHeight="1" x14ac:dyDescent="0.25">
      <c r="A79" s="247"/>
      <c r="B79" s="282" t="s">
        <v>312</v>
      </c>
      <c r="C79" s="272" t="s">
        <v>313</v>
      </c>
      <c r="D79" s="273" t="s">
        <v>314</v>
      </c>
      <c r="E79" s="123" t="s">
        <v>315</v>
      </c>
      <c r="F79" s="128">
        <v>3</v>
      </c>
      <c r="G79" s="128">
        <f t="shared" si="85"/>
        <v>3</v>
      </c>
      <c r="H79" s="128">
        <v>2</v>
      </c>
      <c r="I79" s="128">
        <v>1</v>
      </c>
      <c r="J79" s="128">
        <f t="shared" si="86"/>
        <v>18</v>
      </c>
      <c r="K79" s="128">
        <v>10</v>
      </c>
      <c r="L79" s="128">
        <v>8</v>
      </c>
      <c r="M79" s="128">
        <f t="shared" si="78"/>
        <v>23</v>
      </c>
      <c r="N79" s="268">
        <v>11</v>
      </c>
      <c r="O79" s="128">
        <v>12</v>
      </c>
      <c r="P79" s="128">
        <f t="shared" si="79"/>
        <v>21</v>
      </c>
      <c r="Q79" s="128">
        <v>14</v>
      </c>
      <c r="R79" s="128">
        <v>7</v>
      </c>
      <c r="S79" s="128">
        <f t="shared" si="80"/>
        <v>23</v>
      </c>
      <c r="T79" s="128">
        <v>13</v>
      </c>
      <c r="U79" s="128">
        <v>10</v>
      </c>
      <c r="V79" s="128">
        <f t="shared" si="81"/>
        <v>22</v>
      </c>
      <c r="W79" s="128">
        <v>10</v>
      </c>
      <c r="X79" s="128">
        <v>12</v>
      </c>
      <c r="Y79" s="128">
        <f t="shared" si="82"/>
        <v>110</v>
      </c>
      <c r="Z79" s="128">
        <f t="shared" si="68"/>
        <v>60</v>
      </c>
      <c r="AA79" s="128">
        <f t="shared" si="68"/>
        <v>50</v>
      </c>
      <c r="AB79" s="128">
        <f t="shared" si="83"/>
        <v>21</v>
      </c>
      <c r="AC79" s="128">
        <v>1</v>
      </c>
      <c r="AD79" s="128">
        <v>20</v>
      </c>
      <c r="AE79" s="128">
        <f t="shared" si="84"/>
        <v>4</v>
      </c>
      <c r="AF79" s="128">
        <v>0</v>
      </c>
      <c r="AG79" s="269">
        <v>4</v>
      </c>
    </row>
    <row r="80" spans="1:33" s="255" customFormat="1" ht="27" customHeight="1" x14ac:dyDescent="0.25">
      <c r="A80" s="247"/>
      <c r="B80" s="271" t="s">
        <v>316</v>
      </c>
      <c r="C80" s="272" t="s">
        <v>317</v>
      </c>
      <c r="D80" s="285" t="s">
        <v>318</v>
      </c>
      <c r="E80" s="123" t="s">
        <v>319</v>
      </c>
      <c r="F80" s="128">
        <v>3</v>
      </c>
      <c r="G80" s="128">
        <f t="shared" si="58"/>
        <v>3</v>
      </c>
      <c r="H80" s="128">
        <v>1</v>
      </c>
      <c r="I80" s="128">
        <v>2</v>
      </c>
      <c r="J80" s="128">
        <f t="shared" si="59"/>
        <v>12</v>
      </c>
      <c r="K80" s="128">
        <v>8</v>
      </c>
      <c r="L80" s="128">
        <v>4</v>
      </c>
      <c r="M80" s="128">
        <f t="shared" si="60"/>
        <v>15</v>
      </c>
      <c r="N80" s="268">
        <v>7</v>
      </c>
      <c r="O80" s="128">
        <v>8</v>
      </c>
      <c r="P80" s="128">
        <f t="shared" si="61"/>
        <v>18</v>
      </c>
      <c r="Q80" s="128">
        <v>9</v>
      </c>
      <c r="R80" s="128">
        <v>9</v>
      </c>
      <c r="S80" s="128">
        <f t="shared" si="80"/>
        <v>20</v>
      </c>
      <c r="T80" s="128">
        <v>7</v>
      </c>
      <c r="U80" s="128">
        <v>13</v>
      </c>
      <c r="V80" s="128">
        <f t="shared" si="63"/>
        <v>28</v>
      </c>
      <c r="W80" s="128">
        <v>14</v>
      </c>
      <c r="X80" s="128">
        <v>14</v>
      </c>
      <c r="Y80" s="128">
        <f t="shared" si="82"/>
        <v>96</v>
      </c>
      <c r="Z80" s="128">
        <f t="shared" si="68"/>
        <v>46</v>
      </c>
      <c r="AA80" s="128">
        <f t="shared" si="68"/>
        <v>50</v>
      </c>
      <c r="AB80" s="128">
        <f t="shared" si="66"/>
        <v>22</v>
      </c>
      <c r="AC80" s="128">
        <v>0</v>
      </c>
      <c r="AD80" s="128">
        <v>22</v>
      </c>
      <c r="AE80" s="128">
        <f t="shared" si="67"/>
        <v>5</v>
      </c>
      <c r="AF80" s="128">
        <v>1</v>
      </c>
      <c r="AG80" s="269">
        <v>4</v>
      </c>
    </row>
    <row r="81" spans="1:33" s="255" customFormat="1" ht="15.75" customHeight="1" x14ac:dyDescent="0.25">
      <c r="A81" s="247"/>
      <c r="B81" s="271" t="s">
        <v>320</v>
      </c>
      <c r="C81" s="272" t="s">
        <v>321</v>
      </c>
      <c r="D81" s="273" t="s">
        <v>322</v>
      </c>
      <c r="E81" s="123" t="s">
        <v>323</v>
      </c>
      <c r="F81" s="128">
        <v>3</v>
      </c>
      <c r="G81" s="128">
        <f>SUM(H81:I81)</f>
        <v>1</v>
      </c>
      <c r="H81" s="128">
        <v>0</v>
      </c>
      <c r="I81" s="128">
        <v>1</v>
      </c>
      <c r="J81" s="128">
        <f>SUM(K81:L81)</f>
        <v>20</v>
      </c>
      <c r="K81" s="128">
        <v>9</v>
      </c>
      <c r="L81" s="128">
        <v>11</v>
      </c>
      <c r="M81" s="128">
        <f>SUM(N81:O81)</f>
        <v>25</v>
      </c>
      <c r="N81" s="268">
        <v>10</v>
      </c>
      <c r="O81" s="128">
        <v>15</v>
      </c>
      <c r="P81" s="128">
        <f>SUM(Q81:R81)</f>
        <v>29</v>
      </c>
      <c r="Q81" s="128">
        <v>12</v>
      </c>
      <c r="R81" s="128">
        <v>17</v>
      </c>
      <c r="S81" s="128">
        <f>SUM(T81:U81)</f>
        <v>26</v>
      </c>
      <c r="T81" s="128">
        <v>14</v>
      </c>
      <c r="U81" s="128">
        <v>12</v>
      </c>
      <c r="V81" s="128">
        <f>SUM(W81:X81)</f>
        <v>28</v>
      </c>
      <c r="W81" s="128">
        <v>21</v>
      </c>
      <c r="X81" s="128">
        <v>7</v>
      </c>
      <c r="Y81" s="128">
        <f>SUM(Z81:AA81)</f>
        <v>129</v>
      </c>
      <c r="Z81" s="128">
        <f t="shared" si="68"/>
        <v>66</v>
      </c>
      <c r="AA81" s="128">
        <f t="shared" si="68"/>
        <v>63</v>
      </c>
      <c r="AB81" s="128">
        <f>SUM(AC81:AD81)</f>
        <v>32</v>
      </c>
      <c r="AC81" s="128">
        <v>2</v>
      </c>
      <c r="AD81" s="128">
        <v>30</v>
      </c>
      <c r="AE81" s="128">
        <f>SUM(AF81:AG81)</f>
        <v>5</v>
      </c>
      <c r="AF81" s="128">
        <v>1</v>
      </c>
      <c r="AG81" s="269">
        <v>4</v>
      </c>
    </row>
    <row r="82" spans="1:33" s="255" customFormat="1" ht="15.75" customHeight="1" x14ac:dyDescent="0.25">
      <c r="A82" s="247"/>
      <c r="B82" s="267" t="s">
        <v>324</v>
      </c>
      <c r="C82" s="249" t="s">
        <v>325</v>
      </c>
      <c r="D82" s="250" t="s">
        <v>326</v>
      </c>
      <c r="E82" s="248" t="s">
        <v>327</v>
      </c>
      <c r="F82" s="128">
        <v>3</v>
      </c>
      <c r="G82" s="128">
        <f>SUM(H82:I82)</f>
        <v>4</v>
      </c>
      <c r="H82" s="128">
        <v>2</v>
      </c>
      <c r="I82" s="128">
        <v>2</v>
      </c>
      <c r="J82" s="128">
        <f>SUM(K82:L82)</f>
        <v>12</v>
      </c>
      <c r="K82" s="128">
        <v>5</v>
      </c>
      <c r="L82" s="128">
        <v>7</v>
      </c>
      <c r="M82" s="128">
        <f>SUM(N82:O82)</f>
        <v>26</v>
      </c>
      <c r="N82" s="268">
        <v>10</v>
      </c>
      <c r="O82" s="128">
        <v>16</v>
      </c>
      <c r="P82" s="128">
        <f>SUM(Q82:R82)</f>
        <v>26</v>
      </c>
      <c r="Q82" s="128">
        <v>14</v>
      </c>
      <c r="R82" s="128">
        <v>12</v>
      </c>
      <c r="S82" s="128">
        <f>SUM(T82:U82)</f>
        <v>18</v>
      </c>
      <c r="T82" s="128">
        <v>11</v>
      </c>
      <c r="U82" s="128">
        <v>7</v>
      </c>
      <c r="V82" s="128">
        <f>SUM(W82:X82)</f>
        <v>31</v>
      </c>
      <c r="W82" s="128">
        <v>17</v>
      </c>
      <c r="X82" s="128">
        <v>14</v>
      </c>
      <c r="Y82" s="128">
        <f>SUM(Z82:AA82)</f>
        <v>117</v>
      </c>
      <c r="Z82" s="128">
        <f t="shared" si="68"/>
        <v>59</v>
      </c>
      <c r="AA82" s="128">
        <f t="shared" si="68"/>
        <v>58</v>
      </c>
      <c r="AB82" s="128">
        <f>SUM(AC82:AD82)</f>
        <v>22</v>
      </c>
      <c r="AC82" s="128">
        <v>0</v>
      </c>
      <c r="AD82" s="128">
        <v>22</v>
      </c>
      <c r="AE82" s="128">
        <f>SUM(AF82:AG82)</f>
        <v>3</v>
      </c>
      <c r="AF82" s="128">
        <v>1</v>
      </c>
      <c r="AG82" s="269">
        <v>2</v>
      </c>
    </row>
    <row r="83" spans="1:33" s="255" customFormat="1" ht="15.75" customHeight="1" x14ac:dyDescent="0.25">
      <c r="A83" s="247"/>
      <c r="B83" s="274" t="s">
        <v>328</v>
      </c>
      <c r="C83" s="275" t="s">
        <v>329</v>
      </c>
      <c r="D83" s="276" t="s">
        <v>330</v>
      </c>
      <c r="E83" s="196" t="s">
        <v>331</v>
      </c>
      <c r="F83" s="167">
        <v>3</v>
      </c>
      <c r="G83" s="167">
        <f>SUM(H83:I83)</f>
        <v>4</v>
      </c>
      <c r="H83" s="167">
        <v>2</v>
      </c>
      <c r="I83" s="167">
        <v>2</v>
      </c>
      <c r="J83" s="167">
        <f>SUM(K83:L83)</f>
        <v>8</v>
      </c>
      <c r="K83" s="167">
        <v>6</v>
      </c>
      <c r="L83" s="167">
        <v>2</v>
      </c>
      <c r="M83" s="167">
        <f>SUM(N83:O83)</f>
        <v>17</v>
      </c>
      <c r="N83" s="277">
        <v>6</v>
      </c>
      <c r="O83" s="167">
        <v>11</v>
      </c>
      <c r="P83" s="167">
        <f>SUM(Q83:R83)</f>
        <v>15</v>
      </c>
      <c r="Q83" s="167">
        <v>6</v>
      </c>
      <c r="R83" s="167">
        <v>9</v>
      </c>
      <c r="S83" s="167">
        <f>SUM(T83:U83)</f>
        <v>12</v>
      </c>
      <c r="T83" s="167">
        <v>6</v>
      </c>
      <c r="U83" s="167">
        <v>6</v>
      </c>
      <c r="V83" s="167">
        <f>SUM(W83:X83)</f>
        <v>17</v>
      </c>
      <c r="W83" s="167">
        <v>7</v>
      </c>
      <c r="X83" s="167">
        <v>10</v>
      </c>
      <c r="Y83" s="167">
        <f>SUM(Z83:AA83)</f>
        <v>73</v>
      </c>
      <c r="Z83" s="167">
        <f>SUM(Q83,T83,W83,H83,K83,N83)</f>
        <v>33</v>
      </c>
      <c r="AA83" s="167">
        <f>SUM(R83,U83,X83,I83,L83,O83)</f>
        <v>40</v>
      </c>
      <c r="AB83" s="167">
        <f>SUM(AC83:AD83)</f>
        <v>13</v>
      </c>
      <c r="AC83" s="167">
        <v>1</v>
      </c>
      <c r="AD83" s="167">
        <v>12</v>
      </c>
      <c r="AE83" s="167">
        <f>SUM(AF83:AG83)</f>
        <v>5</v>
      </c>
      <c r="AF83" s="167">
        <v>0</v>
      </c>
      <c r="AG83" s="278">
        <v>5</v>
      </c>
    </row>
    <row r="84" spans="1:33" s="255" customFormat="1" ht="15.75" customHeight="1" x14ac:dyDescent="0.25">
      <c r="A84" s="247"/>
      <c r="B84" s="271" t="s">
        <v>332</v>
      </c>
      <c r="C84" s="272" t="s">
        <v>333</v>
      </c>
      <c r="D84" s="273" t="s">
        <v>334</v>
      </c>
      <c r="E84" s="123" t="s">
        <v>335</v>
      </c>
      <c r="F84" s="128">
        <v>6</v>
      </c>
      <c r="G84" s="128">
        <f>SUM(H84:I84)</f>
        <v>6</v>
      </c>
      <c r="H84" s="128">
        <v>3</v>
      </c>
      <c r="I84" s="128">
        <v>3</v>
      </c>
      <c r="J84" s="128">
        <f>SUM(K84:L84)</f>
        <v>15</v>
      </c>
      <c r="K84" s="128">
        <v>7</v>
      </c>
      <c r="L84" s="128">
        <v>8</v>
      </c>
      <c r="M84" s="128">
        <f>SUM(N84:O84)</f>
        <v>15</v>
      </c>
      <c r="N84" s="268">
        <v>5</v>
      </c>
      <c r="O84" s="128">
        <v>10</v>
      </c>
      <c r="P84" s="128">
        <f>SUM(Q84:R84)</f>
        <v>36</v>
      </c>
      <c r="Q84" s="128">
        <v>16</v>
      </c>
      <c r="R84" s="128">
        <v>20</v>
      </c>
      <c r="S84" s="128">
        <f>SUM(T84:U84)</f>
        <v>28</v>
      </c>
      <c r="T84" s="128">
        <v>15</v>
      </c>
      <c r="U84" s="128">
        <v>13</v>
      </c>
      <c r="V84" s="128">
        <f>SUM(W84:X84)</f>
        <v>27</v>
      </c>
      <c r="W84" s="128">
        <v>13</v>
      </c>
      <c r="X84" s="128">
        <v>14</v>
      </c>
      <c r="Y84" s="128">
        <f>SUM(Z84:AA84)</f>
        <v>127</v>
      </c>
      <c r="Z84" s="128">
        <f>SUM(Q84,T84,W84,H84,K84,N84)</f>
        <v>59</v>
      </c>
      <c r="AA84" s="128">
        <f>SUM(R84,U84,X84,I84,L84,O84)</f>
        <v>68</v>
      </c>
      <c r="AB84" s="128">
        <f>SUM(AC84:AD84)</f>
        <v>29</v>
      </c>
      <c r="AC84" s="128">
        <v>0</v>
      </c>
      <c r="AD84" s="128">
        <v>29</v>
      </c>
      <c r="AE84" s="128">
        <f>SUM(AF84:AG84)</f>
        <v>6</v>
      </c>
      <c r="AF84" s="128">
        <v>0</v>
      </c>
      <c r="AG84" s="269">
        <v>6</v>
      </c>
    </row>
    <row r="85" spans="1:33" s="255" customFormat="1" ht="15.75" customHeight="1" x14ac:dyDescent="0.25">
      <c r="A85" s="247"/>
      <c r="B85" s="282" t="s">
        <v>336</v>
      </c>
      <c r="C85" s="272" t="s">
        <v>337</v>
      </c>
      <c r="D85" s="273" t="s">
        <v>338</v>
      </c>
      <c r="E85" s="123" t="s">
        <v>339</v>
      </c>
      <c r="F85" s="128">
        <v>1</v>
      </c>
      <c r="G85" s="128">
        <f>SUM(H85:I85)</f>
        <v>8</v>
      </c>
      <c r="H85" s="128">
        <v>3</v>
      </c>
      <c r="I85" s="128">
        <v>5</v>
      </c>
      <c r="J85" s="128">
        <f>SUM(K85:L85)</f>
        <v>15</v>
      </c>
      <c r="K85" s="128">
        <v>9</v>
      </c>
      <c r="L85" s="128">
        <v>6</v>
      </c>
      <c r="M85" s="128">
        <f>SUM(N85:O85)</f>
        <v>13</v>
      </c>
      <c r="N85" s="268">
        <v>8</v>
      </c>
      <c r="O85" s="128">
        <v>5</v>
      </c>
      <c r="P85" s="128">
        <f>SUM(Q85:R85)</f>
        <v>11</v>
      </c>
      <c r="Q85" s="128">
        <v>5</v>
      </c>
      <c r="R85" s="128">
        <v>6</v>
      </c>
      <c r="S85" s="128">
        <f>SUM(T85:U85)</f>
        <v>3</v>
      </c>
      <c r="T85" s="128">
        <v>2</v>
      </c>
      <c r="U85" s="128">
        <v>1</v>
      </c>
      <c r="V85" s="128">
        <f>SUM(W85:X85)</f>
        <v>0</v>
      </c>
      <c r="W85" s="128">
        <v>0</v>
      </c>
      <c r="X85" s="128">
        <v>0</v>
      </c>
      <c r="Y85" s="128">
        <f>SUM(Z85:AA85)</f>
        <v>50</v>
      </c>
      <c r="Z85" s="128">
        <f t="shared" ref="Z85:AA88" si="87">SUM(Q85,T85,W85,H85,K85,N85)</f>
        <v>27</v>
      </c>
      <c r="AA85" s="128">
        <f t="shared" si="87"/>
        <v>23</v>
      </c>
      <c r="AB85" s="128">
        <f>SUM(AC85:AD85)</f>
        <v>13</v>
      </c>
      <c r="AC85" s="128">
        <v>1</v>
      </c>
      <c r="AD85" s="128">
        <v>12</v>
      </c>
      <c r="AE85" s="128">
        <f>SUM(AF85:AG85)</f>
        <v>2</v>
      </c>
      <c r="AF85" s="128">
        <v>0</v>
      </c>
      <c r="AG85" s="269">
        <v>2</v>
      </c>
    </row>
    <row r="86" spans="1:33" s="255" customFormat="1" ht="27" customHeight="1" x14ac:dyDescent="0.25">
      <c r="A86" s="247"/>
      <c r="B86" s="271" t="s">
        <v>340</v>
      </c>
      <c r="C86" s="272" t="s">
        <v>341</v>
      </c>
      <c r="D86" s="285" t="s">
        <v>342</v>
      </c>
      <c r="E86" s="123" t="s">
        <v>343</v>
      </c>
      <c r="F86" s="128">
        <v>4</v>
      </c>
      <c r="G86" s="128">
        <f t="shared" ref="G86:G87" si="88">SUM(H86:I86)</f>
        <v>4</v>
      </c>
      <c r="H86" s="128">
        <v>3</v>
      </c>
      <c r="I86" s="128">
        <v>1</v>
      </c>
      <c r="J86" s="128">
        <f t="shared" ref="J86:J87" si="89">SUM(K86:L86)</f>
        <v>22</v>
      </c>
      <c r="K86" s="128">
        <v>10</v>
      </c>
      <c r="L86" s="128">
        <v>12</v>
      </c>
      <c r="M86" s="128">
        <f t="shared" ref="M86:M87" si="90">SUM(N86:O86)</f>
        <v>13</v>
      </c>
      <c r="N86" s="268">
        <v>6</v>
      </c>
      <c r="O86" s="128">
        <v>7</v>
      </c>
      <c r="P86" s="128">
        <f t="shared" ref="P86:P87" si="91">SUM(Q86:R86)</f>
        <v>42</v>
      </c>
      <c r="Q86" s="128">
        <v>19</v>
      </c>
      <c r="R86" s="128">
        <v>23</v>
      </c>
      <c r="S86" s="128">
        <f t="shared" ref="S86:S87" si="92">SUM(T86:U86)</f>
        <v>39</v>
      </c>
      <c r="T86" s="128">
        <v>19</v>
      </c>
      <c r="U86" s="128">
        <v>20</v>
      </c>
      <c r="V86" s="128">
        <f t="shared" ref="V86:V87" si="93">SUM(W86:X86)</f>
        <v>24</v>
      </c>
      <c r="W86" s="128">
        <v>15</v>
      </c>
      <c r="X86" s="128">
        <v>9</v>
      </c>
      <c r="Y86" s="128">
        <f t="shared" ref="Y86:Y87" si="94">SUM(Z86:AA86)</f>
        <v>144</v>
      </c>
      <c r="Z86" s="128">
        <f t="shared" si="87"/>
        <v>72</v>
      </c>
      <c r="AA86" s="128">
        <f t="shared" si="87"/>
        <v>72</v>
      </c>
      <c r="AB86" s="128">
        <f t="shared" ref="AB86:AB87" si="95">SUM(AC86:AD86)</f>
        <v>25</v>
      </c>
      <c r="AC86" s="128">
        <v>2</v>
      </c>
      <c r="AD86" s="128">
        <v>23</v>
      </c>
      <c r="AE86" s="128">
        <f t="shared" ref="AE86:AE87" si="96">SUM(AF86:AG86)</f>
        <v>2</v>
      </c>
      <c r="AF86" s="128">
        <v>0</v>
      </c>
      <c r="AG86" s="269">
        <v>2</v>
      </c>
    </row>
    <row r="87" spans="1:33" s="255" customFormat="1" ht="15.75" customHeight="1" x14ac:dyDescent="0.25">
      <c r="A87" s="247" t="s">
        <v>344</v>
      </c>
      <c r="B87" s="271" t="s">
        <v>345</v>
      </c>
      <c r="C87" s="272" t="s">
        <v>346</v>
      </c>
      <c r="D87" s="273" t="s">
        <v>347</v>
      </c>
      <c r="E87" s="123" t="s">
        <v>348</v>
      </c>
      <c r="F87" s="128">
        <v>3</v>
      </c>
      <c r="G87" s="128">
        <f t="shared" si="88"/>
        <v>7</v>
      </c>
      <c r="H87" s="128">
        <v>4</v>
      </c>
      <c r="I87" s="128">
        <v>3</v>
      </c>
      <c r="J87" s="128">
        <f t="shared" si="89"/>
        <v>15</v>
      </c>
      <c r="K87" s="128">
        <v>8</v>
      </c>
      <c r="L87" s="128">
        <v>7</v>
      </c>
      <c r="M87" s="128">
        <f t="shared" si="90"/>
        <v>21</v>
      </c>
      <c r="N87" s="268">
        <v>10</v>
      </c>
      <c r="O87" s="128">
        <v>11</v>
      </c>
      <c r="P87" s="128">
        <f t="shared" si="91"/>
        <v>17</v>
      </c>
      <c r="Q87" s="128">
        <v>7</v>
      </c>
      <c r="R87" s="128">
        <v>10</v>
      </c>
      <c r="S87" s="128">
        <f t="shared" si="92"/>
        <v>13</v>
      </c>
      <c r="T87" s="128">
        <v>9</v>
      </c>
      <c r="U87" s="128">
        <v>4</v>
      </c>
      <c r="V87" s="128">
        <f t="shared" si="93"/>
        <v>17</v>
      </c>
      <c r="W87" s="128">
        <v>10</v>
      </c>
      <c r="X87" s="128">
        <v>7</v>
      </c>
      <c r="Y87" s="128">
        <f t="shared" si="94"/>
        <v>90</v>
      </c>
      <c r="Z87" s="128">
        <f t="shared" si="87"/>
        <v>48</v>
      </c>
      <c r="AA87" s="128">
        <f t="shared" si="87"/>
        <v>42</v>
      </c>
      <c r="AB87" s="128">
        <f t="shared" si="95"/>
        <v>24</v>
      </c>
      <c r="AC87" s="128">
        <v>1</v>
      </c>
      <c r="AD87" s="128">
        <v>23</v>
      </c>
      <c r="AE87" s="128">
        <f t="shared" si="96"/>
        <v>6</v>
      </c>
      <c r="AF87" s="128">
        <v>2</v>
      </c>
      <c r="AG87" s="269">
        <v>4</v>
      </c>
    </row>
    <row r="88" spans="1:33" s="255" customFormat="1" ht="15.75" customHeight="1" x14ac:dyDescent="0.25">
      <c r="A88" s="247" t="s">
        <v>349</v>
      </c>
      <c r="B88" s="286" t="s">
        <v>350</v>
      </c>
      <c r="C88" s="275" t="s">
        <v>351</v>
      </c>
      <c r="D88" s="276" t="s">
        <v>352</v>
      </c>
      <c r="E88" s="196" t="s">
        <v>353</v>
      </c>
      <c r="F88" s="128">
        <v>4</v>
      </c>
      <c r="G88" s="128">
        <f t="shared" si="58"/>
        <v>12</v>
      </c>
      <c r="H88" s="128">
        <v>7</v>
      </c>
      <c r="I88" s="128">
        <v>5</v>
      </c>
      <c r="J88" s="128">
        <f t="shared" si="59"/>
        <v>21</v>
      </c>
      <c r="K88" s="128">
        <v>8</v>
      </c>
      <c r="L88" s="128">
        <v>13</v>
      </c>
      <c r="M88" s="128">
        <f t="shared" si="60"/>
        <v>29</v>
      </c>
      <c r="N88" s="268">
        <v>15</v>
      </c>
      <c r="O88" s="128">
        <v>14</v>
      </c>
      <c r="P88" s="128">
        <f t="shared" si="61"/>
        <v>31</v>
      </c>
      <c r="Q88" s="128">
        <v>16</v>
      </c>
      <c r="R88" s="128">
        <v>15</v>
      </c>
      <c r="S88" s="128">
        <f t="shared" si="80"/>
        <v>16</v>
      </c>
      <c r="T88" s="128">
        <v>9</v>
      </c>
      <c r="U88" s="128">
        <v>7</v>
      </c>
      <c r="V88" s="128">
        <f t="shared" si="63"/>
        <v>15</v>
      </c>
      <c r="W88" s="128">
        <v>8</v>
      </c>
      <c r="X88" s="128">
        <v>7</v>
      </c>
      <c r="Y88" s="128">
        <f t="shared" si="82"/>
        <v>124</v>
      </c>
      <c r="Z88" s="128">
        <f t="shared" si="87"/>
        <v>63</v>
      </c>
      <c r="AA88" s="128">
        <f t="shared" si="87"/>
        <v>61</v>
      </c>
      <c r="AB88" s="128">
        <f t="shared" si="66"/>
        <v>24</v>
      </c>
      <c r="AC88" s="128">
        <v>2</v>
      </c>
      <c r="AD88" s="128">
        <v>22</v>
      </c>
      <c r="AE88" s="128">
        <f t="shared" si="67"/>
        <v>4</v>
      </c>
      <c r="AF88" s="128">
        <v>0</v>
      </c>
      <c r="AG88" s="269">
        <v>4</v>
      </c>
    </row>
    <row r="89" spans="1:33" s="255" customFormat="1" ht="15.75" customHeight="1" x14ac:dyDescent="0.25">
      <c r="A89" s="287"/>
      <c r="B89" s="288" t="s">
        <v>354</v>
      </c>
      <c r="C89" s="289"/>
      <c r="D89" s="289"/>
      <c r="E89" s="290"/>
      <c r="F89" s="291">
        <f>SUM(F49:F88)</f>
        <v>149</v>
      </c>
      <c r="G89" s="291">
        <f t="shared" ref="G89:X89" si="97">SUM(G49:G88)</f>
        <v>289</v>
      </c>
      <c r="H89" s="291">
        <f>SUM(H49:H88)</f>
        <v>140</v>
      </c>
      <c r="I89" s="291">
        <f t="shared" si="97"/>
        <v>149</v>
      </c>
      <c r="J89" s="291">
        <f t="shared" si="97"/>
        <v>724</v>
      </c>
      <c r="K89" s="291">
        <f t="shared" si="97"/>
        <v>383</v>
      </c>
      <c r="L89" s="291">
        <f t="shared" si="97"/>
        <v>341</v>
      </c>
      <c r="M89" s="291">
        <f t="shared" si="97"/>
        <v>846</v>
      </c>
      <c r="N89" s="292">
        <f t="shared" si="97"/>
        <v>401</v>
      </c>
      <c r="O89" s="291">
        <f t="shared" si="97"/>
        <v>445</v>
      </c>
      <c r="P89" s="291">
        <f t="shared" si="97"/>
        <v>1084</v>
      </c>
      <c r="Q89" s="291">
        <f t="shared" si="97"/>
        <v>529</v>
      </c>
      <c r="R89" s="291">
        <f t="shared" si="97"/>
        <v>555</v>
      </c>
      <c r="S89" s="291">
        <f t="shared" si="97"/>
        <v>1029</v>
      </c>
      <c r="T89" s="291">
        <f t="shared" si="97"/>
        <v>539</v>
      </c>
      <c r="U89" s="291">
        <f t="shared" si="97"/>
        <v>490</v>
      </c>
      <c r="V89" s="291">
        <f t="shared" si="97"/>
        <v>972</v>
      </c>
      <c r="W89" s="291">
        <f t="shared" si="97"/>
        <v>533</v>
      </c>
      <c r="X89" s="291">
        <f t="shared" si="97"/>
        <v>439</v>
      </c>
      <c r="Y89" s="291">
        <f>SUM(Z89+AA89)</f>
        <v>4944</v>
      </c>
      <c r="Z89" s="291">
        <f t="shared" ref="Z89:AG89" si="98">SUM(Z49:Z88)</f>
        <v>2525</v>
      </c>
      <c r="AA89" s="291">
        <f t="shared" si="98"/>
        <v>2419</v>
      </c>
      <c r="AB89" s="291">
        <f t="shared" si="98"/>
        <v>917</v>
      </c>
      <c r="AC89" s="291">
        <f t="shared" si="98"/>
        <v>41</v>
      </c>
      <c r="AD89" s="291">
        <f t="shared" si="98"/>
        <v>876</v>
      </c>
      <c r="AE89" s="291">
        <f t="shared" si="98"/>
        <v>158</v>
      </c>
      <c r="AF89" s="291">
        <f t="shared" si="98"/>
        <v>19</v>
      </c>
      <c r="AG89" s="293">
        <f t="shared" si="98"/>
        <v>139</v>
      </c>
    </row>
    <row r="90" spans="1:33" s="255" customFormat="1" ht="15.75" customHeight="1" x14ac:dyDescent="0.25">
      <c r="A90" s="294" t="s">
        <v>355</v>
      </c>
      <c r="B90" s="295">
        <f>COUNTIF(B5:B48,"*園")</f>
        <v>37</v>
      </c>
      <c r="C90" s="296" t="s">
        <v>356</v>
      </c>
      <c r="D90" s="297"/>
      <c r="E90" s="298"/>
      <c r="F90" s="299">
        <f>SUM(F15,F22,F25,F26,F27,F31,F32,F38,F39,F43,F48)</f>
        <v>184</v>
      </c>
      <c r="G90" s="299">
        <f>SUM(G15,G22,G25,G26,G27,G31,G32,G38,G39,G43,G48)</f>
        <v>113</v>
      </c>
      <c r="H90" s="299">
        <f>SUM(H15,H22,H25,H26,H27,H31,H32,H38,H39,H43,H48)</f>
        <v>46</v>
      </c>
      <c r="I90" s="299">
        <f>SUM(I15,I22,I25,I26,I27,I31,I32,I38,I39,I43,I48)</f>
        <v>67</v>
      </c>
      <c r="J90" s="299">
        <f t="shared" ref="J90:AG90" si="99">SUM(J15,J22,J25,J26,J27,J31,J32,J38,J39,J43,J48)</f>
        <v>510</v>
      </c>
      <c r="K90" s="299">
        <f t="shared" si="99"/>
        <v>275</v>
      </c>
      <c r="L90" s="299">
        <f t="shared" si="99"/>
        <v>235</v>
      </c>
      <c r="M90" s="299">
        <f t="shared" si="99"/>
        <v>614</v>
      </c>
      <c r="N90" s="300">
        <f t="shared" si="99"/>
        <v>317</v>
      </c>
      <c r="O90" s="299">
        <f t="shared" si="99"/>
        <v>297</v>
      </c>
      <c r="P90" s="299">
        <f>SUM(P15,P22,P25,P26,P27,P31,P32,P38,P39,P43,P48)</f>
        <v>1042</v>
      </c>
      <c r="Q90" s="299">
        <f t="shared" si="99"/>
        <v>569</v>
      </c>
      <c r="R90" s="299">
        <f t="shared" si="99"/>
        <v>473</v>
      </c>
      <c r="S90" s="299">
        <f t="shared" si="99"/>
        <v>1067</v>
      </c>
      <c r="T90" s="299">
        <f t="shared" si="99"/>
        <v>536</v>
      </c>
      <c r="U90" s="299">
        <f t="shared" si="99"/>
        <v>531</v>
      </c>
      <c r="V90" s="299">
        <f t="shared" si="99"/>
        <v>1155</v>
      </c>
      <c r="W90" s="299">
        <f t="shared" si="99"/>
        <v>609</v>
      </c>
      <c r="X90" s="299">
        <f t="shared" si="99"/>
        <v>546</v>
      </c>
      <c r="Y90" s="299">
        <f>SUM(Y15,Y22,Y25,Y26,Y27,Y31,Y32,Y38,Y39,Y43,Y48)</f>
        <v>4501</v>
      </c>
      <c r="Z90" s="299">
        <f>SUM(Z15,Z22,Z25,Z26,Z27,Z31,Z32,Z38,Z39,Z43,Z48)</f>
        <v>2352</v>
      </c>
      <c r="AA90" s="299">
        <f t="shared" si="99"/>
        <v>2149</v>
      </c>
      <c r="AB90" s="299">
        <f t="shared" si="99"/>
        <v>611</v>
      </c>
      <c r="AC90" s="299">
        <f t="shared" si="99"/>
        <v>27</v>
      </c>
      <c r="AD90" s="299">
        <f t="shared" si="99"/>
        <v>584</v>
      </c>
      <c r="AE90" s="299">
        <f t="shared" si="99"/>
        <v>126</v>
      </c>
      <c r="AF90" s="299">
        <f t="shared" si="99"/>
        <v>6</v>
      </c>
      <c r="AG90" s="301">
        <f t="shared" si="99"/>
        <v>120</v>
      </c>
    </row>
    <row r="91" spans="1:33" s="255" customFormat="1" ht="15.75" customHeight="1" x14ac:dyDescent="0.25">
      <c r="A91" s="294" t="s">
        <v>193</v>
      </c>
      <c r="B91" s="295">
        <f>COUNTA(B49:B88)</f>
        <v>40</v>
      </c>
      <c r="C91" s="302" t="s">
        <v>357</v>
      </c>
      <c r="D91" s="303"/>
      <c r="E91" s="304"/>
      <c r="F91" s="305">
        <f>F89</f>
        <v>149</v>
      </c>
      <c r="G91" s="305">
        <f>G89</f>
        <v>289</v>
      </c>
      <c r="H91" s="305">
        <f t="shared" ref="H91:AG91" si="100">H89</f>
        <v>140</v>
      </c>
      <c r="I91" s="305">
        <f t="shared" si="100"/>
        <v>149</v>
      </c>
      <c r="J91" s="305">
        <f t="shared" si="100"/>
        <v>724</v>
      </c>
      <c r="K91" s="305">
        <f t="shared" si="100"/>
        <v>383</v>
      </c>
      <c r="L91" s="305">
        <f t="shared" si="100"/>
        <v>341</v>
      </c>
      <c r="M91" s="305">
        <f t="shared" si="100"/>
        <v>846</v>
      </c>
      <c r="N91" s="306">
        <f t="shared" si="100"/>
        <v>401</v>
      </c>
      <c r="O91" s="305">
        <f t="shared" si="100"/>
        <v>445</v>
      </c>
      <c r="P91" s="305">
        <f t="shared" si="100"/>
        <v>1084</v>
      </c>
      <c r="Q91" s="305">
        <f t="shared" si="100"/>
        <v>529</v>
      </c>
      <c r="R91" s="305">
        <f t="shared" si="100"/>
        <v>555</v>
      </c>
      <c r="S91" s="305">
        <f t="shared" si="100"/>
        <v>1029</v>
      </c>
      <c r="T91" s="305">
        <f t="shared" si="100"/>
        <v>539</v>
      </c>
      <c r="U91" s="305">
        <f t="shared" si="100"/>
        <v>490</v>
      </c>
      <c r="V91" s="305">
        <f t="shared" si="100"/>
        <v>972</v>
      </c>
      <c r="W91" s="305">
        <f t="shared" si="100"/>
        <v>533</v>
      </c>
      <c r="X91" s="305">
        <f t="shared" si="100"/>
        <v>439</v>
      </c>
      <c r="Y91" s="305">
        <f t="shared" si="100"/>
        <v>4944</v>
      </c>
      <c r="Z91" s="305">
        <f t="shared" si="100"/>
        <v>2525</v>
      </c>
      <c r="AA91" s="305">
        <f t="shared" si="100"/>
        <v>2419</v>
      </c>
      <c r="AB91" s="305">
        <f t="shared" si="100"/>
        <v>917</v>
      </c>
      <c r="AC91" s="305">
        <f t="shared" si="100"/>
        <v>41</v>
      </c>
      <c r="AD91" s="305">
        <f t="shared" si="100"/>
        <v>876</v>
      </c>
      <c r="AE91" s="305">
        <f t="shared" si="100"/>
        <v>158</v>
      </c>
      <c r="AF91" s="305">
        <f t="shared" si="100"/>
        <v>19</v>
      </c>
      <c r="AG91" s="307">
        <f t="shared" si="100"/>
        <v>139</v>
      </c>
    </row>
    <row r="92" spans="1:33" s="255" customFormat="1" ht="15.75" customHeight="1" x14ac:dyDescent="0.25">
      <c r="A92" s="294" t="s">
        <v>358</v>
      </c>
      <c r="B92" s="308" t="s">
        <v>359</v>
      </c>
      <c r="C92" s="302" t="s">
        <v>360</v>
      </c>
      <c r="D92" s="303"/>
      <c r="E92" s="304"/>
      <c r="F92" s="309">
        <f>SUM(F90:F91)</f>
        <v>333</v>
      </c>
      <c r="G92" s="309">
        <f>SUM(G90:G91)</f>
        <v>402</v>
      </c>
      <c r="H92" s="309">
        <f t="shared" ref="H92:AG92" si="101">SUM(H90:H91)</f>
        <v>186</v>
      </c>
      <c r="I92" s="309">
        <f t="shared" si="101"/>
        <v>216</v>
      </c>
      <c r="J92" s="309">
        <f t="shared" si="101"/>
        <v>1234</v>
      </c>
      <c r="K92" s="309">
        <f t="shared" si="101"/>
        <v>658</v>
      </c>
      <c r="L92" s="309">
        <f t="shared" si="101"/>
        <v>576</v>
      </c>
      <c r="M92" s="309">
        <f t="shared" si="101"/>
        <v>1460</v>
      </c>
      <c r="N92" s="310">
        <f t="shared" si="101"/>
        <v>718</v>
      </c>
      <c r="O92" s="309">
        <f t="shared" si="101"/>
        <v>742</v>
      </c>
      <c r="P92" s="309">
        <f t="shared" si="101"/>
        <v>2126</v>
      </c>
      <c r="Q92" s="309">
        <f t="shared" si="101"/>
        <v>1098</v>
      </c>
      <c r="R92" s="309">
        <f t="shared" si="101"/>
        <v>1028</v>
      </c>
      <c r="S92" s="309">
        <f t="shared" si="101"/>
        <v>2096</v>
      </c>
      <c r="T92" s="309">
        <f t="shared" si="101"/>
        <v>1075</v>
      </c>
      <c r="U92" s="309">
        <f t="shared" si="101"/>
        <v>1021</v>
      </c>
      <c r="V92" s="309">
        <f t="shared" si="101"/>
        <v>2127</v>
      </c>
      <c r="W92" s="309">
        <f t="shared" si="101"/>
        <v>1142</v>
      </c>
      <c r="X92" s="309">
        <f t="shared" si="101"/>
        <v>985</v>
      </c>
      <c r="Y92" s="309">
        <f t="shared" si="101"/>
        <v>9445</v>
      </c>
      <c r="Z92" s="309">
        <f t="shared" si="101"/>
        <v>4877</v>
      </c>
      <c r="AA92" s="309">
        <f t="shared" si="101"/>
        <v>4568</v>
      </c>
      <c r="AB92" s="309">
        <f t="shared" si="101"/>
        <v>1528</v>
      </c>
      <c r="AC92" s="309">
        <f t="shared" si="101"/>
        <v>68</v>
      </c>
      <c r="AD92" s="309">
        <f t="shared" si="101"/>
        <v>1460</v>
      </c>
      <c r="AE92" s="309">
        <f t="shared" si="101"/>
        <v>284</v>
      </c>
      <c r="AF92" s="309">
        <f t="shared" si="101"/>
        <v>25</v>
      </c>
      <c r="AG92" s="311">
        <f t="shared" si="101"/>
        <v>259</v>
      </c>
    </row>
    <row r="93" spans="1:33" s="255" customFormat="1" ht="15" customHeight="1" x14ac:dyDescent="0.25">
      <c r="A93" s="312"/>
      <c r="B93" s="312"/>
      <c r="C93" s="313"/>
      <c r="D93" s="314"/>
      <c r="L93" s="315"/>
      <c r="M93" s="316"/>
      <c r="Y93" s="317"/>
      <c r="Z93" s="317"/>
      <c r="AA93" s="317"/>
      <c r="AB93" s="318"/>
      <c r="AG93" s="319"/>
    </row>
    <row r="94" spans="1:33" s="255" customFormat="1" ht="15" customHeight="1" x14ac:dyDescent="0.25">
      <c r="A94" s="312"/>
      <c r="B94" s="312"/>
      <c r="C94" s="313"/>
      <c r="D94" s="314"/>
      <c r="L94" s="315"/>
      <c r="M94" s="316"/>
      <c r="Y94" s="317"/>
      <c r="AA94" s="317"/>
      <c r="AB94" s="318"/>
      <c r="AG94" s="319"/>
    </row>
    <row r="95" spans="1:33" s="255" customFormat="1" ht="15" customHeight="1" x14ac:dyDescent="0.25">
      <c r="A95" s="312"/>
      <c r="B95" s="312"/>
      <c r="C95" s="313"/>
      <c r="D95" s="314"/>
      <c r="L95" s="315"/>
      <c r="M95" s="316"/>
      <c r="Y95" s="317"/>
      <c r="Z95" s="317"/>
      <c r="AA95" s="317"/>
      <c r="AB95" s="318"/>
      <c r="AG95" s="319"/>
    </row>
    <row r="96" spans="1:33" s="255" customFormat="1" ht="15" customHeight="1" x14ac:dyDescent="0.25">
      <c r="A96" s="312"/>
      <c r="B96" s="312"/>
      <c r="C96" s="313"/>
      <c r="D96" s="314"/>
      <c r="L96" s="315"/>
      <c r="M96" s="316"/>
      <c r="Y96" s="317"/>
      <c r="Z96" s="317"/>
      <c r="AA96" s="317"/>
      <c r="AB96" s="318"/>
      <c r="AG96" s="319"/>
    </row>
    <row r="97" spans="1:33" s="255" customFormat="1" ht="15" customHeight="1" x14ac:dyDescent="0.25">
      <c r="A97" s="312"/>
      <c r="B97" s="312"/>
      <c r="C97" s="313"/>
      <c r="D97" s="314"/>
      <c r="L97" s="315"/>
      <c r="M97" s="316"/>
      <c r="Y97" s="317"/>
      <c r="Z97" s="317"/>
      <c r="AA97" s="317"/>
      <c r="AB97" s="318"/>
      <c r="AG97" s="319"/>
    </row>
    <row r="98" spans="1:33" s="255" customFormat="1" ht="15" customHeight="1" x14ac:dyDescent="0.25">
      <c r="A98" s="312"/>
      <c r="B98" s="312"/>
      <c r="C98" s="313"/>
      <c r="D98" s="314"/>
      <c r="L98" s="315"/>
      <c r="M98" s="316"/>
      <c r="Y98" s="317"/>
      <c r="Z98" s="317"/>
      <c r="AA98" s="317"/>
      <c r="AB98" s="318"/>
      <c r="AG98" s="319"/>
    </row>
    <row r="99" spans="1:33" s="255" customFormat="1" ht="15" customHeight="1" x14ac:dyDescent="0.25">
      <c r="A99" s="312"/>
      <c r="B99" s="312"/>
      <c r="C99" s="313"/>
      <c r="D99" s="314"/>
      <c r="L99" s="315"/>
      <c r="M99" s="316"/>
      <c r="Y99" s="317"/>
      <c r="Z99" s="317"/>
      <c r="AA99" s="317"/>
      <c r="AB99" s="318"/>
      <c r="AG99" s="319"/>
    </row>
    <row r="100" spans="1:33" s="255" customFormat="1" ht="15" customHeight="1" x14ac:dyDescent="0.25">
      <c r="A100" s="312"/>
      <c r="B100" s="312"/>
      <c r="C100" s="313"/>
      <c r="D100" s="314"/>
      <c r="L100" s="315"/>
      <c r="M100" s="316"/>
      <c r="Y100" s="317"/>
      <c r="Z100" s="317"/>
      <c r="AA100" s="317"/>
      <c r="AB100" s="318"/>
      <c r="AG100" s="319"/>
    </row>
    <row r="101" spans="1:33" s="255" customFormat="1" ht="15" customHeight="1" x14ac:dyDescent="0.25">
      <c r="A101" s="312"/>
      <c r="B101" s="312"/>
      <c r="C101" s="313"/>
      <c r="D101" s="314"/>
      <c r="L101" s="315"/>
      <c r="M101" s="316"/>
      <c r="Y101" s="317"/>
      <c r="Z101" s="317"/>
      <c r="AA101" s="317"/>
      <c r="AB101" s="318"/>
      <c r="AG101" s="319"/>
    </row>
    <row r="102" spans="1:33" s="255" customFormat="1" ht="15" customHeight="1" x14ac:dyDescent="0.25">
      <c r="A102" s="312"/>
      <c r="B102" s="312"/>
      <c r="C102" s="313"/>
      <c r="D102" s="314"/>
      <c r="L102" s="315"/>
      <c r="M102" s="316"/>
      <c r="Y102" s="317"/>
      <c r="Z102" s="317"/>
      <c r="AA102" s="317"/>
      <c r="AB102" s="318"/>
      <c r="AG102" s="319"/>
    </row>
    <row r="103" spans="1:33" s="255" customFormat="1" ht="15" customHeight="1" x14ac:dyDescent="0.25">
      <c r="A103" s="312"/>
      <c r="B103" s="312"/>
      <c r="C103" s="313"/>
      <c r="D103" s="314"/>
      <c r="L103" s="315"/>
      <c r="M103" s="316"/>
      <c r="Y103" s="317"/>
      <c r="Z103" s="317"/>
      <c r="AA103" s="317"/>
      <c r="AB103" s="318"/>
      <c r="AG103" s="319"/>
    </row>
    <row r="104" spans="1:33" s="255" customFormat="1" ht="15" customHeight="1" x14ac:dyDescent="0.25">
      <c r="A104" s="312"/>
      <c r="B104" s="312"/>
      <c r="C104" s="313"/>
      <c r="D104" s="314"/>
      <c r="L104" s="315"/>
      <c r="M104" s="316"/>
      <c r="Y104" s="317"/>
      <c r="Z104" s="317"/>
      <c r="AA104" s="317"/>
      <c r="AB104" s="318"/>
      <c r="AG104" s="319"/>
    </row>
    <row r="105" spans="1:33" s="255" customFormat="1" ht="15" customHeight="1" x14ac:dyDescent="0.25">
      <c r="A105" s="312"/>
      <c r="B105" s="312"/>
      <c r="C105" s="313"/>
      <c r="D105" s="314"/>
      <c r="L105" s="315"/>
      <c r="M105" s="316"/>
      <c r="Y105" s="317"/>
      <c r="Z105" s="317"/>
      <c r="AA105" s="317"/>
      <c r="AB105" s="318"/>
      <c r="AG105" s="319"/>
    </row>
    <row r="106" spans="1:33" s="255" customFormat="1" ht="15" customHeight="1" x14ac:dyDescent="0.25">
      <c r="A106" s="312"/>
      <c r="B106" s="312"/>
      <c r="C106" s="313"/>
      <c r="D106" s="314"/>
      <c r="L106" s="315"/>
      <c r="M106" s="316"/>
      <c r="Y106" s="317"/>
      <c r="Z106" s="317"/>
      <c r="AA106" s="317"/>
      <c r="AB106" s="318"/>
      <c r="AG106" s="319"/>
    </row>
    <row r="107" spans="1:33" s="255" customFormat="1" ht="15" customHeight="1" x14ac:dyDescent="0.25">
      <c r="A107" s="312"/>
      <c r="B107" s="312"/>
      <c r="C107" s="313"/>
      <c r="D107" s="314"/>
      <c r="L107" s="315"/>
      <c r="M107" s="316"/>
      <c r="Y107" s="317"/>
      <c r="Z107" s="317"/>
      <c r="AA107" s="317"/>
      <c r="AB107" s="318"/>
      <c r="AG107" s="319"/>
    </row>
    <row r="108" spans="1:33" s="255" customFormat="1" ht="15" customHeight="1" x14ac:dyDescent="0.25">
      <c r="A108" s="312"/>
      <c r="B108" s="312"/>
      <c r="C108" s="313"/>
      <c r="D108" s="314"/>
      <c r="L108" s="315"/>
      <c r="M108" s="316"/>
      <c r="Y108" s="317"/>
      <c r="Z108" s="317"/>
      <c r="AA108" s="317"/>
      <c r="AB108" s="318"/>
      <c r="AG108" s="319"/>
    </row>
    <row r="109" spans="1:33" s="255" customFormat="1" ht="15" customHeight="1" x14ac:dyDescent="0.25">
      <c r="A109" s="312"/>
      <c r="B109" s="312"/>
      <c r="C109" s="313"/>
      <c r="D109" s="314"/>
      <c r="L109" s="315"/>
      <c r="M109" s="316"/>
      <c r="Y109" s="317"/>
      <c r="Z109" s="317"/>
      <c r="AA109" s="317"/>
      <c r="AB109" s="318"/>
      <c r="AG109" s="319"/>
    </row>
    <row r="110" spans="1:33" s="255" customFormat="1" ht="15" customHeight="1" x14ac:dyDescent="0.25">
      <c r="A110" s="312"/>
      <c r="B110" s="312"/>
      <c r="C110" s="313"/>
      <c r="D110" s="314"/>
      <c r="L110" s="315"/>
      <c r="M110" s="316"/>
      <c r="Y110" s="317"/>
      <c r="Z110" s="317"/>
      <c r="AA110" s="317"/>
      <c r="AB110" s="318"/>
      <c r="AG110" s="319"/>
    </row>
    <row r="111" spans="1:33" s="255" customFormat="1" ht="15" customHeight="1" x14ac:dyDescent="0.25">
      <c r="A111" s="312"/>
      <c r="B111" s="312"/>
      <c r="C111" s="313"/>
      <c r="D111" s="314"/>
      <c r="L111" s="315"/>
      <c r="M111" s="316"/>
      <c r="Y111" s="317"/>
      <c r="Z111" s="317"/>
      <c r="AA111" s="317"/>
      <c r="AB111" s="318"/>
      <c r="AG111" s="319"/>
    </row>
    <row r="112" spans="1:33" s="255" customFormat="1" ht="15" customHeight="1" x14ac:dyDescent="0.25">
      <c r="A112" s="312"/>
      <c r="B112" s="312"/>
      <c r="C112" s="313"/>
      <c r="D112" s="314"/>
      <c r="L112" s="315"/>
      <c r="M112" s="316"/>
      <c r="Y112" s="317"/>
      <c r="Z112" s="317"/>
      <c r="AA112" s="317"/>
      <c r="AB112" s="318"/>
      <c r="AG112" s="319"/>
    </row>
    <row r="113" spans="1:33" s="255" customFormat="1" ht="15" customHeight="1" x14ac:dyDescent="0.25">
      <c r="A113" s="312"/>
      <c r="B113" s="312"/>
      <c r="C113" s="313"/>
      <c r="D113" s="314"/>
      <c r="L113" s="315"/>
      <c r="M113" s="316"/>
      <c r="Y113" s="317"/>
      <c r="Z113" s="317"/>
      <c r="AA113" s="317"/>
      <c r="AB113" s="318"/>
      <c r="AG113" s="319"/>
    </row>
    <row r="114" spans="1:33" s="255" customFormat="1" ht="15" customHeight="1" x14ac:dyDescent="0.25">
      <c r="A114" s="312"/>
      <c r="B114" s="312"/>
      <c r="C114" s="313"/>
      <c r="D114" s="314"/>
      <c r="L114" s="315"/>
      <c r="M114" s="316"/>
      <c r="Y114" s="317"/>
      <c r="Z114" s="317"/>
      <c r="AA114" s="317"/>
      <c r="AB114" s="318"/>
      <c r="AG114" s="319"/>
    </row>
    <row r="115" spans="1:33" s="255" customFormat="1" ht="15" customHeight="1" x14ac:dyDescent="0.25">
      <c r="A115" s="312"/>
      <c r="B115" s="312"/>
      <c r="C115" s="313"/>
      <c r="D115" s="314"/>
      <c r="L115" s="315"/>
      <c r="M115" s="316"/>
      <c r="Y115" s="317"/>
      <c r="Z115" s="317"/>
      <c r="AA115" s="317"/>
      <c r="AB115" s="318"/>
      <c r="AG115" s="319"/>
    </row>
    <row r="116" spans="1:33" s="255" customFormat="1" ht="15" customHeight="1" x14ac:dyDescent="0.25">
      <c r="A116" s="312"/>
      <c r="B116" s="312"/>
      <c r="C116" s="313"/>
      <c r="D116" s="314"/>
      <c r="L116" s="315"/>
      <c r="M116" s="316"/>
      <c r="Y116" s="317"/>
      <c r="Z116" s="317"/>
      <c r="AA116" s="317"/>
      <c r="AB116" s="318"/>
      <c r="AG116" s="319"/>
    </row>
    <row r="117" spans="1:33" s="255" customFormat="1" ht="15" customHeight="1" x14ac:dyDescent="0.25">
      <c r="A117" s="312"/>
      <c r="B117" s="312"/>
      <c r="C117" s="313"/>
      <c r="D117" s="314"/>
      <c r="L117" s="315"/>
      <c r="M117" s="316"/>
      <c r="Y117" s="317"/>
      <c r="Z117" s="317"/>
      <c r="AA117" s="317"/>
      <c r="AB117" s="318"/>
      <c r="AG117" s="319"/>
    </row>
    <row r="118" spans="1:33" s="255" customFormat="1" ht="15" customHeight="1" x14ac:dyDescent="0.25">
      <c r="A118" s="312"/>
      <c r="B118" s="312"/>
      <c r="C118" s="313"/>
      <c r="D118" s="314"/>
      <c r="L118" s="315"/>
      <c r="M118" s="316"/>
      <c r="Y118" s="317"/>
      <c r="Z118" s="317"/>
      <c r="AA118" s="317"/>
      <c r="AB118" s="318"/>
      <c r="AG118" s="319"/>
    </row>
    <row r="119" spans="1:33" s="255" customFormat="1" ht="15" customHeight="1" x14ac:dyDescent="0.25">
      <c r="A119" s="312"/>
      <c r="B119" s="312"/>
      <c r="C119" s="313"/>
      <c r="D119" s="314"/>
      <c r="L119" s="315"/>
      <c r="M119" s="316"/>
      <c r="Y119" s="317"/>
      <c r="Z119" s="317"/>
      <c r="AA119" s="317"/>
      <c r="AB119" s="318"/>
      <c r="AG119" s="319"/>
    </row>
    <row r="120" spans="1:33" s="255" customFormat="1" ht="15" customHeight="1" x14ac:dyDescent="0.25">
      <c r="A120" s="312"/>
      <c r="B120" s="312"/>
      <c r="C120" s="313"/>
      <c r="D120" s="314"/>
      <c r="L120" s="315"/>
      <c r="M120" s="316"/>
      <c r="Y120" s="317"/>
      <c r="Z120" s="317"/>
      <c r="AA120" s="317"/>
      <c r="AB120" s="318"/>
      <c r="AG120" s="319"/>
    </row>
    <row r="121" spans="1:33" s="255" customFormat="1" ht="15" customHeight="1" x14ac:dyDescent="0.25">
      <c r="A121" s="312"/>
      <c r="B121" s="312"/>
      <c r="C121" s="313"/>
      <c r="D121" s="314"/>
      <c r="L121" s="315"/>
      <c r="M121" s="316"/>
      <c r="Y121" s="317"/>
      <c r="Z121" s="317"/>
      <c r="AA121" s="317"/>
      <c r="AB121" s="318"/>
      <c r="AG121" s="319"/>
    </row>
    <row r="122" spans="1:33" s="255" customFormat="1" ht="15" customHeight="1" x14ac:dyDescent="0.25">
      <c r="A122" s="312"/>
      <c r="B122" s="312"/>
      <c r="C122" s="313"/>
      <c r="D122" s="314"/>
      <c r="L122" s="315"/>
      <c r="M122" s="316"/>
      <c r="Y122" s="317"/>
      <c r="Z122" s="317"/>
      <c r="AA122" s="317"/>
      <c r="AB122" s="318"/>
      <c r="AG122" s="319"/>
    </row>
    <row r="123" spans="1:33" s="255" customFormat="1" ht="15" customHeight="1" x14ac:dyDescent="0.25">
      <c r="A123" s="312"/>
      <c r="B123" s="312"/>
      <c r="C123" s="313"/>
      <c r="D123" s="314"/>
      <c r="L123" s="315"/>
      <c r="M123" s="316"/>
      <c r="Y123" s="317"/>
      <c r="Z123" s="317"/>
      <c r="AA123" s="317"/>
      <c r="AB123" s="318"/>
      <c r="AG123" s="319"/>
    </row>
    <row r="124" spans="1:33" s="255" customFormat="1" ht="15" customHeight="1" x14ac:dyDescent="0.25">
      <c r="A124" s="312"/>
      <c r="B124" s="312"/>
      <c r="C124" s="313"/>
      <c r="D124" s="314"/>
      <c r="L124" s="315"/>
      <c r="M124" s="316"/>
      <c r="Y124" s="317"/>
      <c r="Z124" s="317"/>
      <c r="AA124" s="317"/>
      <c r="AB124" s="318"/>
      <c r="AG124" s="319"/>
    </row>
    <row r="125" spans="1:33" s="255" customFormat="1" ht="15" customHeight="1" x14ac:dyDescent="0.25">
      <c r="A125" s="312"/>
      <c r="B125" s="312"/>
      <c r="C125" s="313"/>
      <c r="D125" s="314"/>
      <c r="L125" s="315"/>
      <c r="M125" s="316"/>
      <c r="Y125" s="317"/>
      <c r="Z125" s="317"/>
      <c r="AA125" s="317"/>
      <c r="AB125" s="318"/>
      <c r="AG125" s="319"/>
    </row>
    <row r="126" spans="1:33" s="255" customFormat="1" ht="15" customHeight="1" x14ac:dyDescent="0.25">
      <c r="A126" s="312"/>
      <c r="B126" s="312"/>
      <c r="C126" s="313"/>
      <c r="D126" s="314"/>
      <c r="L126" s="315"/>
      <c r="M126" s="316"/>
      <c r="Y126" s="317"/>
      <c r="Z126" s="317"/>
      <c r="AA126" s="317"/>
      <c r="AB126" s="318"/>
      <c r="AG126" s="319"/>
    </row>
    <row r="127" spans="1:33" s="255" customFormat="1" ht="15" customHeight="1" x14ac:dyDescent="0.25">
      <c r="A127" s="312"/>
      <c r="B127" s="312"/>
      <c r="C127" s="313"/>
      <c r="D127" s="314"/>
      <c r="L127" s="315"/>
      <c r="M127" s="316"/>
      <c r="Y127" s="317"/>
      <c r="Z127" s="317"/>
      <c r="AA127" s="317"/>
      <c r="AB127" s="318"/>
      <c r="AG127" s="319"/>
    </row>
    <row r="128" spans="1:33" s="255" customFormat="1" ht="15" customHeight="1" x14ac:dyDescent="0.25">
      <c r="A128" s="312"/>
      <c r="B128" s="312"/>
      <c r="C128" s="313"/>
      <c r="D128" s="314"/>
      <c r="L128" s="315"/>
      <c r="M128" s="316"/>
      <c r="Y128" s="317"/>
      <c r="Z128" s="317"/>
      <c r="AA128" s="317"/>
      <c r="AB128" s="318"/>
      <c r="AG128" s="319"/>
    </row>
    <row r="129" spans="1:33" s="255" customFormat="1" ht="15" customHeight="1" x14ac:dyDescent="0.25">
      <c r="A129" s="312"/>
      <c r="B129" s="312"/>
      <c r="C129" s="313"/>
      <c r="D129" s="314"/>
      <c r="L129" s="315"/>
      <c r="M129" s="316"/>
      <c r="Y129" s="317"/>
      <c r="Z129" s="317"/>
      <c r="AA129" s="317"/>
      <c r="AB129" s="318"/>
      <c r="AG129" s="319"/>
    </row>
    <row r="130" spans="1:33" s="255" customFormat="1" ht="15" customHeight="1" x14ac:dyDescent="0.25">
      <c r="A130" s="312"/>
      <c r="B130" s="312"/>
      <c r="C130" s="313"/>
      <c r="D130" s="314"/>
      <c r="L130" s="315"/>
      <c r="M130" s="316"/>
      <c r="Y130" s="317"/>
      <c r="Z130" s="317"/>
      <c r="AA130" s="317"/>
      <c r="AB130" s="318"/>
      <c r="AG130" s="319"/>
    </row>
    <row r="131" spans="1:33" s="255" customFormat="1" ht="15" customHeight="1" x14ac:dyDescent="0.25">
      <c r="A131" s="312"/>
      <c r="B131" s="312"/>
      <c r="C131" s="313"/>
      <c r="D131" s="314"/>
      <c r="L131" s="315"/>
      <c r="M131" s="316"/>
      <c r="Y131" s="317"/>
      <c r="Z131" s="317"/>
      <c r="AA131" s="317"/>
      <c r="AB131" s="318"/>
      <c r="AG131" s="319"/>
    </row>
    <row r="132" spans="1:33" s="255" customFormat="1" ht="15" customHeight="1" x14ac:dyDescent="0.25">
      <c r="A132" s="312"/>
      <c r="B132" s="312"/>
      <c r="C132" s="313"/>
      <c r="D132" s="314"/>
      <c r="L132" s="315"/>
      <c r="M132" s="316"/>
      <c r="Y132" s="317"/>
      <c r="Z132" s="317"/>
      <c r="AA132" s="317"/>
      <c r="AB132" s="318"/>
      <c r="AG132" s="319"/>
    </row>
    <row r="133" spans="1:33" s="255" customFormat="1" ht="15" customHeight="1" x14ac:dyDescent="0.25">
      <c r="A133" s="312"/>
      <c r="B133" s="312"/>
      <c r="C133" s="313"/>
      <c r="D133" s="314"/>
      <c r="L133" s="315"/>
      <c r="M133" s="316"/>
      <c r="Y133" s="317"/>
      <c r="Z133" s="317"/>
      <c r="AA133" s="317"/>
      <c r="AB133" s="318"/>
      <c r="AG133" s="319"/>
    </row>
    <row r="134" spans="1:33" s="255" customFormat="1" ht="15" customHeight="1" x14ac:dyDescent="0.25">
      <c r="A134" s="312"/>
      <c r="B134" s="312"/>
      <c r="C134" s="313"/>
      <c r="D134" s="314"/>
      <c r="L134" s="315"/>
      <c r="M134" s="316"/>
      <c r="Y134" s="317"/>
      <c r="Z134" s="317"/>
      <c r="AA134" s="317"/>
      <c r="AB134" s="318"/>
      <c r="AG134" s="319"/>
    </row>
    <row r="135" spans="1:33" s="255" customFormat="1" ht="15" customHeight="1" x14ac:dyDescent="0.25">
      <c r="A135" s="312"/>
      <c r="B135" s="312"/>
      <c r="C135" s="313"/>
      <c r="D135" s="314"/>
      <c r="L135" s="315"/>
      <c r="M135" s="316"/>
      <c r="Y135" s="317"/>
      <c r="Z135" s="317"/>
      <c r="AA135" s="317"/>
      <c r="AB135" s="318"/>
      <c r="AG135" s="319"/>
    </row>
    <row r="136" spans="1:33" s="255" customFormat="1" ht="15" customHeight="1" x14ac:dyDescent="0.25">
      <c r="A136" s="312"/>
      <c r="B136" s="312"/>
      <c r="C136" s="313"/>
      <c r="D136" s="314"/>
      <c r="L136" s="315"/>
      <c r="M136" s="316"/>
      <c r="Y136" s="317"/>
      <c r="Z136" s="317"/>
      <c r="AA136" s="317"/>
      <c r="AB136" s="318"/>
      <c r="AG136" s="319"/>
    </row>
    <row r="137" spans="1:33" s="255" customFormat="1" ht="15" customHeight="1" x14ac:dyDescent="0.25">
      <c r="A137" s="312"/>
      <c r="B137" s="312"/>
      <c r="C137" s="313"/>
      <c r="D137" s="314"/>
      <c r="L137" s="315"/>
      <c r="M137" s="316"/>
      <c r="Y137" s="317"/>
      <c r="Z137" s="317"/>
      <c r="AA137" s="317"/>
      <c r="AB137" s="318"/>
      <c r="AG137" s="319"/>
    </row>
    <row r="138" spans="1:33" s="255" customFormat="1" ht="15" customHeight="1" x14ac:dyDescent="0.25">
      <c r="A138" s="312"/>
      <c r="B138" s="312"/>
      <c r="C138" s="313"/>
      <c r="D138" s="314"/>
      <c r="L138" s="315"/>
      <c r="M138" s="316"/>
      <c r="Y138" s="317"/>
      <c r="Z138" s="317"/>
      <c r="AA138" s="317"/>
      <c r="AB138" s="318"/>
      <c r="AG138" s="319"/>
    </row>
    <row r="139" spans="1:33" s="255" customFormat="1" ht="15" customHeight="1" x14ac:dyDescent="0.25">
      <c r="A139" s="312"/>
      <c r="B139" s="312"/>
      <c r="C139" s="313"/>
      <c r="D139" s="314"/>
      <c r="L139" s="315"/>
      <c r="M139" s="316"/>
      <c r="Y139" s="317"/>
      <c r="Z139" s="317"/>
      <c r="AA139" s="317"/>
      <c r="AB139" s="318"/>
      <c r="AG139" s="319"/>
    </row>
    <row r="140" spans="1:33" s="255" customFormat="1" ht="15" customHeight="1" x14ac:dyDescent="0.25">
      <c r="A140" s="312"/>
      <c r="B140" s="312"/>
      <c r="C140" s="313"/>
      <c r="D140" s="314"/>
      <c r="L140" s="315"/>
      <c r="M140" s="316"/>
      <c r="Y140" s="317"/>
      <c r="Z140" s="317"/>
      <c r="AA140" s="317"/>
      <c r="AB140" s="318"/>
      <c r="AG140" s="319"/>
    </row>
    <row r="141" spans="1:33" s="255" customFormat="1" ht="15" customHeight="1" x14ac:dyDescent="0.3">
      <c r="A141" s="312"/>
      <c r="B141" s="320"/>
      <c r="C141" s="321"/>
      <c r="D141" s="322"/>
      <c r="E141" s="8"/>
      <c r="F141" s="8"/>
      <c r="G141" s="8"/>
      <c r="H141" s="8"/>
      <c r="I141" s="8"/>
      <c r="J141" s="8"/>
      <c r="K141" s="8"/>
      <c r="L141" s="6"/>
      <c r="M141" s="323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317"/>
      <c r="Z141" s="317"/>
      <c r="AA141" s="317"/>
      <c r="AB141" s="318"/>
      <c r="AG141" s="319"/>
    </row>
    <row r="142" spans="1:33" ht="15" customHeight="1" x14ac:dyDescent="0.3">
      <c r="A142" s="312"/>
      <c r="Y142" s="317"/>
      <c r="Z142" s="317"/>
      <c r="AA142" s="317"/>
      <c r="AB142" s="318"/>
      <c r="AC142" s="255"/>
      <c r="AD142" s="255"/>
      <c r="AE142" s="255"/>
      <c r="AF142" s="255"/>
      <c r="AG142" s="319"/>
    </row>
    <row r="143" spans="1:33" ht="15" customHeight="1" x14ac:dyDescent="0.3">
      <c r="A143" s="312"/>
      <c r="Y143" s="317"/>
      <c r="Z143" s="317"/>
      <c r="AA143" s="317"/>
      <c r="AB143" s="318"/>
      <c r="AC143" s="255"/>
      <c r="AD143" s="255"/>
      <c r="AE143" s="255"/>
      <c r="AF143" s="255"/>
      <c r="AG143" s="319"/>
    </row>
    <row r="144" spans="1:33" ht="15" customHeight="1" x14ac:dyDescent="0.3">
      <c r="Y144" s="317"/>
      <c r="Z144" s="317"/>
      <c r="AA144" s="317"/>
      <c r="AB144" s="318"/>
      <c r="AC144" s="255"/>
      <c r="AD144" s="255"/>
      <c r="AE144" s="255"/>
      <c r="AF144" s="255"/>
      <c r="AG144" s="319"/>
    </row>
  </sheetData>
  <sheetProtection selectLockedCells="1"/>
  <mergeCells count="14">
    <mergeCell ref="B48:D48"/>
    <mergeCell ref="B89:D89"/>
    <mergeCell ref="B15:D15"/>
    <mergeCell ref="B22:D22"/>
    <mergeCell ref="B25:D25"/>
    <mergeCell ref="B31:D31"/>
    <mergeCell ref="B38:D38"/>
    <mergeCell ref="B43:D43"/>
    <mergeCell ref="F2:F4"/>
    <mergeCell ref="G2:O2"/>
    <mergeCell ref="P2:X2"/>
    <mergeCell ref="Y2:AA3"/>
    <mergeCell ref="AB2:AD3"/>
    <mergeCell ref="AE2:AG3"/>
  </mergeCells>
  <phoneticPr fontId="2"/>
  <printOptions horizontalCentered="1"/>
  <pageMargins left="0.39370078740157483" right="0.39370078740157483" top="0.78740157480314965" bottom="0.39370078740157483" header="0.51181102362204722" footer="0.19685039370078741"/>
  <pageSetup paperSize="9" scale="42" firstPageNumber="4" fitToWidth="0" fitToHeight="0" pageOrder="overThenDown" orientation="portrait" r:id="rId1"/>
  <headerFooter scaleWithDoc="0">
    <oddFooter xml:space="preserve">&amp;C&amp;9
</oddFooter>
  </headerFooter>
  <rowBreaks count="1" manualBreakCount="1">
    <brk id="4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こども園</vt:lpstr>
      <vt:lpstr>こども園!Print_Area</vt:lpstr>
      <vt:lpstr>こども園!Print_Area_MI</vt:lpstr>
      <vt:lpstr>こども園!Print_Titles</vt:lpstr>
      <vt:lpstr>こども園!Print_Titles_MI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2021-09-16T23:43:05Z</cp:lastPrinted>
  <dcterms:created xsi:type="dcterms:W3CDTF">2021-09-16T23:24:59Z</dcterms:created>
  <dcterms:modified xsi:type="dcterms:W3CDTF">2021-09-16T23:43:33Z</dcterms:modified>
</cp:coreProperties>
</file>