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3\HP掲載データ\Excel\"/>
    </mc:Choice>
  </mc:AlternateContent>
  <bookViews>
    <workbookView xWindow="0" yWindow="0" windowWidth="19200" windowHeight="6610"/>
  </bookViews>
  <sheets>
    <sheet name="高校(公私別)" sheetId="1" r:id="rId1"/>
  </sheets>
  <definedNames>
    <definedName name="_xlnm.Print_Area" localSheetId="0">'高校(公私別)'!$A$1:$AJ$61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8" i="1" l="1"/>
  <c r="J58" i="1"/>
  <c r="AJ59" i="1"/>
  <c r="AJ60" i="1" s="1"/>
  <c r="AH57" i="1"/>
  <c r="L59" i="1"/>
  <c r="J57" i="1"/>
  <c r="E59" i="1"/>
  <c r="D57" i="1"/>
  <c r="J55" i="1"/>
  <c r="N55" i="1"/>
  <c r="D55" i="1"/>
  <c r="L56" i="1"/>
  <c r="G54" i="1"/>
  <c r="D54" i="1"/>
  <c r="G53" i="1"/>
  <c r="O53" i="1"/>
  <c r="AG60" i="1"/>
  <c r="AF60" i="1"/>
  <c r="J52" i="1"/>
  <c r="G52" i="1"/>
  <c r="O52" i="1"/>
  <c r="G50" i="1"/>
  <c r="O50" i="1"/>
  <c r="D50" i="1"/>
  <c r="N49" i="1"/>
  <c r="D49" i="1"/>
  <c r="J48" i="1"/>
  <c r="G48" i="1"/>
  <c r="D48" i="1"/>
  <c r="G46" i="1"/>
  <c r="O46" i="1"/>
  <c r="K47" i="1"/>
  <c r="G45" i="1"/>
  <c r="O45" i="1"/>
  <c r="N45" i="1"/>
  <c r="J44" i="1"/>
  <c r="N44" i="1"/>
  <c r="D44" i="1"/>
  <c r="G43" i="1"/>
  <c r="D43" i="1"/>
  <c r="G42" i="1"/>
  <c r="O42" i="1"/>
  <c r="G41" i="1"/>
  <c r="O41" i="1"/>
  <c r="N41" i="1"/>
  <c r="AH40" i="1"/>
  <c r="O40" i="1"/>
  <c r="G40" i="1"/>
  <c r="D40" i="1"/>
  <c r="O39" i="1"/>
  <c r="G39" i="1"/>
  <c r="D39" i="1"/>
  <c r="J37" i="1"/>
  <c r="G37" i="1"/>
  <c r="N37" i="1"/>
  <c r="AJ38" i="1"/>
  <c r="AJ51" i="1" s="1"/>
  <c r="AJ61" i="1" s="1"/>
  <c r="K38" i="1"/>
  <c r="J36" i="1"/>
  <c r="J34" i="1"/>
  <c r="G34" i="1"/>
  <c r="O34" i="1"/>
  <c r="Z35" i="1"/>
  <c r="X35" i="1"/>
  <c r="U35" i="1"/>
  <c r="AD33" i="1"/>
  <c r="AD35" i="1" s="1"/>
  <c r="P33" i="1"/>
  <c r="P35" i="1" s="1"/>
  <c r="O33" i="1"/>
  <c r="H35" i="1"/>
  <c r="D33" i="1"/>
  <c r="AD31" i="1"/>
  <c r="AC31" i="1"/>
  <c r="J31" i="1"/>
  <c r="G31" i="1"/>
  <c r="O31" i="1"/>
  <c r="N31" i="1"/>
  <c r="M31" i="1" s="1"/>
  <c r="J30" i="1"/>
  <c r="G30" i="1"/>
  <c r="O30" i="1"/>
  <c r="N30" i="1"/>
  <c r="M30" i="1" s="1"/>
  <c r="J29" i="1"/>
  <c r="G29" i="1"/>
  <c r="O29" i="1"/>
  <c r="N29" i="1"/>
  <c r="M29" i="1" s="1"/>
  <c r="Y28" i="1"/>
  <c r="V28" i="1"/>
  <c r="P28" i="1"/>
  <c r="G28" i="1"/>
  <c r="Y27" i="1"/>
  <c r="S27" i="1"/>
  <c r="AD27" i="1"/>
  <c r="P27" i="1"/>
  <c r="J27" i="1"/>
  <c r="D27" i="1"/>
  <c r="D26" i="1"/>
  <c r="D25" i="1"/>
  <c r="G24" i="1"/>
  <c r="D24" i="1"/>
  <c r="J23" i="1"/>
  <c r="N23" i="1"/>
  <c r="S22" i="1"/>
  <c r="O22" i="1"/>
  <c r="G22" i="1"/>
  <c r="O21" i="1"/>
  <c r="G21" i="1"/>
  <c r="AA32" i="1"/>
  <c r="V20" i="1"/>
  <c r="N20" i="1"/>
  <c r="J20" i="1"/>
  <c r="I32" i="1"/>
  <c r="N18" i="1"/>
  <c r="J18" i="1"/>
  <c r="N17" i="1"/>
  <c r="J17" i="1"/>
  <c r="N16" i="1"/>
  <c r="J16" i="1"/>
  <c r="N15" i="1"/>
  <c r="J15" i="1"/>
  <c r="N14" i="1"/>
  <c r="J14" i="1"/>
  <c r="N13" i="1"/>
  <c r="J13" i="1"/>
  <c r="D13" i="1"/>
  <c r="J12" i="1"/>
  <c r="D12" i="1"/>
  <c r="J11" i="1"/>
  <c r="O11" i="1"/>
  <c r="N11" i="1"/>
  <c r="J10" i="1"/>
  <c r="D10" i="1"/>
  <c r="J9" i="1"/>
  <c r="K19" i="1"/>
  <c r="F19" i="1"/>
  <c r="D8" i="1"/>
  <c r="AG51" i="1"/>
  <c r="AG61" i="1" s="1"/>
  <c r="AF51" i="1"/>
  <c r="P7" i="1"/>
  <c r="D7" i="1"/>
  <c r="AJ2" i="1"/>
  <c r="O24" i="1" l="1"/>
  <c r="M13" i="1"/>
  <c r="E32" i="1"/>
  <c r="AC20" i="1"/>
  <c r="O27" i="1"/>
  <c r="M44" i="1"/>
  <c r="L47" i="1"/>
  <c r="I56" i="1"/>
  <c r="M55" i="1"/>
  <c r="X32" i="1"/>
  <c r="X51" i="1" s="1"/>
  <c r="X61" i="1" s="1"/>
  <c r="J8" i="1"/>
  <c r="O23" i="1"/>
  <c r="M23" i="1" s="1"/>
  <c r="N9" i="1"/>
  <c r="N10" i="1"/>
  <c r="G11" i="1"/>
  <c r="O13" i="1"/>
  <c r="N21" i="1"/>
  <c r="M21" i="1" s="1"/>
  <c r="N22" i="1"/>
  <c r="M22" i="1" s="1"/>
  <c r="AC22" i="1"/>
  <c r="G23" i="1"/>
  <c r="J25" i="1"/>
  <c r="O26" i="1"/>
  <c r="O28" i="1"/>
  <c r="AD28" i="1"/>
  <c r="AC28" i="1"/>
  <c r="AB28" i="1" s="1"/>
  <c r="F35" i="1"/>
  <c r="L35" i="1"/>
  <c r="Q35" i="1"/>
  <c r="H38" i="1"/>
  <c r="L38" i="1"/>
  <c r="J38" i="1" s="1"/>
  <c r="D37" i="1"/>
  <c r="D42" i="1"/>
  <c r="O44" i="1"/>
  <c r="D46" i="1"/>
  <c r="N48" i="1"/>
  <c r="O49" i="1"/>
  <c r="D52" i="1"/>
  <c r="D53" i="1"/>
  <c r="K56" i="1"/>
  <c r="O55" i="1"/>
  <c r="O57" i="1"/>
  <c r="F59" i="1"/>
  <c r="D59" i="1" s="1"/>
  <c r="S7" i="1"/>
  <c r="I19" i="1"/>
  <c r="O9" i="1"/>
  <c r="G12" i="1"/>
  <c r="G13" i="1"/>
  <c r="G14" i="1"/>
  <c r="G15" i="1"/>
  <c r="G16" i="1"/>
  <c r="G17" i="1"/>
  <c r="G18" i="1"/>
  <c r="G20" i="1"/>
  <c r="S20" i="1"/>
  <c r="J21" i="1"/>
  <c r="J22" i="1"/>
  <c r="V22" i="1"/>
  <c r="D23" i="1"/>
  <c r="N24" i="1"/>
  <c r="O25" i="1"/>
  <c r="AC27" i="1"/>
  <c r="AB27" i="1" s="1"/>
  <c r="J28" i="1"/>
  <c r="J40" i="1"/>
  <c r="O43" i="1"/>
  <c r="G44" i="1"/>
  <c r="D45" i="1"/>
  <c r="I47" i="1"/>
  <c r="O48" i="1"/>
  <c r="G49" i="1"/>
  <c r="AE52" i="1"/>
  <c r="AE60" i="1" s="1"/>
  <c r="J53" i="1"/>
  <c r="O54" i="1"/>
  <c r="O56" i="1" s="1"/>
  <c r="G55" i="1"/>
  <c r="O58" i="1"/>
  <c r="O59" i="1" s="1"/>
  <c r="G25" i="1"/>
  <c r="N25" i="1"/>
  <c r="M25" i="1" s="1"/>
  <c r="D28" i="1"/>
  <c r="N28" i="1"/>
  <c r="M28" i="1" s="1"/>
  <c r="H32" i="1"/>
  <c r="G32" i="1" s="1"/>
  <c r="G57" i="1"/>
  <c r="H59" i="1"/>
  <c r="G59" i="1" s="1"/>
  <c r="AC7" i="1"/>
  <c r="Y7" i="1"/>
  <c r="AE7" i="1"/>
  <c r="E19" i="1"/>
  <c r="N8" i="1"/>
  <c r="G9" i="1"/>
  <c r="O12" i="1"/>
  <c r="F32" i="1"/>
  <c r="O32" i="1" s="1"/>
  <c r="D20" i="1"/>
  <c r="O20" i="1"/>
  <c r="K32" i="1"/>
  <c r="N32" i="1" s="1"/>
  <c r="R32" i="1"/>
  <c r="P20" i="1"/>
  <c r="W32" i="1"/>
  <c r="AD20" i="1"/>
  <c r="AB20" i="1" s="1"/>
  <c r="Y22" i="1"/>
  <c r="J26" i="1"/>
  <c r="S28" i="1"/>
  <c r="D29" i="1"/>
  <c r="D30" i="1"/>
  <c r="D31" i="1"/>
  <c r="AB31" i="1"/>
  <c r="L32" i="1"/>
  <c r="N34" i="1"/>
  <c r="M34" i="1" s="1"/>
  <c r="D34" i="1"/>
  <c r="AD7" i="1"/>
  <c r="M18" i="1"/>
  <c r="V7" i="1"/>
  <c r="AF61" i="1"/>
  <c r="AE51" i="1"/>
  <c r="D15" i="1"/>
  <c r="O15" i="1"/>
  <c r="D17" i="1"/>
  <c r="O17" i="1"/>
  <c r="M17" i="1" s="1"/>
  <c r="D18" i="1"/>
  <c r="O18" i="1"/>
  <c r="G27" i="1"/>
  <c r="N27" i="1"/>
  <c r="M27" i="1" s="1"/>
  <c r="K35" i="1"/>
  <c r="J35" i="1" s="1"/>
  <c r="J33" i="1"/>
  <c r="L60" i="1"/>
  <c r="M15" i="1"/>
  <c r="J7" i="1"/>
  <c r="N7" i="1"/>
  <c r="O8" i="1"/>
  <c r="D9" i="1"/>
  <c r="O10" i="1"/>
  <c r="M10" i="1" s="1"/>
  <c r="D11" i="1"/>
  <c r="M11" i="1"/>
  <c r="D14" i="1"/>
  <c r="O14" i="1"/>
  <c r="M14" i="1" s="1"/>
  <c r="D16" i="1"/>
  <c r="O16" i="1"/>
  <c r="M16" i="1" s="1"/>
  <c r="G7" i="1"/>
  <c r="K51" i="1"/>
  <c r="O7" i="1"/>
  <c r="H19" i="1"/>
  <c r="G19" i="1" s="1"/>
  <c r="G8" i="1"/>
  <c r="L19" i="1"/>
  <c r="J19" i="1" s="1"/>
  <c r="G10" i="1"/>
  <c r="N12" i="1"/>
  <c r="M20" i="1"/>
  <c r="U32" i="1"/>
  <c r="Y20" i="1"/>
  <c r="Z32" i="1"/>
  <c r="Y32" i="1" s="1"/>
  <c r="AD22" i="1"/>
  <c r="AB22" i="1" s="1"/>
  <c r="M24" i="1"/>
  <c r="J24" i="1"/>
  <c r="G26" i="1"/>
  <c r="N26" i="1"/>
  <c r="V27" i="1"/>
  <c r="T32" i="1"/>
  <c r="T35" i="1"/>
  <c r="S33" i="1"/>
  <c r="S35" i="1" s="1"/>
  <c r="E35" i="1"/>
  <c r="I38" i="1"/>
  <c r="G38" i="1" s="1"/>
  <c r="G36" i="1"/>
  <c r="U51" i="1"/>
  <c r="U61" i="1" s="1"/>
  <c r="D21" i="1"/>
  <c r="D22" i="1"/>
  <c r="P22" i="1"/>
  <c r="Q32" i="1"/>
  <c r="AC32" i="1" s="1"/>
  <c r="G33" i="1"/>
  <c r="AC33" i="1"/>
  <c r="AA35" i="1"/>
  <c r="AA51" i="1" s="1"/>
  <c r="AA61" i="1" s="1"/>
  <c r="Y33" i="1"/>
  <c r="Y35" i="1" s="1"/>
  <c r="E38" i="1"/>
  <c r="D36" i="1"/>
  <c r="N36" i="1"/>
  <c r="O37" i="1"/>
  <c r="M37" i="1" s="1"/>
  <c r="N43" i="1"/>
  <c r="M43" i="1" s="1"/>
  <c r="J43" i="1"/>
  <c r="H47" i="1"/>
  <c r="G47" i="1" s="1"/>
  <c r="N54" i="1"/>
  <c r="J56" i="1"/>
  <c r="I59" i="1"/>
  <c r="AI59" i="1"/>
  <c r="G58" i="1"/>
  <c r="P31" i="1"/>
  <c r="W35" i="1"/>
  <c r="W51" i="1" s="1"/>
  <c r="V33" i="1"/>
  <c r="V35" i="1" s="1"/>
  <c r="I35" i="1"/>
  <c r="G35" i="1" s="1"/>
  <c r="O36" i="1"/>
  <c r="AI38" i="1"/>
  <c r="AH36" i="1"/>
  <c r="F38" i="1"/>
  <c r="N39" i="1"/>
  <c r="M39" i="1" s="1"/>
  <c r="D41" i="1"/>
  <c r="N42" i="1"/>
  <c r="M42" i="1" s="1"/>
  <c r="J42" i="1"/>
  <c r="N46" i="1"/>
  <c r="M46" i="1" s="1"/>
  <c r="J46" i="1"/>
  <c r="N50" i="1"/>
  <c r="M50" i="1" s="1"/>
  <c r="J50" i="1"/>
  <c r="N52" i="1"/>
  <c r="M52" i="1" s="1"/>
  <c r="I60" i="1"/>
  <c r="N53" i="1"/>
  <c r="M53" i="1" s="1"/>
  <c r="N33" i="1"/>
  <c r="M33" i="1" s="1"/>
  <c r="J39" i="1"/>
  <c r="N40" i="1"/>
  <c r="M40" i="1" s="1"/>
  <c r="M41" i="1"/>
  <c r="J41" i="1"/>
  <c r="M45" i="1"/>
  <c r="J47" i="1"/>
  <c r="M49" i="1"/>
  <c r="J49" i="1"/>
  <c r="H56" i="1"/>
  <c r="G56" i="1" s="1"/>
  <c r="D58" i="1"/>
  <c r="N58" i="1"/>
  <c r="E47" i="1"/>
  <c r="E56" i="1"/>
  <c r="K59" i="1"/>
  <c r="J59" i="1" s="1"/>
  <c r="R35" i="1"/>
  <c r="J45" i="1"/>
  <c r="F47" i="1"/>
  <c r="O47" i="1" s="1"/>
  <c r="J54" i="1"/>
  <c r="F56" i="1"/>
  <c r="N57" i="1"/>
  <c r="E60" i="1"/>
  <c r="M9" i="1" l="1"/>
  <c r="F60" i="1"/>
  <c r="O60" i="1" s="1"/>
  <c r="F51" i="1"/>
  <c r="F61" i="1" s="1"/>
  <c r="O38" i="1"/>
  <c r="K60" i="1"/>
  <c r="J60" i="1" s="1"/>
  <c r="S32" i="1"/>
  <c r="M12" i="1"/>
  <c r="V32" i="1"/>
  <c r="H60" i="1"/>
  <c r="AD32" i="1"/>
  <c r="AB32" i="1" s="1"/>
  <c r="M58" i="1"/>
  <c r="M26" i="1"/>
  <c r="AE61" i="1"/>
  <c r="D32" i="1"/>
  <c r="M7" i="1"/>
  <c r="AB7" i="1"/>
  <c r="M48" i="1"/>
  <c r="W61" i="1"/>
  <c r="V51" i="1"/>
  <c r="V61" i="1" s="1"/>
  <c r="G60" i="1"/>
  <c r="M36" i="1"/>
  <c r="L51" i="1"/>
  <c r="L61" i="1" s="1"/>
  <c r="H51" i="1"/>
  <c r="J32" i="1"/>
  <c r="Q51" i="1"/>
  <c r="D19" i="1"/>
  <c r="N19" i="1"/>
  <c r="N60" i="1"/>
  <c r="M60" i="1" s="1"/>
  <c r="D60" i="1"/>
  <c r="D56" i="1"/>
  <c r="AB33" i="1"/>
  <c r="AB35" i="1" s="1"/>
  <c r="AC35" i="1"/>
  <c r="O35" i="1"/>
  <c r="K61" i="1"/>
  <c r="J51" i="1"/>
  <c r="J61" i="1" s="1"/>
  <c r="M32" i="1"/>
  <c r="T51" i="1"/>
  <c r="I51" i="1"/>
  <c r="I61" i="1" s="1"/>
  <c r="O19" i="1"/>
  <c r="AI51" i="1"/>
  <c r="AH38" i="1"/>
  <c r="AH59" i="1"/>
  <c r="AI60" i="1"/>
  <c r="AH60" i="1" s="1"/>
  <c r="M57" i="1"/>
  <c r="N59" i="1"/>
  <c r="M59" i="1" s="1"/>
  <c r="N47" i="1"/>
  <c r="M47" i="1" s="1"/>
  <c r="D47" i="1"/>
  <c r="N56" i="1"/>
  <c r="M56" i="1" s="1"/>
  <c r="M54" i="1"/>
  <c r="D38" i="1"/>
  <c r="N38" i="1"/>
  <c r="N35" i="1"/>
  <c r="M35" i="1" s="1"/>
  <c r="D35" i="1"/>
  <c r="R51" i="1"/>
  <c r="P32" i="1"/>
  <c r="M8" i="1"/>
  <c r="Z51" i="1"/>
  <c r="E51" i="1"/>
  <c r="M38" i="1" l="1"/>
  <c r="T61" i="1"/>
  <c r="S51" i="1"/>
  <c r="S61" i="1" s="1"/>
  <c r="AC51" i="1"/>
  <c r="Q61" i="1"/>
  <c r="P51" i="1"/>
  <c r="P61" i="1" s="1"/>
  <c r="N51" i="1"/>
  <c r="E61" i="1"/>
  <c r="D51" i="1"/>
  <c r="D61" i="1" s="1"/>
  <c r="AD51" i="1"/>
  <c r="AD61" i="1" s="1"/>
  <c r="R61" i="1"/>
  <c r="O51" i="1"/>
  <c r="O61" i="1" s="1"/>
  <c r="AI61" i="1"/>
  <c r="AH51" i="1"/>
  <c r="AH61" i="1" s="1"/>
  <c r="Z61" i="1"/>
  <c r="Y51" i="1"/>
  <c r="Y61" i="1" s="1"/>
  <c r="M19" i="1"/>
  <c r="H61" i="1"/>
  <c r="G51" i="1"/>
  <c r="G61" i="1" s="1"/>
  <c r="AC61" i="1" l="1"/>
  <c r="AB51" i="1"/>
  <c r="AB61" i="1" s="1"/>
  <c r="N61" i="1"/>
  <c r="M51" i="1"/>
  <c r="M61" i="1" s="1"/>
</calcChain>
</file>

<file path=xl/sharedStrings.xml><?xml version="1.0" encoding="utf-8"?>
<sst xmlns="http://schemas.openxmlformats.org/spreadsheetml/2006/main" count="127" uniqueCount="78">
  <si>
    <r>
      <rPr>
        <sz val="10"/>
        <rFont val="ＭＳ Ｐゴシック"/>
        <family val="3"/>
        <charset val="128"/>
      </rPr>
      <t>公立・私立別</t>
    </r>
    <rPh sb="0" eb="2">
      <t>コウリツ</t>
    </rPh>
    <rPh sb="3" eb="5">
      <t>シリツ</t>
    </rPh>
    <rPh sb="5" eb="6">
      <t>ベツ</t>
    </rPh>
    <phoneticPr fontId="6"/>
  </si>
  <si>
    <r>
      <rPr>
        <sz val="10"/>
        <rFont val="ＭＳ Ｐゴシック"/>
        <family val="3"/>
        <charset val="128"/>
      </rPr>
      <t>学科別生徒数</t>
    </r>
    <rPh sb="0" eb="2">
      <t>ガッカ</t>
    </rPh>
    <rPh sb="2" eb="3">
      <t>ベツ</t>
    </rPh>
    <rPh sb="3" eb="6">
      <t>セイトスウ</t>
    </rPh>
    <phoneticPr fontId="6"/>
  </si>
  <si>
    <r>
      <rPr>
        <sz val="10"/>
        <rFont val="ＭＳ Ｐゴシック"/>
        <family val="3"/>
        <charset val="128"/>
      </rPr>
      <t>設置者</t>
    </r>
    <rPh sb="0" eb="3">
      <t>セッチシャ</t>
    </rPh>
    <phoneticPr fontId="6"/>
  </si>
  <si>
    <r>
      <rPr>
        <sz val="10"/>
        <rFont val="ＭＳ Ｐゴシック"/>
        <family val="3"/>
        <charset val="128"/>
      </rPr>
      <t>大学科名</t>
    </r>
    <rPh sb="0" eb="1">
      <t>ダイ</t>
    </rPh>
    <rPh sb="1" eb="3">
      <t>ガッカ</t>
    </rPh>
    <rPh sb="3" eb="4">
      <t>メイ</t>
    </rPh>
    <phoneticPr fontId="6"/>
  </si>
  <si>
    <r>
      <rPr>
        <sz val="10"/>
        <rFont val="ＭＳ Ｐゴシック"/>
        <family val="3"/>
        <charset val="128"/>
      </rPr>
      <t>小学科名</t>
    </r>
    <rPh sb="0" eb="1">
      <t>ショウ</t>
    </rPh>
    <rPh sb="1" eb="3">
      <t>ガッカ</t>
    </rPh>
    <rPh sb="3" eb="4">
      <t>メイ</t>
    </rPh>
    <phoneticPr fontId="6"/>
  </si>
  <si>
    <r>
      <rPr>
        <sz val="10"/>
        <rFont val="ＭＳ Ｐゴシック"/>
        <family val="3"/>
        <charset val="128"/>
      </rPr>
      <t>　　本</t>
    </r>
    <rPh sb="2" eb="3">
      <t>ホン</t>
    </rPh>
    <phoneticPr fontId="6"/>
  </si>
  <si>
    <r>
      <rPr>
        <sz val="10"/>
        <rFont val="ＭＳ Ｐゴシック"/>
        <family val="3"/>
        <charset val="128"/>
      </rPr>
      <t>科</t>
    </r>
    <rPh sb="0" eb="1">
      <t>ホンカ</t>
    </rPh>
    <phoneticPr fontId="6"/>
  </si>
  <si>
    <r>
      <rPr>
        <sz val="10"/>
        <rFont val="ＭＳ Ｐゴシック"/>
        <family val="3"/>
        <charset val="128"/>
      </rPr>
      <t>専攻科</t>
    </r>
    <rPh sb="0" eb="3">
      <t>センコウカ</t>
    </rPh>
    <phoneticPr fontId="6"/>
  </si>
  <si>
    <r>
      <rPr>
        <sz val="10"/>
        <rFont val="ＭＳ Ｐゴシック"/>
        <family val="3"/>
        <charset val="128"/>
      </rPr>
      <t>全　日　制</t>
    </r>
    <rPh sb="0" eb="1">
      <t>ゼン</t>
    </rPh>
    <rPh sb="2" eb="3">
      <t>ヒ</t>
    </rPh>
    <rPh sb="4" eb="5">
      <t>セイ</t>
    </rPh>
    <phoneticPr fontId="6"/>
  </si>
  <si>
    <r>
      <rPr>
        <sz val="10"/>
        <rFont val="ＭＳ Ｐゴシック"/>
        <family val="3"/>
        <charset val="128"/>
      </rPr>
      <t>定　時　制</t>
    </r>
    <rPh sb="0" eb="1">
      <t>サダム</t>
    </rPh>
    <rPh sb="2" eb="3">
      <t>ジ</t>
    </rPh>
    <rPh sb="4" eb="5">
      <t>セイ</t>
    </rPh>
    <phoneticPr fontId="6"/>
  </si>
  <si>
    <r>
      <rPr>
        <sz val="10"/>
        <rFont val="ＭＳ Ｐゴシック"/>
        <family val="3"/>
        <charset val="128"/>
      </rPr>
      <t>通信制</t>
    </r>
    <phoneticPr fontId="6"/>
  </si>
  <si>
    <r>
      <t>1</t>
    </r>
    <r>
      <rPr>
        <sz val="10"/>
        <rFont val="ＭＳ Ｐゴシック"/>
        <family val="3"/>
        <charset val="128"/>
      </rPr>
      <t>　年</t>
    </r>
    <rPh sb="2" eb="3">
      <t>１ネン</t>
    </rPh>
    <phoneticPr fontId="6"/>
  </si>
  <si>
    <r>
      <t>2</t>
    </r>
    <r>
      <rPr>
        <sz val="10"/>
        <rFont val="ＭＳ Ｐゴシック"/>
        <family val="3"/>
        <charset val="128"/>
      </rPr>
      <t>　年</t>
    </r>
    <rPh sb="2" eb="3">
      <t>２ネン</t>
    </rPh>
    <phoneticPr fontId="6"/>
  </si>
  <si>
    <r>
      <t>3</t>
    </r>
    <r>
      <rPr>
        <sz val="10"/>
        <rFont val="ＭＳ Ｐゴシック"/>
        <family val="3"/>
        <charset val="128"/>
      </rPr>
      <t>　年</t>
    </r>
    <rPh sb="2" eb="3">
      <t>ネン</t>
    </rPh>
    <phoneticPr fontId="6"/>
  </si>
  <si>
    <r>
      <rPr>
        <sz val="10"/>
        <rFont val="ＭＳ Ｐゴシック"/>
        <family val="3"/>
        <charset val="128"/>
      </rPr>
      <t>合　計</t>
    </r>
    <rPh sb="0" eb="1">
      <t>ゴウ</t>
    </rPh>
    <rPh sb="2" eb="3">
      <t>ケイ</t>
    </rPh>
    <phoneticPr fontId="6"/>
  </si>
  <si>
    <r>
      <t>4</t>
    </r>
    <r>
      <rPr>
        <sz val="10"/>
        <rFont val="ＭＳ Ｐゴシック"/>
        <family val="3"/>
        <charset val="128"/>
      </rPr>
      <t>　年</t>
    </r>
    <rPh sb="2" eb="3">
      <t>ネン</t>
    </rPh>
    <phoneticPr fontId="6"/>
  </si>
  <si>
    <r>
      <rPr>
        <sz val="10"/>
        <rFont val="ＭＳ Ｐゴシック"/>
        <family val="3"/>
        <charset val="128"/>
      </rPr>
      <t>計</t>
    </r>
  </si>
  <si>
    <r>
      <rPr>
        <sz val="10"/>
        <rFont val="ＭＳ Ｐゴシック"/>
        <family val="3"/>
        <charset val="128"/>
      </rPr>
      <t>男</t>
    </r>
  </si>
  <si>
    <r>
      <rPr>
        <sz val="10"/>
        <rFont val="ＭＳ Ｐゴシック"/>
        <family val="3"/>
        <charset val="128"/>
      </rPr>
      <t>女</t>
    </r>
  </si>
  <si>
    <r>
      <rPr>
        <sz val="10"/>
        <rFont val="ＭＳ Ｐゴシック"/>
        <family val="3"/>
        <charset val="128"/>
      </rPr>
      <t>公立</t>
    </r>
  </si>
  <si>
    <r>
      <rPr>
        <sz val="10"/>
        <rFont val="ＭＳ Ｐゴシック"/>
        <family val="3"/>
        <charset val="128"/>
      </rPr>
      <t>普通</t>
    </r>
  </si>
  <si>
    <r>
      <rPr>
        <sz val="10"/>
        <rFont val="ＭＳ Ｐゴシック"/>
        <family val="3"/>
        <charset val="128"/>
      </rPr>
      <t>農業</t>
    </r>
  </si>
  <si>
    <r>
      <rPr>
        <sz val="10"/>
        <rFont val="ＭＳ Ｐゴシック"/>
        <family val="3"/>
        <charset val="128"/>
      </rPr>
      <t>農業生産</t>
    </r>
    <rPh sb="0" eb="2">
      <t>ノウギョウ</t>
    </rPh>
    <rPh sb="2" eb="4">
      <t>セイサン</t>
    </rPh>
    <phoneticPr fontId="6"/>
  </si>
  <si>
    <r>
      <rPr>
        <sz val="10"/>
        <rFont val="ＭＳ Ｐゴシック"/>
        <family val="3"/>
        <charset val="128"/>
      </rPr>
      <t>生産経済</t>
    </r>
  </si>
  <si>
    <r>
      <rPr>
        <sz val="10"/>
        <rFont val="ＭＳ Ｐゴシック"/>
        <family val="3"/>
        <charset val="128"/>
      </rPr>
      <t>農産科学</t>
    </r>
    <rPh sb="0" eb="1">
      <t>ノウ</t>
    </rPh>
    <rPh sb="1" eb="2">
      <t>サン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</si>
  <si>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園芸ﾃﾞｻﾞｲﾝ</t>
    </r>
    <rPh sb="0" eb="2">
      <t>エンゲイ</t>
    </rPh>
    <phoneticPr fontId="6"/>
  </si>
  <si>
    <r>
      <rPr>
        <sz val="10"/>
        <rFont val="ＭＳ Ｐゴシック"/>
        <family val="3"/>
        <charset val="128"/>
      </rPr>
      <t>環境園芸</t>
    </r>
    <rPh sb="0" eb="2">
      <t>カンキョウ</t>
    </rPh>
    <rPh sb="2" eb="4">
      <t>エンゲイ</t>
    </rPh>
    <phoneticPr fontId="6"/>
  </si>
  <si>
    <r>
      <rPr>
        <sz val="10"/>
        <rFont val="ＭＳ Ｐゴシック"/>
        <family val="3"/>
        <charset val="128"/>
      </rPr>
      <t>植物科学</t>
    </r>
    <rPh sb="0" eb="2">
      <t>ショクブツ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</si>
  <si>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動物科学</t>
    </r>
    <rPh sb="0" eb="2">
      <t>ドウブツ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</si>
  <si>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農業土木</t>
    </r>
  </si>
  <si>
    <r>
      <rPr>
        <sz val="10"/>
        <rFont val="ＭＳ Ｐゴシック"/>
        <family val="3"/>
        <charset val="128"/>
      </rPr>
      <t>食品科学</t>
    </r>
    <rPh sb="2" eb="4">
      <t>カガク</t>
    </rPh>
    <phoneticPr fontId="6"/>
  </si>
  <si>
    <r>
      <rPr>
        <sz val="10"/>
        <rFont val="ＭＳ Ｐゴシック"/>
        <family val="3"/>
        <charset val="128"/>
      </rPr>
      <t>食農科学</t>
    </r>
    <rPh sb="0" eb="1">
      <t>ショク</t>
    </rPh>
    <rPh sb="1" eb="2">
      <t>ノウ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</si>
  <si>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環境科学</t>
    </r>
    <rPh sb="0" eb="2">
      <t>カンキョウ</t>
    </rPh>
    <rPh sb="2" eb="4">
      <t>カガク</t>
    </rPh>
    <phoneticPr fontId="6"/>
  </si>
  <si>
    <r>
      <rPr>
        <sz val="10"/>
        <rFont val="ＭＳ Ｐゴシック"/>
        <family val="3"/>
        <charset val="128"/>
      </rPr>
      <t>工業</t>
    </r>
  </si>
  <si>
    <r>
      <rPr>
        <sz val="10"/>
        <rFont val="ＭＳ Ｐゴシック"/>
        <family val="3"/>
        <charset val="128"/>
      </rPr>
      <t>機械</t>
    </r>
  </si>
  <si>
    <r>
      <rPr>
        <sz val="10"/>
        <rFont val="ＭＳ Ｐゴシック"/>
        <family val="3"/>
        <charset val="128"/>
      </rPr>
      <t>電子機械</t>
    </r>
  </si>
  <si>
    <r>
      <rPr>
        <sz val="10"/>
        <rFont val="ＭＳ Ｐゴシック"/>
        <family val="3"/>
        <charset val="128"/>
      </rPr>
      <t>電気</t>
    </r>
  </si>
  <si>
    <r>
      <rPr>
        <sz val="10"/>
        <rFont val="ＭＳ Ｐゴシック"/>
        <family val="3"/>
        <charset val="128"/>
      </rPr>
      <t>電子</t>
    </r>
  </si>
  <si>
    <r>
      <rPr>
        <sz val="10"/>
        <rFont val="ＭＳ Ｐゴシック"/>
        <family val="3"/>
        <charset val="128"/>
      </rPr>
      <t>工業化学</t>
    </r>
  </si>
  <si>
    <r>
      <rPr>
        <sz val="10"/>
        <rFont val="ＭＳ Ｐゴシック"/>
        <family val="3"/>
        <charset val="128"/>
      </rPr>
      <t>化学工学</t>
    </r>
  </si>
  <si>
    <r>
      <rPr>
        <sz val="10"/>
        <rFont val="ＭＳ Ｐゴシック"/>
        <family val="3"/>
        <charset val="128"/>
      </rPr>
      <t>土木</t>
    </r>
  </si>
  <si>
    <r>
      <rPr>
        <sz val="10"/>
        <rFont val="ＭＳ Ｐゴシック"/>
        <family val="3"/>
        <charset val="128"/>
      </rPr>
      <t>建築</t>
    </r>
  </si>
  <si>
    <r>
      <rPr>
        <sz val="10"/>
        <rFont val="ＭＳ Ｐゴシック"/>
        <family val="3"/>
        <charset val="128"/>
      </rPr>
      <t>インテリア</t>
    </r>
    <phoneticPr fontId="6"/>
  </si>
  <si>
    <r>
      <rPr>
        <sz val="10"/>
        <rFont val="ＭＳ Ｐゴシック"/>
        <family val="3"/>
        <charset val="128"/>
      </rPr>
      <t>デザイン</t>
    </r>
  </si>
  <si>
    <r>
      <rPr>
        <sz val="10"/>
        <rFont val="ＭＳ Ｐゴシック"/>
        <family val="3"/>
        <charset val="128"/>
      </rPr>
      <t>情報科学</t>
    </r>
  </si>
  <si>
    <r>
      <rPr>
        <sz val="10"/>
        <rFont val="ＭＳ Ｐゴシック"/>
        <family val="3"/>
        <charset val="128"/>
      </rPr>
      <t>工芸</t>
    </r>
    <rPh sb="0" eb="2">
      <t>コウゲイ</t>
    </rPh>
    <phoneticPr fontId="6"/>
  </si>
  <si>
    <r>
      <rPr>
        <sz val="10"/>
        <rFont val="ＭＳ Ｐゴシック"/>
        <family val="3"/>
        <charset val="128"/>
      </rPr>
      <t>商業</t>
    </r>
  </si>
  <si>
    <r>
      <rPr>
        <sz val="10"/>
        <rFont val="ＭＳ Ｐゴシック"/>
        <family val="3"/>
        <charset val="128"/>
      </rPr>
      <t>情報処理</t>
    </r>
  </si>
  <si>
    <r>
      <rPr>
        <sz val="10"/>
        <rFont val="ＭＳ Ｐゴシック"/>
        <family val="3"/>
        <charset val="128"/>
      </rPr>
      <t>水産</t>
    </r>
    <rPh sb="0" eb="2">
      <t>スイサン</t>
    </rPh>
    <phoneticPr fontId="6"/>
  </si>
  <si>
    <r>
      <rPr>
        <sz val="10"/>
        <rFont val="ＭＳ Ｐゴシック"/>
        <family val="3"/>
        <charset val="128"/>
      </rPr>
      <t>海洋技術</t>
    </r>
    <rPh sb="0" eb="2">
      <t>カイヨウ</t>
    </rPh>
    <rPh sb="2" eb="4">
      <t>ギジュツカ</t>
    </rPh>
    <phoneticPr fontId="6"/>
  </si>
  <si>
    <r>
      <rPr>
        <sz val="10"/>
        <rFont val="ＭＳ Ｐゴシック"/>
        <family val="3"/>
        <charset val="128"/>
      </rPr>
      <t>海洋生産</t>
    </r>
    <rPh sb="0" eb="2">
      <t>カイヨウ</t>
    </rPh>
    <rPh sb="2" eb="4">
      <t>セイサン</t>
    </rPh>
    <phoneticPr fontId="6"/>
  </si>
  <si>
    <r>
      <rPr>
        <sz val="10"/>
        <rFont val="ＭＳ Ｐゴシック"/>
        <family val="3"/>
        <charset val="128"/>
      </rPr>
      <t>家庭</t>
    </r>
  </si>
  <si>
    <r>
      <rPr>
        <sz val="10"/>
        <rFont val="ＭＳ Ｐゴシック"/>
        <family val="3"/>
        <charset val="128"/>
      </rPr>
      <t>生活ﾃﾞｻﾞｲﾝ</t>
    </r>
    <rPh sb="0" eb="2">
      <t>セイカツ</t>
    </rPh>
    <phoneticPr fontId="8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</si>
  <si>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6"/>
  </si>
  <si>
    <r>
      <rPr>
        <sz val="10"/>
        <rFont val="ＭＳ Ｐゴシック"/>
        <family val="3"/>
        <charset val="128"/>
      </rPr>
      <t>外国語</t>
    </r>
  </si>
  <si>
    <r>
      <rPr>
        <sz val="10"/>
        <rFont val="ＭＳ Ｐゴシック"/>
        <family val="3"/>
        <charset val="128"/>
      </rPr>
      <t>英語実務</t>
    </r>
  </si>
  <si>
    <r>
      <rPr>
        <sz val="10"/>
        <rFont val="ＭＳ Ｐゴシック"/>
        <family val="3"/>
        <charset val="128"/>
      </rPr>
      <t>美術</t>
    </r>
  </si>
  <si>
    <r>
      <rPr>
        <sz val="10"/>
        <rFont val="ＭＳ Ｐゴシック"/>
        <family val="3"/>
        <charset val="128"/>
      </rPr>
      <t>音楽</t>
    </r>
  </si>
  <si>
    <r>
      <rPr>
        <sz val="10"/>
        <rFont val="ＭＳ Ｐゴシック"/>
        <family val="3"/>
        <charset val="128"/>
      </rPr>
      <t>音楽</t>
    </r>
    <rPh sb="0" eb="2">
      <t>オンガク</t>
    </rPh>
    <phoneticPr fontId="6"/>
  </si>
  <si>
    <r>
      <rPr>
        <sz val="10"/>
        <rFont val="ＭＳ Ｐゴシック"/>
        <family val="3"/>
        <charset val="128"/>
      </rPr>
      <t>理数</t>
    </r>
  </si>
  <si>
    <r>
      <rPr>
        <sz val="10"/>
        <rFont val="ＭＳ Ｐゴシック"/>
        <family val="3"/>
        <charset val="128"/>
      </rPr>
      <t>理数</t>
    </r>
    <rPh sb="0" eb="2">
      <t>リスウ</t>
    </rPh>
    <phoneticPr fontId="6"/>
  </si>
  <si>
    <r>
      <rPr>
        <sz val="10"/>
        <rFont val="ＭＳ Ｐゴシック"/>
        <family val="3"/>
        <charset val="128"/>
      </rPr>
      <t>情報</t>
    </r>
    <rPh sb="0" eb="2">
      <t>ジョウホウ</t>
    </rPh>
    <phoneticPr fontId="6"/>
  </si>
  <si>
    <r>
      <rPr>
        <sz val="10"/>
        <rFont val="ＭＳ Ｐゴシック"/>
        <family val="3"/>
        <charset val="128"/>
      </rPr>
      <t>情報技術</t>
    </r>
    <rPh sb="0" eb="2">
      <t>ジョウホウ</t>
    </rPh>
    <rPh sb="2" eb="4">
      <t>ギジュツ</t>
    </rPh>
    <phoneticPr fontId="6"/>
  </si>
  <si>
    <r>
      <rPr>
        <sz val="10"/>
        <rFont val="ＭＳ Ｐゴシック"/>
        <family val="3"/>
        <charset val="128"/>
      </rPr>
      <t>情報数理</t>
    </r>
    <rPh sb="0" eb="2">
      <t>ジョウホウ</t>
    </rPh>
    <rPh sb="2" eb="4">
      <t>スウリ</t>
    </rPh>
    <phoneticPr fontId="8"/>
  </si>
  <si>
    <r>
      <rPr>
        <sz val="10"/>
        <rFont val="ＭＳ Ｐゴシック"/>
        <family val="3"/>
        <charset val="128"/>
      </rPr>
      <t>福祉</t>
    </r>
    <rPh sb="0" eb="2">
      <t>フクシ</t>
    </rPh>
    <phoneticPr fontId="6"/>
  </si>
  <si>
    <r>
      <rPr>
        <sz val="10"/>
        <rFont val="ＭＳ Ｐゴシック"/>
        <family val="3"/>
        <charset val="128"/>
      </rPr>
      <t>文理</t>
    </r>
    <rPh sb="0" eb="2">
      <t>ブンリ</t>
    </rPh>
    <phoneticPr fontId="6"/>
  </si>
  <si>
    <r>
      <rPr>
        <sz val="10"/>
        <rFont val="ＭＳ Ｐゴシック"/>
        <family val="3"/>
        <charset val="128"/>
      </rPr>
      <t>文理</t>
    </r>
  </si>
  <si>
    <r>
      <rPr>
        <sz val="10"/>
        <rFont val="ＭＳ Ｐゴシック"/>
        <family val="3"/>
        <charset val="128"/>
      </rPr>
      <t>総合</t>
    </r>
  </si>
  <si>
    <r>
      <rPr>
        <sz val="10"/>
        <rFont val="ＭＳ Ｐゴシック"/>
        <family val="3"/>
        <charset val="128"/>
      </rPr>
      <t>計</t>
    </r>
    <rPh sb="0" eb="1">
      <t>ケイ</t>
    </rPh>
    <phoneticPr fontId="6"/>
  </si>
  <si>
    <r>
      <rPr>
        <sz val="10"/>
        <rFont val="ＭＳ Ｐゴシック"/>
        <family val="3"/>
        <charset val="128"/>
      </rPr>
      <t>私立</t>
    </r>
  </si>
  <si>
    <r>
      <rPr>
        <sz val="10"/>
        <rFont val="ＭＳ Ｐゴシック"/>
        <family val="3"/>
        <charset val="128"/>
      </rPr>
      <t>家庭</t>
    </r>
    <rPh sb="0" eb="2">
      <t>カテイ</t>
    </rPh>
    <phoneticPr fontId="6"/>
  </si>
  <si>
    <r>
      <rPr>
        <sz val="10"/>
        <rFont val="ＭＳ Ｐゴシック"/>
        <family val="3"/>
        <charset val="128"/>
      </rPr>
      <t>ﾌｧｯｼｮﾝﾃﾞｻﾞｲﾝ</t>
    </r>
    <phoneticPr fontId="6"/>
  </si>
  <si>
    <r>
      <rPr>
        <sz val="10"/>
        <rFont val="ＭＳ Ｐゴシック"/>
        <family val="3"/>
        <charset val="128"/>
      </rPr>
      <t>食物</t>
    </r>
  </si>
  <si>
    <r>
      <rPr>
        <sz val="10"/>
        <rFont val="ＭＳ Ｐゴシック"/>
        <family val="3"/>
        <charset val="128"/>
      </rPr>
      <t>衛生看護</t>
    </r>
    <rPh sb="0" eb="2">
      <t>エイセイ</t>
    </rPh>
    <phoneticPr fontId="8"/>
  </si>
  <si>
    <r>
      <rPr>
        <sz val="10"/>
        <rFont val="ＭＳ Ｐゴシック"/>
        <family val="3"/>
        <charset val="128"/>
      </rPr>
      <t>看護</t>
    </r>
    <rPh sb="0" eb="2">
      <t>カンゴ</t>
    </rPh>
    <phoneticPr fontId="8"/>
  </si>
  <si>
    <r>
      <rPr>
        <sz val="10"/>
        <rFont val="ＭＳ Ｐゴシック"/>
        <family val="3"/>
        <charset val="128"/>
      </rPr>
      <t>計</t>
    </r>
    <rPh sb="0" eb="1">
      <t>ケイ</t>
    </rPh>
    <phoneticPr fontId="8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</si>
  <si>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6"/>
  </si>
  <si>
    <t>令和３年度学校一覧　高等学校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</si>
</sst>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Arial"/>
      <family val="2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Border="1" applyAlignment="1" applyProtection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38" fontId="2" fillId="0" borderId="0" xfId="1" applyFont="1" applyFill="1" applyBorder="1" applyAlignment="1" applyProtection="1">
      <alignment horizontal="right"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4" xfId="1" applyFont="1" applyFill="1" applyBorder="1" applyAlignment="1" applyProtection="1">
      <alignment horizontal="center" vertical="center"/>
    </xf>
    <xf numFmtId="38" fontId="4" fillId="0" borderId="5" xfId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1" xfId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23" xfId="1" applyFont="1" applyFill="1" applyBorder="1" applyAlignment="1" applyProtection="1">
      <alignment horizontal="center" vertical="center"/>
    </xf>
    <xf numFmtId="38" fontId="4" fillId="0" borderId="24" xfId="1" applyFont="1" applyFill="1" applyBorder="1" applyAlignment="1" applyProtection="1">
      <alignment horizontal="center" vertical="center"/>
    </xf>
    <xf numFmtId="38" fontId="4" fillId="0" borderId="25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distributed" vertical="center"/>
    </xf>
    <xf numFmtId="38" fontId="4" fillId="0" borderId="10" xfId="1" applyFont="1" applyFill="1" applyBorder="1" applyAlignment="1" applyProtection="1">
      <alignment horizontal="distributed" vertical="center"/>
    </xf>
    <xf numFmtId="38" fontId="4" fillId="0" borderId="10" xfId="1" applyFont="1" applyFill="1" applyBorder="1" applyAlignment="1">
      <alignment horizontal="distributed" vertical="center"/>
    </xf>
    <xf numFmtId="38" fontId="4" fillId="0" borderId="26" xfId="1" applyFont="1" applyFill="1" applyBorder="1" applyAlignment="1" applyProtection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horizontal="left" vertical="center"/>
    </xf>
    <xf numFmtId="38" fontId="4" fillId="0" borderId="29" xfId="1" applyFont="1" applyFill="1" applyBorder="1" applyAlignment="1" applyProtection="1">
      <alignment horizontal="distributed" vertical="center"/>
    </xf>
    <xf numFmtId="38" fontId="4" fillId="0" borderId="10" xfId="1" applyFont="1" applyFill="1" applyBorder="1" applyAlignment="1" applyProtection="1">
      <alignment vertical="center" shrinkToFit="1"/>
    </xf>
    <xf numFmtId="38" fontId="4" fillId="0" borderId="10" xfId="1" applyFont="1" applyFill="1" applyBorder="1" applyAlignment="1">
      <alignment vertical="center" shrinkToFit="1"/>
    </xf>
    <xf numFmtId="38" fontId="4" fillId="0" borderId="14" xfId="1" applyFont="1" applyFill="1" applyBorder="1" applyAlignment="1">
      <alignment vertical="center" shrinkToFit="1"/>
    </xf>
    <xf numFmtId="38" fontId="4" fillId="0" borderId="30" xfId="1" applyFont="1" applyFill="1" applyBorder="1" applyAlignment="1">
      <alignment vertical="center" shrinkToFit="1"/>
    </xf>
    <xf numFmtId="38" fontId="4" fillId="0" borderId="31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horizontal="distributed" vertical="center"/>
    </xf>
    <xf numFmtId="38" fontId="4" fillId="0" borderId="33" xfId="1" applyFont="1" applyFill="1" applyBorder="1" applyAlignment="1" applyProtection="1">
      <alignment horizontal="distributed" vertical="center"/>
    </xf>
    <xf numFmtId="38" fontId="4" fillId="0" borderId="33" xfId="1" applyFont="1" applyFill="1" applyBorder="1" applyAlignment="1" applyProtection="1">
      <alignment vertical="center" shrinkToFit="1"/>
    </xf>
    <xf numFmtId="38" fontId="4" fillId="0" borderId="29" xfId="1" applyFont="1" applyFill="1" applyBorder="1" applyAlignment="1" applyProtection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38" fontId="4" fillId="0" borderId="34" xfId="1" applyFont="1" applyFill="1" applyBorder="1" applyAlignment="1">
      <alignment vertical="center" shrinkToFit="1"/>
    </xf>
    <xf numFmtId="38" fontId="7" fillId="0" borderId="10" xfId="1" applyFont="1" applyFill="1" applyBorder="1" applyAlignment="1" applyProtection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0" borderId="35" xfId="1" applyFont="1" applyFill="1" applyBorder="1" applyAlignment="1" applyProtection="1">
      <alignment vertical="center" shrinkToFit="1"/>
    </xf>
    <xf numFmtId="38" fontId="4" fillId="0" borderId="30" xfId="1" applyFont="1" applyFill="1" applyBorder="1" applyAlignment="1" applyProtection="1">
      <alignment vertical="center" shrinkToFit="1"/>
    </xf>
    <xf numFmtId="38" fontId="4" fillId="0" borderId="33" xfId="1" applyFont="1" applyFill="1" applyBorder="1" applyAlignment="1" applyProtection="1">
      <alignment horizontal="left" vertical="center" shrinkToFit="1"/>
    </xf>
    <xf numFmtId="38" fontId="4" fillId="0" borderId="12" xfId="1" applyFont="1" applyFill="1" applyBorder="1" applyAlignment="1" applyProtection="1">
      <alignment vertical="center" shrinkToFit="1"/>
    </xf>
    <xf numFmtId="38" fontId="4" fillId="0" borderId="34" xfId="1" applyFont="1" applyFill="1" applyBorder="1" applyAlignment="1" applyProtection="1">
      <alignment vertical="center" shrinkToFit="1"/>
    </xf>
    <xf numFmtId="38" fontId="4" fillId="0" borderId="32" xfId="1" applyFont="1" applyFill="1" applyBorder="1" applyAlignment="1" applyProtection="1">
      <alignment horizontal="distributed" vertical="center"/>
    </xf>
    <xf numFmtId="38" fontId="4" fillId="0" borderId="32" xfId="1" applyFont="1" applyFill="1" applyBorder="1" applyAlignment="1" applyProtection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horizontal="distributed" vertical="center"/>
    </xf>
    <xf numFmtId="38" fontId="4" fillId="0" borderId="17" xfId="1" applyFont="1" applyFill="1" applyBorder="1" applyAlignment="1" applyProtection="1">
      <alignment vertical="center" shrinkToFit="1"/>
    </xf>
    <xf numFmtId="38" fontId="4" fillId="0" borderId="36" xfId="1" applyFont="1" applyFill="1" applyBorder="1" applyAlignment="1" applyProtection="1">
      <alignment vertical="center" shrinkToFit="1"/>
    </xf>
    <xf numFmtId="38" fontId="4" fillId="0" borderId="21" xfId="1" applyFont="1" applyFill="1" applyBorder="1" applyAlignment="1">
      <alignment horizontal="left" vertical="center"/>
    </xf>
    <xf numFmtId="38" fontId="4" fillId="0" borderId="23" xfId="1" applyFont="1" applyFill="1" applyBorder="1" applyAlignment="1" applyProtection="1">
      <alignment vertical="center" shrinkToFit="1"/>
    </xf>
    <xf numFmtId="38" fontId="4" fillId="0" borderId="25" xfId="1" applyFont="1" applyFill="1" applyBorder="1" applyAlignment="1" applyProtection="1">
      <alignment vertical="center" shrinkToFit="1"/>
    </xf>
    <xf numFmtId="38" fontId="4" fillId="0" borderId="2" xfId="1" applyFont="1" applyFill="1" applyBorder="1" applyAlignment="1" applyProtection="1">
      <alignment horizontal="distributed" vertical="center"/>
    </xf>
    <xf numFmtId="38" fontId="4" fillId="0" borderId="26" xfId="1" applyFont="1" applyFill="1" applyBorder="1" applyAlignment="1" applyProtection="1">
      <alignment horizontal="distributed" vertical="center"/>
    </xf>
    <xf numFmtId="38" fontId="4" fillId="0" borderId="26" xfId="1" applyFont="1" applyFill="1" applyBorder="1" applyAlignment="1">
      <alignment horizontal="distributed" vertical="center"/>
    </xf>
    <xf numFmtId="38" fontId="4" fillId="0" borderId="3" xfId="1" applyFont="1" applyFill="1" applyBorder="1" applyAlignment="1" applyProtection="1">
      <alignment vertical="center" shrinkToFit="1"/>
    </xf>
    <xf numFmtId="38" fontId="4" fillId="0" borderId="10" xfId="1" applyFont="1" applyFill="1" applyBorder="1" applyAlignment="1" applyProtection="1">
      <alignment horizontal="center" vertical="center" shrinkToFit="1"/>
      <protection locked="0"/>
    </xf>
    <xf numFmtId="38" fontId="4" fillId="0" borderId="31" xfId="1" applyFont="1" applyFill="1" applyBorder="1" applyAlignment="1" applyProtection="1">
      <alignment vertical="center" shrinkToFit="1"/>
    </xf>
    <xf numFmtId="38" fontId="4" fillId="0" borderId="42" xfId="1" applyFont="1" applyFill="1" applyBorder="1" applyAlignment="1" applyProtection="1">
      <alignment vertical="center" shrinkToFit="1"/>
    </xf>
    <xf numFmtId="38" fontId="4" fillId="0" borderId="43" xfId="1" applyFont="1" applyFill="1" applyBorder="1" applyAlignment="1" applyProtection="1">
      <alignment vertical="center" shrinkToFit="1"/>
    </xf>
    <xf numFmtId="38" fontId="4" fillId="0" borderId="44" xfId="1" applyFont="1" applyFill="1" applyBorder="1" applyAlignment="1" applyProtection="1">
      <alignment vertical="center" shrinkToFit="1"/>
    </xf>
    <xf numFmtId="38" fontId="4" fillId="0" borderId="0" xfId="1" applyFont="1" applyFill="1" applyAlignment="1">
      <alignment horizontal="left"/>
    </xf>
    <xf numFmtId="38" fontId="4" fillId="0" borderId="0" xfId="1" applyFont="1" applyFill="1"/>
    <xf numFmtId="38" fontId="4" fillId="0" borderId="0" xfId="1" applyFont="1" applyFill="1" applyBorder="1"/>
    <xf numFmtId="38" fontId="4" fillId="0" borderId="0" xfId="1" applyFont="1" applyFill="1" applyAlignment="1">
      <alignment horizontal="center"/>
    </xf>
    <xf numFmtId="38" fontId="4" fillId="0" borderId="24" xfId="1" applyFont="1" applyFill="1" applyBorder="1" applyAlignment="1" applyProtection="1">
      <alignment horizontal="center" vertical="center"/>
    </xf>
    <xf numFmtId="38" fontId="4" fillId="0" borderId="37" xfId="1" applyFont="1" applyFill="1" applyBorder="1" applyAlignment="1" applyProtection="1">
      <alignment horizontal="center" vertical="center"/>
    </xf>
    <xf numFmtId="38" fontId="4" fillId="0" borderId="35" xfId="1" applyFont="1" applyFill="1" applyBorder="1" applyAlignment="1" applyProtection="1">
      <alignment horizontal="center" vertical="center"/>
    </xf>
    <xf numFmtId="38" fontId="4" fillId="0" borderId="38" xfId="1" applyFont="1" applyFill="1" applyBorder="1" applyAlignment="1" applyProtection="1">
      <alignment horizontal="center" vertical="center"/>
    </xf>
    <xf numFmtId="38" fontId="4" fillId="0" borderId="39" xfId="1" applyFont="1" applyFill="1" applyBorder="1" applyAlignment="1" applyProtection="1">
      <alignment horizontal="distributed" vertical="center"/>
    </xf>
    <xf numFmtId="0" fontId="4" fillId="0" borderId="40" xfId="0" applyFont="1" applyFill="1" applyBorder="1" applyAlignment="1">
      <alignment horizontal="distributed" vertical="center"/>
    </xf>
    <xf numFmtId="0" fontId="4" fillId="0" borderId="41" xfId="0" applyFont="1" applyFill="1" applyBorder="1" applyAlignment="1">
      <alignment horizontal="distributed" vertical="center"/>
    </xf>
    <xf numFmtId="38" fontId="4" fillId="0" borderId="1" xfId="1" applyFont="1" applyFill="1" applyBorder="1" applyAlignment="1">
      <alignment horizontal="distributed" vertical="center"/>
    </xf>
    <xf numFmtId="38" fontId="4" fillId="0" borderId="2" xfId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/>
    </xf>
    <xf numFmtId="38" fontId="4" fillId="0" borderId="15" xfId="1" applyFont="1" applyFill="1" applyBorder="1" applyAlignment="1" applyProtection="1">
      <alignment horizontal="center" vertical="center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4" fillId="0" borderId="19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2"/>
  <sheetViews>
    <sheetView showGridLines="0" showZeros="0" tabSelected="1" view="pageBreakPreview" zoomScale="80" zoomScaleNormal="100" zoomScaleSheetLayoutView="80" workbookViewId="0">
      <pane xSplit="3" ySplit="6" topLeftCell="D7" activePane="bottomRight" state="frozen"/>
      <selection activeCell="I154" sqref="I154"/>
      <selection pane="topRight" activeCell="I154" sqref="I154"/>
      <selection pane="bottomLeft" activeCell="I154" sqref="I154"/>
      <selection pane="bottomRight" activeCell="AL3" sqref="AL3"/>
    </sheetView>
  </sheetViews>
  <sheetFormatPr defaultColWidth="10.7109375" defaultRowHeight="15" customHeight="1" x14ac:dyDescent="0.25"/>
  <cols>
    <col min="1" max="1" width="6" style="73" customWidth="1"/>
    <col min="2" max="2" width="6.28515625" style="73" customWidth="1"/>
    <col min="3" max="3" width="9" style="73" customWidth="1"/>
    <col min="4" max="15" width="4.92578125" style="74" customWidth="1"/>
    <col min="16" max="36" width="3.78515625" style="74" customWidth="1"/>
    <col min="37" max="37" width="2.7109375" style="74" customWidth="1"/>
    <col min="38" max="38" width="2.7109375" style="76" customWidth="1"/>
    <col min="39" max="40" width="2.7109375" style="74" customWidth="1"/>
    <col min="41" max="16384" width="10.7109375" style="74"/>
  </cols>
  <sheetData>
    <row r="1" spans="1:38" s="1" customFormat="1" ht="18.75" customHeight="1" x14ac:dyDescent="0.25"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4"/>
      <c r="AI1" s="4"/>
      <c r="AL1" s="5"/>
    </row>
    <row r="2" spans="1:38" s="12" customFormat="1" ht="18.75" customHeight="1" x14ac:dyDescent="0.25">
      <c r="A2" s="6" t="s">
        <v>77</v>
      </c>
      <c r="B2" s="7"/>
      <c r="C2" s="7"/>
      <c r="D2" s="8"/>
      <c r="E2" s="9"/>
      <c r="F2" s="9"/>
      <c r="G2" s="84" t="s">
        <v>0</v>
      </c>
      <c r="H2" s="84"/>
      <c r="I2" s="84"/>
      <c r="J2" s="84"/>
      <c r="K2" s="84"/>
      <c r="L2" s="84"/>
      <c r="M2" s="84"/>
      <c r="N2" s="84"/>
      <c r="O2" s="8"/>
      <c r="P2" s="8"/>
      <c r="Q2" s="8"/>
      <c r="R2" s="84" t="s">
        <v>1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9"/>
      <c r="AE2" s="9"/>
      <c r="AF2" s="9"/>
      <c r="AG2" s="9"/>
      <c r="AH2" s="9"/>
      <c r="AI2" s="9"/>
      <c r="AJ2" s="10" t="str">
        <f>A2</f>
        <v>令和３年度学校一覧　高等学校</v>
      </c>
      <c r="AK2" s="9"/>
      <c r="AL2" s="11"/>
    </row>
    <row r="3" spans="1:38" s="12" customFormat="1" ht="15" customHeight="1" x14ac:dyDescent="0.25">
      <c r="A3" s="85" t="s">
        <v>2</v>
      </c>
      <c r="B3" s="88" t="s">
        <v>3</v>
      </c>
      <c r="C3" s="91" t="s">
        <v>4</v>
      </c>
      <c r="D3" s="13"/>
      <c r="E3" s="13"/>
      <c r="F3" s="13"/>
      <c r="G3" s="13"/>
      <c r="H3" s="13"/>
      <c r="I3" s="13" t="s">
        <v>5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 t="s">
        <v>6</v>
      </c>
      <c r="W3" s="13"/>
      <c r="X3" s="13"/>
      <c r="Y3" s="13"/>
      <c r="Z3" s="13"/>
      <c r="AA3" s="13"/>
      <c r="AB3" s="13"/>
      <c r="AC3" s="13"/>
      <c r="AD3" s="13"/>
      <c r="AE3" s="14"/>
      <c r="AF3" s="14"/>
      <c r="AG3" s="15"/>
      <c r="AH3" s="94" t="s">
        <v>7</v>
      </c>
      <c r="AI3" s="95"/>
      <c r="AJ3" s="96"/>
      <c r="AL3" s="11"/>
    </row>
    <row r="4" spans="1:38" s="12" customFormat="1" ht="15" customHeight="1" x14ac:dyDescent="0.25">
      <c r="A4" s="86"/>
      <c r="B4" s="89"/>
      <c r="C4" s="92"/>
      <c r="D4" s="16"/>
      <c r="E4" s="17"/>
      <c r="F4" s="16"/>
      <c r="G4" s="16"/>
      <c r="H4" s="16"/>
      <c r="I4" s="16"/>
      <c r="J4" s="18" t="s">
        <v>8</v>
      </c>
      <c r="K4" s="16"/>
      <c r="L4" s="16"/>
      <c r="M4" s="16"/>
      <c r="N4" s="16"/>
      <c r="O4" s="19"/>
      <c r="P4" s="20"/>
      <c r="Q4" s="17"/>
      <c r="R4" s="16"/>
      <c r="S4" s="16"/>
      <c r="T4" s="16"/>
      <c r="U4" s="18" t="s">
        <v>9</v>
      </c>
      <c r="V4" s="16"/>
      <c r="W4" s="16"/>
      <c r="X4" s="16"/>
      <c r="Y4" s="16"/>
      <c r="Z4" s="16"/>
      <c r="AA4" s="16"/>
      <c r="AB4" s="16"/>
      <c r="AC4" s="16"/>
      <c r="AD4" s="16"/>
      <c r="AE4" s="103" t="s">
        <v>10</v>
      </c>
      <c r="AF4" s="104"/>
      <c r="AG4" s="105"/>
      <c r="AH4" s="97"/>
      <c r="AI4" s="98"/>
      <c r="AJ4" s="99"/>
      <c r="AL4" s="11"/>
    </row>
    <row r="5" spans="1:38" s="12" customFormat="1" ht="15" customHeight="1" x14ac:dyDescent="0.25">
      <c r="A5" s="86"/>
      <c r="B5" s="89"/>
      <c r="C5" s="92"/>
      <c r="D5" s="16"/>
      <c r="E5" s="21" t="s">
        <v>11</v>
      </c>
      <c r="F5" s="22"/>
      <c r="G5" s="20"/>
      <c r="H5" s="21" t="s">
        <v>12</v>
      </c>
      <c r="I5" s="16"/>
      <c r="J5" s="20"/>
      <c r="K5" s="21" t="s">
        <v>13</v>
      </c>
      <c r="L5" s="16"/>
      <c r="M5" s="20"/>
      <c r="N5" s="21" t="s">
        <v>14</v>
      </c>
      <c r="O5" s="22"/>
      <c r="P5" s="20"/>
      <c r="Q5" s="21" t="s">
        <v>11</v>
      </c>
      <c r="R5" s="22"/>
      <c r="S5" s="16"/>
      <c r="T5" s="21" t="s">
        <v>12</v>
      </c>
      <c r="U5" s="16"/>
      <c r="V5" s="20"/>
      <c r="W5" s="21" t="s">
        <v>13</v>
      </c>
      <c r="X5" s="22"/>
      <c r="Y5" s="16"/>
      <c r="Z5" s="21" t="s">
        <v>15</v>
      </c>
      <c r="AA5" s="16"/>
      <c r="AB5" s="20"/>
      <c r="AC5" s="21" t="s">
        <v>14</v>
      </c>
      <c r="AD5" s="22"/>
      <c r="AE5" s="106"/>
      <c r="AF5" s="107"/>
      <c r="AG5" s="108"/>
      <c r="AH5" s="100"/>
      <c r="AI5" s="101"/>
      <c r="AJ5" s="102"/>
      <c r="AL5" s="11"/>
    </row>
    <row r="6" spans="1:38" s="12" customFormat="1" ht="15" customHeight="1" x14ac:dyDescent="0.25">
      <c r="A6" s="87"/>
      <c r="B6" s="90"/>
      <c r="C6" s="93"/>
      <c r="D6" s="23" t="s">
        <v>16</v>
      </c>
      <c r="E6" s="23" t="s">
        <v>17</v>
      </c>
      <c r="F6" s="23" t="s">
        <v>18</v>
      </c>
      <c r="G6" s="23" t="s">
        <v>16</v>
      </c>
      <c r="H6" s="23" t="s">
        <v>17</v>
      </c>
      <c r="I6" s="23" t="s">
        <v>18</v>
      </c>
      <c r="J6" s="23" t="s">
        <v>16</v>
      </c>
      <c r="K6" s="23" t="s">
        <v>17</v>
      </c>
      <c r="L6" s="23" t="s">
        <v>18</v>
      </c>
      <c r="M6" s="23" t="s">
        <v>16</v>
      </c>
      <c r="N6" s="23" t="s">
        <v>17</v>
      </c>
      <c r="O6" s="23" t="s">
        <v>18</v>
      </c>
      <c r="P6" s="23" t="s">
        <v>16</v>
      </c>
      <c r="Q6" s="23" t="s">
        <v>17</v>
      </c>
      <c r="R6" s="23" t="s">
        <v>18</v>
      </c>
      <c r="S6" s="23" t="s">
        <v>16</v>
      </c>
      <c r="T6" s="23" t="s">
        <v>17</v>
      </c>
      <c r="U6" s="23" t="s">
        <v>18</v>
      </c>
      <c r="V6" s="23" t="s">
        <v>16</v>
      </c>
      <c r="W6" s="23" t="s">
        <v>17</v>
      </c>
      <c r="X6" s="23" t="s">
        <v>18</v>
      </c>
      <c r="Y6" s="23" t="s">
        <v>16</v>
      </c>
      <c r="Z6" s="23" t="s">
        <v>17</v>
      </c>
      <c r="AA6" s="23" t="s">
        <v>18</v>
      </c>
      <c r="AB6" s="23" t="s">
        <v>16</v>
      </c>
      <c r="AC6" s="23" t="s">
        <v>17</v>
      </c>
      <c r="AD6" s="23" t="s">
        <v>18</v>
      </c>
      <c r="AE6" s="23" t="s">
        <v>16</v>
      </c>
      <c r="AF6" s="23" t="s">
        <v>17</v>
      </c>
      <c r="AG6" s="23" t="s">
        <v>18</v>
      </c>
      <c r="AH6" s="24" t="s">
        <v>16</v>
      </c>
      <c r="AI6" s="23" t="s">
        <v>17</v>
      </c>
      <c r="AJ6" s="25" t="s">
        <v>18</v>
      </c>
      <c r="AL6" s="11"/>
    </row>
    <row r="7" spans="1:38" s="12" customFormat="1" ht="18" customHeight="1" x14ac:dyDescent="0.25">
      <c r="A7" s="26" t="s">
        <v>19</v>
      </c>
      <c r="B7" s="27" t="s">
        <v>20</v>
      </c>
      <c r="C7" s="28"/>
      <c r="D7" s="29">
        <f t="shared" ref="D7:D56" si="0">E7+F7</f>
        <v>3663</v>
      </c>
      <c r="E7" s="29">
        <v>1656</v>
      </c>
      <c r="F7" s="29">
        <v>2007</v>
      </c>
      <c r="G7" s="29">
        <f t="shared" ref="G7:G56" si="1">H7+I7</f>
        <v>3823</v>
      </c>
      <c r="H7" s="29">
        <v>1721</v>
      </c>
      <c r="I7" s="29">
        <v>2102</v>
      </c>
      <c r="J7" s="29">
        <f t="shared" ref="J7:J60" si="2">K7+L7</f>
        <v>3751</v>
      </c>
      <c r="K7" s="29">
        <v>1733</v>
      </c>
      <c r="L7" s="29">
        <v>2018</v>
      </c>
      <c r="M7" s="29">
        <f t="shared" ref="M7:M60" si="3">N7+O7</f>
        <v>11237</v>
      </c>
      <c r="N7" s="29">
        <f t="shared" ref="N7:O34" si="4">E7+H7+K7</f>
        <v>5110</v>
      </c>
      <c r="O7" s="29">
        <f t="shared" si="4"/>
        <v>6127</v>
      </c>
      <c r="P7" s="29">
        <f>Q7+R7</f>
        <v>44</v>
      </c>
      <c r="Q7" s="29">
        <v>20</v>
      </c>
      <c r="R7" s="29">
        <v>24</v>
      </c>
      <c r="S7" s="29">
        <f>+T7+U7</f>
        <v>59</v>
      </c>
      <c r="T7" s="29">
        <v>22</v>
      </c>
      <c r="U7" s="29">
        <v>37</v>
      </c>
      <c r="V7" s="29">
        <f>+W7+X7</f>
        <v>41</v>
      </c>
      <c r="W7" s="29">
        <v>20</v>
      </c>
      <c r="X7" s="29">
        <v>21</v>
      </c>
      <c r="Y7" s="29">
        <f>+Z7+AA7</f>
        <v>24</v>
      </c>
      <c r="Z7" s="29">
        <v>16</v>
      </c>
      <c r="AA7" s="29">
        <v>8</v>
      </c>
      <c r="AB7" s="29">
        <f>AC7+AD7</f>
        <v>168</v>
      </c>
      <c r="AC7" s="29">
        <f>Q7+T7+W7+Z7</f>
        <v>78</v>
      </c>
      <c r="AD7" s="29">
        <f>R7+U7+X7+AA7</f>
        <v>90</v>
      </c>
      <c r="AE7" s="29">
        <f>+AF7+AG7</f>
        <v>329</v>
      </c>
      <c r="AF7" s="29">
        <v>131</v>
      </c>
      <c r="AG7" s="29">
        <v>198</v>
      </c>
      <c r="AH7" s="30"/>
      <c r="AI7" s="31"/>
      <c r="AJ7" s="32"/>
      <c r="AK7" s="9"/>
      <c r="AL7" s="11"/>
    </row>
    <row r="8" spans="1:38" s="12" customFormat="1" ht="18" customHeight="1" x14ac:dyDescent="0.25">
      <c r="A8" s="33"/>
      <c r="B8" s="34" t="s">
        <v>21</v>
      </c>
      <c r="C8" s="34" t="s">
        <v>22</v>
      </c>
      <c r="D8" s="35">
        <f t="shared" si="0"/>
        <v>22</v>
      </c>
      <c r="E8" s="35">
        <v>14</v>
      </c>
      <c r="F8" s="35">
        <v>8</v>
      </c>
      <c r="G8" s="35">
        <f t="shared" si="1"/>
        <v>22</v>
      </c>
      <c r="H8" s="35">
        <v>15</v>
      </c>
      <c r="I8" s="35">
        <v>7</v>
      </c>
      <c r="J8" s="35">
        <f t="shared" si="2"/>
        <v>23</v>
      </c>
      <c r="K8" s="35">
        <v>15</v>
      </c>
      <c r="L8" s="35">
        <v>8</v>
      </c>
      <c r="M8" s="35">
        <f t="shared" si="3"/>
        <v>67</v>
      </c>
      <c r="N8" s="35">
        <f t="shared" si="4"/>
        <v>44</v>
      </c>
      <c r="O8" s="35">
        <f t="shared" si="4"/>
        <v>23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/>
      <c r="AI8" s="36"/>
      <c r="AJ8" s="38"/>
      <c r="AK8" s="9"/>
      <c r="AL8" s="11"/>
    </row>
    <row r="9" spans="1:38" s="12" customFormat="1" ht="18" customHeight="1" x14ac:dyDescent="0.25">
      <c r="A9" s="33"/>
      <c r="B9" s="28"/>
      <c r="C9" s="27" t="s">
        <v>23</v>
      </c>
      <c r="D9" s="35">
        <f t="shared" si="0"/>
        <v>25</v>
      </c>
      <c r="E9" s="35">
        <v>21</v>
      </c>
      <c r="F9" s="35">
        <v>4</v>
      </c>
      <c r="G9" s="35">
        <f t="shared" si="1"/>
        <v>30</v>
      </c>
      <c r="H9" s="35">
        <v>19</v>
      </c>
      <c r="I9" s="35">
        <v>11</v>
      </c>
      <c r="J9" s="35">
        <f t="shared" si="2"/>
        <v>29</v>
      </c>
      <c r="K9" s="35">
        <v>24</v>
      </c>
      <c r="L9" s="35">
        <v>5</v>
      </c>
      <c r="M9" s="35">
        <f t="shared" si="3"/>
        <v>84</v>
      </c>
      <c r="N9" s="35">
        <f t="shared" si="4"/>
        <v>64</v>
      </c>
      <c r="O9" s="35">
        <f t="shared" si="4"/>
        <v>20</v>
      </c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7"/>
      <c r="AI9" s="36"/>
      <c r="AJ9" s="39"/>
      <c r="AK9" s="9"/>
      <c r="AL9" s="11"/>
    </row>
    <row r="10" spans="1:38" s="12" customFormat="1" ht="18" customHeight="1" x14ac:dyDescent="0.25">
      <c r="A10" s="33"/>
      <c r="B10" s="28"/>
      <c r="C10" s="27" t="s">
        <v>24</v>
      </c>
      <c r="D10" s="35">
        <f t="shared" si="0"/>
        <v>30</v>
      </c>
      <c r="E10" s="35">
        <v>22</v>
      </c>
      <c r="F10" s="35">
        <v>8</v>
      </c>
      <c r="G10" s="35">
        <f t="shared" si="1"/>
        <v>28</v>
      </c>
      <c r="H10" s="35">
        <v>14</v>
      </c>
      <c r="I10" s="35">
        <v>14</v>
      </c>
      <c r="J10" s="35">
        <f t="shared" si="2"/>
        <v>26</v>
      </c>
      <c r="K10" s="35">
        <v>19</v>
      </c>
      <c r="L10" s="35">
        <v>7</v>
      </c>
      <c r="M10" s="35">
        <f t="shared" si="3"/>
        <v>84</v>
      </c>
      <c r="N10" s="35">
        <f t="shared" si="4"/>
        <v>55</v>
      </c>
      <c r="O10" s="35">
        <f t="shared" si="4"/>
        <v>29</v>
      </c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7"/>
      <c r="AI10" s="36"/>
      <c r="AJ10" s="39"/>
      <c r="AK10" s="9"/>
      <c r="AL10" s="11"/>
    </row>
    <row r="11" spans="1:38" s="12" customFormat="1" ht="18" customHeight="1" x14ac:dyDescent="0.25">
      <c r="A11" s="33"/>
      <c r="B11" s="28"/>
      <c r="C11" s="27" t="s">
        <v>25</v>
      </c>
      <c r="D11" s="35">
        <f t="shared" si="0"/>
        <v>30</v>
      </c>
      <c r="E11" s="35">
        <v>17</v>
      </c>
      <c r="F11" s="35">
        <v>13</v>
      </c>
      <c r="G11" s="35">
        <f t="shared" si="1"/>
        <v>27</v>
      </c>
      <c r="H11" s="35">
        <v>19</v>
      </c>
      <c r="I11" s="35">
        <v>8</v>
      </c>
      <c r="J11" s="35">
        <f t="shared" si="2"/>
        <v>30</v>
      </c>
      <c r="K11" s="35">
        <v>19</v>
      </c>
      <c r="L11" s="35">
        <v>11</v>
      </c>
      <c r="M11" s="35">
        <f t="shared" si="3"/>
        <v>87</v>
      </c>
      <c r="N11" s="35">
        <f t="shared" si="4"/>
        <v>55</v>
      </c>
      <c r="O11" s="35">
        <f t="shared" si="4"/>
        <v>32</v>
      </c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7"/>
      <c r="AI11" s="36"/>
      <c r="AJ11" s="39"/>
      <c r="AK11" s="9"/>
      <c r="AL11" s="11"/>
    </row>
    <row r="12" spans="1:38" s="12" customFormat="1" ht="18" customHeight="1" x14ac:dyDescent="0.25">
      <c r="A12" s="33"/>
      <c r="B12" s="28"/>
      <c r="C12" s="27" t="s">
        <v>26</v>
      </c>
      <c r="D12" s="35">
        <f>E12+F12</f>
        <v>23</v>
      </c>
      <c r="E12" s="35">
        <v>15</v>
      </c>
      <c r="F12" s="35">
        <v>8</v>
      </c>
      <c r="G12" s="35">
        <f>H12+I12</f>
        <v>22</v>
      </c>
      <c r="H12" s="35">
        <v>18</v>
      </c>
      <c r="I12" s="35">
        <v>4</v>
      </c>
      <c r="J12" s="35">
        <f>K12+L12</f>
        <v>22</v>
      </c>
      <c r="K12" s="35">
        <v>14</v>
      </c>
      <c r="L12" s="35">
        <v>8</v>
      </c>
      <c r="M12" s="35">
        <f>N12+O12</f>
        <v>67</v>
      </c>
      <c r="N12" s="35">
        <f>E12+H12+K12</f>
        <v>47</v>
      </c>
      <c r="O12" s="35">
        <f>F12+I12+L12</f>
        <v>20</v>
      </c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7"/>
      <c r="AI12" s="36"/>
      <c r="AJ12" s="39"/>
      <c r="AK12" s="9"/>
      <c r="AL12" s="11"/>
    </row>
    <row r="13" spans="1:38" s="12" customFormat="1" ht="18" customHeight="1" x14ac:dyDescent="0.25">
      <c r="A13" s="33"/>
      <c r="B13" s="28"/>
      <c r="C13" s="27" t="s">
        <v>27</v>
      </c>
      <c r="D13" s="35">
        <f t="shared" si="0"/>
        <v>24</v>
      </c>
      <c r="E13" s="35">
        <v>15</v>
      </c>
      <c r="F13" s="35">
        <v>9</v>
      </c>
      <c r="G13" s="35">
        <f>H13+I13</f>
        <v>28</v>
      </c>
      <c r="H13" s="35">
        <v>19</v>
      </c>
      <c r="I13" s="35">
        <v>9</v>
      </c>
      <c r="J13" s="35">
        <f>K13+L13</f>
        <v>30</v>
      </c>
      <c r="K13" s="35">
        <v>10</v>
      </c>
      <c r="L13" s="35">
        <v>20</v>
      </c>
      <c r="M13" s="35">
        <f>N13+O13</f>
        <v>82</v>
      </c>
      <c r="N13" s="35">
        <f t="shared" si="4"/>
        <v>44</v>
      </c>
      <c r="O13" s="35">
        <f t="shared" si="4"/>
        <v>38</v>
      </c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7"/>
      <c r="AI13" s="36"/>
      <c r="AJ13" s="39"/>
      <c r="AK13" s="9"/>
      <c r="AL13" s="11"/>
    </row>
    <row r="14" spans="1:38" s="12" customFormat="1" ht="18" customHeight="1" x14ac:dyDescent="0.25">
      <c r="A14" s="33"/>
      <c r="B14" s="28"/>
      <c r="C14" s="27" t="s">
        <v>28</v>
      </c>
      <c r="D14" s="35">
        <f t="shared" si="0"/>
        <v>22</v>
      </c>
      <c r="E14" s="35">
        <v>14</v>
      </c>
      <c r="F14" s="35">
        <v>8</v>
      </c>
      <c r="G14" s="35">
        <f t="shared" si="1"/>
        <v>21</v>
      </c>
      <c r="H14" s="35">
        <v>7</v>
      </c>
      <c r="I14" s="35">
        <v>14</v>
      </c>
      <c r="J14" s="35">
        <f t="shared" si="2"/>
        <v>25</v>
      </c>
      <c r="K14" s="35">
        <v>11</v>
      </c>
      <c r="L14" s="35">
        <v>14</v>
      </c>
      <c r="M14" s="35">
        <f t="shared" si="3"/>
        <v>68</v>
      </c>
      <c r="N14" s="35">
        <f t="shared" si="4"/>
        <v>32</v>
      </c>
      <c r="O14" s="35">
        <f t="shared" si="4"/>
        <v>36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7"/>
      <c r="AI14" s="36"/>
      <c r="AJ14" s="39"/>
      <c r="AK14" s="9"/>
      <c r="AL14" s="11"/>
    </row>
    <row r="15" spans="1:38" s="12" customFormat="1" ht="18" customHeight="1" x14ac:dyDescent="0.25">
      <c r="A15" s="33"/>
      <c r="B15" s="28"/>
      <c r="C15" s="27" t="s">
        <v>29</v>
      </c>
      <c r="D15" s="35">
        <f t="shared" si="0"/>
        <v>25</v>
      </c>
      <c r="E15" s="35">
        <v>24</v>
      </c>
      <c r="F15" s="35">
        <v>1</v>
      </c>
      <c r="G15" s="35">
        <f t="shared" si="1"/>
        <v>29</v>
      </c>
      <c r="H15" s="35">
        <v>28</v>
      </c>
      <c r="I15" s="35">
        <v>1</v>
      </c>
      <c r="J15" s="35">
        <f t="shared" si="2"/>
        <v>30</v>
      </c>
      <c r="K15" s="35">
        <v>30</v>
      </c>
      <c r="L15" s="35">
        <v>0</v>
      </c>
      <c r="M15" s="35">
        <f t="shared" si="3"/>
        <v>84</v>
      </c>
      <c r="N15" s="35">
        <f t="shared" si="4"/>
        <v>82</v>
      </c>
      <c r="O15" s="35">
        <f t="shared" si="4"/>
        <v>2</v>
      </c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7"/>
      <c r="AI15" s="36"/>
      <c r="AJ15" s="39"/>
      <c r="AK15" s="9"/>
      <c r="AL15" s="11"/>
    </row>
    <row r="16" spans="1:38" s="12" customFormat="1" ht="18" customHeight="1" x14ac:dyDescent="0.25">
      <c r="A16" s="33"/>
      <c r="B16" s="28"/>
      <c r="C16" s="27" t="s">
        <v>30</v>
      </c>
      <c r="D16" s="35">
        <f t="shared" si="0"/>
        <v>30</v>
      </c>
      <c r="E16" s="35">
        <v>13</v>
      </c>
      <c r="F16" s="35">
        <v>17</v>
      </c>
      <c r="G16" s="35">
        <f t="shared" si="1"/>
        <v>30</v>
      </c>
      <c r="H16" s="35">
        <v>11</v>
      </c>
      <c r="I16" s="35">
        <v>19</v>
      </c>
      <c r="J16" s="35">
        <f t="shared" si="2"/>
        <v>30</v>
      </c>
      <c r="K16" s="35">
        <v>9</v>
      </c>
      <c r="L16" s="35">
        <v>21</v>
      </c>
      <c r="M16" s="35">
        <f t="shared" si="3"/>
        <v>90</v>
      </c>
      <c r="N16" s="35">
        <f t="shared" si="4"/>
        <v>33</v>
      </c>
      <c r="O16" s="35">
        <f t="shared" si="4"/>
        <v>57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7"/>
      <c r="AI16" s="36"/>
      <c r="AJ16" s="39"/>
      <c r="AK16" s="9"/>
      <c r="AL16" s="11"/>
    </row>
    <row r="17" spans="1:38" s="12" customFormat="1" ht="18" customHeight="1" x14ac:dyDescent="0.25">
      <c r="A17" s="33"/>
      <c r="B17" s="28"/>
      <c r="C17" s="27" t="s">
        <v>31</v>
      </c>
      <c r="D17" s="35">
        <f t="shared" si="0"/>
        <v>23</v>
      </c>
      <c r="E17" s="35">
        <v>15</v>
      </c>
      <c r="F17" s="35">
        <v>8</v>
      </c>
      <c r="G17" s="35">
        <f t="shared" si="1"/>
        <v>22</v>
      </c>
      <c r="H17" s="35">
        <v>19</v>
      </c>
      <c r="I17" s="35">
        <v>3</v>
      </c>
      <c r="J17" s="35">
        <f t="shared" si="2"/>
        <v>25</v>
      </c>
      <c r="K17" s="35">
        <v>13</v>
      </c>
      <c r="L17" s="35">
        <v>12</v>
      </c>
      <c r="M17" s="35">
        <f t="shared" si="3"/>
        <v>70</v>
      </c>
      <c r="N17" s="35">
        <f t="shared" si="4"/>
        <v>47</v>
      </c>
      <c r="O17" s="35">
        <f t="shared" si="4"/>
        <v>23</v>
      </c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7"/>
      <c r="AI17" s="36"/>
      <c r="AJ17" s="39"/>
      <c r="AK17" s="9"/>
      <c r="AL17" s="11"/>
    </row>
    <row r="18" spans="1:38" s="12" customFormat="1" ht="18" customHeight="1" x14ac:dyDescent="0.25">
      <c r="A18" s="33"/>
      <c r="B18" s="28"/>
      <c r="C18" s="27" t="s">
        <v>32</v>
      </c>
      <c r="D18" s="35">
        <f t="shared" si="0"/>
        <v>35</v>
      </c>
      <c r="E18" s="35">
        <v>25</v>
      </c>
      <c r="F18" s="35">
        <v>10</v>
      </c>
      <c r="G18" s="35">
        <f t="shared" si="1"/>
        <v>35</v>
      </c>
      <c r="H18" s="35">
        <v>28</v>
      </c>
      <c r="I18" s="35">
        <v>7</v>
      </c>
      <c r="J18" s="35">
        <f t="shared" si="2"/>
        <v>34</v>
      </c>
      <c r="K18" s="35">
        <v>29</v>
      </c>
      <c r="L18" s="35">
        <v>5</v>
      </c>
      <c r="M18" s="35">
        <f t="shared" si="3"/>
        <v>104</v>
      </c>
      <c r="N18" s="35">
        <f t="shared" si="4"/>
        <v>82</v>
      </c>
      <c r="O18" s="35">
        <f t="shared" si="4"/>
        <v>22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7"/>
      <c r="AI18" s="36"/>
      <c r="AJ18" s="39"/>
      <c r="AK18" s="9"/>
      <c r="AL18" s="11"/>
    </row>
    <row r="19" spans="1:38" s="12" customFormat="1" ht="18" customHeight="1" x14ac:dyDescent="0.25">
      <c r="A19" s="33"/>
      <c r="B19" s="40"/>
      <c r="C19" s="41" t="s">
        <v>16</v>
      </c>
      <c r="D19" s="42">
        <f t="shared" si="0"/>
        <v>289</v>
      </c>
      <c r="E19" s="42">
        <f>SUM(E8:E18)</f>
        <v>195</v>
      </c>
      <c r="F19" s="42">
        <f>SUM(F8:F18)</f>
        <v>94</v>
      </c>
      <c r="G19" s="42">
        <f t="shared" si="1"/>
        <v>294</v>
      </c>
      <c r="H19" s="43">
        <f>SUM(H8:H18)</f>
        <v>197</v>
      </c>
      <c r="I19" s="43">
        <f>SUM(I8:I18)</f>
        <v>97</v>
      </c>
      <c r="J19" s="42">
        <f t="shared" si="2"/>
        <v>304</v>
      </c>
      <c r="K19" s="42">
        <f>SUM(K8:K18)</f>
        <v>193</v>
      </c>
      <c r="L19" s="42">
        <f>SUM(L8:L18)</f>
        <v>111</v>
      </c>
      <c r="M19" s="42">
        <f t="shared" si="3"/>
        <v>887</v>
      </c>
      <c r="N19" s="42">
        <f t="shared" si="4"/>
        <v>585</v>
      </c>
      <c r="O19" s="42">
        <f t="shared" si="4"/>
        <v>302</v>
      </c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5"/>
      <c r="AI19" s="44"/>
      <c r="AJ19" s="46"/>
      <c r="AK19" s="9"/>
      <c r="AL19" s="11"/>
    </row>
    <row r="20" spans="1:38" s="12" customFormat="1" ht="18" customHeight="1" x14ac:dyDescent="0.25">
      <c r="A20" s="33"/>
      <c r="B20" s="27" t="s">
        <v>33</v>
      </c>
      <c r="C20" s="27" t="s">
        <v>34</v>
      </c>
      <c r="D20" s="35">
        <f t="shared" si="0"/>
        <v>132</v>
      </c>
      <c r="E20" s="35">
        <v>131</v>
      </c>
      <c r="F20" s="35">
        <v>1</v>
      </c>
      <c r="G20" s="35">
        <f t="shared" si="1"/>
        <v>134</v>
      </c>
      <c r="H20" s="43">
        <v>129</v>
      </c>
      <c r="I20" s="43">
        <v>5</v>
      </c>
      <c r="J20" s="35">
        <f t="shared" si="2"/>
        <v>137</v>
      </c>
      <c r="K20" s="35">
        <v>135</v>
      </c>
      <c r="L20" s="35">
        <v>2</v>
      </c>
      <c r="M20" s="35">
        <f t="shared" si="3"/>
        <v>403</v>
      </c>
      <c r="N20" s="35">
        <f t="shared" si="4"/>
        <v>395</v>
      </c>
      <c r="O20" s="35">
        <f t="shared" si="4"/>
        <v>8</v>
      </c>
      <c r="P20" s="35">
        <f>Q20+R20</f>
        <v>7</v>
      </c>
      <c r="Q20" s="35">
        <v>7</v>
      </c>
      <c r="R20" s="35">
        <v>0</v>
      </c>
      <c r="S20" s="35">
        <f>T20+U20</f>
        <v>9</v>
      </c>
      <c r="T20" s="43">
        <v>8</v>
      </c>
      <c r="U20" s="43">
        <v>1</v>
      </c>
      <c r="V20" s="35">
        <f>W20+X20</f>
        <v>7</v>
      </c>
      <c r="W20" s="35">
        <v>6</v>
      </c>
      <c r="X20" s="35">
        <v>1</v>
      </c>
      <c r="Y20" s="35">
        <f>Z20+AA20</f>
        <v>7</v>
      </c>
      <c r="Z20" s="35">
        <v>7</v>
      </c>
      <c r="AA20" s="35">
        <v>0</v>
      </c>
      <c r="AB20" s="35">
        <f>AC20+AD20</f>
        <v>30</v>
      </c>
      <c r="AC20" s="35">
        <f>Q20+T20+W20+Z20</f>
        <v>28</v>
      </c>
      <c r="AD20" s="35">
        <f>R20+U20+X20+AA20</f>
        <v>2</v>
      </c>
      <c r="AE20" s="36"/>
      <c r="AF20" s="36"/>
      <c r="AG20" s="36"/>
      <c r="AH20" s="37"/>
      <c r="AI20" s="36"/>
      <c r="AJ20" s="39"/>
      <c r="AK20" s="9"/>
      <c r="AL20" s="11"/>
    </row>
    <row r="21" spans="1:38" s="12" customFormat="1" ht="18" customHeight="1" x14ac:dyDescent="0.25">
      <c r="A21" s="33"/>
      <c r="B21" s="28"/>
      <c r="C21" s="27" t="s">
        <v>35</v>
      </c>
      <c r="D21" s="35">
        <f t="shared" si="0"/>
        <v>30</v>
      </c>
      <c r="E21" s="35">
        <v>25</v>
      </c>
      <c r="F21" s="35">
        <v>5</v>
      </c>
      <c r="G21" s="35">
        <f t="shared" si="1"/>
        <v>30</v>
      </c>
      <c r="H21" s="35">
        <v>30</v>
      </c>
      <c r="I21" s="35">
        <v>0</v>
      </c>
      <c r="J21" s="35">
        <f t="shared" si="2"/>
        <v>32</v>
      </c>
      <c r="K21" s="35">
        <v>31</v>
      </c>
      <c r="L21" s="35">
        <v>1</v>
      </c>
      <c r="M21" s="35">
        <f t="shared" si="3"/>
        <v>92</v>
      </c>
      <c r="N21" s="35">
        <f t="shared" si="4"/>
        <v>86</v>
      </c>
      <c r="O21" s="35">
        <f t="shared" si="4"/>
        <v>6</v>
      </c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6"/>
      <c r="AD21" s="36"/>
      <c r="AE21" s="36"/>
      <c r="AF21" s="36"/>
      <c r="AG21" s="36"/>
      <c r="AH21" s="37"/>
      <c r="AI21" s="36"/>
      <c r="AJ21" s="39"/>
      <c r="AK21" s="9"/>
      <c r="AL21" s="11"/>
    </row>
    <row r="22" spans="1:38" s="12" customFormat="1" ht="18" customHeight="1" x14ac:dyDescent="0.25">
      <c r="A22" s="33"/>
      <c r="B22" s="28"/>
      <c r="C22" s="27" t="s">
        <v>36</v>
      </c>
      <c r="D22" s="35">
        <f t="shared" si="0"/>
        <v>117</v>
      </c>
      <c r="E22" s="35">
        <v>115</v>
      </c>
      <c r="F22" s="35">
        <v>2</v>
      </c>
      <c r="G22" s="35">
        <f t="shared" si="1"/>
        <v>129</v>
      </c>
      <c r="H22" s="35">
        <v>124</v>
      </c>
      <c r="I22" s="35">
        <v>5</v>
      </c>
      <c r="J22" s="35">
        <f t="shared" si="2"/>
        <v>131</v>
      </c>
      <c r="K22" s="35">
        <v>128</v>
      </c>
      <c r="L22" s="35">
        <v>3</v>
      </c>
      <c r="M22" s="35">
        <f t="shared" si="3"/>
        <v>377</v>
      </c>
      <c r="N22" s="35">
        <f t="shared" si="4"/>
        <v>367</v>
      </c>
      <c r="O22" s="35">
        <f t="shared" si="4"/>
        <v>10</v>
      </c>
      <c r="P22" s="35">
        <f>Q22+R22</f>
        <v>0</v>
      </c>
      <c r="Q22" s="35">
        <v>0</v>
      </c>
      <c r="R22" s="35">
        <v>0</v>
      </c>
      <c r="S22" s="35">
        <f>T22+U22</f>
        <v>2</v>
      </c>
      <c r="T22" s="47">
        <v>2</v>
      </c>
      <c r="U22" s="35">
        <v>0</v>
      </c>
      <c r="V22" s="35">
        <f>W22+X22</f>
        <v>2</v>
      </c>
      <c r="W22" s="35">
        <v>2</v>
      </c>
      <c r="X22" s="35">
        <v>0</v>
      </c>
      <c r="Y22" s="35">
        <f>Z22+AA22</f>
        <v>3</v>
      </c>
      <c r="Z22" s="35">
        <v>3</v>
      </c>
      <c r="AA22" s="35">
        <v>0</v>
      </c>
      <c r="AB22" s="35">
        <f>AC22+AD22</f>
        <v>7</v>
      </c>
      <c r="AC22" s="35">
        <f>Q22+T22+W22+Z22</f>
        <v>7</v>
      </c>
      <c r="AD22" s="35">
        <f>R22+U22+X22+AA22</f>
        <v>0</v>
      </c>
      <c r="AE22" s="36"/>
      <c r="AF22" s="36"/>
      <c r="AG22" s="36"/>
      <c r="AH22" s="37"/>
      <c r="AI22" s="36"/>
      <c r="AJ22" s="39"/>
      <c r="AK22" s="9"/>
      <c r="AL22" s="11"/>
    </row>
    <row r="23" spans="1:38" s="12" customFormat="1" ht="18" customHeight="1" x14ac:dyDescent="0.25">
      <c r="A23" s="33"/>
      <c r="B23" s="28"/>
      <c r="C23" s="27" t="s">
        <v>37</v>
      </c>
      <c r="D23" s="35">
        <f t="shared" si="0"/>
        <v>30</v>
      </c>
      <c r="E23" s="35">
        <v>26</v>
      </c>
      <c r="F23" s="35">
        <v>4</v>
      </c>
      <c r="G23" s="35">
        <f t="shared" si="1"/>
        <v>31</v>
      </c>
      <c r="H23" s="35">
        <v>27</v>
      </c>
      <c r="I23" s="35">
        <v>4</v>
      </c>
      <c r="J23" s="35">
        <f t="shared" si="2"/>
        <v>34</v>
      </c>
      <c r="K23" s="35">
        <v>31</v>
      </c>
      <c r="L23" s="35">
        <v>3</v>
      </c>
      <c r="M23" s="35">
        <f t="shared" si="3"/>
        <v>95</v>
      </c>
      <c r="N23" s="35">
        <f t="shared" si="4"/>
        <v>84</v>
      </c>
      <c r="O23" s="35">
        <f t="shared" si="4"/>
        <v>11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6"/>
      <c r="AD23" s="36"/>
      <c r="AE23" s="36"/>
      <c r="AF23" s="36"/>
      <c r="AG23" s="36"/>
      <c r="AH23" s="37"/>
      <c r="AI23" s="36"/>
      <c r="AJ23" s="39"/>
      <c r="AK23" s="9"/>
      <c r="AL23" s="11"/>
    </row>
    <row r="24" spans="1:38" s="12" customFormat="1" ht="18" customHeight="1" x14ac:dyDescent="0.25">
      <c r="A24" s="33"/>
      <c r="B24" s="28"/>
      <c r="C24" s="27" t="s">
        <v>38</v>
      </c>
      <c r="D24" s="35">
        <f t="shared" si="0"/>
        <v>35</v>
      </c>
      <c r="E24" s="35">
        <v>30</v>
      </c>
      <c r="F24" s="35">
        <v>5</v>
      </c>
      <c r="G24" s="35">
        <f t="shared" si="1"/>
        <v>37</v>
      </c>
      <c r="H24" s="35">
        <v>29</v>
      </c>
      <c r="I24" s="35">
        <v>8</v>
      </c>
      <c r="J24" s="35">
        <f t="shared" si="2"/>
        <v>36</v>
      </c>
      <c r="K24" s="35">
        <v>33</v>
      </c>
      <c r="L24" s="35">
        <v>3</v>
      </c>
      <c r="M24" s="35">
        <f t="shared" si="3"/>
        <v>108</v>
      </c>
      <c r="N24" s="35">
        <f t="shared" si="4"/>
        <v>92</v>
      </c>
      <c r="O24" s="35">
        <f t="shared" si="4"/>
        <v>16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  <c r="AD24" s="36"/>
      <c r="AE24" s="36"/>
      <c r="AF24" s="36"/>
      <c r="AG24" s="36"/>
      <c r="AH24" s="37"/>
      <c r="AI24" s="36"/>
      <c r="AJ24" s="39"/>
      <c r="AK24" s="9"/>
      <c r="AL24" s="11"/>
    </row>
    <row r="25" spans="1:38" s="12" customFormat="1" ht="18" customHeight="1" x14ac:dyDescent="0.25">
      <c r="A25" s="33"/>
      <c r="B25" s="28"/>
      <c r="C25" s="27" t="s">
        <v>39</v>
      </c>
      <c r="D25" s="35">
        <f t="shared" si="0"/>
        <v>29</v>
      </c>
      <c r="E25" s="35">
        <v>26</v>
      </c>
      <c r="F25" s="35">
        <v>3</v>
      </c>
      <c r="G25" s="35">
        <f t="shared" si="1"/>
        <v>31</v>
      </c>
      <c r="H25" s="35">
        <v>29</v>
      </c>
      <c r="I25" s="35">
        <v>2</v>
      </c>
      <c r="J25" s="35">
        <f t="shared" si="2"/>
        <v>33</v>
      </c>
      <c r="K25" s="35">
        <v>31</v>
      </c>
      <c r="L25" s="35">
        <v>2</v>
      </c>
      <c r="M25" s="35">
        <f t="shared" si="3"/>
        <v>93</v>
      </c>
      <c r="N25" s="35">
        <f t="shared" si="4"/>
        <v>86</v>
      </c>
      <c r="O25" s="35">
        <f t="shared" si="4"/>
        <v>7</v>
      </c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6"/>
      <c r="AD25" s="36"/>
      <c r="AE25" s="36"/>
      <c r="AF25" s="36"/>
      <c r="AG25" s="36"/>
      <c r="AH25" s="37"/>
      <c r="AI25" s="36"/>
      <c r="AJ25" s="39"/>
      <c r="AK25" s="9"/>
      <c r="AL25" s="11"/>
    </row>
    <row r="26" spans="1:38" s="12" customFormat="1" ht="18" customHeight="1" x14ac:dyDescent="0.25">
      <c r="A26" s="33"/>
      <c r="B26" s="28"/>
      <c r="C26" s="27" t="s">
        <v>40</v>
      </c>
      <c r="D26" s="35">
        <f t="shared" si="0"/>
        <v>34</v>
      </c>
      <c r="E26" s="35">
        <v>30</v>
      </c>
      <c r="F26" s="35">
        <v>4</v>
      </c>
      <c r="G26" s="35">
        <f t="shared" si="1"/>
        <v>31</v>
      </c>
      <c r="H26" s="35">
        <v>30</v>
      </c>
      <c r="I26" s="35">
        <v>1</v>
      </c>
      <c r="J26" s="35">
        <f t="shared" si="2"/>
        <v>32</v>
      </c>
      <c r="K26" s="35">
        <v>30</v>
      </c>
      <c r="L26" s="35">
        <v>2</v>
      </c>
      <c r="M26" s="35">
        <f t="shared" si="3"/>
        <v>97</v>
      </c>
      <c r="N26" s="35">
        <f t="shared" si="4"/>
        <v>90</v>
      </c>
      <c r="O26" s="35">
        <f t="shared" si="4"/>
        <v>7</v>
      </c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6"/>
      <c r="AD26" s="36"/>
      <c r="AE26" s="36"/>
      <c r="AF26" s="36"/>
      <c r="AG26" s="36"/>
      <c r="AH26" s="37"/>
      <c r="AI26" s="36"/>
      <c r="AJ26" s="39"/>
      <c r="AK26" s="9"/>
      <c r="AL26" s="11"/>
    </row>
    <row r="27" spans="1:38" s="12" customFormat="1" ht="18" customHeight="1" x14ac:dyDescent="0.25">
      <c r="A27" s="33"/>
      <c r="B27" s="28"/>
      <c r="C27" s="27" t="s">
        <v>41</v>
      </c>
      <c r="D27" s="35">
        <f t="shared" si="0"/>
        <v>88</v>
      </c>
      <c r="E27" s="35">
        <v>75</v>
      </c>
      <c r="F27" s="35">
        <v>13</v>
      </c>
      <c r="G27" s="35">
        <f t="shared" si="1"/>
        <v>102</v>
      </c>
      <c r="H27" s="35">
        <v>77</v>
      </c>
      <c r="I27" s="35">
        <v>25</v>
      </c>
      <c r="J27" s="35">
        <f t="shared" si="2"/>
        <v>103</v>
      </c>
      <c r="K27" s="35">
        <v>87</v>
      </c>
      <c r="L27" s="35">
        <v>16</v>
      </c>
      <c r="M27" s="35">
        <f t="shared" si="3"/>
        <v>293</v>
      </c>
      <c r="N27" s="35">
        <f t="shared" si="4"/>
        <v>239</v>
      </c>
      <c r="O27" s="35">
        <f t="shared" si="4"/>
        <v>54</v>
      </c>
      <c r="P27" s="35">
        <f>Q27+R27</f>
        <v>1</v>
      </c>
      <c r="Q27" s="35">
        <v>1</v>
      </c>
      <c r="R27" s="35">
        <v>0</v>
      </c>
      <c r="S27" s="35">
        <f>T27+U27</f>
        <v>3</v>
      </c>
      <c r="T27" s="35">
        <v>2</v>
      </c>
      <c r="U27" s="35">
        <v>1</v>
      </c>
      <c r="V27" s="35">
        <f>W27+X27</f>
        <v>5</v>
      </c>
      <c r="W27" s="35">
        <v>5</v>
      </c>
      <c r="X27" s="35">
        <v>0</v>
      </c>
      <c r="Y27" s="35">
        <f>Z27+AA27</f>
        <v>3</v>
      </c>
      <c r="Z27" s="35">
        <v>3</v>
      </c>
      <c r="AA27" s="35">
        <v>0</v>
      </c>
      <c r="AB27" s="35">
        <f>AC27+AD27</f>
        <v>12</v>
      </c>
      <c r="AC27" s="35">
        <f>Q27+T27+W27+Z27</f>
        <v>11</v>
      </c>
      <c r="AD27" s="35">
        <f>R27+U27+X27+AA27</f>
        <v>1</v>
      </c>
      <c r="AE27" s="36"/>
      <c r="AF27" s="36"/>
      <c r="AG27" s="36"/>
      <c r="AH27" s="37"/>
      <c r="AI27" s="36"/>
      <c r="AJ27" s="39"/>
      <c r="AK27" s="9"/>
      <c r="AL27" s="11"/>
    </row>
    <row r="28" spans="1:38" s="12" customFormat="1" ht="18" customHeight="1" x14ac:dyDescent="0.25">
      <c r="A28" s="33"/>
      <c r="B28" s="28"/>
      <c r="C28" s="27" t="s">
        <v>42</v>
      </c>
      <c r="D28" s="35">
        <f t="shared" si="0"/>
        <v>0</v>
      </c>
      <c r="E28" s="35">
        <v>0</v>
      </c>
      <c r="F28" s="35">
        <v>0</v>
      </c>
      <c r="G28" s="35">
        <f t="shared" si="1"/>
        <v>0</v>
      </c>
      <c r="H28" s="35">
        <v>0</v>
      </c>
      <c r="I28" s="35">
        <v>0</v>
      </c>
      <c r="J28" s="35">
        <f t="shared" si="2"/>
        <v>0</v>
      </c>
      <c r="K28" s="35">
        <v>0</v>
      </c>
      <c r="L28" s="35">
        <v>0</v>
      </c>
      <c r="M28" s="35">
        <f t="shared" si="3"/>
        <v>0</v>
      </c>
      <c r="N28" s="35">
        <f t="shared" si="4"/>
        <v>0</v>
      </c>
      <c r="O28" s="35">
        <f t="shared" si="4"/>
        <v>0</v>
      </c>
      <c r="P28" s="35">
        <f>Q28+R28</f>
        <v>5</v>
      </c>
      <c r="Q28" s="35">
        <v>2</v>
      </c>
      <c r="R28" s="35">
        <v>3</v>
      </c>
      <c r="S28" s="35">
        <f>T28+U28</f>
        <v>6</v>
      </c>
      <c r="T28" s="35">
        <v>2</v>
      </c>
      <c r="U28" s="35">
        <v>4</v>
      </c>
      <c r="V28" s="35">
        <f>W28+X28</f>
        <v>4</v>
      </c>
      <c r="W28" s="35">
        <v>1</v>
      </c>
      <c r="X28" s="35">
        <v>3</v>
      </c>
      <c r="Y28" s="35">
        <f>Z28+AA28</f>
        <v>6</v>
      </c>
      <c r="Z28" s="35">
        <v>2</v>
      </c>
      <c r="AA28" s="35">
        <v>4</v>
      </c>
      <c r="AB28" s="35">
        <f>AC28+AD28</f>
        <v>21</v>
      </c>
      <c r="AC28" s="35">
        <f>Q28+T28+W28+Z28</f>
        <v>7</v>
      </c>
      <c r="AD28" s="35">
        <f>R28+U28+X28+AA28</f>
        <v>14</v>
      </c>
      <c r="AE28" s="36"/>
      <c r="AF28" s="36"/>
      <c r="AG28" s="36"/>
      <c r="AH28" s="37"/>
      <c r="AI28" s="36"/>
      <c r="AJ28" s="39"/>
      <c r="AK28" s="9"/>
      <c r="AL28" s="11"/>
    </row>
    <row r="29" spans="1:38" s="12" customFormat="1" ht="18" customHeight="1" x14ac:dyDescent="0.25">
      <c r="A29" s="33"/>
      <c r="B29" s="28"/>
      <c r="C29" s="27" t="s">
        <v>43</v>
      </c>
      <c r="D29" s="35">
        <f t="shared" si="0"/>
        <v>60</v>
      </c>
      <c r="E29" s="35">
        <v>10</v>
      </c>
      <c r="F29" s="35">
        <v>50</v>
      </c>
      <c r="G29" s="35">
        <f t="shared" si="1"/>
        <v>57</v>
      </c>
      <c r="H29" s="35">
        <v>11</v>
      </c>
      <c r="I29" s="35">
        <v>46</v>
      </c>
      <c r="J29" s="35">
        <f t="shared" si="2"/>
        <v>54</v>
      </c>
      <c r="K29" s="35">
        <v>7</v>
      </c>
      <c r="L29" s="35">
        <v>47</v>
      </c>
      <c r="M29" s="35">
        <f t="shared" si="3"/>
        <v>171</v>
      </c>
      <c r="N29" s="35">
        <f t="shared" si="4"/>
        <v>28</v>
      </c>
      <c r="O29" s="35">
        <f t="shared" si="4"/>
        <v>143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6"/>
      <c r="AD29" s="36"/>
      <c r="AE29" s="36"/>
      <c r="AF29" s="36"/>
      <c r="AG29" s="36"/>
      <c r="AH29" s="37"/>
      <c r="AI29" s="36"/>
      <c r="AJ29" s="39"/>
      <c r="AK29" s="9"/>
      <c r="AL29" s="11"/>
    </row>
    <row r="30" spans="1:38" s="12" customFormat="1" ht="18" customHeight="1" x14ac:dyDescent="0.25">
      <c r="A30" s="33"/>
      <c r="B30" s="28"/>
      <c r="C30" s="27" t="s">
        <v>44</v>
      </c>
      <c r="D30" s="35">
        <f t="shared" si="0"/>
        <v>31</v>
      </c>
      <c r="E30" s="35">
        <v>29</v>
      </c>
      <c r="F30" s="35">
        <v>2</v>
      </c>
      <c r="G30" s="35">
        <f t="shared" si="1"/>
        <v>29</v>
      </c>
      <c r="H30" s="35">
        <v>27</v>
      </c>
      <c r="I30" s="35">
        <v>2</v>
      </c>
      <c r="J30" s="35">
        <f t="shared" si="2"/>
        <v>34</v>
      </c>
      <c r="K30" s="35">
        <v>34</v>
      </c>
      <c r="L30" s="35">
        <v>0</v>
      </c>
      <c r="M30" s="35">
        <f t="shared" si="3"/>
        <v>94</v>
      </c>
      <c r="N30" s="35">
        <f t="shared" si="4"/>
        <v>90</v>
      </c>
      <c r="O30" s="35">
        <f t="shared" si="4"/>
        <v>4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6"/>
      <c r="AD30" s="36"/>
      <c r="AE30" s="36"/>
      <c r="AF30" s="36"/>
      <c r="AG30" s="36"/>
      <c r="AH30" s="37"/>
      <c r="AI30" s="36"/>
      <c r="AJ30" s="39"/>
      <c r="AK30" s="9"/>
      <c r="AL30" s="11"/>
    </row>
    <row r="31" spans="1:38" s="12" customFormat="1" ht="18" customHeight="1" x14ac:dyDescent="0.25">
      <c r="A31" s="33"/>
      <c r="B31" s="28"/>
      <c r="C31" s="27" t="s">
        <v>45</v>
      </c>
      <c r="D31" s="35">
        <f t="shared" si="0"/>
        <v>70</v>
      </c>
      <c r="E31" s="35">
        <v>18</v>
      </c>
      <c r="F31" s="35">
        <v>52</v>
      </c>
      <c r="G31" s="35">
        <f t="shared" si="1"/>
        <v>70</v>
      </c>
      <c r="H31" s="35">
        <v>25</v>
      </c>
      <c r="I31" s="35">
        <v>45</v>
      </c>
      <c r="J31" s="35">
        <f t="shared" si="2"/>
        <v>66</v>
      </c>
      <c r="K31" s="35">
        <v>19</v>
      </c>
      <c r="L31" s="35">
        <v>47</v>
      </c>
      <c r="M31" s="35">
        <f t="shared" si="3"/>
        <v>206</v>
      </c>
      <c r="N31" s="35">
        <f t="shared" si="4"/>
        <v>62</v>
      </c>
      <c r="O31" s="35">
        <f t="shared" si="4"/>
        <v>144</v>
      </c>
      <c r="P31" s="35">
        <f>Q31+R31</f>
        <v>0</v>
      </c>
      <c r="Q31" s="35">
        <v>0</v>
      </c>
      <c r="R31" s="35">
        <v>0</v>
      </c>
      <c r="S31" s="35"/>
      <c r="T31" s="35"/>
      <c r="U31" s="35"/>
      <c r="V31" s="35"/>
      <c r="W31" s="35"/>
      <c r="X31" s="35"/>
      <c r="Y31" s="35"/>
      <c r="Z31" s="35"/>
      <c r="AA31" s="35"/>
      <c r="AB31" s="35">
        <f>AC31+AD31</f>
        <v>0</v>
      </c>
      <c r="AC31" s="35">
        <f t="shared" ref="AC31:AD33" si="5">Q31+T31+W31+Z31</f>
        <v>0</v>
      </c>
      <c r="AD31" s="35">
        <f t="shared" si="5"/>
        <v>0</v>
      </c>
      <c r="AE31" s="36"/>
      <c r="AF31" s="36"/>
      <c r="AG31" s="36"/>
      <c r="AH31" s="37"/>
      <c r="AI31" s="36"/>
      <c r="AJ31" s="39"/>
      <c r="AK31" s="9"/>
      <c r="AL31" s="11"/>
    </row>
    <row r="32" spans="1:38" s="12" customFormat="1" ht="18" customHeight="1" x14ac:dyDescent="0.25">
      <c r="A32" s="33"/>
      <c r="B32" s="28"/>
      <c r="C32" s="41" t="s">
        <v>16</v>
      </c>
      <c r="D32" s="42">
        <f>E32+F32</f>
        <v>656</v>
      </c>
      <c r="E32" s="42">
        <f>SUM(E20:E31)</f>
        <v>515</v>
      </c>
      <c r="F32" s="42">
        <f>SUM(F20:F31)</f>
        <v>141</v>
      </c>
      <c r="G32" s="42">
        <f t="shared" si="1"/>
        <v>681</v>
      </c>
      <c r="H32" s="42">
        <f>SUM(H20:H31)</f>
        <v>538</v>
      </c>
      <c r="I32" s="42">
        <f>SUM(I20:I31)</f>
        <v>143</v>
      </c>
      <c r="J32" s="42">
        <f t="shared" si="2"/>
        <v>692</v>
      </c>
      <c r="K32" s="42">
        <f>SUM(K20:K31)</f>
        <v>566</v>
      </c>
      <c r="L32" s="42">
        <f>SUM(L20:L31)</f>
        <v>126</v>
      </c>
      <c r="M32" s="42">
        <f t="shared" si="3"/>
        <v>2029</v>
      </c>
      <c r="N32" s="42">
        <f t="shared" si="4"/>
        <v>1619</v>
      </c>
      <c r="O32" s="42">
        <f t="shared" si="4"/>
        <v>410</v>
      </c>
      <c r="P32" s="42">
        <f>SUM(P20:P31)</f>
        <v>13</v>
      </c>
      <c r="Q32" s="42">
        <f>SUM(Q20:Q31)</f>
        <v>10</v>
      </c>
      <c r="R32" s="42">
        <f>SUM(R20:R31)</f>
        <v>3</v>
      </c>
      <c r="S32" s="42">
        <f>T32+U32</f>
        <v>20</v>
      </c>
      <c r="T32" s="42">
        <f>SUM(T20:T31)</f>
        <v>14</v>
      </c>
      <c r="U32" s="42">
        <f>SUM(U20:U31)</f>
        <v>6</v>
      </c>
      <c r="V32" s="42">
        <f>W32+X32</f>
        <v>18</v>
      </c>
      <c r="W32" s="42">
        <f>SUM(W20:W31)</f>
        <v>14</v>
      </c>
      <c r="X32" s="42">
        <f>SUM(X20:X31)</f>
        <v>4</v>
      </c>
      <c r="Y32" s="42">
        <f>Z32+AA32</f>
        <v>19</v>
      </c>
      <c r="Z32" s="42">
        <f>SUM(Z20:Z31)</f>
        <v>15</v>
      </c>
      <c r="AA32" s="42">
        <f>SUM(AA20:AA31)</f>
        <v>4</v>
      </c>
      <c r="AB32" s="42">
        <f>AC32+AD32</f>
        <v>70</v>
      </c>
      <c r="AC32" s="42">
        <f t="shared" si="5"/>
        <v>53</v>
      </c>
      <c r="AD32" s="42">
        <f t="shared" si="5"/>
        <v>17</v>
      </c>
      <c r="AE32" s="44"/>
      <c r="AF32" s="44"/>
      <c r="AG32" s="44"/>
      <c r="AH32" s="45"/>
      <c r="AI32" s="44"/>
      <c r="AJ32" s="46"/>
      <c r="AK32" s="9"/>
      <c r="AL32" s="11"/>
    </row>
    <row r="33" spans="1:39" s="12" customFormat="1" ht="18" customHeight="1" x14ac:dyDescent="0.25">
      <c r="A33" s="33"/>
      <c r="B33" s="34" t="s">
        <v>46</v>
      </c>
      <c r="C33" s="34" t="s">
        <v>46</v>
      </c>
      <c r="D33" s="43">
        <f t="shared" si="0"/>
        <v>394</v>
      </c>
      <c r="E33" s="35">
        <v>146</v>
      </c>
      <c r="F33" s="35">
        <v>248</v>
      </c>
      <c r="G33" s="43">
        <f t="shared" si="1"/>
        <v>421</v>
      </c>
      <c r="H33" s="43">
        <v>154</v>
      </c>
      <c r="I33" s="43">
        <v>267</v>
      </c>
      <c r="J33" s="43">
        <f t="shared" si="2"/>
        <v>422</v>
      </c>
      <c r="K33" s="35">
        <v>143</v>
      </c>
      <c r="L33" s="35">
        <v>279</v>
      </c>
      <c r="M33" s="43">
        <f t="shared" si="3"/>
        <v>1237</v>
      </c>
      <c r="N33" s="43">
        <f t="shared" si="4"/>
        <v>443</v>
      </c>
      <c r="O33" s="43">
        <f t="shared" si="4"/>
        <v>794</v>
      </c>
      <c r="P33" s="43">
        <f>Q33+R33</f>
        <v>5</v>
      </c>
      <c r="Q33" s="35">
        <v>3</v>
      </c>
      <c r="R33" s="35">
        <v>2</v>
      </c>
      <c r="S33" s="43">
        <f>T33+U33</f>
        <v>9</v>
      </c>
      <c r="T33" s="43">
        <v>5</v>
      </c>
      <c r="U33" s="43">
        <v>4</v>
      </c>
      <c r="V33" s="43">
        <f>W33+X33</f>
        <v>3</v>
      </c>
      <c r="W33" s="35">
        <v>2</v>
      </c>
      <c r="X33" s="35">
        <v>1</v>
      </c>
      <c r="Y33" s="43">
        <f>Z33+AA33</f>
        <v>4</v>
      </c>
      <c r="Z33" s="35">
        <v>2</v>
      </c>
      <c r="AA33" s="35">
        <v>2</v>
      </c>
      <c r="AB33" s="43">
        <f>AC33+AD33</f>
        <v>21</v>
      </c>
      <c r="AC33" s="43">
        <f t="shared" si="5"/>
        <v>12</v>
      </c>
      <c r="AD33" s="43">
        <f t="shared" si="5"/>
        <v>9</v>
      </c>
      <c r="AE33" s="48"/>
      <c r="AF33" s="48"/>
      <c r="AG33" s="48"/>
      <c r="AH33" s="49"/>
      <c r="AI33" s="48"/>
      <c r="AJ33" s="38"/>
      <c r="AK33" s="9"/>
      <c r="AL33" s="11"/>
    </row>
    <row r="34" spans="1:39" s="12" customFormat="1" ht="18" customHeight="1" x14ac:dyDescent="0.25">
      <c r="A34" s="33"/>
      <c r="B34" s="28"/>
      <c r="C34" s="27" t="s">
        <v>47</v>
      </c>
      <c r="D34" s="35">
        <f t="shared" si="0"/>
        <v>0</v>
      </c>
      <c r="E34" s="35">
        <v>0</v>
      </c>
      <c r="F34" s="35">
        <v>0</v>
      </c>
      <c r="G34" s="35">
        <f t="shared" si="1"/>
        <v>0</v>
      </c>
      <c r="H34" s="35">
        <v>0</v>
      </c>
      <c r="I34" s="35">
        <v>0</v>
      </c>
      <c r="J34" s="35">
        <f t="shared" si="2"/>
        <v>0</v>
      </c>
      <c r="K34" s="35">
        <v>0</v>
      </c>
      <c r="L34" s="35">
        <v>0</v>
      </c>
      <c r="M34" s="35">
        <f t="shared" si="3"/>
        <v>0</v>
      </c>
      <c r="N34" s="35">
        <f t="shared" si="4"/>
        <v>0</v>
      </c>
      <c r="O34" s="35">
        <f t="shared" si="4"/>
        <v>0</v>
      </c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7"/>
      <c r="AI34" s="36"/>
      <c r="AJ34" s="39"/>
      <c r="AK34" s="9"/>
      <c r="AL34" s="11"/>
    </row>
    <row r="35" spans="1:39" s="12" customFormat="1" ht="18" customHeight="1" x14ac:dyDescent="0.25">
      <c r="A35" s="33"/>
      <c r="B35" s="40"/>
      <c r="C35" s="41" t="s">
        <v>16</v>
      </c>
      <c r="D35" s="42">
        <f t="shared" si="0"/>
        <v>394</v>
      </c>
      <c r="E35" s="42">
        <f>SUM(E33:E34)</f>
        <v>146</v>
      </c>
      <c r="F35" s="42">
        <f>SUM(F33:F34)</f>
        <v>248</v>
      </c>
      <c r="G35" s="42">
        <f t="shared" si="1"/>
        <v>421</v>
      </c>
      <c r="H35" s="42">
        <f>SUM(H33:H34)</f>
        <v>154</v>
      </c>
      <c r="I35" s="42">
        <f>SUM(I33:I34)</f>
        <v>267</v>
      </c>
      <c r="J35" s="42">
        <f t="shared" si="2"/>
        <v>422</v>
      </c>
      <c r="K35" s="42">
        <f>SUM(K33:K34)</f>
        <v>143</v>
      </c>
      <c r="L35" s="42">
        <f>SUM(L33:L34)</f>
        <v>279</v>
      </c>
      <c r="M35" s="42">
        <f t="shared" si="3"/>
        <v>1237</v>
      </c>
      <c r="N35" s="42">
        <f t="shared" ref="N35:O50" si="6">E35+H35+K35</f>
        <v>443</v>
      </c>
      <c r="O35" s="42">
        <f t="shared" si="6"/>
        <v>794</v>
      </c>
      <c r="P35" s="42">
        <f>SUM(P33:P34)</f>
        <v>5</v>
      </c>
      <c r="Q35" s="42">
        <f t="shared" ref="Q35:AD35" si="7">SUM(Q33:Q34)</f>
        <v>3</v>
      </c>
      <c r="R35" s="42">
        <f t="shared" si="7"/>
        <v>2</v>
      </c>
      <c r="S35" s="42">
        <f>SUM(S33:S34)</f>
        <v>9</v>
      </c>
      <c r="T35" s="42">
        <f t="shared" si="7"/>
        <v>5</v>
      </c>
      <c r="U35" s="42">
        <f t="shared" si="7"/>
        <v>4</v>
      </c>
      <c r="V35" s="42">
        <f>SUM(V33:V34)</f>
        <v>3</v>
      </c>
      <c r="W35" s="42">
        <f t="shared" si="7"/>
        <v>2</v>
      </c>
      <c r="X35" s="42">
        <f t="shared" si="7"/>
        <v>1</v>
      </c>
      <c r="Y35" s="42">
        <f>SUM(Y33:Y34)</f>
        <v>4</v>
      </c>
      <c r="Z35" s="42">
        <f t="shared" si="7"/>
        <v>2</v>
      </c>
      <c r="AA35" s="42">
        <f t="shared" si="7"/>
        <v>2</v>
      </c>
      <c r="AB35" s="42">
        <f>SUM(AB33:AB34)</f>
        <v>21</v>
      </c>
      <c r="AC35" s="42">
        <f t="shared" si="7"/>
        <v>12</v>
      </c>
      <c r="AD35" s="42">
        <f t="shared" si="7"/>
        <v>9</v>
      </c>
      <c r="AE35" s="44"/>
      <c r="AF35" s="44"/>
      <c r="AG35" s="44"/>
      <c r="AH35" s="45"/>
      <c r="AI35" s="44"/>
      <c r="AJ35" s="46"/>
      <c r="AK35" s="9"/>
      <c r="AL35" s="11"/>
    </row>
    <row r="36" spans="1:39" s="12" customFormat="1" ht="18" customHeight="1" x14ac:dyDescent="0.25">
      <c r="A36" s="33"/>
      <c r="B36" s="28" t="s">
        <v>48</v>
      </c>
      <c r="C36" s="27" t="s">
        <v>49</v>
      </c>
      <c r="D36" s="35">
        <f t="shared" si="0"/>
        <v>25</v>
      </c>
      <c r="E36" s="35">
        <v>24</v>
      </c>
      <c r="F36" s="35">
        <v>1</v>
      </c>
      <c r="G36" s="35">
        <f t="shared" si="1"/>
        <v>27</v>
      </c>
      <c r="H36" s="43">
        <v>27</v>
      </c>
      <c r="I36" s="43">
        <v>0</v>
      </c>
      <c r="J36" s="35">
        <f t="shared" si="2"/>
        <v>27</v>
      </c>
      <c r="K36" s="43">
        <v>27</v>
      </c>
      <c r="L36" s="43">
        <v>0</v>
      </c>
      <c r="M36" s="35">
        <f t="shared" si="3"/>
        <v>79</v>
      </c>
      <c r="N36" s="35">
        <f t="shared" si="6"/>
        <v>78</v>
      </c>
      <c r="O36" s="35">
        <f t="shared" si="6"/>
        <v>1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6"/>
      <c r="AF36" s="36"/>
      <c r="AG36" s="36"/>
      <c r="AH36" s="50">
        <f>AI36+AJ36</f>
        <v>17</v>
      </c>
      <c r="AI36" s="50">
        <v>16</v>
      </c>
      <c r="AJ36" s="51">
        <v>1</v>
      </c>
      <c r="AK36" s="9"/>
      <c r="AL36" s="11"/>
    </row>
    <row r="37" spans="1:39" s="12" customFormat="1" ht="18" customHeight="1" x14ac:dyDescent="0.25">
      <c r="A37" s="33"/>
      <c r="B37" s="28"/>
      <c r="C37" s="27" t="s">
        <v>50</v>
      </c>
      <c r="D37" s="35">
        <f t="shared" si="0"/>
        <v>25</v>
      </c>
      <c r="E37" s="35">
        <v>16</v>
      </c>
      <c r="F37" s="35">
        <v>9</v>
      </c>
      <c r="G37" s="35">
        <f t="shared" si="1"/>
        <v>29</v>
      </c>
      <c r="H37" s="35">
        <v>24</v>
      </c>
      <c r="I37" s="35">
        <v>5</v>
      </c>
      <c r="J37" s="35">
        <f t="shared" si="2"/>
        <v>29</v>
      </c>
      <c r="K37" s="35">
        <v>24</v>
      </c>
      <c r="L37" s="35">
        <v>5</v>
      </c>
      <c r="M37" s="35">
        <f t="shared" si="3"/>
        <v>83</v>
      </c>
      <c r="N37" s="35">
        <f t="shared" si="6"/>
        <v>64</v>
      </c>
      <c r="O37" s="35">
        <f t="shared" si="6"/>
        <v>19</v>
      </c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6"/>
      <c r="AF37" s="36"/>
      <c r="AG37" s="36"/>
      <c r="AH37" s="36"/>
      <c r="AI37" s="36"/>
      <c r="AJ37" s="39"/>
      <c r="AK37" s="9"/>
      <c r="AL37" s="11"/>
    </row>
    <row r="38" spans="1:39" s="12" customFormat="1" ht="18" customHeight="1" x14ac:dyDescent="0.25">
      <c r="A38" s="33"/>
      <c r="B38" s="28"/>
      <c r="C38" s="41" t="s">
        <v>16</v>
      </c>
      <c r="D38" s="42">
        <f t="shared" si="0"/>
        <v>50</v>
      </c>
      <c r="E38" s="42">
        <f>SUM(E36:E37)</f>
        <v>40</v>
      </c>
      <c r="F38" s="42">
        <f>SUM(F36:F37)</f>
        <v>10</v>
      </c>
      <c r="G38" s="42">
        <f t="shared" si="1"/>
        <v>56</v>
      </c>
      <c r="H38" s="42">
        <f>SUM(H36:H37)</f>
        <v>51</v>
      </c>
      <c r="I38" s="42">
        <f>SUM(I36:I37)</f>
        <v>5</v>
      </c>
      <c r="J38" s="42">
        <f t="shared" si="2"/>
        <v>56</v>
      </c>
      <c r="K38" s="42">
        <f>SUM(K36:K37)</f>
        <v>51</v>
      </c>
      <c r="L38" s="42">
        <f>SUM(L36:L37)</f>
        <v>5</v>
      </c>
      <c r="M38" s="42">
        <f t="shared" si="3"/>
        <v>162</v>
      </c>
      <c r="N38" s="42">
        <f t="shared" si="6"/>
        <v>142</v>
      </c>
      <c r="O38" s="42">
        <f t="shared" si="6"/>
        <v>20</v>
      </c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44"/>
      <c r="AF38" s="44"/>
      <c r="AG38" s="44"/>
      <c r="AH38" s="53">
        <f>AI38+AJ38</f>
        <v>17</v>
      </c>
      <c r="AI38" s="42">
        <f>SUM(AI36:AI37)</f>
        <v>16</v>
      </c>
      <c r="AJ38" s="54">
        <f>SUM(AJ36:AJ37)</f>
        <v>1</v>
      </c>
      <c r="AK38" s="9"/>
      <c r="AL38" s="11"/>
    </row>
    <row r="39" spans="1:39" s="12" customFormat="1" ht="18" customHeight="1" x14ac:dyDescent="0.25">
      <c r="A39" s="33"/>
      <c r="B39" s="34" t="s">
        <v>51</v>
      </c>
      <c r="C39" s="55" t="s">
        <v>52</v>
      </c>
      <c r="D39" s="56">
        <f>E39+F39</f>
        <v>90</v>
      </c>
      <c r="E39" s="56">
        <v>6</v>
      </c>
      <c r="F39" s="56">
        <v>84</v>
      </c>
      <c r="G39" s="56">
        <f>H39+I39</f>
        <v>93</v>
      </c>
      <c r="H39" s="56">
        <v>3</v>
      </c>
      <c r="I39" s="56">
        <v>90</v>
      </c>
      <c r="J39" s="56">
        <f>K39+L39</f>
        <v>86</v>
      </c>
      <c r="K39" s="56">
        <v>0</v>
      </c>
      <c r="L39" s="56">
        <v>86</v>
      </c>
      <c r="M39" s="56">
        <f>N39+O39</f>
        <v>269</v>
      </c>
      <c r="N39" s="56">
        <f>E39+H39+K39</f>
        <v>9</v>
      </c>
      <c r="O39" s="56">
        <f>F39+I39+L39</f>
        <v>260</v>
      </c>
      <c r="P39" s="57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7"/>
      <c r="AI39" s="36"/>
      <c r="AJ39" s="39"/>
      <c r="AK39" s="9"/>
      <c r="AL39" s="11"/>
    </row>
    <row r="40" spans="1:39" s="9" customFormat="1" ht="18" customHeight="1" x14ac:dyDescent="0.25">
      <c r="A40" s="33"/>
      <c r="B40" s="41" t="s">
        <v>53</v>
      </c>
      <c r="C40" s="41" t="s">
        <v>53</v>
      </c>
      <c r="D40" s="42">
        <f>E40+F40</f>
        <v>70</v>
      </c>
      <c r="E40" s="42">
        <v>3</v>
      </c>
      <c r="F40" s="42">
        <v>67</v>
      </c>
      <c r="G40" s="42">
        <f t="shared" si="1"/>
        <v>66</v>
      </c>
      <c r="H40" s="42">
        <v>3</v>
      </c>
      <c r="I40" s="42">
        <v>63</v>
      </c>
      <c r="J40" s="42">
        <f t="shared" si="2"/>
        <v>70</v>
      </c>
      <c r="K40" s="42">
        <v>1</v>
      </c>
      <c r="L40" s="42">
        <v>69</v>
      </c>
      <c r="M40" s="42">
        <f t="shared" si="3"/>
        <v>206</v>
      </c>
      <c r="N40" s="42">
        <f t="shared" si="6"/>
        <v>7</v>
      </c>
      <c r="O40" s="42">
        <f t="shared" si="6"/>
        <v>199</v>
      </c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53">
        <f>AI40+AJ40</f>
        <v>121</v>
      </c>
      <c r="AI40" s="42">
        <v>7</v>
      </c>
      <c r="AJ40" s="54">
        <v>114</v>
      </c>
      <c r="AL40" s="11"/>
      <c r="AM40" s="12"/>
    </row>
    <row r="41" spans="1:39" s="12" customFormat="1" ht="18" customHeight="1" x14ac:dyDescent="0.25">
      <c r="A41" s="33"/>
      <c r="B41" s="41" t="s">
        <v>54</v>
      </c>
      <c r="C41" s="41" t="s">
        <v>55</v>
      </c>
      <c r="D41" s="42">
        <f t="shared" si="0"/>
        <v>40</v>
      </c>
      <c r="E41" s="42">
        <v>17</v>
      </c>
      <c r="F41" s="42">
        <v>23</v>
      </c>
      <c r="G41" s="42">
        <f t="shared" si="1"/>
        <v>39</v>
      </c>
      <c r="H41" s="42">
        <v>10</v>
      </c>
      <c r="I41" s="42">
        <v>29</v>
      </c>
      <c r="J41" s="42">
        <f t="shared" si="2"/>
        <v>38</v>
      </c>
      <c r="K41" s="42">
        <v>9</v>
      </c>
      <c r="L41" s="42">
        <v>29</v>
      </c>
      <c r="M41" s="42">
        <f t="shared" si="3"/>
        <v>117</v>
      </c>
      <c r="N41" s="42">
        <f t="shared" si="6"/>
        <v>36</v>
      </c>
      <c r="O41" s="42">
        <f t="shared" si="6"/>
        <v>81</v>
      </c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5"/>
      <c r="AI41" s="44"/>
      <c r="AJ41" s="46"/>
      <c r="AK41" s="9"/>
      <c r="AL41" s="11"/>
    </row>
    <row r="42" spans="1:39" s="12" customFormat="1" ht="18" customHeight="1" x14ac:dyDescent="0.25">
      <c r="A42" s="33"/>
      <c r="B42" s="41" t="s">
        <v>56</v>
      </c>
      <c r="C42" s="41" t="s">
        <v>56</v>
      </c>
      <c r="D42" s="42">
        <f t="shared" si="0"/>
        <v>25</v>
      </c>
      <c r="E42" s="42">
        <v>4</v>
      </c>
      <c r="F42" s="42">
        <v>21</v>
      </c>
      <c r="G42" s="42">
        <f t="shared" si="1"/>
        <v>26</v>
      </c>
      <c r="H42" s="42">
        <v>5</v>
      </c>
      <c r="I42" s="42">
        <v>21</v>
      </c>
      <c r="J42" s="42">
        <f t="shared" si="2"/>
        <v>23</v>
      </c>
      <c r="K42" s="42">
        <v>4</v>
      </c>
      <c r="L42" s="42">
        <v>19</v>
      </c>
      <c r="M42" s="42">
        <f t="shared" si="3"/>
        <v>74</v>
      </c>
      <c r="N42" s="42">
        <f t="shared" si="6"/>
        <v>13</v>
      </c>
      <c r="O42" s="42">
        <f t="shared" si="6"/>
        <v>61</v>
      </c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5"/>
      <c r="AI42" s="44"/>
      <c r="AJ42" s="46"/>
      <c r="AK42" s="9"/>
      <c r="AL42" s="11"/>
    </row>
    <row r="43" spans="1:39" s="12" customFormat="1" ht="18" customHeight="1" x14ac:dyDescent="0.25">
      <c r="A43" s="33"/>
      <c r="B43" s="41" t="s">
        <v>57</v>
      </c>
      <c r="C43" s="58" t="s">
        <v>58</v>
      </c>
      <c r="D43" s="42">
        <f t="shared" si="0"/>
        <v>52</v>
      </c>
      <c r="E43" s="42">
        <v>5</v>
      </c>
      <c r="F43" s="42">
        <v>47</v>
      </c>
      <c r="G43" s="42">
        <f t="shared" si="1"/>
        <v>50</v>
      </c>
      <c r="H43" s="42">
        <v>2</v>
      </c>
      <c r="I43" s="42">
        <v>48</v>
      </c>
      <c r="J43" s="42">
        <f t="shared" si="2"/>
        <v>49</v>
      </c>
      <c r="K43" s="42">
        <v>10</v>
      </c>
      <c r="L43" s="42">
        <v>39</v>
      </c>
      <c r="M43" s="42">
        <f t="shared" si="3"/>
        <v>151</v>
      </c>
      <c r="N43" s="42">
        <f t="shared" si="6"/>
        <v>17</v>
      </c>
      <c r="O43" s="42">
        <f t="shared" si="6"/>
        <v>134</v>
      </c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5"/>
      <c r="AI43" s="44"/>
      <c r="AJ43" s="46"/>
      <c r="AK43" s="9"/>
      <c r="AL43" s="11"/>
    </row>
    <row r="44" spans="1:39" s="12" customFormat="1" ht="18" customHeight="1" x14ac:dyDescent="0.25">
      <c r="A44" s="33"/>
      <c r="B44" s="41" t="s">
        <v>59</v>
      </c>
      <c r="C44" s="58" t="s">
        <v>60</v>
      </c>
      <c r="D44" s="42">
        <f t="shared" si="0"/>
        <v>30</v>
      </c>
      <c r="E44" s="42">
        <v>12</v>
      </c>
      <c r="F44" s="42">
        <v>18</v>
      </c>
      <c r="G44" s="42">
        <f t="shared" si="1"/>
        <v>65</v>
      </c>
      <c r="H44" s="42">
        <v>44</v>
      </c>
      <c r="I44" s="42">
        <v>21</v>
      </c>
      <c r="J44" s="42">
        <f t="shared" si="2"/>
        <v>63</v>
      </c>
      <c r="K44" s="42">
        <v>39</v>
      </c>
      <c r="L44" s="42">
        <v>24</v>
      </c>
      <c r="M44" s="42">
        <f t="shared" si="3"/>
        <v>158</v>
      </c>
      <c r="N44" s="42">
        <f t="shared" si="6"/>
        <v>95</v>
      </c>
      <c r="O44" s="42">
        <f t="shared" si="6"/>
        <v>63</v>
      </c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5"/>
      <c r="AI44" s="44"/>
      <c r="AJ44" s="46"/>
      <c r="AK44" s="9"/>
      <c r="AL44" s="11"/>
    </row>
    <row r="45" spans="1:39" s="12" customFormat="1" ht="18" customHeight="1" x14ac:dyDescent="0.25">
      <c r="A45" s="33"/>
      <c r="B45" s="34" t="s">
        <v>61</v>
      </c>
      <c r="C45" s="34" t="s">
        <v>62</v>
      </c>
      <c r="D45" s="43">
        <f t="shared" si="0"/>
        <v>30</v>
      </c>
      <c r="E45" s="43">
        <v>21</v>
      </c>
      <c r="F45" s="43">
        <v>9</v>
      </c>
      <c r="G45" s="43">
        <f>H45+I45</f>
        <v>30</v>
      </c>
      <c r="H45" s="43">
        <v>22</v>
      </c>
      <c r="I45" s="43">
        <v>8</v>
      </c>
      <c r="J45" s="43">
        <f>K45+L45</f>
        <v>29</v>
      </c>
      <c r="K45" s="43">
        <v>20</v>
      </c>
      <c r="L45" s="43">
        <v>9</v>
      </c>
      <c r="M45" s="43">
        <f t="shared" si="3"/>
        <v>89</v>
      </c>
      <c r="N45" s="43">
        <f t="shared" si="6"/>
        <v>63</v>
      </c>
      <c r="O45" s="43">
        <f t="shared" si="6"/>
        <v>26</v>
      </c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50"/>
      <c r="AI45" s="43"/>
      <c r="AJ45" s="51"/>
      <c r="AK45" s="9"/>
      <c r="AL45" s="11"/>
    </row>
    <row r="46" spans="1:39" s="12" customFormat="1" ht="18" customHeight="1" x14ac:dyDescent="0.25">
      <c r="A46" s="33"/>
      <c r="B46" s="27"/>
      <c r="C46" s="55" t="s">
        <v>63</v>
      </c>
      <c r="D46" s="56">
        <f>E46+F46</f>
        <v>33</v>
      </c>
      <c r="E46" s="56">
        <v>22</v>
      </c>
      <c r="F46" s="56">
        <v>11</v>
      </c>
      <c r="G46" s="56">
        <f>H46+I46</f>
        <v>32</v>
      </c>
      <c r="H46" s="56">
        <v>24</v>
      </c>
      <c r="I46" s="56">
        <v>8</v>
      </c>
      <c r="J46" s="56">
        <f>K46+L46</f>
        <v>32</v>
      </c>
      <c r="K46" s="56">
        <v>20</v>
      </c>
      <c r="L46" s="56">
        <v>12</v>
      </c>
      <c r="M46" s="56">
        <f>N46+O46</f>
        <v>97</v>
      </c>
      <c r="N46" s="56">
        <f t="shared" si="6"/>
        <v>66</v>
      </c>
      <c r="O46" s="56">
        <f t="shared" si="6"/>
        <v>31</v>
      </c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9"/>
      <c r="AI46" s="56"/>
      <c r="AJ46" s="60"/>
      <c r="AK46" s="9"/>
      <c r="AL46" s="11"/>
    </row>
    <row r="47" spans="1:39" s="12" customFormat="1" ht="18" customHeight="1" x14ac:dyDescent="0.25">
      <c r="A47" s="33"/>
      <c r="B47" s="55"/>
      <c r="C47" s="41" t="s">
        <v>16</v>
      </c>
      <c r="D47" s="42">
        <f>E47+F47</f>
        <v>63</v>
      </c>
      <c r="E47" s="42">
        <f>SUM(E45:E46)</f>
        <v>43</v>
      </c>
      <c r="F47" s="42">
        <f>SUM(F45:F46)</f>
        <v>20</v>
      </c>
      <c r="G47" s="42">
        <f>H47+I47</f>
        <v>62</v>
      </c>
      <c r="H47" s="42">
        <f>SUM(H45:H46)</f>
        <v>46</v>
      </c>
      <c r="I47" s="42">
        <f>SUM(I45:I46)</f>
        <v>16</v>
      </c>
      <c r="J47" s="42">
        <f>K47+L47</f>
        <v>61</v>
      </c>
      <c r="K47" s="42">
        <f>SUM(K45:K46)</f>
        <v>40</v>
      </c>
      <c r="L47" s="42">
        <f>SUM(L45:L46)</f>
        <v>21</v>
      </c>
      <c r="M47" s="42">
        <f>N47+O47</f>
        <v>186</v>
      </c>
      <c r="N47" s="42">
        <f t="shared" si="6"/>
        <v>129</v>
      </c>
      <c r="O47" s="42">
        <f t="shared" si="6"/>
        <v>57</v>
      </c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53"/>
      <c r="AI47" s="42"/>
      <c r="AJ47" s="54"/>
      <c r="AK47" s="9"/>
      <c r="AL47" s="11"/>
    </row>
    <row r="48" spans="1:39" s="12" customFormat="1" ht="18" customHeight="1" x14ac:dyDescent="0.25">
      <c r="A48" s="33"/>
      <c r="B48" s="41" t="s">
        <v>64</v>
      </c>
      <c r="C48" s="58" t="s">
        <v>64</v>
      </c>
      <c r="D48" s="42">
        <f>E48+F48</f>
        <v>30</v>
      </c>
      <c r="E48" s="42">
        <v>4</v>
      </c>
      <c r="F48" s="42">
        <v>26</v>
      </c>
      <c r="G48" s="42">
        <f>H48+I48</f>
        <v>30</v>
      </c>
      <c r="H48" s="42">
        <v>4</v>
      </c>
      <c r="I48" s="42">
        <v>26</v>
      </c>
      <c r="J48" s="42">
        <f>K48+L48</f>
        <v>28</v>
      </c>
      <c r="K48" s="42">
        <v>3</v>
      </c>
      <c r="L48" s="42">
        <v>25</v>
      </c>
      <c r="M48" s="42">
        <f>N48+O48</f>
        <v>88</v>
      </c>
      <c r="N48" s="42">
        <f t="shared" si="6"/>
        <v>11</v>
      </c>
      <c r="O48" s="42">
        <f t="shared" si="6"/>
        <v>77</v>
      </c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5"/>
      <c r="AI48" s="44"/>
      <c r="AJ48" s="46"/>
      <c r="AK48" s="9"/>
      <c r="AL48" s="11"/>
    </row>
    <row r="49" spans="1:38" s="12" customFormat="1" ht="18" customHeight="1" x14ac:dyDescent="0.25">
      <c r="A49" s="33"/>
      <c r="B49" s="41" t="s">
        <v>65</v>
      </c>
      <c r="C49" s="41" t="s">
        <v>66</v>
      </c>
      <c r="D49" s="42">
        <f t="shared" si="0"/>
        <v>70</v>
      </c>
      <c r="E49" s="42">
        <v>20</v>
      </c>
      <c r="F49" s="42">
        <v>50</v>
      </c>
      <c r="G49" s="42">
        <f t="shared" si="1"/>
        <v>70</v>
      </c>
      <c r="H49" s="42">
        <v>31</v>
      </c>
      <c r="I49" s="42">
        <v>39</v>
      </c>
      <c r="J49" s="42">
        <f t="shared" si="2"/>
        <v>66</v>
      </c>
      <c r="K49" s="42">
        <v>35</v>
      </c>
      <c r="L49" s="42">
        <v>31</v>
      </c>
      <c r="M49" s="42">
        <f t="shared" si="3"/>
        <v>206</v>
      </c>
      <c r="N49" s="42">
        <f t="shared" si="6"/>
        <v>86</v>
      </c>
      <c r="O49" s="42">
        <f t="shared" si="6"/>
        <v>120</v>
      </c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5"/>
      <c r="AI49" s="44"/>
      <c r="AJ49" s="46"/>
      <c r="AK49" s="9"/>
      <c r="AL49" s="11"/>
    </row>
    <row r="50" spans="1:38" s="12" customFormat="1" ht="18" customHeight="1" x14ac:dyDescent="0.25">
      <c r="A50" s="33"/>
      <c r="B50" s="41" t="s">
        <v>67</v>
      </c>
      <c r="C50" s="41"/>
      <c r="D50" s="42">
        <f t="shared" si="0"/>
        <v>337</v>
      </c>
      <c r="E50" s="42">
        <v>120</v>
      </c>
      <c r="F50" s="42">
        <v>217</v>
      </c>
      <c r="G50" s="42">
        <f t="shared" si="1"/>
        <v>360</v>
      </c>
      <c r="H50" s="42">
        <v>121</v>
      </c>
      <c r="I50" s="42">
        <v>239</v>
      </c>
      <c r="J50" s="42">
        <f t="shared" si="2"/>
        <v>367</v>
      </c>
      <c r="K50" s="42">
        <v>127</v>
      </c>
      <c r="L50" s="42">
        <v>240</v>
      </c>
      <c r="M50" s="42">
        <f t="shared" si="3"/>
        <v>1064</v>
      </c>
      <c r="N50" s="42">
        <f t="shared" si="6"/>
        <v>368</v>
      </c>
      <c r="O50" s="42">
        <f t="shared" si="6"/>
        <v>696</v>
      </c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5"/>
      <c r="AI50" s="44"/>
      <c r="AJ50" s="46"/>
      <c r="AK50" s="9"/>
      <c r="AL50" s="11"/>
    </row>
    <row r="51" spans="1:38" s="12" customFormat="1" ht="18" customHeight="1" x14ac:dyDescent="0.25">
      <c r="A51" s="61"/>
      <c r="B51" s="77" t="s">
        <v>68</v>
      </c>
      <c r="C51" s="78"/>
      <c r="D51" s="62">
        <f>E51+F51</f>
        <v>5859</v>
      </c>
      <c r="E51" s="62">
        <f>SUM(E7,E19,E32,E35,E38:E39,E40:E44,E47:E50)</f>
        <v>2786</v>
      </c>
      <c r="F51" s="62">
        <f>SUM(F7,F19,F32,F35,F38:F39,F40:F44,F47:F50)</f>
        <v>3073</v>
      </c>
      <c r="G51" s="62">
        <f t="shared" si="1"/>
        <v>6136</v>
      </c>
      <c r="H51" s="62">
        <f>SUM(H7,H19,H32,H35,H38:H39,H40:H44,H47:H50)</f>
        <v>2930</v>
      </c>
      <c r="I51" s="62">
        <f>SUM(I7,I19,I32,I35,I38:I39,I40:I44,I47:I50)</f>
        <v>3206</v>
      </c>
      <c r="J51" s="62">
        <f t="shared" si="2"/>
        <v>6076</v>
      </c>
      <c r="K51" s="62">
        <f>SUM(K7,K19,K32,K35,K38:K39,K40:K44,K47:K50)</f>
        <v>2954</v>
      </c>
      <c r="L51" s="62">
        <f>SUM(L7,L19,L32,L35,L38:L39,L40:L44,L47:L50)</f>
        <v>3122</v>
      </c>
      <c r="M51" s="62">
        <f>N51+O51</f>
        <v>18071</v>
      </c>
      <c r="N51" s="62">
        <f>E51+H51+K51</f>
        <v>8670</v>
      </c>
      <c r="O51" s="62">
        <f>F51+I51+L51</f>
        <v>9401</v>
      </c>
      <c r="P51" s="62">
        <f>Q51+R51</f>
        <v>62</v>
      </c>
      <c r="Q51" s="62">
        <f>SUM(Q7,Q19,Q32,Q35,Q38,Q40:Q44,Q47:Q50)</f>
        <v>33</v>
      </c>
      <c r="R51" s="62">
        <f>SUM(R7,R19,R32,R35,R38,R40:R44,R47:R50)</f>
        <v>29</v>
      </c>
      <c r="S51" s="62">
        <f>T51+U51</f>
        <v>88</v>
      </c>
      <c r="T51" s="62">
        <f>SUM(T7,T19,T32,T35,T38,T40:T44,T47:T50)</f>
        <v>41</v>
      </c>
      <c r="U51" s="62">
        <f>SUM(U7,U19,U32,U35,U38,U40:U44,U47:U50)</f>
        <v>47</v>
      </c>
      <c r="V51" s="62">
        <f>W51+X51</f>
        <v>62</v>
      </c>
      <c r="W51" s="62">
        <f>SUM(W7,W19,W32,W35,W38,W40:W44,W47:W50)</f>
        <v>36</v>
      </c>
      <c r="X51" s="62">
        <f>SUM(X7,X19,X32,X35,X38,X40:X44,X47:X50)</f>
        <v>26</v>
      </c>
      <c r="Y51" s="62">
        <f>Z51+AA51</f>
        <v>47</v>
      </c>
      <c r="Z51" s="62">
        <f>SUM(Z7,Z19,Z32,Z35,Z38,Z40:Z44,Z47:Z50)</f>
        <v>33</v>
      </c>
      <c r="AA51" s="62">
        <f>SUM(AA7,AA19,AA32,AA35,AA38,AA40:AA44,AA47:AA50)</f>
        <v>14</v>
      </c>
      <c r="AB51" s="62">
        <f>AC51+AD51</f>
        <v>259</v>
      </c>
      <c r="AC51" s="62">
        <f>SUM(Q51,T51,W51,Z51)</f>
        <v>143</v>
      </c>
      <c r="AD51" s="62">
        <f>SUM(R51,U51,X51,AA51)</f>
        <v>116</v>
      </c>
      <c r="AE51" s="62">
        <f>AF51+AG51</f>
        <v>329</v>
      </c>
      <c r="AF51" s="62">
        <f>SUM(AF7,AF19,AF32,AF35,AF38,AF40:AF44,AF47:AF50)</f>
        <v>131</v>
      </c>
      <c r="AG51" s="62">
        <f>SUM(AG7,AG19,AG32,AG35,AG38,AG40:AG44,AG47:AG50)</f>
        <v>198</v>
      </c>
      <c r="AH51" s="62">
        <f>AI51+AJ51</f>
        <v>138</v>
      </c>
      <c r="AI51" s="62">
        <f>SUM(AI7,AI19,AI32,AI35,AI38,AI40:AI44,AI47:AI50)</f>
        <v>23</v>
      </c>
      <c r="AJ51" s="63">
        <f>SUM(AJ7,AJ19,AJ32,AJ35,AJ38,AJ40:AJ44,AJ47:AJ50)</f>
        <v>115</v>
      </c>
      <c r="AK51" s="9"/>
      <c r="AL51" s="11"/>
    </row>
    <row r="52" spans="1:38" s="12" customFormat="1" ht="18" customHeight="1" x14ac:dyDescent="0.25">
      <c r="A52" s="64" t="s">
        <v>69</v>
      </c>
      <c r="B52" s="65" t="s">
        <v>20</v>
      </c>
      <c r="C52" s="66"/>
      <c r="D52" s="29">
        <f t="shared" si="0"/>
        <v>1916</v>
      </c>
      <c r="E52" s="29">
        <v>1075</v>
      </c>
      <c r="F52" s="29">
        <v>841</v>
      </c>
      <c r="G52" s="29">
        <f t="shared" si="1"/>
        <v>1777</v>
      </c>
      <c r="H52" s="67">
        <v>1066</v>
      </c>
      <c r="I52" s="67">
        <v>711</v>
      </c>
      <c r="J52" s="67">
        <f t="shared" si="2"/>
        <v>1727</v>
      </c>
      <c r="K52" s="67">
        <v>1016</v>
      </c>
      <c r="L52" s="67">
        <v>711</v>
      </c>
      <c r="M52" s="29">
        <f t="shared" si="3"/>
        <v>5420</v>
      </c>
      <c r="N52" s="29">
        <f t="shared" ref="N52:O55" si="8">E52+H52+K52</f>
        <v>3157</v>
      </c>
      <c r="O52" s="29">
        <f t="shared" si="8"/>
        <v>2263</v>
      </c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>
        <f>AF52+AG52</f>
        <v>797</v>
      </c>
      <c r="AF52" s="31">
        <v>451</v>
      </c>
      <c r="AG52" s="31">
        <v>346</v>
      </c>
      <c r="AH52" s="30"/>
      <c r="AI52" s="31"/>
      <c r="AJ52" s="32"/>
      <c r="AK52" s="9"/>
      <c r="AL52" s="11"/>
    </row>
    <row r="53" spans="1:38" s="12" customFormat="1" ht="18" customHeight="1" x14ac:dyDescent="0.25">
      <c r="A53" s="33"/>
      <c r="B53" s="41" t="s">
        <v>46</v>
      </c>
      <c r="C53" s="41" t="s">
        <v>46</v>
      </c>
      <c r="D53" s="42">
        <f t="shared" si="0"/>
        <v>76</v>
      </c>
      <c r="E53" s="42">
        <v>38</v>
      </c>
      <c r="F53" s="42">
        <v>38</v>
      </c>
      <c r="G53" s="42">
        <f t="shared" si="1"/>
        <v>106</v>
      </c>
      <c r="H53" s="42">
        <v>68</v>
      </c>
      <c r="I53" s="42">
        <v>38</v>
      </c>
      <c r="J53" s="42">
        <f t="shared" si="2"/>
        <v>130</v>
      </c>
      <c r="K53" s="42">
        <v>72</v>
      </c>
      <c r="L53" s="42">
        <v>58</v>
      </c>
      <c r="M53" s="42">
        <f t="shared" si="3"/>
        <v>312</v>
      </c>
      <c r="N53" s="42">
        <f t="shared" si="8"/>
        <v>178</v>
      </c>
      <c r="O53" s="42">
        <f t="shared" si="8"/>
        <v>134</v>
      </c>
      <c r="P53" s="52"/>
      <c r="Q53" s="52"/>
      <c r="R53" s="52"/>
      <c r="S53" s="52"/>
      <c r="T53" s="52"/>
      <c r="U53" s="52"/>
      <c r="V53" s="52"/>
      <c r="W53" s="52"/>
      <c r="X53" s="52"/>
      <c r="Y53" s="44"/>
      <c r="Z53" s="44"/>
      <c r="AA53" s="44"/>
      <c r="AB53" s="44"/>
      <c r="AC53" s="44"/>
      <c r="AD53" s="44"/>
      <c r="AE53" s="44"/>
      <c r="AF53" s="44"/>
      <c r="AG53" s="44"/>
      <c r="AH53" s="45"/>
      <c r="AI53" s="44"/>
      <c r="AJ53" s="46"/>
      <c r="AK53" s="9"/>
      <c r="AL53" s="11"/>
    </row>
    <row r="54" spans="1:38" s="12" customFormat="1" ht="18" customHeight="1" x14ac:dyDescent="0.25">
      <c r="A54" s="33"/>
      <c r="B54" s="27" t="s">
        <v>70</v>
      </c>
      <c r="C54" s="68" t="s">
        <v>71</v>
      </c>
      <c r="D54" s="35">
        <f t="shared" si="0"/>
        <v>0</v>
      </c>
      <c r="E54" s="43">
        <v>0</v>
      </c>
      <c r="F54" s="43">
        <v>0</v>
      </c>
      <c r="G54" s="35">
        <f t="shared" si="1"/>
        <v>0</v>
      </c>
      <c r="H54" s="43">
        <v>0</v>
      </c>
      <c r="I54" s="43">
        <v>0</v>
      </c>
      <c r="J54" s="43">
        <f t="shared" si="2"/>
        <v>12</v>
      </c>
      <c r="K54" s="43">
        <v>0</v>
      </c>
      <c r="L54" s="43">
        <v>12</v>
      </c>
      <c r="M54" s="35">
        <f t="shared" si="3"/>
        <v>12</v>
      </c>
      <c r="N54" s="35">
        <f t="shared" si="8"/>
        <v>0</v>
      </c>
      <c r="O54" s="35">
        <f t="shared" si="8"/>
        <v>12</v>
      </c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7"/>
      <c r="AI54" s="36"/>
      <c r="AJ54" s="39"/>
      <c r="AK54" s="9"/>
      <c r="AL54" s="11"/>
    </row>
    <row r="55" spans="1:38" s="12" customFormat="1" ht="18" customHeight="1" x14ac:dyDescent="0.25">
      <c r="A55" s="33"/>
      <c r="B55" s="28"/>
      <c r="C55" s="27" t="s">
        <v>72</v>
      </c>
      <c r="D55" s="35">
        <f t="shared" si="0"/>
        <v>36</v>
      </c>
      <c r="E55" s="56">
        <v>15</v>
      </c>
      <c r="F55" s="56">
        <v>21</v>
      </c>
      <c r="G55" s="35">
        <f t="shared" si="1"/>
        <v>59</v>
      </c>
      <c r="H55" s="56">
        <v>28</v>
      </c>
      <c r="I55" s="56">
        <v>31</v>
      </c>
      <c r="J55" s="56">
        <f t="shared" si="2"/>
        <v>53</v>
      </c>
      <c r="K55" s="56">
        <v>25</v>
      </c>
      <c r="L55" s="56">
        <v>28</v>
      </c>
      <c r="M55" s="35">
        <f t="shared" si="3"/>
        <v>148</v>
      </c>
      <c r="N55" s="35">
        <f t="shared" si="8"/>
        <v>68</v>
      </c>
      <c r="O55" s="35">
        <f t="shared" si="8"/>
        <v>80</v>
      </c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7"/>
      <c r="AI55" s="36"/>
      <c r="AJ55" s="39"/>
      <c r="AK55" s="9"/>
      <c r="AL55" s="11"/>
    </row>
    <row r="56" spans="1:38" s="12" customFormat="1" ht="18" customHeight="1" x14ac:dyDescent="0.25">
      <c r="A56" s="33"/>
      <c r="B56" s="28"/>
      <c r="C56" s="34" t="s">
        <v>16</v>
      </c>
      <c r="D56" s="42">
        <f t="shared" si="0"/>
        <v>36</v>
      </c>
      <c r="E56" s="43">
        <f t="shared" ref="E56:O56" si="9">SUM(E54:E55)</f>
        <v>15</v>
      </c>
      <c r="F56" s="43">
        <f t="shared" si="9"/>
        <v>21</v>
      </c>
      <c r="G56" s="42">
        <f t="shared" si="1"/>
        <v>59</v>
      </c>
      <c r="H56" s="43">
        <f t="shared" si="9"/>
        <v>28</v>
      </c>
      <c r="I56" s="43">
        <f t="shared" si="9"/>
        <v>31</v>
      </c>
      <c r="J56" s="42">
        <f t="shared" si="2"/>
        <v>65</v>
      </c>
      <c r="K56" s="43">
        <f t="shared" si="9"/>
        <v>25</v>
      </c>
      <c r="L56" s="43">
        <f t="shared" si="9"/>
        <v>40</v>
      </c>
      <c r="M56" s="42">
        <f t="shared" si="3"/>
        <v>160</v>
      </c>
      <c r="N56" s="43">
        <f t="shared" si="9"/>
        <v>68</v>
      </c>
      <c r="O56" s="43">
        <f t="shared" si="9"/>
        <v>92</v>
      </c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9"/>
      <c r="AI56" s="48"/>
      <c r="AJ56" s="38"/>
      <c r="AK56" s="9"/>
      <c r="AL56" s="11"/>
    </row>
    <row r="57" spans="1:38" s="12" customFormat="1" ht="18" customHeight="1" x14ac:dyDescent="0.25">
      <c r="A57" s="33"/>
      <c r="B57" s="34" t="s">
        <v>53</v>
      </c>
      <c r="C57" s="34" t="s">
        <v>73</v>
      </c>
      <c r="D57" s="43">
        <f>E57+F57</f>
        <v>58</v>
      </c>
      <c r="E57" s="43">
        <v>4</v>
      </c>
      <c r="F57" s="43">
        <v>54</v>
      </c>
      <c r="G57" s="43">
        <f>H57+I57</f>
        <v>53</v>
      </c>
      <c r="H57" s="43">
        <v>5</v>
      </c>
      <c r="I57" s="43">
        <v>48</v>
      </c>
      <c r="J57" s="43">
        <f>K57+L57</f>
        <v>45</v>
      </c>
      <c r="K57" s="43">
        <v>0</v>
      </c>
      <c r="L57" s="43">
        <v>45</v>
      </c>
      <c r="M57" s="43">
        <f>N57+O57</f>
        <v>156</v>
      </c>
      <c r="N57" s="43">
        <f>E57+H57+K57</f>
        <v>9</v>
      </c>
      <c r="O57" s="43">
        <f>F57+I57+L57</f>
        <v>147</v>
      </c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50">
        <f>AI57+AJ57</f>
        <v>42</v>
      </c>
      <c r="AI57" s="43">
        <v>2</v>
      </c>
      <c r="AJ57" s="51">
        <v>40</v>
      </c>
      <c r="AK57" s="9"/>
      <c r="AL57" s="11"/>
    </row>
    <row r="58" spans="1:38" s="12" customFormat="1" ht="18" customHeight="1" x14ac:dyDescent="0.25">
      <c r="A58" s="33"/>
      <c r="B58" s="27"/>
      <c r="C58" s="55" t="s">
        <v>74</v>
      </c>
      <c r="D58" s="56">
        <f>E58+F58</f>
        <v>18</v>
      </c>
      <c r="E58" s="56">
        <v>1</v>
      </c>
      <c r="F58" s="56">
        <v>17</v>
      </c>
      <c r="G58" s="56">
        <f>H58+I58</f>
        <v>16</v>
      </c>
      <c r="H58" s="56">
        <v>1</v>
      </c>
      <c r="I58" s="56">
        <v>15</v>
      </c>
      <c r="J58" s="56">
        <f>K58+L58</f>
        <v>28</v>
      </c>
      <c r="K58" s="56">
        <v>2</v>
      </c>
      <c r="L58" s="56">
        <v>26</v>
      </c>
      <c r="M58" s="56">
        <f>N58+O58</f>
        <v>62</v>
      </c>
      <c r="N58" s="56">
        <f>E58+H58+K58</f>
        <v>4</v>
      </c>
      <c r="O58" s="56">
        <f>F58+I58+L58</f>
        <v>58</v>
      </c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9">
        <f>AI58+AJ58</f>
        <v>37</v>
      </c>
      <c r="AI58" s="35">
        <v>2</v>
      </c>
      <c r="AJ58" s="69">
        <v>35</v>
      </c>
      <c r="AK58" s="9"/>
      <c r="AL58" s="11"/>
    </row>
    <row r="59" spans="1:38" s="12" customFormat="1" ht="18" customHeight="1" x14ac:dyDescent="0.25">
      <c r="A59" s="33"/>
      <c r="B59" s="27"/>
      <c r="C59" s="34" t="s">
        <v>75</v>
      </c>
      <c r="D59" s="43">
        <f>E59+F59</f>
        <v>76</v>
      </c>
      <c r="E59" s="42">
        <f>SUM(E57:E58)</f>
        <v>5</v>
      </c>
      <c r="F59" s="42">
        <f>SUM(F57:F58)</f>
        <v>71</v>
      </c>
      <c r="G59" s="43">
        <f>H59+I59</f>
        <v>69</v>
      </c>
      <c r="H59" s="42">
        <f>SUM(H57:H58)</f>
        <v>6</v>
      </c>
      <c r="I59" s="42">
        <f>SUM(I57:I58)</f>
        <v>63</v>
      </c>
      <c r="J59" s="43">
        <f>K59+L59</f>
        <v>73</v>
      </c>
      <c r="K59" s="42">
        <f>SUM(K57:K58)</f>
        <v>2</v>
      </c>
      <c r="L59" s="42">
        <f>SUM(L57:L58)</f>
        <v>71</v>
      </c>
      <c r="M59" s="43">
        <f>N59+O59</f>
        <v>218</v>
      </c>
      <c r="N59" s="43">
        <f>SUM(N57:N58)</f>
        <v>13</v>
      </c>
      <c r="O59" s="43">
        <f>SUM(O57:O58)</f>
        <v>205</v>
      </c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50">
        <f>AI59+AJ59</f>
        <v>79</v>
      </c>
      <c r="AI59" s="42">
        <f>SUM(AI57:AI58)</f>
        <v>4</v>
      </c>
      <c r="AJ59" s="54">
        <f>SUM(AJ57:AJ58)</f>
        <v>75</v>
      </c>
      <c r="AK59" s="9"/>
      <c r="AL59" s="11"/>
    </row>
    <row r="60" spans="1:38" s="12" customFormat="1" ht="22.5" customHeight="1" x14ac:dyDescent="0.25">
      <c r="A60" s="33"/>
      <c r="B60" s="79" t="s">
        <v>68</v>
      </c>
      <c r="C60" s="80"/>
      <c r="D60" s="43">
        <f>E60+F60</f>
        <v>2104</v>
      </c>
      <c r="E60" s="43">
        <f>E52+E53+E56+E59</f>
        <v>1133</v>
      </c>
      <c r="F60" s="43">
        <f>F52+F53+F56+F59</f>
        <v>971</v>
      </c>
      <c r="G60" s="43">
        <f>H60+I60</f>
        <v>2011</v>
      </c>
      <c r="H60" s="43">
        <f>H52+H53+H56+H59</f>
        <v>1168</v>
      </c>
      <c r="I60" s="43">
        <f>I52+I53+I56+I59</f>
        <v>843</v>
      </c>
      <c r="J60" s="43">
        <f t="shared" si="2"/>
        <v>1995</v>
      </c>
      <c r="K60" s="43">
        <f>K52+K53+K56+K59</f>
        <v>1115</v>
      </c>
      <c r="L60" s="43">
        <f>L52+L53+L56+L59</f>
        <v>880</v>
      </c>
      <c r="M60" s="43">
        <f t="shared" si="3"/>
        <v>6110</v>
      </c>
      <c r="N60" s="43">
        <f>E60+H60+K60</f>
        <v>3416</v>
      </c>
      <c r="O60" s="43">
        <f>F60+I60+L60</f>
        <v>2694</v>
      </c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>
        <f>SUM(AE52:AE59)</f>
        <v>797</v>
      </c>
      <c r="AF60" s="48">
        <f>SUM(AF52:AF59)</f>
        <v>451</v>
      </c>
      <c r="AG60" s="48">
        <f>SUM(AG52:AG59)</f>
        <v>346</v>
      </c>
      <c r="AH60" s="50">
        <f>AI60+AJ60</f>
        <v>79</v>
      </c>
      <c r="AI60" s="43">
        <f>AI52+AI53+AI56+AI59</f>
        <v>4</v>
      </c>
      <c r="AJ60" s="51">
        <f>AJ52+AJ53+AJ56+AJ59</f>
        <v>75</v>
      </c>
      <c r="AK60" s="9"/>
      <c r="AL60" s="11"/>
    </row>
    <row r="61" spans="1:38" s="12" customFormat="1" ht="26.25" customHeight="1" x14ac:dyDescent="0.25">
      <c r="A61" s="81" t="s">
        <v>76</v>
      </c>
      <c r="B61" s="82"/>
      <c r="C61" s="83"/>
      <c r="D61" s="70">
        <f t="shared" ref="D61:AJ61" si="10">D51+D60</f>
        <v>7963</v>
      </c>
      <c r="E61" s="70">
        <f>E51+E60</f>
        <v>3919</v>
      </c>
      <c r="F61" s="70">
        <f t="shared" si="10"/>
        <v>4044</v>
      </c>
      <c r="G61" s="70">
        <f t="shared" si="10"/>
        <v>8147</v>
      </c>
      <c r="H61" s="70">
        <f t="shared" si="10"/>
        <v>4098</v>
      </c>
      <c r="I61" s="70">
        <f t="shared" si="10"/>
        <v>4049</v>
      </c>
      <c r="J61" s="70">
        <f t="shared" si="10"/>
        <v>8071</v>
      </c>
      <c r="K61" s="70">
        <f t="shared" si="10"/>
        <v>4069</v>
      </c>
      <c r="L61" s="70">
        <f t="shared" si="10"/>
        <v>4002</v>
      </c>
      <c r="M61" s="70">
        <f t="shared" si="10"/>
        <v>24181</v>
      </c>
      <c r="N61" s="70">
        <f t="shared" si="10"/>
        <v>12086</v>
      </c>
      <c r="O61" s="70">
        <f t="shared" si="10"/>
        <v>12095</v>
      </c>
      <c r="P61" s="70">
        <f>P51+P60</f>
        <v>62</v>
      </c>
      <c r="Q61" s="70">
        <f t="shared" si="10"/>
        <v>33</v>
      </c>
      <c r="R61" s="70">
        <f t="shared" si="10"/>
        <v>29</v>
      </c>
      <c r="S61" s="70">
        <f t="shared" si="10"/>
        <v>88</v>
      </c>
      <c r="T61" s="70">
        <f t="shared" si="10"/>
        <v>41</v>
      </c>
      <c r="U61" s="70">
        <f t="shared" si="10"/>
        <v>47</v>
      </c>
      <c r="V61" s="70">
        <f t="shared" si="10"/>
        <v>62</v>
      </c>
      <c r="W61" s="70">
        <f t="shared" si="10"/>
        <v>36</v>
      </c>
      <c r="X61" s="70">
        <f t="shared" si="10"/>
        <v>26</v>
      </c>
      <c r="Y61" s="70">
        <f t="shared" si="10"/>
        <v>47</v>
      </c>
      <c r="Z61" s="70">
        <f t="shared" si="10"/>
        <v>33</v>
      </c>
      <c r="AA61" s="70">
        <f t="shared" si="10"/>
        <v>14</v>
      </c>
      <c r="AB61" s="70">
        <f t="shared" si="10"/>
        <v>259</v>
      </c>
      <c r="AC61" s="70">
        <f t="shared" si="10"/>
        <v>143</v>
      </c>
      <c r="AD61" s="70">
        <f t="shared" si="10"/>
        <v>116</v>
      </c>
      <c r="AE61" s="70">
        <f t="shared" si="10"/>
        <v>1126</v>
      </c>
      <c r="AF61" s="70">
        <f t="shared" si="10"/>
        <v>582</v>
      </c>
      <c r="AG61" s="70">
        <f t="shared" si="10"/>
        <v>544</v>
      </c>
      <c r="AH61" s="71">
        <f t="shared" si="10"/>
        <v>217</v>
      </c>
      <c r="AI61" s="70">
        <f t="shared" si="10"/>
        <v>27</v>
      </c>
      <c r="AJ61" s="72">
        <f t="shared" si="10"/>
        <v>190</v>
      </c>
      <c r="AK61" s="9"/>
      <c r="AL61" s="11"/>
    </row>
    <row r="62" spans="1:38" ht="21.75" customHeight="1" x14ac:dyDescent="0.25">
      <c r="AK62" s="75"/>
    </row>
  </sheetData>
  <mergeCells count="10">
    <mergeCell ref="AH3:AJ5"/>
    <mergeCell ref="AE4:AG5"/>
    <mergeCell ref="B51:C51"/>
    <mergeCell ref="B60:C60"/>
    <mergeCell ref="A61:C61"/>
    <mergeCell ref="G2:N2"/>
    <mergeCell ref="R2:AC2"/>
    <mergeCell ref="A3:A6"/>
    <mergeCell ref="B3:B6"/>
    <mergeCell ref="C3:C6"/>
  </mergeCells>
  <phoneticPr fontId="3"/>
  <printOptions horizontalCentered="1"/>
  <pageMargins left="1.0236220472440944" right="0.43307086614173229" top="0.94488188976377963" bottom="0.15748031496062992" header="0.31496062992125984" footer="0.19685039370078741"/>
  <pageSetup paperSize="9" scale="50" firstPageNumber="30" pageOrder="overThenDown" orientation="landscape" r:id="rId1"/>
  <headerFooter scaleWithDoc="0" alignWithMargins="0">
    <oddFooter xml:space="preserve">&amp;C&amp;9
</oddFooter>
  </headerFooter>
  <colBreaks count="1" manualBreakCount="1">
    <brk id="15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高校(公私別)</vt:lpstr>
      <vt:lpstr>'高校(公私別)'!Print_Area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2021-08-30T09:53:58Z</dcterms:created>
  <dcterms:modified xsi:type="dcterms:W3CDTF">2021-08-31T00:47:21Z</dcterms:modified>
</cp:coreProperties>
</file>