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★★★新型コロナ対策\20210513_大規模施設協力金★★\申請受付要項\様式（R3.9.22最終版）\４．映画配給会社申請様式一式\"/>
    </mc:Choice>
  </mc:AlternateContent>
  <bookViews>
    <workbookView xWindow="930" yWindow="0" windowWidth="19560" windowHeight="7740" tabRatio="789"/>
  </bookViews>
  <sheets>
    <sheet name="映画配給会社" sheetId="9" r:id="rId1"/>
    <sheet name="記入例" sheetId="13" r:id="rId2"/>
  </sheets>
  <definedNames>
    <definedName name="_xlnm.Print_Area" localSheetId="0">映画配給会社!$A$1:$V$58</definedName>
    <definedName name="_xlnm.Print_Area" localSheetId="1">記入例!$A$1:$V$58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3" l="1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S27" i="13"/>
  <c r="S23" i="13"/>
  <c r="S19" i="13"/>
  <c r="O15" i="13"/>
  <c r="N37" i="13" l="1"/>
  <c r="N38" i="13"/>
  <c r="N46" i="13"/>
  <c r="N50" i="13"/>
  <c r="N35" i="13"/>
  <c r="N39" i="13"/>
  <c r="N43" i="13"/>
  <c r="N47" i="13"/>
  <c r="N51" i="13"/>
  <c r="N55" i="13"/>
  <c r="N41" i="13"/>
  <c r="N45" i="13"/>
  <c r="N49" i="13"/>
  <c r="N53" i="13"/>
  <c r="N57" i="13"/>
  <c r="N34" i="13"/>
  <c r="N42" i="13"/>
  <c r="N54" i="13"/>
  <c r="N36" i="13"/>
  <c r="P58" i="13" s="1"/>
  <c r="N40" i="13"/>
  <c r="N44" i="13"/>
  <c r="N48" i="13"/>
  <c r="N52" i="13"/>
  <c r="N56" i="13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 l="1"/>
  <c r="N41" i="9"/>
  <c r="N40" i="9"/>
  <c r="N39" i="9"/>
  <c r="N38" i="9"/>
  <c r="N37" i="9"/>
  <c r="N36" i="9"/>
  <c r="N35" i="9"/>
  <c r="N34" i="9"/>
  <c r="O15" i="9"/>
  <c r="S19" i="9"/>
  <c r="J34" i="9" l="1"/>
  <c r="S27" i="9"/>
  <c r="S23" i="9"/>
  <c r="J53" i="9"/>
  <c r="J38" i="9" l="1"/>
  <c r="J42" i="9"/>
  <c r="J46" i="9"/>
  <c r="J35" i="9"/>
  <c r="J39" i="9"/>
  <c r="J43" i="9"/>
  <c r="J47" i="9"/>
  <c r="J55" i="9"/>
  <c r="J51" i="9"/>
  <c r="J50" i="9"/>
  <c r="J40" i="9"/>
  <c r="J44" i="9"/>
  <c r="J48" i="9"/>
  <c r="J56" i="9"/>
  <c r="J52" i="9"/>
  <c r="J54" i="9"/>
  <c r="J36" i="9"/>
  <c r="J37" i="9"/>
  <c r="J41" i="9"/>
  <c r="J45" i="9"/>
  <c r="J49" i="9"/>
  <c r="J57" i="9"/>
  <c r="P58" i="9" l="1"/>
</calcChain>
</file>

<file path=xl/comments1.xml><?xml version="1.0" encoding="utf-8"?>
<comments xmlns="http://schemas.openxmlformats.org/spreadsheetml/2006/main">
  <authors>
    <author>Windows ユーザー</author>
  </authors>
  <commentList>
    <comment ref="N32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支払い金額の計算は、ｱ×ｴとなります。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N32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支払い金額の計算は、ｱ×ｴとなります。</t>
        </r>
      </text>
    </comment>
  </commentList>
</comments>
</file>

<file path=xl/sharedStrings.xml><?xml version="1.0" encoding="utf-8"?>
<sst xmlns="http://schemas.openxmlformats.org/spreadsheetml/2006/main" count="137" uniqueCount="45">
  <si>
    <t>→</t>
    <phoneticPr fontId="1"/>
  </si>
  <si>
    <t>円/日</t>
    <rPh sb="0" eb="1">
      <t>エン</t>
    </rPh>
    <rPh sb="2" eb="3">
      <t>ニチ</t>
    </rPh>
    <phoneticPr fontId="1"/>
  </si>
  <si>
    <t>要請している終了時間</t>
    <rPh sb="0" eb="2">
      <t>ヨウセイ</t>
    </rPh>
    <rPh sb="6" eb="10">
      <t>シュウリョウジカン</t>
    </rPh>
    <phoneticPr fontId="1"/>
  </si>
  <si>
    <t>（協力金の算定）</t>
    <rPh sb="1" eb="4">
      <t>キョウリョクキン</t>
    </rPh>
    <rPh sb="5" eb="7">
      <t>サンテイ</t>
    </rPh>
    <phoneticPr fontId="1"/>
  </si>
  <si>
    <t>日付</t>
    <rPh sb="0" eb="2">
      <t>ヒヅケ</t>
    </rPh>
    <phoneticPr fontId="1"/>
  </si>
  <si>
    <t>区分</t>
    <rPh sb="0" eb="2">
      <t>クブン</t>
    </rPh>
    <phoneticPr fontId="1"/>
  </si>
  <si>
    <t>常設のスクリーン数</t>
    <rPh sb="0" eb="2">
      <t>ジョウセツ</t>
    </rPh>
    <rPh sb="8" eb="9">
      <t>スウ</t>
    </rPh>
    <phoneticPr fontId="1"/>
  </si>
  <si>
    <t>スクリーン</t>
    <phoneticPr fontId="1"/>
  </si>
  <si>
    <t>1スクリーンあたり、2万円/日</t>
    <rPh sb="11" eb="13">
      <t>マンエン</t>
    </rPh>
    <rPh sb="14" eb="15">
      <t>ニチ</t>
    </rPh>
    <phoneticPr fontId="1"/>
  </si>
  <si>
    <t>（上映率）</t>
    <rPh sb="1" eb="3">
      <t>ジョウエイ</t>
    </rPh>
    <rPh sb="3" eb="4">
      <t>リツ</t>
    </rPh>
    <phoneticPr fontId="1"/>
  </si>
  <si>
    <t>上映①</t>
    <rPh sb="0" eb="2">
      <t>ジョウエイ</t>
    </rPh>
    <phoneticPr fontId="1"/>
  </si>
  <si>
    <t>上映率①</t>
    <rPh sb="0" eb="2">
      <t>ジョウエイ</t>
    </rPh>
    <rPh sb="2" eb="3">
      <t>リツ</t>
    </rPh>
    <phoneticPr fontId="1"/>
  </si>
  <si>
    <t>本来の上映映画回数</t>
    <rPh sb="0" eb="2">
      <t>ホンライ</t>
    </rPh>
    <rPh sb="3" eb="5">
      <t>ジョウエイ</t>
    </rPh>
    <rPh sb="5" eb="7">
      <t>エイガ</t>
    </rPh>
    <rPh sb="7" eb="9">
      <t>カイスウ</t>
    </rPh>
    <phoneticPr fontId="1"/>
  </si>
  <si>
    <t>回</t>
    <rPh sb="0" eb="1">
      <t>カイ</t>
    </rPh>
    <phoneticPr fontId="1"/>
  </si>
  <si>
    <t>上映できなかった映画回数</t>
    <rPh sb="0" eb="2">
      <t>ジョウエイ</t>
    </rPh>
    <rPh sb="8" eb="10">
      <t>エイガ</t>
    </rPh>
    <rPh sb="10" eb="12">
      <t>カイスウ</t>
    </rPh>
    <phoneticPr fontId="1"/>
  </si>
  <si>
    <t>上映②</t>
    <rPh sb="0" eb="2">
      <t>ジョウエイ</t>
    </rPh>
    <phoneticPr fontId="1"/>
  </si>
  <si>
    <t>上映率②</t>
    <rPh sb="0" eb="2">
      <t>ジョウエイ</t>
    </rPh>
    <rPh sb="2" eb="3">
      <t>リツ</t>
    </rPh>
    <phoneticPr fontId="1"/>
  </si>
  <si>
    <t>上映➂</t>
    <rPh sb="0" eb="2">
      <t>ジョウエイ</t>
    </rPh>
    <phoneticPr fontId="1"/>
  </si>
  <si>
    <t>上映率➂</t>
    <rPh sb="0" eb="2">
      <t>ジョウエイ</t>
    </rPh>
    <rPh sb="2" eb="3">
      <t>リツ</t>
    </rPh>
    <phoneticPr fontId="1"/>
  </si>
  <si>
    <t>上映率➂</t>
    <rPh sb="0" eb="3">
      <t>ジョウエイリツ</t>
    </rPh>
    <phoneticPr fontId="1"/>
  </si>
  <si>
    <t>申請者名称</t>
    <rPh sb="0" eb="3">
      <t>シンセイシャ</t>
    </rPh>
    <rPh sb="3" eb="5">
      <t>メイショウ</t>
    </rPh>
    <phoneticPr fontId="1"/>
  </si>
  <si>
    <t>（スクリーンの数）</t>
    <rPh sb="7" eb="8">
      <t>カズ</t>
    </rPh>
    <phoneticPr fontId="1"/>
  </si>
  <si>
    <t>（参考）申請者が入っている大規模施設の面積</t>
    <rPh sb="1" eb="3">
      <t>サンコウ</t>
    </rPh>
    <rPh sb="4" eb="7">
      <t>シンセイシャ</t>
    </rPh>
    <rPh sb="8" eb="9">
      <t>ハイ</t>
    </rPh>
    <rPh sb="13" eb="16">
      <t>ダイキボ</t>
    </rPh>
    <rPh sb="16" eb="18">
      <t>シセツ</t>
    </rPh>
    <rPh sb="19" eb="21">
      <t>メンセキ</t>
    </rPh>
    <phoneticPr fontId="1"/>
  </si>
  <si>
    <t>1,000㎡超</t>
    <phoneticPr fontId="1"/>
  </si>
  <si>
    <t>1,000㎡以下</t>
    <rPh sb="6" eb="8">
      <t>イカ</t>
    </rPh>
    <phoneticPr fontId="1"/>
  </si>
  <si>
    <t>ｴ=ｳ/ｲ</t>
    <phoneticPr fontId="1"/>
  </si>
  <si>
    <t>ｱ</t>
    <phoneticPr fontId="1"/>
  </si>
  <si>
    <t>ｲ</t>
    <phoneticPr fontId="1"/>
  </si>
  <si>
    <t>ｳ</t>
    <phoneticPr fontId="1"/>
  </si>
  <si>
    <t>対応なし</t>
    <rPh sb="0" eb="2">
      <t>タイオウ</t>
    </rPh>
    <phoneticPr fontId="1"/>
  </si>
  <si>
    <r>
      <t xml:space="preserve">上映率
</t>
    </r>
    <r>
      <rPr>
        <sz val="8"/>
        <color theme="1"/>
        <rFont val="游ゴシック"/>
        <family val="3"/>
        <charset val="128"/>
        <scheme val="minor"/>
      </rPr>
      <t>ｴ</t>
    </r>
    <rPh sb="0" eb="2">
      <t>ジョウエイ</t>
    </rPh>
    <rPh sb="2" eb="3">
      <t>リツ</t>
    </rPh>
    <phoneticPr fontId="1"/>
  </si>
  <si>
    <t>※</t>
    <phoneticPr fontId="1"/>
  </si>
  <si>
    <t>の部分を入力してください。</t>
    <rPh sb="1" eb="3">
      <t>ブブン</t>
    </rPh>
    <rPh sb="4" eb="6">
      <t>ニュウリョク</t>
    </rPh>
    <phoneticPr fontId="1"/>
  </si>
  <si>
    <t>合      計</t>
    <rPh sb="0" eb="1">
      <t>ゴウ</t>
    </rPh>
    <rPh sb="7" eb="8">
      <t>ケイ</t>
    </rPh>
    <phoneticPr fontId="1"/>
  </si>
  <si>
    <t>1,000㎡超</t>
  </si>
  <si>
    <t>●●映画㈱</t>
    <rPh sb="2" eb="4">
      <t>エイガ</t>
    </rPh>
    <phoneticPr fontId="1"/>
  </si>
  <si>
    <t>Ｂシネマ高松</t>
    <rPh sb="4" eb="6">
      <t>タカマツ</t>
    </rPh>
    <phoneticPr fontId="1"/>
  </si>
  <si>
    <t>施設（店舗）名称</t>
    <rPh sb="0" eb="2">
      <t>シセツ</t>
    </rPh>
    <rPh sb="3" eb="5">
      <t>テンポ</t>
    </rPh>
    <rPh sb="6" eb="8">
      <t>メイショウ</t>
    </rPh>
    <phoneticPr fontId="1"/>
  </si>
  <si>
    <t>施設（店舗）の床面積</t>
    <rPh sb="0" eb="2">
      <t>シセツ</t>
    </rPh>
    <rPh sb="3" eb="5">
      <t>テンポ</t>
    </rPh>
    <rPh sb="7" eb="10">
      <t>ユカメンセキ</t>
    </rPh>
    <phoneticPr fontId="1"/>
  </si>
  <si>
    <t>【４　映画配給会社】</t>
    <rPh sb="3" eb="9">
      <t>エイガハイキュウガイシャ</t>
    </rPh>
    <rPh sb="5" eb="7">
      <t>ハイキュウ</t>
    </rPh>
    <rPh sb="7" eb="9">
      <t>ガイシャ</t>
    </rPh>
    <phoneticPr fontId="1"/>
  </si>
  <si>
    <r>
      <t>協力金申請額算定表</t>
    </r>
    <r>
      <rPr>
        <sz val="11"/>
        <color theme="1"/>
        <rFont val="游ゴシック"/>
        <family val="3"/>
        <charset val="128"/>
        <scheme val="minor"/>
      </rPr>
      <t>（映画配給会社）</t>
    </r>
    <rPh sb="10" eb="12">
      <t>エイガ</t>
    </rPh>
    <rPh sb="12" eb="14">
      <t>ハイキュウ</t>
    </rPh>
    <rPh sb="14" eb="16">
      <t>ガイシャ</t>
    </rPh>
    <phoneticPr fontId="1"/>
  </si>
  <si>
    <r>
      <rPr>
        <sz val="10"/>
        <color theme="1"/>
        <rFont val="游ゴシック"/>
        <family val="3"/>
        <charset val="128"/>
        <scheme val="minor"/>
      </rPr>
      <t>支払い金額（円）</t>
    </r>
    <r>
      <rPr>
        <sz val="9"/>
        <color theme="1"/>
        <rFont val="游ゴシック"/>
        <family val="3"/>
        <charset val="128"/>
        <scheme val="minor"/>
      </rPr>
      <t xml:space="preserve">
（千円未満切上げ）</t>
    </r>
    <rPh sb="0" eb="2">
      <t>シハラ</t>
    </rPh>
    <rPh sb="3" eb="5">
      <t>キンガク</t>
    </rPh>
    <rPh sb="6" eb="7">
      <t>エン</t>
    </rPh>
    <rPh sb="10" eb="14">
      <t>センエンミマン</t>
    </rPh>
    <rPh sb="14" eb="16">
      <t>キリア</t>
    </rPh>
    <phoneticPr fontId="1"/>
  </si>
  <si>
    <t>申請額</t>
    <rPh sb="0" eb="3">
      <t>シンセイガク</t>
    </rPh>
    <phoneticPr fontId="1"/>
  </si>
  <si>
    <t>小数点第3位未満切上げ</t>
    <rPh sb="0" eb="4">
      <t>ショウスウテンダイ</t>
    </rPh>
    <rPh sb="5" eb="6">
      <t>イ</t>
    </rPh>
    <rPh sb="6" eb="8">
      <t>ミマン</t>
    </rPh>
    <rPh sb="8" eb="10">
      <t>キリア</t>
    </rPh>
    <phoneticPr fontId="1"/>
  </si>
  <si>
    <t>本算定表は、施設又は店舗ごとに作成してください。</t>
    <rPh sb="0" eb="4">
      <t>ホンサンテイヒョウ</t>
    </rPh>
    <rPh sb="6" eb="8">
      <t>シセツ</t>
    </rPh>
    <rPh sb="8" eb="9">
      <t>マタ</t>
    </rPh>
    <rPh sb="10" eb="12">
      <t>テンポ</t>
    </rPh>
    <rPh sb="15" eb="17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</si>
</sst>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[h]:mm"/>
    <numFmt numFmtId="178" formatCode="m&quot;月&quot;d&quot;日&quot;\(aaa\)"/>
    <numFmt numFmtId="179" formatCode="#,##0.000;&quot;△ &quot;#,##0.00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vertical="center" shrinkToFit="1"/>
    </xf>
    <xf numFmtId="0" fontId="9" fillId="0" borderId="0" xfId="0" applyFont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4" borderId="3" xfId="0" applyFont="1" applyFill="1" applyBorder="1" applyAlignment="1" applyProtection="1">
      <alignment vertical="center" shrinkToFit="1"/>
    </xf>
    <xf numFmtId="0" fontId="4" fillId="4" borderId="4" xfId="0" applyFont="1" applyFill="1" applyBorder="1" applyAlignment="1" applyProtection="1">
      <alignment vertical="center" shrinkToFit="1"/>
    </xf>
    <xf numFmtId="0" fontId="4" fillId="4" borderId="5" xfId="0" applyFont="1" applyFill="1" applyBorder="1" applyAlignment="1" applyProtection="1">
      <alignment vertical="center" shrinkToFit="1"/>
    </xf>
    <xf numFmtId="20" fontId="11" fillId="0" borderId="3" xfId="0" applyNumberFormat="1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11" fillId="2" borderId="5" xfId="0" applyFont="1" applyFill="1" applyBorder="1" applyAlignment="1" applyProtection="1">
      <alignment horizontal="left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76" fontId="11" fillId="2" borderId="3" xfId="0" applyNumberFormat="1" applyFont="1" applyFill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179" fontId="4" fillId="0" borderId="6" xfId="0" applyNumberFormat="1" applyFont="1" applyBorder="1" applyAlignment="1" applyProtection="1">
      <alignment horizontal="center" vertical="center"/>
    </xf>
    <xf numFmtId="179" fontId="4" fillId="0" borderId="7" xfId="0" applyNumberFormat="1" applyFont="1" applyBorder="1" applyAlignment="1" applyProtection="1">
      <alignment horizontal="center" vertical="center"/>
    </xf>
    <xf numFmtId="179" fontId="4" fillId="0" borderId="8" xfId="0" applyNumberFormat="1" applyFont="1" applyBorder="1" applyAlignment="1" applyProtection="1">
      <alignment horizontal="center" vertical="center"/>
    </xf>
    <xf numFmtId="179" fontId="4" fillId="0" borderId="2" xfId="0" applyNumberFormat="1" applyFont="1" applyBorder="1" applyAlignment="1" applyProtection="1">
      <alignment horizontal="center" vertical="center"/>
    </xf>
    <xf numFmtId="179" fontId="4" fillId="0" borderId="0" xfId="0" applyNumberFormat="1" applyFont="1" applyBorder="1" applyAlignment="1" applyProtection="1">
      <alignment horizontal="center" vertical="center"/>
    </xf>
    <xf numFmtId="179" fontId="4" fillId="0" borderId="12" xfId="0" applyNumberFormat="1" applyFont="1" applyBorder="1" applyAlignment="1" applyProtection="1">
      <alignment horizontal="center" vertical="center"/>
    </xf>
    <xf numFmtId="179" fontId="4" fillId="0" borderId="9" xfId="0" applyNumberFormat="1" applyFont="1" applyBorder="1" applyAlignment="1" applyProtection="1">
      <alignment horizontal="center" vertical="center"/>
    </xf>
    <xf numFmtId="179" fontId="4" fillId="0" borderId="10" xfId="0" applyNumberFormat="1" applyFont="1" applyBorder="1" applyAlignment="1" applyProtection="1">
      <alignment horizontal="center" vertical="center"/>
    </xf>
    <xf numFmtId="179" fontId="4" fillId="0" borderId="11" xfId="0" applyNumberFormat="1" applyFont="1" applyBorder="1" applyAlignment="1" applyProtection="1">
      <alignment horizontal="center" vertical="center"/>
    </xf>
    <xf numFmtId="176" fontId="11" fillId="2" borderId="3" xfId="0" applyNumberFormat="1" applyFont="1" applyFill="1" applyBorder="1" applyAlignment="1" applyProtection="1">
      <alignment horizontal="center" vertical="center"/>
      <protection locked="0"/>
    </xf>
    <xf numFmtId="176" fontId="15" fillId="0" borderId="4" xfId="0" applyNumberFormat="1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center" vertical="center" shrinkToFi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179" fontId="7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right" vertical="center" indent="1"/>
    </xf>
    <xf numFmtId="0" fontId="8" fillId="0" borderId="7" xfId="0" applyFont="1" applyBorder="1" applyAlignment="1" applyProtection="1">
      <alignment vertical="top" shrinkToFit="1"/>
    </xf>
    <xf numFmtId="0" fontId="0" fillId="0" borderId="0" xfId="0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shrinkToFit="1"/>
    </xf>
    <xf numFmtId="176" fontId="2" fillId="0" borderId="13" xfId="0" applyNumberFormat="1" applyFont="1" applyBorder="1" applyAlignment="1" applyProtection="1">
      <alignment horizontal="right" vertical="center" indent="1"/>
    </xf>
    <xf numFmtId="176" fontId="2" fillId="0" borderId="14" xfId="0" applyNumberFormat="1" applyFont="1" applyBorder="1" applyAlignment="1" applyProtection="1">
      <alignment horizontal="right" vertical="center" indent="1"/>
    </xf>
    <xf numFmtId="176" fontId="2" fillId="0" borderId="15" xfId="0" applyNumberFormat="1" applyFont="1" applyBorder="1" applyAlignment="1" applyProtection="1">
      <alignment horizontal="right" vertical="center" indent="1"/>
    </xf>
    <xf numFmtId="0" fontId="18" fillId="2" borderId="1" xfId="0" applyFont="1" applyFill="1" applyBorder="1" applyAlignment="1" applyProtection="1">
      <alignment horizontal="left" vertical="center"/>
    </xf>
    <xf numFmtId="0" fontId="18" fillId="2" borderId="3" xfId="0" applyFont="1" applyFill="1" applyBorder="1" applyAlignment="1" applyProtection="1">
      <alignment horizontal="left" vertical="center" shrinkToFit="1"/>
    </xf>
    <xf numFmtId="0" fontId="18" fillId="2" borderId="4" xfId="0" applyFont="1" applyFill="1" applyBorder="1" applyAlignment="1" applyProtection="1">
      <alignment horizontal="left" vertical="center" shrinkToFit="1"/>
    </xf>
    <xf numFmtId="0" fontId="18" fillId="2" borderId="5" xfId="0" applyFont="1" applyFill="1" applyBorder="1" applyAlignment="1" applyProtection="1">
      <alignment horizontal="left" vertical="center" shrinkToFit="1"/>
    </xf>
    <xf numFmtId="0" fontId="19" fillId="2" borderId="1" xfId="0" applyFont="1" applyFill="1" applyBorder="1" applyAlignment="1" applyProtection="1">
      <alignment horizontal="center" vertical="center" shrinkToFit="1"/>
    </xf>
    <xf numFmtId="176" fontId="18" fillId="2" borderId="3" xfId="0" applyNumberFormat="1" applyFont="1" applyFill="1" applyBorder="1" applyAlignment="1" applyProtection="1">
      <alignment horizontal="center" vertical="center"/>
    </xf>
    <xf numFmtId="176" fontId="19" fillId="0" borderId="4" xfId="0" applyNumberFormat="1" applyFont="1" applyBorder="1" applyAlignment="1" applyProtection="1">
      <alignment horizontal="center" vertical="center"/>
    </xf>
    <xf numFmtId="176" fontId="18" fillId="2" borderId="3" xfId="0" applyNumberFormat="1" applyFont="1" applyFill="1" applyBorder="1" applyAlignment="1" applyProtection="1">
      <alignment vertical="center"/>
    </xf>
    <xf numFmtId="0" fontId="19" fillId="0" borderId="4" xfId="0" applyFont="1" applyBorder="1" applyAlignment="1" applyProtection="1">
      <alignment vertical="center"/>
    </xf>
    <xf numFmtId="176" fontId="11" fillId="2" borderId="3" xfId="0" applyNumberFormat="1" applyFont="1" applyFill="1" applyBorder="1" applyAlignment="1" applyProtection="1">
      <alignment horizontal="center" vertical="center"/>
    </xf>
    <xf numFmtId="176" fontId="15" fillId="0" borderId="4" xfId="0" applyNumberFormat="1" applyFont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51954</xdr:colOff>
      <xdr:row>0</xdr:row>
      <xdr:rowOff>216477</xdr:rowOff>
    </xdr:from>
    <xdr:to>
      <xdr:col>21</xdr:col>
      <xdr:colOff>27708</xdr:colOff>
      <xdr:row>3</xdr:row>
      <xdr:rowOff>58016</xdr:rowOff>
    </xdr:to>
    <xdr:sp macro="" textlink="">
      <xdr:nvSpPr>
        <xdr:cNvPr id="2" name="テキスト ボックス 1"/>
        <xdr:cNvSpPr txBox="1"/>
      </xdr:nvSpPr>
      <xdr:spPr>
        <a:xfrm>
          <a:off x="3879272" y="216477"/>
          <a:ext cx="876300" cy="352425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9</xdr:col>
      <xdr:colOff>207818</xdr:colOff>
      <xdr:row>6</xdr:row>
      <xdr:rowOff>34637</xdr:rowOff>
    </xdr:from>
    <xdr:to>
      <xdr:col>21</xdr:col>
      <xdr:colOff>216476</xdr:colOff>
      <xdr:row>10</xdr:row>
      <xdr:rowOff>20783</xdr:rowOff>
    </xdr:to>
    <xdr:sp macro="" textlink="">
      <xdr:nvSpPr>
        <xdr:cNvPr id="3" name="四角形吹き出し 2"/>
        <xdr:cNvSpPr/>
      </xdr:nvSpPr>
      <xdr:spPr>
        <a:xfrm>
          <a:off x="2234045" y="987137"/>
          <a:ext cx="2710295" cy="514351"/>
        </a:xfrm>
        <a:prstGeom prst="wedgeRectCallout">
          <a:avLst>
            <a:gd name="adj1" fmla="val 36438"/>
            <a:gd name="adj2" fmla="val 81936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平面図、「面積調書」の</a:t>
          </a:r>
          <a:r>
            <a:rPr kumimoji="1" lang="ja-JP" altLang="en-US" sz="900" b="1" u="sng">
              <a:solidFill>
                <a:srgbClr val="FF0000"/>
              </a:solidFill>
            </a:rPr>
            <a:t>床面積の合計</a:t>
          </a:r>
          <a:r>
            <a:rPr kumimoji="1" lang="ja-JP" altLang="en-US" sz="900" b="1">
              <a:solidFill>
                <a:srgbClr val="FF0000"/>
              </a:solidFill>
            </a:rPr>
            <a:t>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映画を上映する大規模施設運営事業者に確認する</a:t>
          </a:r>
        </a:p>
      </xdr:txBody>
    </xdr:sp>
    <xdr:clientData/>
  </xdr:twoCellAnchor>
  <xdr:twoCellAnchor>
    <xdr:from>
      <xdr:col>4</xdr:col>
      <xdr:colOff>164524</xdr:colOff>
      <xdr:row>15</xdr:row>
      <xdr:rowOff>25978</xdr:rowOff>
    </xdr:from>
    <xdr:to>
      <xdr:col>12</xdr:col>
      <xdr:colOff>173183</xdr:colOff>
      <xdr:row>18</xdr:row>
      <xdr:rowOff>96982</xdr:rowOff>
    </xdr:to>
    <xdr:sp macro="" textlink="">
      <xdr:nvSpPr>
        <xdr:cNvPr id="4" name="四角形吹き出し 3"/>
        <xdr:cNvSpPr/>
      </xdr:nvSpPr>
      <xdr:spPr>
        <a:xfrm>
          <a:off x="1065069" y="2355273"/>
          <a:ext cx="1809750" cy="495300"/>
        </a:xfrm>
        <a:prstGeom prst="wedgeRectCallout">
          <a:avLst>
            <a:gd name="adj1" fmla="val -2729"/>
            <a:gd name="adj2" fmla="val -6594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映画を上映することとしている</a:t>
          </a:r>
          <a:r>
            <a:rPr kumimoji="1" lang="ja-JP" altLang="en-US" sz="900" b="1" u="sng">
              <a:solidFill>
                <a:srgbClr val="FF0000"/>
              </a:solidFill>
            </a:rPr>
            <a:t>常設のスクリーン数</a:t>
          </a:r>
          <a:r>
            <a:rPr kumimoji="1" lang="ja-JP" altLang="en-US" sz="900" b="1">
              <a:solidFill>
                <a:srgbClr val="FF0000"/>
              </a:solidFill>
            </a:rPr>
            <a:t>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51954</xdr:colOff>
      <xdr:row>22</xdr:row>
      <xdr:rowOff>103909</xdr:rowOff>
    </xdr:from>
    <xdr:to>
      <xdr:col>20</xdr:col>
      <xdr:colOff>181840</xdr:colOff>
      <xdr:row>27</xdr:row>
      <xdr:rowOff>0</xdr:rowOff>
    </xdr:to>
    <xdr:sp macro="" textlink="">
      <xdr:nvSpPr>
        <xdr:cNvPr id="5" name="四角形吹き出し 4"/>
        <xdr:cNvSpPr/>
      </xdr:nvSpPr>
      <xdr:spPr>
        <a:xfrm>
          <a:off x="2528454" y="3480954"/>
          <a:ext cx="2156113" cy="701387"/>
        </a:xfrm>
        <a:prstGeom prst="wedgeRectCallout">
          <a:avLst>
            <a:gd name="adj1" fmla="val -51984"/>
            <a:gd name="adj2" fmla="val -8138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要請前の</a:t>
          </a:r>
          <a:r>
            <a:rPr kumimoji="1" lang="ja-JP" altLang="en-US" sz="900" b="1" u="sng">
              <a:solidFill>
                <a:srgbClr val="FF0000"/>
              </a:solidFill>
            </a:rPr>
            <a:t>本来の上映回数と、営業終了時間を</a:t>
          </a:r>
          <a:r>
            <a:rPr kumimoji="1" lang="en-US" altLang="ja-JP" sz="900" b="1" u="sng">
              <a:solidFill>
                <a:srgbClr val="FF0000"/>
              </a:solidFill>
            </a:rPr>
            <a:t>21</a:t>
          </a:r>
          <a:r>
            <a:rPr kumimoji="1" lang="ja-JP" altLang="en-US" sz="900" b="1" u="sng">
              <a:solidFill>
                <a:srgbClr val="FF0000"/>
              </a:solidFill>
            </a:rPr>
            <a:t>時まで早めたことにより上映できなくなった回数</a:t>
          </a:r>
          <a:r>
            <a:rPr kumimoji="1" lang="ja-JP" altLang="en-US" sz="900" b="1">
              <a:solidFill>
                <a:srgbClr val="FF0000"/>
              </a:solidFill>
            </a:rPr>
            <a:t>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34636</xdr:colOff>
      <xdr:row>26</xdr:row>
      <xdr:rowOff>173182</xdr:rowOff>
    </xdr:from>
    <xdr:to>
      <xdr:col>9</xdr:col>
      <xdr:colOff>161059</xdr:colOff>
      <xdr:row>30</xdr:row>
      <xdr:rowOff>64077</xdr:rowOff>
    </xdr:to>
    <xdr:sp macro="" textlink="">
      <xdr:nvSpPr>
        <xdr:cNvPr id="6" name="四角形吹き出し 5"/>
        <xdr:cNvSpPr/>
      </xdr:nvSpPr>
      <xdr:spPr>
        <a:xfrm>
          <a:off x="34636" y="4173682"/>
          <a:ext cx="2152650" cy="514350"/>
        </a:xfrm>
        <a:prstGeom prst="wedgeRectCallout">
          <a:avLst>
            <a:gd name="adj1" fmla="val -36291"/>
            <a:gd name="adj2" fmla="val -174254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日によって営業時間が異なる場合は、</a:t>
          </a:r>
          <a:r>
            <a:rPr kumimoji="1" lang="ja-JP" altLang="en-US" sz="900" b="1" u="sng">
              <a:solidFill>
                <a:srgbClr val="FF0000"/>
              </a:solidFill>
            </a:rPr>
            <a:t>全てのパターン</a:t>
          </a:r>
          <a:r>
            <a:rPr kumimoji="1" lang="ja-JP" altLang="en-US" sz="900" b="1">
              <a:solidFill>
                <a:srgbClr val="FF0000"/>
              </a:solidFill>
            </a:rPr>
            <a:t>を記入</a:t>
          </a:r>
        </a:p>
      </xdr:txBody>
    </xdr:sp>
    <xdr:clientData/>
  </xdr:twoCellAnchor>
  <xdr:twoCellAnchor>
    <xdr:from>
      <xdr:col>7</xdr:col>
      <xdr:colOff>69272</xdr:colOff>
      <xdr:row>48</xdr:row>
      <xdr:rowOff>43295</xdr:rowOff>
    </xdr:from>
    <xdr:to>
      <xdr:col>13</xdr:col>
      <xdr:colOff>112568</xdr:colOff>
      <xdr:row>51</xdr:row>
      <xdr:rowOff>69273</xdr:rowOff>
    </xdr:to>
    <xdr:sp macro="" textlink="">
      <xdr:nvSpPr>
        <xdr:cNvPr id="7" name="四角形吹き出し 6"/>
        <xdr:cNvSpPr/>
      </xdr:nvSpPr>
      <xdr:spPr>
        <a:xfrm>
          <a:off x="1645227" y="7637318"/>
          <a:ext cx="1394114" cy="519546"/>
        </a:xfrm>
        <a:prstGeom prst="wedgeRectCallout">
          <a:avLst>
            <a:gd name="adj1" fmla="val -33486"/>
            <a:gd name="adj2" fmla="val -221083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上映回数の削減状況を「区分」欄に記入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AJ78"/>
  <sheetViews>
    <sheetView tabSelected="1" zoomScale="110" zoomScaleNormal="110" workbookViewId="0"/>
  </sheetViews>
  <sheetFormatPr defaultColWidth="3" defaultRowHeight="16.5" x14ac:dyDescent="0.4"/>
  <cols>
    <col min="1" max="14" width="3" style="4"/>
    <col min="15" max="15" width="3" style="4" customWidth="1"/>
    <col min="16" max="16384" width="3" style="4"/>
  </cols>
  <sheetData>
    <row r="1" spans="1:28" ht="18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V1" s="5" t="s">
        <v>39</v>
      </c>
    </row>
    <row r="2" spans="1:28" ht="6" customHeight="1" x14ac:dyDescent="0.4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</row>
    <row r="3" spans="1:28" ht="16.899999999999999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6.899999999999999" customHeight="1" x14ac:dyDescent="0.4">
      <c r="A4" s="37" t="s">
        <v>40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8"/>
      <c r="X4" s="9"/>
      <c r="Y4" s="9"/>
      <c r="Z4" s="9"/>
    </row>
    <row r="5" spans="1:28" ht="6" customHeight="1" x14ac:dyDescent="0.4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</row>
    <row r="6" spans="1:28" ht="12" customHeight="1" x14ac:dyDescent="0.4">
      <c r="A6" s="6"/>
      <c r="B6" s="10" t="s">
        <v>31</v>
      </c>
      <c r="C6" s="11"/>
      <c r="D6" s="12" t="s">
        <v>32</v>
      </c>
      <c r="E6" s="2"/>
      <c r="F6" s="2"/>
      <c r="G6" s="2"/>
      <c r="H6" s="2"/>
      <c r="I6" s="2"/>
      <c r="J6" s="2"/>
      <c r="K6" s="2"/>
      <c r="L6" s="2"/>
      <c r="M6" s="2"/>
      <c r="N6" s="2"/>
      <c r="O6" s="23" t="s">
        <v>2</v>
      </c>
      <c r="P6" s="24"/>
      <c r="Q6" s="24"/>
      <c r="R6" s="24"/>
      <c r="S6" s="24"/>
      <c r="T6" s="25"/>
    </row>
    <row r="7" spans="1:28" ht="12" customHeight="1" x14ac:dyDescent="0.4">
      <c r="B7" s="10" t="s">
        <v>31</v>
      </c>
      <c r="C7" s="13" t="s">
        <v>44</v>
      </c>
      <c r="O7" s="26">
        <v>0.875</v>
      </c>
      <c r="P7" s="27"/>
      <c r="Q7" s="27"/>
      <c r="R7" s="27"/>
      <c r="S7" s="27"/>
      <c r="T7" s="28"/>
    </row>
    <row r="8" spans="1:28" ht="6.75" customHeight="1" x14ac:dyDescent="0.4"/>
    <row r="9" spans="1:28" ht="15.75" customHeight="1" x14ac:dyDescent="0.4">
      <c r="A9" s="29" t="s">
        <v>20</v>
      </c>
      <c r="B9" s="30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8" ht="6.75" customHeight="1" x14ac:dyDescent="0.4"/>
    <row r="11" spans="1:28" ht="12" customHeight="1" x14ac:dyDescent="0.4">
      <c r="A11" s="13" t="s">
        <v>22</v>
      </c>
    </row>
    <row r="12" spans="1:28" ht="18" customHeight="1" x14ac:dyDescent="0.4">
      <c r="A12" s="29" t="s">
        <v>37</v>
      </c>
      <c r="B12" s="30"/>
      <c r="C12" s="30"/>
      <c r="D12" s="31"/>
      <c r="E12" s="33"/>
      <c r="F12" s="34"/>
      <c r="G12" s="34"/>
      <c r="H12" s="34"/>
      <c r="I12" s="34"/>
      <c r="J12" s="34"/>
      <c r="K12" s="34"/>
      <c r="L12" s="34"/>
      <c r="M12" s="34"/>
      <c r="N12" s="34"/>
      <c r="O12" s="35"/>
      <c r="P12" s="29" t="s">
        <v>38</v>
      </c>
      <c r="Q12" s="30"/>
      <c r="R12" s="30"/>
      <c r="S12" s="30"/>
      <c r="T12" s="36"/>
      <c r="U12" s="36"/>
      <c r="V12" s="36"/>
      <c r="Y12" s="4" t="s">
        <v>23</v>
      </c>
      <c r="Z12" s="4" t="s">
        <v>24</v>
      </c>
    </row>
    <row r="13" spans="1:28" ht="6.75" customHeight="1" x14ac:dyDescent="0.4"/>
    <row r="14" spans="1:28" ht="12" customHeight="1" x14ac:dyDescent="0.4">
      <c r="A14" s="4" t="s">
        <v>21</v>
      </c>
    </row>
    <row r="15" spans="1:28" ht="18" customHeight="1" x14ac:dyDescent="0.4">
      <c r="A15" s="38" t="s">
        <v>6</v>
      </c>
      <c r="B15" s="39"/>
      <c r="C15" s="39"/>
      <c r="D15" s="39"/>
      <c r="E15" s="39"/>
      <c r="F15" s="39"/>
      <c r="G15" s="40"/>
      <c r="H15" s="41"/>
      <c r="I15" s="42"/>
      <c r="J15" s="43" t="s">
        <v>7</v>
      </c>
      <c r="K15" s="39"/>
      <c r="L15" s="39"/>
      <c r="M15" s="40"/>
      <c r="N15" s="4" t="s">
        <v>0</v>
      </c>
      <c r="O15" s="44" t="str">
        <f>IF(H15="","",H15*20000)</f>
        <v/>
      </c>
      <c r="P15" s="45"/>
      <c r="Q15" s="45"/>
      <c r="R15" s="45"/>
      <c r="S15" s="45"/>
      <c r="T15" s="43" t="s">
        <v>1</v>
      </c>
      <c r="U15" s="46"/>
      <c r="V15" s="14" t="s">
        <v>26</v>
      </c>
    </row>
    <row r="16" spans="1:28" ht="12" customHeight="1" x14ac:dyDescent="0.4">
      <c r="O16" s="4" t="s">
        <v>8</v>
      </c>
    </row>
    <row r="17" spans="1:36" ht="9" customHeight="1" x14ac:dyDescent="0.4"/>
    <row r="18" spans="1:36" ht="12" customHeight="1" x14ac:dyDescent="0.4">
      <c r="A18" s="4" t="s">
        <v>9</v>
      </c>
      <c r="P18" s="47" t="s">
        <v>5</v>
      </c>
      <c r="Q18" s="48"/>
      <c r="R18" s="48"/>
      <c r="S18" s="47" t="s">
        <v>25</v>
      </c>
      <c r="T18" s="48"/>
      <c r="U18" s="48"/>
    </row>
    <row r="19" spans="1:36" ht="14.25" customHeight="1" x14ac:dyDescent="0.4">
      <c r="A19" s="38" t="s">
        <v>10</v>
      </c>
      <c r="B19" s="43"/>
      <c r="C19" s="43"/>
      <c r="D19" s="43"/>
      <c r="E19" s="43"/>
      <c r="F19" s="39"/>
      <c r="G19" s="39"/>
      <c r="H19" s="40"/>
      <c r="I19" s="20"/>
      <c r="J19" s="15"/>
      <c r="K19" s="15"/>
      <c r="L19" s="19"/>
      <c r="M19" s="19"/>
      <c r="N19" s="14"/>
      <c r="P19" s="49" t="s">
        <v>11</v>
      </c>
      <c r="Q19" s="50"/>
      <c r="R19" s="51"/>
      <c r="S19" s="57" t="str">
        <f>IF((I20=""),"",ROUNDUP(I21/I20,3))</f>
        <v/>
      </c>
      <c r="T19" s="58"/>
      <c r="U19" s="59"/>
    </row>
    <row r="20" spans="1:36" ht="14.25" customHeight="1" x14ac:dyDescent="0.4">
      <c r="A20" s="38" t="s">
        <v>12</v>
      </c>
      <c r="B20" s="43"/>
      <c r="C20" s="43"/>
      <c r="D20" s="43"/>
      <c r="E20" s="43"/>
      <c r="F20" s="39"/>
      <c r="G20" s="39"/>
      <c r="H20" s="40"/>
      <c r="I20" s="66"/>
      <c r="J20" s="67"/>
      <c r="K20" s="16" t="s">
        <v>13</v>
      </c>
      <c r="L20" s="17" t="s">
        <v>27</v>
      </c>
      <c r="M20" s="17"/>
      <c r="N20" s="18"/>
      <c r="P20" s="52"/>
      <c r="Q20" s="53"/>
      <c r="R20" s="54"/>
      <c r="S20" s="60"/>
      <c r="T20" s="61"/>
      <c r="U20" s="62"/>
    </row>
    <row r="21" spans="1:36" ht="14.25" customHeight="1" x14ac:dyDescent="0.4">
      <c r="A21" s="38" t="s">
        <v>14</v>
      </c>
      <c r="B21" s="43"/>
      <c r="C21" s="43"/>
      <c r="D21" s="43"/>
      <c r="E21" s="43"/>
      <c r="F21" s="39"/>
      <c r="G21" s="39"/>
      <c r="H21" s="40"/>
      <c r="I21" s="66"/>
      <c r="J21" s="67"/>
      <c r="K21" s="16" t="s">
        <v>13</v>
      </c>
      <c r="L21" s="17" t="s">
        <v>28</v>
      </c>
      <c r="M21" s="17"/>
      <c r="N21" s="18"/>
      <c r="P21" s="55"/>
      <c r="Q21" s="47"/>
      <c r="R21" s="56"/>
      <c r="S21" s="63"/>
      <c r="T21" s="64"/>
      <c r="U21" s="65"/>
    </row>
    <row r="22" spans="1:36" ht="6" customHeight="1" x14ac:dyDescent="0.4"/>
    <row r="23" spans="1:36" ht="14.25" customHeight="1" x14ac:dyDescent="0.4">
      <c r="A23" s="38" t="s">
        <v>15</v>
      </c>
      <c r="B23" s="43"/>
      <c r="C23" s="43"/>
      <c r="D23" s="43"/>
      <c r="E23" s="43"/>
      <c r="F23" s="39"/>
      <c r="G23" s="39"/>
      <c r="H23" s="40"/>
      <c r="I23" s="20"/>
      <c r="J23" s="15"/>
      <c r="K23" s="15"/>
      <c r="L23" s="19"/>
      <c r="M23" s="19"/>
      <c r="N23" s="14"/>
      <c r="P23" s="49" t="s">
        <v>16</v>
      </c>
      <c r="Q23" s="50"/>
      <c r="R23" s="51"/>
      <c r="S23" s="57" t="str">
        <f>IF((I24=""),"",ROUNDUP(I25/I24,3))</f>
        <v/>
      </c>
      <c r="T23" s="58"/>
      <c r="U23" s="59"/>
    </row>
    <row r="24" spans="1:36" ht="14.25" customHeight="1" x14ac:dyDescent="0.4">
      <c r="A24" s="38" t="s">
        <v>12</v>
      </c>
      <c r="B24" s="43"/>
      <c r="C24" s="43"/>
      <c r="D24" s="43"/>
      <c r="E24" s="43"/>
      <c r="F24" s="39"/>
      <c r="G24" s="39"/>
      <c r="H24" s="40"/>
      <c r="I24" s="66"/>
      <c r="J24" s="67"/>
      <c r="K24" s="16" t="s">
        <v>13</v>
      </c>
      <c r="L24" s="17"/>
      <c r="M24" s="17"/>
      <c r="N24" s="18"/>
      <c r="P24" s="52"/>
      <c r="Q24" s="53"/>
      <c r="R24" s="54"/>
      <c r="S24" s="60"/>
      <c r="T24" s="61"/>
      <c r="U24" s="62"/>
    </row>
    <row r="25" spans="1:36" ht="14.25" customHeight="1" x14ac:dyDescent="0.4">
      <c r="A25" s="38" t="s">
        <v>14</v>
      </c>
      <c r="B25" s="43"/>
      <c r="C25" s="43"/>
      <c r="D25" s="43"/>
      <c r="E25" s="43"/>
      <c r="F25" s="39"/>
      <c r="G25" s="39"/>
      <c r="H25" s="40"/>
      <c r="I25" s="66"/>
      <c r="J25" s="67"/>
      <c r="K25" s="16" t="s">
        <v>13</v>
      </c>
      <c r="L25" s="17"/>
      <c r="M25" s="17"/>
      <c r="N25" s="18"/>
      <c r="P25" s="55"/>
      <c r="Q25" s="47"/>
      <c r="R25" s="56"/>
      <c r="S25" s="63"/>
      <c r="T25" s="64"/>
      <c r="U25" s="65"/>
    </row>
    <row r="26" spans="1:36" ht="6" customHeight="1" x14ac:dyDescent="0.4"/>
    <row r="27" spans="1:36" ht="14.25" customHeight="1" x14ac:dyDescent="0.4">
      <c r="A27" s="38" t="s">
        <v>17</v>
      </c>
      <c r="B27" s="43"/>
      <c r="C27" s="43"/>
      <c r="D27" s="43"/>
      <c r="E27" s="43"/>
      <c r="F27" s="39"/>
      <c r="G27" s="39"/>
      <c r="H27" s="40"/>
      <c r="I27" s="20"/>
      <c r="J27" s="15"/>
      <c r="K27" s="15"/>
      <c r="L27" s="19"/>
      <c r="M27" s="19"/>
      <c r="N27" s="14"/>
      <c r="P27" s="49" t="s">
        <v>18</v>
      </c>
      <c r="Q27" s="50"/>
      <c r="R27" s="51"/>
      <c r="S27" s="57" t="str">
        <f>IF((I28=""),"",ROUNDUP(I29/I28,3))</f>
        <v/>
      </c>
      <c r="T27" s="58"/>
      <c r="U27" s="59"/>
    </row>
    <row r="28" spans="1:36" ht="14.25" customHeight="1" x14ac:dyDescent="0.4">
      <c r="A28" s="38" t="s">
        <v>12</v>
      </c>
      <c r="B28" s="43"/>
      <c r="C28" s="43"/>
      <c r="D28" s="43"/>
      <c r="E28" s="43"/>
      <c r="F28" s="39"/>
      <c r="G28" s="39"/>
      <c r="H28" s="40"/>
      <c r="I28" s="66"/>
      <c r="J28" s="67"/>
      <c r="K28" s="16" t="s">
        <v>13</v>
      </c>
      <c r="L28" s="17"/>
      <c r="M28" s="17"/>
      <c r="N28" s="18"/>
      <c r="P28" s="52"/>
      <c r="Q28" s="53"/>
      <c r="R28" s="54"/>
      <c r="S28" s="60"/>
      <c r="T28" s="61"/>
      <c r="U28" s="62"/>
      <c r="AG28" s="19"/>
      <c r="AH28" s="19"/>
      <c r="AI28" s="19"/>
      <c r="AJ28" s="19"/>
    </row>
    <row r="29" spans="1:36" ht="14.25" customHeight="1" x14ac:dyDescent="0.4">
      <c r="A29" s="38" t="s">
        <v>14</v>
      </c>
      <c r="B29" s="43"/>
      <c r="C29" s="43"/>
      <c r="D29" s="43"/>
      <c r="E29" s="43"/>
      <c r="F29" s="39"/>
      <c r="G29" s="39"/>
      <c r="H29" s="40"/>
      <c r="I29" s="66"/>
      <c r="J29" s="67"/>
      <c r="K29" s="16" t="s">
        <v>13</v>
      </c>
      <c r="L29" s="17"/>
      <c r="M29" s="17"/>
      <c r="N29" s="18"/>
      <c r="P29" s="55"/>
      <c r="Q29" s="47"/>
      <c r="R29" s="56"/>
      <c r="S29" s="63"/>
      <c r="T29" s="64"/>
      <c r="U29" s="65"/>
      <c r="AG29" s="19"/>
      <c r="AH29" s="19"/>
      <c r="AI29" s="19"/>
      <c r="AJ29" s="19"/>
    </row>
    <row r="30" spans="1:36" ht="6" customHeight="1" x14ac:dyDescent="0.4">
      <c r="S30" s="72" t="s">
        <v>43</v>
      </c>
      <c r="T30" s="72"/>
      <c r="U30" s="72"/>
    </row>
    <row r="31" spans="1:36" ht="12" customHeight="1" x14ac:dyDescent="0.4">
      <c r="A31" s="4" t="s">
        <v>3</v>
      </c>
      <c r="S31" s="73"/>
      <c r="T31" s="73"/>
      <c r="U31" s="73"/>
    </row>
    <row r="32" spans="1:36" ht="13.9" customHeight="1" x14ac:dyDescent="0.4">
      <c r="A32" s="74" t="s">
        <v>4</v>
      </c>
      <c r="B32" s="74"/>
      <c r="C32" s="74"/>
      <c r="D32" s="74"/>
      <c r="E32" s="74"/>
      <c r="F32" s="49" t="s">
        <v>5</v>
      </c>
      <c r="G32" s="50"/>
      <c r="H32" s="50"/>
      <c r="I32" s="51"/>
      <c r="J32" s="75" t="s">
        <v>30</v>
      </c>
      <c r="K32" s="76"/>
      <c r="L32" s="76"/>
      <c r="M32" s="77"/>
      <c r="N32" s="81" t="s">
        <v>41</v>
      </c>
      <c r="O32" s="82"/>
      <c r="P32" s="82"/>
      <c r="Q32" s="82"/>
      <c r="R32" s="82"/>
      <c r="S32" s="82"/>
      <c r="T32" s="83"/>
    </row>
    <row r="33" spans="1:24" ht="13.9" customHeight="1" x14ac:dyDescent="0.4">
      <c r="A33" s="74"/>
      <c r="B33" s="74"/>
      <c r="C33" s="74"/>
      <c r="D33" s="74"/>
      <c r="E33" s="74"/>
      <c r="F33" s="55"/>
      <c r="G33" s="47"/>
      <c r="H33" s="47"/>
      <c r="I33" s="56"/>
      <c r="J33" s="78"/>
      <c r="K33" s="79"/>
      <c r="L33" s="79"/>
      <c r="M33" s="80"/>
      <c r="N33" s="84"/>
      <c r="O33" s="85"/>
      <c r="P33" s="85"/>
      <c r="Q33" s="85"/>
      <c r="R33" s="85"/>
      <c r="S33" s="85"/>
      <c r="T33" s="86"/>
    </row>
    <row r="34" spans="1:24" ht="12.75" customHeight="1" x14ac:dyDescent="0.4">
      <c r="A34" s="68">
        <v>44428</v>
      </c>
      <c r="B34" s="68"/>
      <c r="C34" s="68"/>
      <c r="D34" s="68"/>
      <c r="E34" s="68"/>
      <c r="F34" s="69"/>
      <c r="G34" s="69"/>
      <c r="H34" s="69"/>
      <c r="I34" s="69"/>
      <c r="J34" s="70" t="str">
        <f>IF(F34="","",IF(F34="対応なし","支給しない",VLOOKUP(F34,$P$19:$U$29,4,FALSE)))</f>
        <v/>
      </c>
      <c r="K34" s="70"/>
      <c r="L34" s="70"/>
      <c r="M34" s="70"/>
      <c r="N34" s="71" t="str">
        <f>IFERROR(IF(J34="支給しない",0,ROUNDUP(O15*J34,-3)),"")</f>
        <v/>
      </c>
      <c r="O34" s="71"/>
      <c r="P34" s="71"/>
      <c r="Q34" s="71"/>
      <c r="R34" s="71"/>
      <c r="S34" s="71"/>
      <c r="T34" s="71"/>
      <c r="X34" s="4" t="s">
        <v>11</v>
      </c>
    </row>
    <row r="35" spans="1:24" ht="12.75" customHeight="1" x14ac:dyDescent="0.4">
      <c r="A35" s="68">
        <v>44429</v>
      </c>
      <c r="B35" s="68"/>
      <c r="C35" s="68"/>
      <c r="D35" s="68"/>
      <c r="E35" s="68"/>
      <c r="F35" s="69"/>
      <c r="G35" s="69"/>
      <c r="H35" s="69"/>
      <c r="I35" s="69"/>
      <c r="J35" s="70" t="str">
        <f>IF(F35="","",IF(F35="対応なし","支給しない",VLOOKUP(F35,$P$19:$U$29,4,FALSE)))</f>
        <v/>
      </c>
      <c r="K35" s="70"/>
      <c r="L35" s="70"/>
      <c r="M35" s="70"/>
      <c r="N35" s="71" t="str">
        <f>IFERROR(IF(J35="支給しない",0,ROUNDUP(O15*J35,-3)),"")</f>
        <v/>
      </c>
      <c r="O35" s="71"/>
      <c r="P35" s="71"/>
      <c r="Q35" s="71"/>
      <c r="R35" s="71"/>
      <c r="S35" s="71"/>
      <c r="T35" s="71"/>
      <c r="X35" s="4" t="s">
        <v>16</v>
      </c>
    </row>
    <row r="36" spans="1:24" ht="12.75" customHeight="1" x14ac:dyDescent="0.4">
      <c r="A36" s="68">
        <v>44430</v>
      </c>
      <c r="B36" s="68"/>
      <c r="C36" s="68"/>
      <c r="D36" s="68"/>
      <c r="E36" s="68"/>
      <c r="F36" s="69"/>
      <c r="G36" s="69"/>
      <c r="H36" s="69"/>
      <c r="I36" s="69"/>
      <c r="J36" s="70" t="str">
        <f t="shared" ref="J36:J57" si="0">IF(F36="","",IF(F36="対応なし","支給しない",VLOOKUP(F36,$P$19:$U$29,4,FALSE)))</f>
        <v/>
      </c>
      <c r="K36" s="70"/>
      <c r="L36" s="70"/>
      <c r="M36" s="70"/>
      <c r="N36" s="71" t="str">
        <f>IFERROR(IF(J36="支給しない",0,ROUNDUP(O15*J36,-3)),"")</f>
        <v/>
      </c>
      <c r="O36" s="71"/>
      <c r="P36" s="71"/>
      <c r="Q36" s="71"/>
      <c r="R36" s="71"/>
      <c r="S36" s="71"/>
      <c r="T36" s="71"/>
      <c r="X36" s="4" t="s">
        <v>19</v>
      </c>
    </row>
    <row r="37" spans="1:24" ht="12.75" customHeight="1" x14ac:dyDescent="0.4">
      <c r="A37" s="68">
        <v>44431</v>
      </c>
      <c r="B37" s="68"/>
      <c r="C37" s="68"/>
      <c r="D37" s="68"/>
      <c r="E37" s="68"/>
      <c r="F37" s="69"/>
      <c r="G37" s="69"/>
      <c r="H37" s="69"/>
      <c r="I37" s="69"/>
      <c r="J37" s="70" t="str">
        <f t="shared" si="0"/>
        <v/>
      </c>
      <c r="K37" s="70"/>
      <c r="L37" s="70"/>
      <c r="M37" s="70"/>
      <c r="N37" s="71" t="str">
        <f>IFERROR(IF(J37="支給しない",0,ROUNDUP(O15*J37,-3)),"")</f>
        <v/>
      </c>
      <c r="O37" s="71"/>
      <c r="P37" s="71"/>
      <c r="Q37" s="71"/>
      <c r="R37" s="71"/>
      <c r="S37" s="71"/>
      <c r="T37" s="71"/>
      <c r="X37" s="21" t="s">
        <v>29</v>
      </c>
    </row>
    <row r="38" spans="1:24" ht="12.75" customHeight="1" x14ac:dyDescent="0.4">
      <c r="A38" s="68">
        <v>44432</v>
      </c>
      <c r="B38" s="68"/>
      <c r="C38" s="68"/>
      <c r="D38" s="68"/>
      <c r="E38" s="68"/>
      <c r="F38" s="69"/>
      <c r="G38" s="69"/>
      <c r="H38" s="69"/>
      <c r="I38" s="69"/>
      <c r="J38" s="70" t="str">
        <f t="shared" si="0"/>
        <v/>
      </c>
      <c r="K38" s="70"/>
      <c r="L38" s="70"/>
      <c r="M38" s="70"/>
      <c r="N38" s="71" t="str">
        <f>IFERROR(IF(J38="支給しない",0,ROUNDUP(O15*J38,-3)),"")</f>
        <v/>
      </c>
      <c r="O38" s="71"/>
      <c r="P38" s="71"/>
      <c r="Q38" s="71"/>
      <c r="R38" s="71"/>
      <c r="S38" s="71"/>
      <c r="T38" s="71"/>
    </row>
    <row r="39" spans="1:24" ht="12.75" customHeight="1" x14ac:dyDescent="0.4">
      <c r="A39" s="68">
        <v>44433</v>
      </c>
      <c r="B39" s="68"/>
      <c r="C39" s="68"/>
      <c r="D39" s="68"/>
      <c r="E39" s="68"/>
      <c r="F39" s="69"/>
      <c r="G39" s="69"/>
      <c r="H39" s="69"/>
      <c r="I39" s="69"/>
      <c r="J39" s="70" t="str">
        <f t="shared" si="0"/>
        <v/>
      </c>
      <c r="K39" s="70"/>
      <c r="L39" s="70"/>
      <c r="M39" s="70"/>
      <c r="N39" s="71" t="str">
        <f>IFERROR(IF(J39="支給しない",0,ROUNDUP(O15*J39,-3)),"")</f>
        <v/>
      </c>
      <c r="O39" s="71"/>
      <c r="P39" s="71"/>
      <c r="Q39" s="71"/>
      <c r="R39" s="71"/>
      <c r="S39" s="71"/>
      <c r="T39" s="71"/>
    </row>
    <row r="40" spans="1:24" ht="12.75" customHeight="1" x14ac:dyDescent="0.4">
      <c r="A40" s="68">
        <v>44434</v>
      </c>
      <c r="B40" s="68"/>
      <c r="C40" s="68"/>
      <c r="D40" s="68"/>
      <c r="E40" s="68"/>
      <c r="F40" s="69"/>
      <c r="G40" s="69"/>
      <c r="H40" s="69"/>
      <c r="I40" s="69"/>
      <c r="J40" s="70" t="str">
        <f t="shared" si="0"/>
        <v/>
      </c>
      <c r="K40" s="70"/>
      <c r="L40" s="70"/>
      <c r="M40" s="70"/>
      <c r="N40" s="71" t="str">
        <f>IFERROR(IF(J40="支給しない",0,ROUNDUP(O15*J40,-3)),"")</f>
        <v/>
      </c>
      <c r="O40" s="71"/>
      <c r="P40" s="71"/>
      <c r="Q40" s="71"/>
      <c r="R40" s="71"/>
      <c r="S40" s="71"/>
      <c r="T40" s="71"/>
    </row>
    <row r="41" spans="1:24" ht="12.75" customHeight="1" x14ac:dyDescent="0.4">
      <c r="A41" s="68">
        <v>44435</v>
      </c>
      <c r="B41" s="68"/>
      <c r="C41" s="68"/>
      <c r="D41" s="68"/>
      <c r="E41" s="68"/>
      <c r="F41" s="69"/>
      <c r="G41" s="69"/>
      <c r="H41" s="69"/>
      <c r="I41" s="69"/>
      <c r="J41" s="70" t="str">
        <f t="shared" si="0"/>
        <v/>
      </c>
      <c r="K41" s="70"/>
      <c r="L41" s="70"/>
      <c r="M41" s="70"/>
      <c r="N41" s="71" t="str">
        <f>IFERROR(IF(J41="支給しない",0,ROUNDUP(O15*J41,-3)),"")</f>
        <v/>
      </c>
      <c r="O41" s="71"/>
      <c r="P41" s="71"/>
      <c r="Q41" s="71"/>
      <c r="R41" s="71"/>
      <c r="S41" s="71"/>
      <c r="T41" s="71"/>
    </row>
    <row r="42" spans="1:24" ht="12.75" customHeight="1" x14ac:dyDescent="0.4">
      <c r="A42" s="68">
        <v>44436</v>
      </c>
      <c r="B42" s="68"/>
      <c r="C42" s="68"/>
      <c r="D42" s="68"/>
      <c r="E42" s="68"/>
      <c r="F42" s="69"/>
      <c r="G42" s="69"/>
      <c r="H42" s="69"/>
      <c r="I42" s="69"/>
      <c r="J42" s="70" t="str">
        <f t="shared" si="0"/>
        <v/>
      </c>
      <c r="K42" s="70"/>
      <c r="L42" s="70"/>
      <c r="M42" s="70"/>
      <c r="N42" s="71" t="str">
        <f>IFERROR(IF(J42="支給しない",0,ROUNDUP(O15*J42,-3)),"")</f>
        <v/>
      </c>
      <c r="O42" s="71"/>
      <c r="P42" s="71"/>
      <c r="Q42" s="71"/>
      <c r="R42" s="71"/>
      <c r="S42" s="71"/>
      <c r="T42" s="71"/>
    </row>
    <row r="43" spans="1:24" ht="12.75" customHeight="1" x14ac:dyDescent="0.4">
      <c r="A43" s="68">
        <v>44437</v>
      </c>
      <c r="B43" s="68"/>
      <c r="C43" s="68"/>
      <c r="D43" s="68"/>
      <c r="E43" s="68"/>
      <c r="F43" s="69"/>
      <c r="G43" s="69"/>
      <c r="H43" s="69"/>
      <c r="I43" s="69"/>
      <c r="J43" s="70" t="str">
        <f t="shared" si="0"/>
        <v/>
      </c>
      <c r="K43" s="70"/>
      <c r="L43" s="70"/>
      <c r="M43" s="70"/>
      <c r="N43" s="71" t="str">
        <f>IFERROR(IF(J43="支給しない",0,ROUNDUP(O15*J43,-3)),"")</f>
        <v/>
      </c>
      <c r="O43" s="71"/>
      <c r="P43" s="71"/>
      <c r="Q43" s="71"/>
      <c r="R43" s="71"/>
      <c r="S43" s="71"/>
      <c r="T43" s="71"/>
    </row>
    <row r="44" spans="1:24" ht="12.75" customHeight="1" x14ac:dyDescent="0.4">
      <c r="A44" s="68">
        <v>44438</v>
      </c>
      <c r="B44" s="68"/>
      <c r="C44" s="68"/>
      <c r="D44" s="68"/>
      <c r="E44" s="68"/>
      <c r="F44" s="69"/>
      <c r="G44" s="69"/>
      <c r="H44" s="69"/>
      <c r="I44" s="69"/>
      <c r="J44" s="70" t="str">
        <f t="shared" si="0"/>
        <v/>
      </c>
      <c r="K44" s="70"/>
      <c r="L44" s="70"/>
      <c r="M44" s="70"/>
      <c r="N44" s="71" t="str">
        <f>IFERROR(IF(J44="支給しない",0,ROUNDUP(O15*J44,-3)),"")</f>
        <v/>
      </c>
      <c r="O44" s="71"/>
      <c r="P44" s="71"/>
      <c r="Q44" s="71"/>
      <c r="R44" s="71"/>
      <c r="S44" s="71"/>
      <c r="T44" s="71"/>
    </row>
    <row r="45" spans="1:24" ht="12.75" customHeight="1" x14ac:dyDescent="0.4">
      <c r="A45" s="68">
        <v>44439</v>
      </c>
      <c r="B45" s="68"/>
      <c r="C45" s="68"/>
      <c r="D45" s="68"/>
      <c r="E45" s="68"/>
      <c r="F45" s="69"/>
      <c r="G45" s="69"/>
      <c r="H45" s="69"/>
      <c r="I45" s="69"/>
      <c r="J45" s="70" t="str">
        <f t="shared" si="0"/>
        <v/>
      </c>
      <c r="K45" s="70"/>
      <c r="L45" s="70"/>
      <c r="M45" s="70"/>
      <c r="N45" s="71" t="str">
        <f>IFERROR(IF(J45="支給しない",0,ROUNDUP(O15*J45,-3)),"")</f>
        <v/>
      </c>
      <c r="O45" s="71"/>
      <c r="P45" s="71"/>
      <c r="Q45" s="71"/>
      <c r="R45" s="71"/>
      <c r="S45" s="71"/>
      <c r="T45" s="71"/>
    </row>
    <row r="46" spans="1:24" ht="12.75" customHeight="1" x14ac:dyDescent="0.4">
      <c r="A46" s="68">
        <v>44440</v>
      </c>
      <c r="B46" s="68"/>
      <c r="C46" s="68"/>
      <c r="D46" s="68"/>
      <c r="E46" s="68"/>
      <c r="F46" s="69"/>
      <c r="G46" s="69"/>
      <c r="H46" s="69"/>
      <c r="I46" s="69"/>
      <c r="J46" s="70" t="str">
        <f t="shared" si="0"/>
        <v/>
      </c>
      <c r="K46" s="70"/>
      <c r="L46" s="70"/>
      <c r="M46" s="70"/>
      <c r="N46" s="71" t="str">
        <f>IFERROR(IF(J46="支給しない",0,ROUNDUP(O15*J46,-3)),"")</f>
        <v/>
      </c>
      <c r="O46" s="71"/>
      <c r="P46" s="71"/>
      <c r="Q46" s="71"/>
      <c r="R46" s="71"/>
      <c r="S46" s="71"/>
      <c r="T46" s="71"/>
    </row>
    <row r="47" spans="1:24" ht="12.75" customHeight="1" x14ac:dyDescent="0.4">
      <c r="A47" s="68">
        <v>44441</v>
      </c>
      <c r="B47" s="68"/>
      <c r="C47" s="68"/>
      <c r="D47" s="68"/>
      <c r="E47" s="68"/>
      <c r="F47" s="69"/>
      <c r="G47" s="69"/>
      <c r="H47" s="69"/>
      <c r="I47" s="69"/>
      <c r="J47" s="70" t="str">
        <f t="shared" si="0"/>
        <v/>
      </c>
      <c r="K47" s="70"/>
      <c r="L47" s="70"/>
      <c r="M47" s="70"/>
      <c r="N47" s="71" t="str">
        <f>IFERROR(IF(J47="支給しない",0,ROUNDUP(O15*J47,-3)),"")</f>
        <v/>
      </c>
      <c r="O47" s="71"/>
      <c r="P47" s="71"/>
      <c r="Q47" s="71"/>
      <c r="R47" s="71"/>
      <c r="S47" s="71"/>
      <c r="T47" s="71"/>
    </row>
    <row r="48" spans="1:24" ht="12.75" customHeight="1" x14ac:dyDescent="0.4">
      <c r="A48" s="68">
        <v>44442</v>
      </c>
      <c r="B48" s="68"/>
      <c r="C48" s="68"/>
      <c r="D48" s="68"/>
      <c r="E48" s="68"/>
      <c r="F48" s="69"/>
      <c r="G48" s="69"/>
      <c r="H48" s="69"/>
      <c r="I48" s="69"/>
      <c r="J48" s="70" t="str">
        <f t="shared" si="0"/>
        <v/>
      </c>
      <c r="K48" s="70"/>
      <c r="L48" s="70"/>
      <c r="M48" s="70"/>
      <c r="N48" s="71" t="str">
        <f>IFERROR(IF(J48="支給しない",0,ROUNDUP(O15*J48,-3)),"")</f>
        <v/>
      </c>
      <c r="O48" s="71"/>
      <c r="P48" s="71"/>
      <c r="Q48" s="71"/>
      <c r="R48" s="71"/>
      <c r="S48" s="71"/>
      <c r="T48" s="71"/>
    </row>
    <row r="49" spans="1:27" ht="12.75" customHeight="1" x14ac:dyDescent="0.4">
      <c r="A49" s="68">
        <v>44443</v>
      </c>
      <c r="B49" s="68"/>
      <c r="C49" s="68"/>
      <c r="D49" s="68"/>
      <c r="E49" s="68"/>
      <c r="F49" s="69"/>
      <c r="G49" s="69"/>
      <c r="H49" s="69"/>
      <c r="I49" s="69"/>
      <c r="J49" s="70" t="str">
        <f t="shared" si="0"/>
        <v/>
      </c>
      <c r="K49" s="70"/>
      <c r="L49" s="70"/>
      <c r="M49" s="70"/>
      <c r="N49" s="71" t="str">
        <f>IFERROR(IF(J49="支給しない",0,ROUNDUP(O15*J49,-3)),"")</f>
        <v/>
      </c>
      <c r="O49" s="71"/>
      <c r="P49" s="71"/>
      <c r="Q49" s="71"/>
      <c r="R49" s="71"/>
      <c r="S49" s="71"/>
      <c r="T49" s="71"/>
    </row>
    <row r="50" spans="1:27" ht="12.75" customHeight="1" x14ac:dyDescent="0.4">
      <c r="A50" s="68">
        <v>44444</v>
      </c>
      <c r="B50" s="68"/>
      <c r="C50" s="68"/>
      <c r="D50" s="68"/>
      <c r="E50" s="68"/>
      <c r="F50" s="69"/>
      <c r="G50" s="69"/>
      <c r="H50" s="69"/>
      <c r="I50" s="69"/>
      <c r="J50" s="70" t="str">
        <f t="shared" ref="J50:J53" si="1">IF(F50="","",IF(F50="対応なし","支給しない",VLOOKUP(F50,$P$19:$U$29,4,FALSE)))</f>
        <v/>
      </c>
      <c r="K50" s="70"/>
      <c r="L50" s="70"/>
      <c r="M50" s="70"/>
      <c r="N50" s="71" t="str">
        <f>IFERROR(IF(J50="支給しない",0,ROUNDUP(O15*J50,-3)),"")</f>
        <v/>
      </c>
      <c r="O50" s="71"/>
      <c r="P50" s="71"/>
      <c r="Q50" s="71"/>
      <c r="R50" s="71"/>
      <c r="S50" s="71"/>
      <c r="T50" s="71"/>
    </row>
    <row r="51" spans="1:27" ht="12.75" customHeight="1" x14ac:dyDescent="0.4">
      <c r="A51" s="68">
        <v>44445</v>
      </c>
      <c r="B51" s="68"/>
      <c r="C51" s="68"/>
      <c r="D51" s="68"/>
      <c r="E51" s="68"/>
      <c r="F51" s="69"/>
      <c r="G51" s="69"/>
      <c r="H51" s="69"/>
      <c r="I51" s="69"/>
      <c r="J51" s="70" t="str">
        <f t="shared" si="1"/>
        <v/>
      </c>
      <c r="K51" s="70"/>
      <c r="L51" s="70"/>
      <c r="M51" s="70"/>
      <c r="N51" s="71" t="str">
        <f>IFERROR(IF(J51="支給しない",0,ROUNDUP(O15*J51,-3)),"")</f>
        <v/>
      </c>
      <c r="O51" s="71"/>
      <c r="P51" s="71"/>
      <c r="Q51" s="71"/>
      <c r="R51" s="71"/>
      <c r="S51" s="71"/>
      <c r="T51" s="71"/>
    </row>
    <row r="52" spans="1:27" ht="12.75" customHeight="1" x14ac:dyDescent="0.4">
      <c r="A52" s="68">
        <v>44446</v>
      </c>
      <c r="B52" s="68"/>
      <c r="C52" s="68"/>
      <c r="D52" s="68"/>
      <c r="E52" s="68"/>
      <c r="F52" s="69"/>
      <c r="G52" s="69"/>
      <c r="H52" s="69"/>
      <c r="I52" s="69"/>
      <c r="J52" s="70" t="str">
        <f t="shared" si="1"/>
        <v/>
      </c>
      <c r="K52" s="70"/>
      <c r="L52" s="70"/>
      <c r="M52" s="70"/>
      <c r="N52" s="71" t="str">
        <f>IFERROR(IF(J52="支給しない",0,ROUNDUP(O15*J52,-3)),"")</f>
        <v/>
      </c>
      <c r="O52" s="71"/>
      <c r="P52" s="71"/>
      <c r="Q52" s="71"/>
      <c r="R52" s="71"/>
      <c r="S52" s="71"/>
      <c r="T52" s="71"/>
    </row>
    <row r="53" spans="1:27" ht="12.75" customHeight="1" x14ac:dyDescent="0.4">
      <c r="A53" s="68">
        <v>44447</v>
      </c>
      <c r="B53" s="68"/>
      <c r="C53" s="68"/>
      <c r="D53" s="68"/>
      <c r="E53" s="68"/>
      <c r="F53" s="69"/>
      <c r="G53" s="69"/>
      <c r="H53" s="69"/>
      <c r="I53" s="69"/>
      <c r="J53" s="70" t="str">
        <f t="shared" si="1"/>
        <v/>
      </c>
      <c r="K53" s="70"/>
      <c r="L53" s="70"/>
      <c r="M53" s="70"/>
      <c r="N53" s="71" t="str">
        <f>IFERROR(IF(J53="支給しない",0,ROUNDUP(O15*J53,-3)),"")</f>
        <v/>
      </c>
      <c r="O53" s="71"/>
      <c r="P53" s="71"/>
      <c r="Q53" s="71"/>
      <c r="R53" s="71"/>
      <c r="S53" s="71"/>
      <c r="T53" s="71"/>
    </row>
    <row r="54" spans="1:27" ht="12.75" customHeight="1" x14ac:dyDescent="0.4">
      <c r="A54" s="68">
        <v>44448</v>
      </c>
      <c r="B54" s="68"/>
      <c r="C54" s="68"/>
      <c r="D54" s="68"/>
      <c r="E54" s="68"/>
      <c r="F54" s="69"/>
      <c r="G54" s="69"/>
      <c r="H54" s="69"/>
      <c r="I54" s="69"/>
      <c r="J54" s="70" t="str">
        <f t="shared" si="0"/>
        <v/>
      </c>
      <c r="K54" s="70"/>
      <c r="L54" s="70"/>
      <c r="M54" s="70"/>
      <c r="N54" s="71" t="str">
        <f>IFERROR(IF(J54="支給しない",0,ROUNDUP(O15*J54,-3)),"")</f>
        <v/>
      </c>
      <c r="O54" s="71"/>
      <c r="P54" s="71"/>
      <c r="Q54" s="71"/>
      <c r="R54" s="71"/>
      <c r="S54" s="71"/>
      <c r="T54" s="71"/>
    </row>
    <row r="55" spans="1:27" ht="12.75" customHeight="1" x14ac:dyDescent="0.4">
      <c r="A55" s="68">
        <v>44449</v>
      </c>
      <c r="B55" s="68"/>
      <c r="C55" s="68"/>
      <c r="D55" s="68"/>
      <c r="E55" s="68"/>
      <c r="F55" s="69"/>
      <c r="G55" s="69"/>
      <c r="H55" s="69"/>
      <c r="I55" s="69"/>
      <c r="J55" s="70" t="str">
        <f t="shared" si="0"/>
        <v/>
      </c>
      <c r="K55" s="70"/>
      <c r="L55" s="70"/>
      <c r="M55" s="70"/>
      <c r="N55" s="71" t="str">
        <f>IFERROR(IF(J55="支給しない",0,ROUNDUP(O15*J55,-3)),"")</f>
        <v/>
      </c>
      <c r="O55" s="71"/>
      <c r="P55" s="71"/>
      <c r="Q55" s="71"/>
      <c r="R55" s="71"/>
      <c r="S55" s="71"/>
      <c r="T55" s="71"/>
    </row>
    <row r="56" spans="1:27" ht="12.75" customHeight="1" x14ac:dyDescent="0.4">
      <c r="A56" s="68">
        <v>44450</v>
      </c>
      <c r="B56" s="68"/>
      <c r="C56" s="68"/>
      <c r="D56" s="68"/>
      <c r="E56" s="68"/>
      <c r="F56" s="69"/>
      <c r="G56" s="69"/>
      <c r="H56" s="69"/>
      <c r="I56" s="69"/>
      <c r="J56" s="70" t="str">
        <f t="shared" si="0"/>
        <v/>
      </c>
      <c r="K56" s="70"/>
      <c r="L56" s="70"/>
      <c r="M56" s="70"/>
      <c r="N56" s="71" t="str">
        <f>IFERROR(IF(J56="支給しない",0,ROUNDUP(O15*J56,-3)),"")</f>
        <v/>
      </c>
      <c r="O56" s="71"/>
      <c r="P56" s="71"/>
      <c r="Q56" s="71"/>
      <c r="R56" s="71"/>
      <c r="S56" s="71"/>
      <c r="T56" s="71"/>
    </row>
    <row r="57" spans="1:27" ht="12.75" customHeight="1" thickBot="1" x14ac:dyDescent="0.45">
      <c r="A57" s="68">
        <v>44451</v>
      </c>
      <c r="B57" s="68"/>
      <c r="C57" s="68"/>
      <c r="D57" s="68"/>
      <c r="E57" s="68"/>
      <c r="F57" s="69"/>
      <c r="G57" s="69"/>
      <c r="H57" s="69"/>
      <c r="I57" s="69"/>
      <c r="J57" s="70" t="str">
        <f t="shared" si="0"/>
        <v/>
      </c>
      <c r="K57" s="70"/>
      <c r="L57" s="70"/>
      <c r="M57" s="70"/>
      <c r="N57" s="71" t="str">
        <f>IFERROR(IF(J57="支給しない",0,ROUNDUP(O15*J57,-3)),"")</f>
        <v/>
      </c>
      <c r="O57" s="71"/>
      <c r="P57" s="71"/>
      <c r="Q57" s="71"/>
      <c r="R57" s="71"/>
      <c r="S57" s="71"/>
      <c r="T57" s="71"/>
    </row>
    <row r="58" spans="1:27" ht="18.75" customHeight="1" thickTop="1" thickBot="1" x14ac:dyDescent="0.45">
      <c r="A58" s="74" t="s">
        <v>33</v>
      </c>
      <c r="B58" s="74"/>
      <c r="C58" s="74"/>
      <c r="D58" s="74"/>
      <c r="E58" s="74"/>
      <c r="F58" s="74"/>
      <c r="G58" s="74"/>
      <c r="H58" s="74"/>
      <c r="I58" s="74"/>
      <c r="J58" s="74"/>
      <c r="K58" s="87" t="s">
        <v>42</v>
      </c>
      <c r="L58" s="87"/>
      <c r="M58" s="87"/>
      <c r="N58" s="87"/>
      <c r="O58" s="87"/>
      <c r="P58" s="88">
        <f>IF(T12="1,000㎡以下",0,IF(COUNTIF(N36:T57,"対象外"),0,SUM(N34:T57)))</f>
        <v>0</v>
      </c>
      <c r="Q58" s="89"/>
      <c r="R58" s="89"/>
      <c r="S58" s="89"/>
      <c r="T58" s="90"/>
    </row>
    <row r="59" spans="1:27" ht="12.75" customHeight="1" thickTop="1" x14ac:dyDescent="0.4"/>
    <row r="60" spans="1:27" ht="15" customHeight="1" x14ac:dyDescent="0.4"/>
    <row r="61" spans="1:27" ht="15" customHeight="1" x14ac:dyDescent="0.4">
      <c r="Y61" s="21"/>
      <c r="Z61" s="22"/>
      <c r="AA61" s="22"/>
    </row>
    <row r="62" spans="1:27" ht="15" customHeight="1" x14ac:dyDescent="0.4">
      <c r="Y62" s="21"/>
      <c r="Z62" s="22"/>
      <c r="AA62" s="22"/>
    </row>
    <row r="63" spans="1:27" ht="15" customHeight="1" x14ac:dyDescent="0.4">
      <c r="Y63" s="21"/>
      <c r="Z63" s="22"/>
      <c r="AA63" s="22"/>
    </row>
    <row r="64" spans="1:27" ht="15" customHeight="1" x14ac:dyDescent="0.4">
      <c r="Y64" s="21"/>
      <c r="Z64" s="22"/>
      <c r="AA64" s="22"/>
    </row>
    <row r="65" spans="25:27" ht="15" customHeight="1" x14ac:dyDescent="0.4">
      <c r="Y65" s="21"/>
      <c r="Z65" s="22"/>
      <c r="AA65" s="22"/>
    </row>
    <row r="66" spans="25:27" ht="15" customHeight="1" x14ac:dyDescent="0.4">
      <c r="Y66" s="21"/>
      <c r="Z66" s="22"/>
      <c r="AA66" s="22"/>
    </row>
    <row r="67" spans="25:27" ht="15" customHeight="1" x14ac:dyDescent="0.4">
      <c r="Y67" s="21"/>
      <c r="Z67" s="22"/>
      <c r="AA67" s="22"/>
    </row>
    <row r="68" spans="25:27" ht="15" customHeight="1" x14ac:dyDescent="0.4"/>
    <row r="69" spans="25:27" ht="15" customHeight="1" x14ac:dyDescent="0.4"/>
    <row r="70" spans="25:27" ht="15" customHeight="1" x14ac:dyDescent="0.4"/>
    <row r="71" spans="25:27" ht="15" customHeight="1" x14ac:dyDescent="0.4"/>
    <row r="72" spans="25:27" ht="15" customHeight="1" x14ac:dyDescent="0.4"/>
    <row r="73" spans="25:27" ht="15" customHeight="1" x14ac:dyDescent="0.4"/>
    <row r="74" spans="25:27" ht="15" customHeight="1" x14ac:dyDescent="0.4"/>
    <row r="75" spans="25:27" ht="15" customHeight="1" x14ac:dyDescent="0.4"/>
    <row r="76" spans="25:27" ht="15" customHeight="1" x14ac:dyDescent="0.4"/>
    <row r="77" spans="25:27" ht="15" customHeight="1" x14ac:dyDescent="0.4"/>
    <row r="78" spans="25:27" ht="19.149999999999999" customHeight="1" x14ac:dyDescent="0.4"/>
  </sheetData>
  <sheetProtection algorithmName="SHA-512" hashValue="7sHVTbVP2Bj2iSmFYj5vK52UF4y2DA2kmvKWHp3N1TXHguiwts27t5bbFAu0zg9jwbj8CXxUJFyCrksMZmTkbg==" saltValue="HXxuRH30qojQrOBHBGIXmQ==" spinCount="100000" sheet="1" objects="1" scenarios="1"/>
  <mergeCells count="141">
    <mergeCell ref="A58:J58"/>
    <mergeCell ref="K58:O58"/>
    <mergeCell ref="P58:T58"/>
    <mergeCell ref="A57:E57"/>
    <mergeCell ref="F57:I57"/>
    <mergeCell ref="J57:M57"/>
    <mergeCell ref="N57:T57"/>
    <mergeCell ref="A55:E55"/>
    <mergeCell ref="F55:I55"/>
    <mergeCell ref="J55:M55"/>
    <mergeCell ref="N55:T55"/>
    <mergeCell ref="A56:E56"/>
    <mergeCell ref="F56:I56"/>
    <mergeCell ref="J56:M56"/>
    <mergeCell ref="N56:T56"/>
    <mergeCell ref="A49:E49"/>
    <mergeCell ref="F49:I49"/>
    <mergeCell ref="J49:M49"/>
    <mergeCell ref="N49:T49"/>
    <mergeCell ref="A54:E54"/>
    <mergeCell ref="F54:I54"/>
    <mergeCell ref="J54:M54"/>
    <mergeCell ref="N54:T54"/>
    <mergeCell ref="N51:T51"/>
    <mergeCell ref="A52:E52"/>
    <mergeCell ref="A50:E50"/>
    <mergeCell ref="F50:I50"/>
    <mergeCell ref="J50:M50"/>
    <mergeCell ref="N50:T50"/>
    <mergeCell ref="A51:E51"/>
    <mergeCell ref="F51:I51"/>
    <mergeCell ref="J51:M51"/>
    <mergeCell ref="F52:I52"/>
    <mergeCell ref="J52:M52"/>
    <mergeCell ref="N52:T52"/>
    <mergeCell ref="A53:E53"/>
    <mergeCell ref="F53:I53"/>
    <mergeCell ref="J53:M53"/>
    <mergeCell ref="N53:T53"/>
    <mergeCell ref="A47:E47"/>
    <mergeCell ref="F47:I47"/>
    <mergeCell ref="J47:M47"/>
    <mergeCell ref="N47:T47"/>
    <mergeCell ref="A48:E48"/>
    <mergeCell ref="F48:I48"/>
    <mergeCell ref="J48:M48"/>
    <mergeCell ref="N48:T48"/>
    <mergeCell ref="A45:E45"/>
    <mergeCell ref="F45:I45"/>
    <mergeCell ref="J45:M45"/>
    <mergeCell ref="N45:T45"/>
    <mergeCell ref="A46:E46"/>
    <mergeCell ref="F46:I46"/>
    <mergeCell ref="J46:M46"/>
    <mergeCell ref="N46:T46"/>
    <mergeCell ref="A43:E43"/>
    <mergeCell ref="F43:I43"/>
    <mergeCell ref="J43:M43"/>
    <mergeCell ref="N43:T43"/>
    <mergeCell ref="A44:E44"/>
    <mergeCell ref="F44:I44"/>
    <mergeCell ref="J44:M44"/>
    <mergeCell ref="N44:T44"/>
    <mergeCell ref="A41:E41"/>
    <mergeCell ref="F41:I41"/>
    <mergeCell ref="J41:M41"/>
    <mergeCell ref="N41:T41"/>
    <mergeCell ref="A42:E42"/>
    <mergeCell ref="F42:I42"/>
    <mergeCell ref="J42:M42"/>
    <mergeCell ref="N42:T42"/>
    <mergeCell ref="A39:E39"/>
    <mergeCell ref="F39:I39"/>
    <mergeCell ref="J39:M39"/>
    <mergeCell ref="N39:T39"/>
    <mergeCell ref="A40:E40"/>
    <mergeCell ref="F40:I40"/>
    <mergeCell ref="J40:M40"/>
    <mergeCell ref="N40:T40"/>
    <mergeCell ref="A37:E37"/>
    <mergeCell ref="F37:I37"/>
    <mergeCell ref="J37:M37"/>
    <mergeCell ref="N37:T37"/>
    <mergeCell ref="A38:E38"/>
    <mergeCell ref="F38:I38"/>
    <mergeCell ref="J38:M38"/>
    <mergeCell ref="N38:T38"/>
    <mergeCell ref="A35:E35"/>
    <mergeCell ref="F35:I35"/>
    <mergeCell ref="J35:M35"/>
    <mergeCell ref="N35:T35"/>
    <mergeCell ref="A36:E36"/>
    <mergeCell ref="F36:I36"/>
    <mergeCell ref="J36:M36"/>
    <mergeCell ref="N36:T36"/>
    <mergeCell ref="S30:U31"/>
    <mergeCell ref="A32:E33"/>
    <mergeCell ref="F32:I33"/>
    <mergeCell ref="J32:M33"/>
    <mergeCell ref="N32:T33"/>
    <mergeCell ref="A34:E34"/>
    <mergeCell ref="F34:I34"/>
    <mergeCell ref="J34:M34"/>
    <mergeCell ref="N34:T34"/>
    <mergeCell ref="A27:H27"/>
    <mergeCell ref="P27:R29"/>
    <mergeCell ref="S27:U29"/>
    <mergeCell ref="A28:H28"/>
    <mergeCell ref="I28:J28"/>
    <mergeCell ref="A29:H29"/>
    <mergeCell ref="I29:J29"/>
    <mergeCell ref="A23:H23"/>
    <mergeCell ref="P23:R25"/>
    <mergeCell ref="S23:U25"/>
    <mergeCell ref="A24:H24"/>
    <mergeCell ref="I24:J24"/>
    <mergeCell ref="A25:H25"/>
    <mergeCell ref="I25:J25"/>
    <mergeCell ref="A15:G15"/>
    <mergeCell ref="H15:I15"/>
    <mergeCell ref="J15:M15"/>
    <mergeCell ref="O15:S15"/>
    <mergeCell ref="T15:U15"/>
    <mergeCell ref="P18:R18"/>
    <mergeCell ref="S18:U18"/>
    <mergeCell ref="A19:H19"/>
    <mergeCell ref="P19:R21"/>
    <mergeCell ref="S19:U21"/>
    <mergeCell ref="A20:H20"/>
    <mergeCell ref="I20:J20"/>
    <mergeCell ref="A21:H21"/>
    <mergeCell ref="I21:J21"/>
    <mergeCell ref="O6:T6"/>
    <mergeCell ref="O7:T7"/>
    <mergeCell ref="A9:C9"/>
    <mergeCell ref="D9:T9"/>
    <mergeCell ref="A12:D12"/>
    <mergeCell ref="E12:O12"/>
    <mergeCell ref="P12:S12"/>
    <mergeCell ref="T12:V12"/>
    <mergeCell ref="A4:V4"/>
  </mergeCells>
  <phoneticPr fontId="1"/>
  <dataValidations count="2">
    <dataValidation type="list" allowBlank="1" showInputMessage="1" showErrorMessage="1" sqref="T12">
      <formula1>$Y$12:$Z$12</formula1>
    </dataValidation>
    <dataValidation type="list" allowBlank="1" showInputMessage="1" showErrorMessage="1" sqref="F34:F57">
      <formula1>$X$34:$X$37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</sheetPr>
  <dimension ref="A1:AJ78"/>
  <sheetViews>
    <sheetView showGridLines="0" zoomScale="110" zoomScaleNormal="110" workbookViewId="0"/>
  </sheetViews>
  <sheetFormatPr defaultColWidth="3" defaultRowHeight="16.5" x14ac:dyDescent="0.4"/>
  <cols>
    <col min="1" max="14" width="3" style="4"/>
    <col min="15" max="15" width="3" style="4" customWidth="1"/>
    <col min="16" max="16384" width="3" style="4"/>
  </cols>
  <sheetData>
    <row r="1" spans="1:28" ht="18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V1" s="5" t="s">
        <v>39</v>
      </c>
    </row>
    <row r="2" spans="1:28" ht="6" customHeight="1" x14ac:dyDescent="0.4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</row>
    <row r="3" spans="1:28" ht="16.899999999999999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6.899999999999999" customHeight="1" x14ac:dyDescent="0.4">
      <c r="A4" s="37" t="s">
        <v>40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8"/>
      <c r="X4" s="9"/>
      <c r="Y4" s="9"/>
      <c r="Z4" s="9"/>
    </row>
    <row r="5" spans="1:28" ht="6" customHeight="1" x14ac:dyDescent="0.4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</row>
    <row r="6" spans="1:28" ht="12" customHeight="1" x14ac:dyDescent="0.4">
      <c r="A6" s="6"/>
      <c r="B6" s="10" t="s">
        <v>31</v>
      </c>
      <c r="C6" s="11"/>
      <c r="D6" s="12" t="s">
        <v>32</v>
      </c>
      <c r="E6" s="2"/>
      <c r="F6" s="2"/>
      <c r="G6" s="2"/>
      <c r="H6" s="2"/>
      <c r="I6" s="2"/>
      <c r="J6" s="2"/>
      <c r="K6" s="2"/>
      <c r="L6" s="2"/>
      <c r="M6" s="2"/>
      <c r="N6" s="2"/>
      <c r="O6" s="23" t="s">
        <v>2</v>
      </c>
      <c r="P6" s="24"/>
      <c r="Q6" s="24"/>
      <c r="R6" s="24"/>
      <c r="S6" s="24"/>
      <c r="T6" s="25"/>
    </row>
    <row r="7" spans="1:28" ht="12" customHeight="1" x14ac:dyDescent="0.4">
      <c r="B7" s="10" t="s">
        <v>31</v>
      </c>
      <c r="C7" s="13" t="s">
        <v>44</v>
      </c>
      <c r="O7" s="26">
        <v>0.875</v>
      </c>
      <c r="P7" s="27"/>
      <c r="Q7" s="27"/>
      <c r="R7" s="27"/>
      <c r="S7" s="27"/>
      <c r="T7" s="28"/>
    </row>
    <row r="8" spans="1:28" ht="6.75" customHeight="1" x14ac:dyDescent="0.4"/>
    <row r="9" spans="1:28" ht="15.75" customHeight="1" x14ac:dyDescent="0.4">
      <c r="A9" s="29" t="s">
        <v>20</v>
      </c>
      <c r="B9" s="30"/>
      <c r="C9" s="31"/>
      <c r="D9" s="91" t="s">
        <v>35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spans="1:28" ht="6.75" customHeight="1" x14ac:dyDescent="0.4"/>
    <row r="11" spans="1:28" ht="12" customHeight="1" x14ac:dyDescent="0.4">
      <c r="A11" s="13" t="s">
        <v>22</v>
      </c>
    </row>
    <row r="12" spans="1:28" ht="18" customHeight="1" x14ac:dyDescent="0.4">
      <c r="A12" s="29" t="s">
        <v>37</v>
      </c>
      <c r="B12" s="30"/>
      <c r="C12" s="30"/>
      <c r="D12" s="31"/>
      <c r="E12" s="92" t="s">
        <v>36</v>
      </c>
      <c r="F12" s="93"/>
      <c r="G12" s="93"/>
      <c r="H12" s="93"/>
      <c r="I12" s="93"/>
      <c r="J12" s="93"/>
      <c r="K12" s="93"/>
      <c r="L12" s="93"/>
      <c r="M12" s="93"/>
      <c r="N12" s="93"/>
      <c r="O12" s="94"/>
      <c r="P12" s="29" t="s">
        <v>38</v>
      </c>
      <c r="Q12" s="30"/>
      <c r="R12" s="30"/>
      <c r="S12" s="30"/>
      <c r="T12" s="95" t="s">
        <v>34</v>
      </c>
      <c r="U12" s="95"/>
      <c r="V12" s="95"/>
      <c r="Y12" s="4" t="s">
        <v>23</v>
      </c>
      <c r="Z12" s="4" t="s">
        <v>24</v>
      </c>
    </row>
    <row r="13" spans="1:28" ht="6.75" customHeight="1" x14ac:dyDescent="0.4"/>
    <row r="14" spans="1:28" ht="12" customHeight="1" x14ac:dyDescent="0.4">
      <c r="A14" s="4" t="s">
        <v>21</v>
      </c>
    </row>
    <row r="15" spans="1:28" ht="18" customHeight="1" x14ac:dyDescent="0.4">
      <c r="A15" s="38" t="s">
        <v>6</v>
      </c>
      <c r="B15" s="39"/>
      <c r="C15" s="39"/>
      <c r="D15" s="39"/>
      <c r="E15" s="39"/>
      <c r="F15" s="39"/>
      <c r="G15" s="40"/>
      <c r="H15" s="98">
        <v>1</v>
      </c>
      <c r="I15" s="99"/>
      <c r="J15" s="43" t="s">
        <v>7</v>
      </c>
      <c r="K15" s="39"/>
      <c r="L15" s="39"/>
      <c r="M15" s="40"/>
      <c r="N15" s="4" t="s">
        <v>0</v>
      </c>
      <c r="O15" s="44">
        <f>IF(H15="","",H15*20000)</f>
        <v>20000</v>
      </c>
      <c r="P15" s="45"/>
      <c r="Q15" s="45"/>
      <c r="R15" s="45"/>
      <c r="S15" s="45"/>
      <c r="T15" s="43" t="s">
        <v>1</v>
      </c>
      <c r="U15" s="46"/>
      <c r="V15" s="14" t="s">
        <v>26</v>
      </c>
    </row>
    <row r="16" spans="1:28" ht="12" customHeight="1" x14ac:dyDescent="0.4">
      <c r="O16" s="4" t="s">
        <v>8</v>
      </c>
    </row>
    <row r="17" spans="1:36" ht="9" customHeight="1" x14ac:dyDescent="0.4"/>
    <row r="18" spans="1:36" ht="12" customHeight="1" x14ac:dyDescent="0.4">
      <c r="A18" s="4" t="s">
        <v>9</v>
      </c>
      <c r="P18" s="47" t="s">
        <v>5</v>
      </c>
      <c r="Q18" s="48"/>
      <c r="R18" s="48"/>
      <c r="S18" s="47" t="s">
        <v>25</v>
      </c>
      <c r="T18" s="48"/>
      <c r="U18" s="48"/>
    </row>
    <row r="19" spans="1:36" ht="14.25" customHeight="1" x14ac:dyDescent="0.4">
      <c r="A19" s="38" t="s">
        <v>10</v>
      </c>
      <c r="B19" s="43"/>
      <c r="C19" s="43"/>
      <c r="D19" s="43"/>
      <c r="E19" s="43"/>
      <c r="F19" s="39"/>
      <c r="G19" s="39"/>
      <c r="H19" s="40"/>
      <c r="I19" s="20"/>
      <c r="J19" s="15"/>
      <c r="K19" s="15"/>
      <c r="L19" s="19"/>
      <c r="M19" s="19"/>
      <c r="N19" s="14"/>
      <c r="P19" s="49" t="s">
        <v>11</v>
      </c>
      <c r="Q19" s="50"/>
      <c r="R19" s="51"/>
      <c r="S19" s="57">
        <f>IF((I20=""),"",ROUNDUP(I21/I20,3))</f>
        <v>0.25</v>
      </c>
      <c r="T19" s="58"/>
      <c r="U19" s="59"/>
    </row>
    <row r="20" spans="1:36" ht="14.25" customHeight="1" x14ac:dyDescent="0.4">
      <c r="A20" s="38" t="s">
        <v>12</v>
      </c>
      <c r="B20" s="43"/>
      <c r="C20" s="43"/>
      <c r="D20" s="43"/>
      <c r="E20" s="43"/>
      <c r="F20" s="39"/>
      <c r="G20" s="39"/>
      <c r="H20" s="40"/>
      <c r="I20" s="96">
        <v>8</v>
      </c>
      <c r="J20" s="97"/>
      <c r="K20" s="16" t="s">
        <v>13</v>
      </c>
      <c r="L20" s="17" t="s">
        <v>27</v>
      </c>
      <c r="M20" s="17"/>
      <c r="N20" s="18"/>
      <c r="P20" s="52"/>
      <c r="Q20" s="53"/>
      <c r="R20" s="54"/>
      <c r="S20" s="60"/>
      <c r="T20" s="61"/>
      <c r="U20" s="62"/>
    </row>
    <row r="21" spans="1:36" ht="14.25" customHeight="1" x14ac:dyDescent="0.4">
      <c r="A21" s="38" t="s">
        <v>14</v>
      </c>
      <c r="B21" s="43"/>
      <c r="C21" s="43"/>
      <c r="D21" s="43"/>
      <c r="E21" s="43"/>
      <c r="F21" s="39"/>
      <c r="G21" s="39"/>
      <c r="H21" s="40"/>
      <c r="I21" s="96">
        <v>2</v>
      </c>
      <c r="J21" s="97"/>
      <c r="K21" s="16" t="s">
        <v>13</v>
      </c>
      <c r="L21" s="17" t="s">
        <v>28</v>
      </c>
      <c r="M21" s="17"/>
      <c r="N21" s="18"/>
      <c r="P21" s="55"/>
      <c r="Q21" s="47"/>
      <c r="R21" s="56"/>
      <c r="S21" s="63"/>
      <c r="T21" s="64"/>
      <c r="U21" s="65"/>
    </row>
    <row r="22" spans="1:36" ht="6" customHeight="1" x14ac:dyDescent="0.4"/>
    <row r="23" spans="1:36" ht="14.25" customHeight="1" x14ac:dyDescent="0.4">
      <c r="A23" s="38" t="s">
        <v>15</v>
      </c>
      <c r="B23" s="43"/>
      <c r="C23" s="43"/>
      <c r="D23" s="43"/>
      <c r="E23" s="43"/>
      <c r="F23" s="39"/>
      <c r="G23" s="39"/>
      <c r="H23" s="40"/>
      <c r="I23" s="20"/>
      <c r="J23" s="15"/>
      <c r="K23" s="15"/>
      <c r="L23" s="19"/>
      <c r="M23" s="19"/>
      <c r="N23" s="14"/>
      <c r="P23" s="49" t="s">
        <v>16</v>
      </c>
      <c r="Q23" s="50"/>
      <c r="R23" s="51"/>
      <c r="S23" s="57">
        <f>IF((I24=""),"",ROUNDUP(I25/I24,3))</f>
        <v>0.16700000000000001</v>
      </c>
      <c r="T23" s="58"/>
      <c r="U23" s="59"/>
    </row>
    <row r="24" spans="1:36" ht="14.25" customHeight="1" x14ac:dyDescent="0.4">
      <c r="A24" s="38" t="s">
        <v>12</v>
      </c>
      <c r="B24" s="43"/>
      <c r="C24" s="43"/>
      <c r="D24" s="43"/>
      <c r="E24" s="43"/>
      <c r="F24" s="39"/>
      <c r="G24" s="39"/>
      <c r="H24" s="40"/>
      <c r="I24" s="96">
        <v>6</v>
      </c>
      <c r="J24" s="97"/>
      <c r="K24" s="16" t="s">
        <v>13</v>
      </c>
      <c r="L24" s="17"/>
      <c r="M24" s="17"/>
      <c r="N24" s="18"/>
      <c r="P24" s="52"/>
      <c r="Q24" s="53"/>
      <c r="R24" s="54"/>
      <c r="S24" s="60"/>
      <c r="T24" s="61"/>
      <c r="U24" s="62"/>
    </row>
    <row r="25" spans="1:36" ht="14.25" customHeight="1" x14ac:dyDescent="0.4">
      <c r="A25" s="38" t="s">
        <v>14</v>
      </c>
      <c r="B25" s="43"/>
      <c r="C25" s="43"/>
      <c r="D25" s="43"/>
      <c r="E25" s="43"/>
      <c r="F25" s="39"/>
      <c r="G25" s="39"/>
      <c r="H25" s="40"/>
      <c r="I25" s="96">
        <v>1</v>
      </c>
      <c r="J25" s="97"/>
      <c r="K25" s="16" t="s">
        <v>13</v>
      </c>
      <c r="L25" s="17"/>
      <c r="M25" s="17"/>
      <c r="N25" s="18"/>
      <c r="P25" s="55"/>
      <c r="Q25" s="47"/>
      <c r="R25" s="56"/>
      <c r="S25" s="63"/>
      <c r="T25" s="64"/>
      <c r="U25" s="65"/>
    </row>
    <row r="26" spans="1:36" ht="6" customHeight="1" x14ac:dyDescent="0.4"/>
    <row r="27" spans="1:36" ht="14.25" customHeight="1" x14ac:dyDescent="0.4">
      <c r="A27" s="38" t="s">
        <v>17</v>
      </c>
      <c r="B27" s="43"/>
      <c r="C27" s="43"/>
      <c r="D27" s="43"/>
      <c r="E27" s="43"/>
      <c r="F27" s="39"/>
      <c r="G27" s="39"/>
      <c r="H27" s="40"/>
      <c r="I27" s="20"/>
      <c r="J27" s="15"/>
      <c r="K27" s="15"/>
      <c r="L27" s="19"/>
      <c r="M27" s="19"/>
      <c r="N27" s="14"/>
      <c r="P27" s="49" t="s">
        <v>18</v>
      </c>
      <c r="Q27" s="50"/>
      <c r="R27" s="51"/>
      <c r="S27" s="57" t="str">
        <f>IF((I28=""),"",ROUNDUP(I29/I28,3))</f>
        <v/>
      </c>
      <c r="T27" s="58"/>
      <c r="U27" s="59"/>
    </row>
    <row r="28" spans="1:36" ht="14.25" customHeight="1" x14ac:dyDescent="0.4">
      <c r="A28" s="38" t="s">
        <v>12</v>
      </c>
      <c r="B28" s="43"/>
      <c r="C28" s="43"/>
      <c r="D28" s="43"/>
      <c r="E28" s="43"/>
      <c r="F28" s="39"/>
      <c r="G28" s="39"/>
      <c r="H28" s="40"/>
      <c r="I28" s="100"/>
      <c r="J28" s="101"/>
      <c r="K28" s="16" t="s">
        <v>13</v>
      </c>
      <c r="L28" s="17"/>
      <c r="M28" s="17"/>
      <c r="N28" s="18"/>
      <c r="P28" s="52"/>
      <c r="Q28" s="53"/>
      <c r="R28" s="54"/>
      <c r="S28" s="60"/>
      <c r="T28" s="61"/>
      <c r="U28" s="62"/>
      <c r="AG28" s="19"/>
      <c r="AH28" s="19"/>
      <c r="AI28" s="19"/>
      <c r="AJ28" s="19"/>
    </row>
    <row r="29" spans="1:36" ht="14.25" customHeight="1" x14ac:dyDescent="0.4">
      <c r="A29" s="38" t="s">
        <v>14</v>
      </c>
      <c r="B29" s="43"/>
      <c r="C29" s="43"/>
      <c r="D29" s="43"/>
      <c r="E29" s="43"/>
      <c r="F29" s="39"/>
      <c r="G29" s="39"/>
      <c r="H29" s="40"/>
      <c r="I29" s="100"/>
      <c r="J29" s="101"/>
      <c r="K29" s="16" t="s">
        <v>13</v>
      </c>
      <c r="L29" s="17"/>
      <c r="M29" s="17"/>
      <c r="N29" s="18"/>
      <c r="P29" s="55"/>
      <c r="Q29" s="47"/>
      <c r="R29" s="56"/>
      <c r="S29" s="63"/>
      <c r="T29" s="64"/>
      <c r="U29" s="65"/>
      <c r="AG29" s="19"/>
      <c r="AH29" s="19"/>
      <c r="AI29" s="19"/>
      <c r="AJ29" s="19"/>
    </row>
    <row r="30" spans="1:36" ht="6" customHeight="1" x14ac:dyDescent="0.4">
      <c r="S30" s="72" t="s">
        <v>43</v>
      </c>
      <c r="T30" s="72"/>
      <c r="U30" s="72"/>
    </row>
    <row r="31" spans="1:36" ht="12" customHeight="1" x14ac:dyDescent="0.4">
      <c r="A31" s="4" t="s">
        <v>3</v>
      </c>
      <c r="S31" s="73"/>
      <c r="T31" s="73"/>
      <c r="U31" s="73"/>
    </row>
    <row r="32" spans="1:36" ht="13.9" customHeight="1" x14ac:dyDescent="0.4">
      <c r="A32" s="74" t="s">
        <v>4</v>
      </c>
      <c r="B32" s="74"/>
      <c r="C32" s="74"/>
      <c r="D32" s="74"/>
      <c r="E32" s="74"/>
      <c r="F32" s="49" t="s">
        <v>5</v>
      </c>
      <c r="G32" s="50"/>
      <c r="H32" s="50"/>
      <c r="I32" s="51"/>
      <c r="J32" s="75" t="s">
        <v>30</v>
      </c>
      <c r="K32" s="76"/>
      <c r="L32" s="76"/>
      <c r="M32" s="77"/>
      <c r="N32" s="81" t="s">
        <v>41</v>
      </c>
      <c r="O32" s="82"/>
      <c r="P32" s="82"/>
      <c r="Q32" s="82"/>
      <c r="R32" s="82"/>
      <c r="S32" s="82"/>
      <c r="T32" s="83"/>
    </row>
    <row r="33" spans="1:24" ht="13.9" customHeight="1" x14ac:dyDescent="0.4">
      <c r="A33" s="74"/>
      <c r="B33" s="74"/>
      <c r="C33" s="74"/>
      <c r="D33" s="74"/>
      <c r="E33" s="74"/>
      <c r="F33" s="55"/>
      <c r="G33" s="47"/>
      <c r="H33" s="47"/>
      <c r="I33" s="56"/>
      <c r="J33" s="78"/>
      <c r="K33" s="79"/>
      <c r="L33" s="79"/>
      <c r="M33" s="80"/>
      <c r="N33" s="84"/>
      <c r="O33" s="85"/>
      <c r="P33" s="85"/>
      <c r="Q33" s="85"/>
      <c r="R33" s="85"/>
      <c r="S33" s="85"/>
      <c r="T33" s="86"/>
    </row>
    <row r="34" spans="1:24" ht="12.75" customHeight="1" x14ac:dyDescent="0.4">
      <c r="A34" s="68">
        <v>44428</v>
      </c>
      <c r="B34" s="68"/>
      <c r="C34" s="68"/>
      <c r="D34" s="68"/>
      <c r="E34" s="68"/>
      <c r="F34" s="102" t="s">
        <v>16</v>
      </c>
      <c r="G34" s="102"/>
      <c r="H34" s="102"/>
      <c r="I34" s="102"/>
      <c r="J34" s="70">
        <f>IF(F34="","",IF(F34="対応なし","支給しない",VLOOKUP(F34,$P$19:$U$29,4,FALSE)))</f>
        <v>0.16700000000000001</v>
      </c>
      <c r="K34" s="70"/>
      <c r="L34" s="70"/>
      <c r="M34" s="70"/>
      <c r="N34" s="71">
        <f>IFERROR(IF(J34="支給しない",0,ROUNDUP(O15*J34,-3)),"")</f>
        <v>4000</v>
      </c>
      <c r="O34" s="71"/>
      <c r="P34" s="71"/>
      <c r="Q34" s="71"/>
      <c r="R34" s="71"/>
      <c r="S34" s="71"/>
      <c r="T34" s="71"/>
      <c r="X34" s="4" t="s">
        <v>11</v>
      </c>
    </row>
    <row r="35" spans="1:24" ht="12.75" customHeight="1" x14ac:dyDescent="0.4">
      <c r="A35" s="68">
        <v>44429</v>
      </c>
      <c r="B35" s="68"/>
      <c r="C35" s="68"/>
      <c r="D35" s="68"/>
      <c r="E35" s="68"/>
      <c r="F35" s="102" t="s">
        <v>11</v>
      </c>
      <c r="G35" s="102"/>
      <c r="H35" s="102"/>
      <c r="I35" s="102"/>
      <c r="J35" s="70">
        <f>IF(F35="","",IF(F35="対応なし","支給しない",VLOOKUP(F35,$P$19:$U$29,4,FALSE)))</f>
        <v>0.25</v>
      </c>
      <c r="K35" s="70"/>
      <c r="L35" s="70"/>
      <c r="M35" s="70"/>
      <c r="N35" s="71">
        <f>IFERROR(IF(J35="支給しない",0,ROUNDUP(O15*J35,-3)),"")</f>
        <v>5000</v>
      </c>
      <c r="O35" s="71"/>
      <c r="P35" s="71"/>
      <c r="Q35" s="71"/>
      <c r="R35" s="71"/>
      <c r="S35" s="71"/>
      <c r="T35" s="71"/>
      <c r="X35" s="4" t="s">
        <v>16</v>
      </c>
    </row>
    <row r="36" spans="1:24" ht="12.75" customHeight="1" x14ac:dyDescent="0.4">
      <c r="A36" s="68">
        <v>44430</v>
      </c>
      <c r="B36" s="68"/>
      <c r="C36" s="68"/>
      <c r="D36" s="68"/>
      <c r="E36" s="68"/>
      <c r="F36" s="102" t="s">
        <v>11</v>
      </c>
      <c r="G36" s="102"/>
      <c r="H36" s="102"/>
      <c r="I36" s="102"/>
      <c r="J36" s="70">
        <f t="shared" ref="J36:J57" si="0">IF(F36="","",IF(F36="対応なし","支給しない",VLOOKUP(F36,$P$19:$U$29,4,FALSE)))</f>
        <v>0.25</v>
      </c>
      <c r="K36" s="70"/>
      <c r="L36" s="70"/>
      <c r="M36" s="70"/>
      <c r="N36" s="71">
        <f>IFERROR(IF(J36="支給しない",0,ROUNDUP(O15*J36,-3)),"")</f>
        <v>5000</v>
      </c>
      <c r="O36" s="71"/>
      <c r="P36" s="71"/>
      <c r="Q36" s="71"/>
      <c r="R36" s="71"/>
      <c r="S36" s="71"/>
      <c r="T36" s="71"/>
      <c r="X36" s="4" t="s">
        <v>19</v>
      </c>
    </row>
    <row r="37" spans="1:24" ht="12.75" customHeight="1" x14ac:dyDescent="0.4">
      <c r="A37" s="68">
        <v>44431</v>
      </c>
      <c r="B37" s="68"/>
      <c r="C37" s="68"/>
      <c r="D37" s="68"/>
      <c r="E37" s="68"/>
      <c r="F37" s="102" t="s">
        <v>16</v>
      </c>
      <c r="G37" s="102"/>
      <c r="H37" s="102"/>
      <c r="I37" s="102"/>
      <c r="J37" s="70">
        <f t="shared" si="0"/>
        <v>0.16700000000000001</v>
      </c>
      <c r="K37" s="70"/>
      <c r="L37" s="70"/>
      <c r="M37" s="70"/>
      <c r="N37" s="71">
        <f>IFERROR(IF(J37="支給しない",0,ROUNDUP(O15*J37,-3)),"")</f>
        <v>4000</v>
      </c>
      <c r="O37" s="71"/>
      <c r="P37" s="71"/>
      <c r="Q37" s="71"/>
      <c r="R37" s="71"/>
      <c r="S37" s="71"/>
      <c r="T37" s="71"/>
      <c r="X37" s="21" t="s">
        <v>29</v>
      </c>
    </row>
    <row r="38" spans="1:24" ht="12.75" customHeight="1" x14ac:dyDescent="0.4">
      <c r="A38" s="68">
        <v>44432</v>
      </c>
      <c r="B38" s="68"/>
      <c r="C38" s="68"/>
      <c r="D38" s="68"/>
      <c r="E38" s="68"/>
      <c r="F38" s="102" t="s">
        <v>16</v>
      </c>
      <c r="G38" s="102"/>
      <c r="H38" s="102"/>
      <c r="I38" s="102"/>
      <c r="J38" s="70">
        <f t="shared" si="0"/>
        <v>0.16700000000000001</v>
      </c>
      <c r="K38" s="70"/>
      <c r="L38" s="70"/>
      <c r="M38" s="70"/>
      <c r="N38" s="71">
        <f>IFERROR(IF(J38="支給しない",0,ROUNDUP(O15*J38,-3)),"")</f>
        <v>4000</v>
      </c>
      <c r="O38" s="71"/>
      <c r="P38" s="71"/>
      <c r="Q38" s="71"/>
      <c r="R38" s="71"/>
      <c r="S38" s="71"/>
      <c r="T38" s="71"/>
    </row>
    <row r="39" spans="1:24" ht="12.75" customHeight="1" x14ac:dyDescent="0.4">
      <c r="A39" s="68">
        <v>44433</v>
      </c>
      <c r="B39" s="68"/>
      <c r="C39" s="68"/>
      <c r="D39" s="68"/>
      <c r="E39" s="68"/>
      <c r="F39" s="102" t="s">
        <v>16</v>
      </c>
      <c r="G39" s="102"/>
      <c r="H39" s="102"/>
      <c r="I39" s="102"/>
      <c r="J39" s="70">
        <f t="shared" si="0"/>
        <v>0.16700000000000001</v>
      </c>
      <c r="K39" s="70"/>
      <c r="L39" s="70"/>
      <c r="M39" s="70"/>
      <c r="N39" s="71">
        <f>IFERROR(IF(J39="支給しない",0,ROUNDUP(O15*J39,-3)),"")</f>
        <v>4000</v>
      </c>
      <c r="O39" s="71"/>
      <c r="P39" s="71"/>
      <c r="Q39" s="71"/>
      <c r="R39" s="71"/>
      <c r="S39" s="71"/>
      <c r="T39" s="71"/>
    </row>
    <row r="40" spans="1:24" ht="12.75" customHeight="1" x14ac:dyDescent="0.4">
      <c r="A40" s="68">
        <v>44434</v>
      </c>
      <c r="B40" s="68"/>
      <c r="C40" s="68"/>
      <c r="D40" s="68"/>
      <c r="E40" s="68"/>
      <c r="F40" s="102" t="s">
        <v>16</v>
      </c>
      <c r="G40" s="102"/>
      <c r="H40" s="102"/>
      <c r="I40" s="102"/>
      <c r="J40" s="70">
        <f t="shared" si="0"/>
        <v>0.16700000000000001</v>
      </c>
      <c r="K40" s="70"/>
      <c r="L40" s="70"/>
      <c r="M40" s="70"/>
      <c r="N40" s="71">
        <f>IFERROR(IF(J40="支給しない",0,ROUNDUP(O15*J40,-3)),"")</f>
        <v>4000</v>
      </c>
      <c r="O40" s="71"/>
      <c r="P40" s="71"/>
      <c r="Q40" s="71"/>
      <c r="R40" s="71"/>
      <c r="S40" s="71"/>
      <c r="T40" s="71"/>
    </row>
    <row r="41" spans="1:24" ht="12.75" customHeight="1" x14ac:dyDescent="0.4">
      <c r="A41" s="68">
        <v>44435</v>
      </c>
      <c r="B41" s="68"/>
      <c r="C41" s="68"/>
      <c r="D41" s="68"/>
      <c r="E41" s="68"/>
      <c r="F41" s="102" t="s">
        <v>16</v>
      </c>
      <c r="G41" s="102"/>
      <c r="H41" s="102"/>
      <c r="I41" s="102"/>
      <c r="J41" s="70">
        <f t="shared" si="0"/>
        <v>0.16700000000000001</v>
      </c>
      <c r="K41" s="70"/>
      <c r="L41" s="70"/>
      <c r="M41" s="70"/>
      <c r="N41" s="71">
        <f>IFERROR(IF(J41="支給しない",0,ROUNDUP(O15*J41,-3)),"")</f>
        <v>4000</v>
      </c>
      <c r="O41" s="71"/>
      <c r="P41" s="71"/>
      <c r="Q41" s="71"/>
      <c r="R41" s="71"/>
      <c r="S41" s="71"/>
      <c r="T41" s="71"/>
    </row>
    <row r="42" spans="1:24" ht="12.75" customHeight="1" x14ac:dyDescent="0.4">
      <c r="A42" s="68">
        <v>44436</v>
      </c>
      <c r="B42" s="68"/>
      <c r="C42" s="68"/>
      <c r="D42" s="68"/>
      <c r="E42" s="68"/>
      <c r="F42" s="102" t="s">
        <v>11</v>
      </c>
      <c r="G42" s="102"/>
      <c r="H42" s="102"/>
      <c r="I42" s="102"/>
      <c r="J42" s="70">
        <f t="shared" si="0"/>
        <v>0.25</v>
      </c>
      <c r="K42" s="70"/>
      <c r="L42" s="70"/>
      <c r="M42" s="70"/>
      <c r="N42" s="71">
        <f>IFERROR(IF(J42="支給しない",0,ROUNDUP(O15*J42,-3)),"")</f>
        <v>5000</v>
      </c>
      <c r="O42" s="71"/>
      <c r="P42" s="71"/>
      <c r="Q42" s="71"/>
      <c r="R42" s="71"/>
      <c r="S42" s="71"/>
      <c r="T42" s="71"/>
    </row>
    <row r="43" spans="1:24" ht="12.75" customHeight="1" x14ac:dyDescent="0.4">
      <c r="A43" s="68">
        <v>44437</v>
      </c>
      <c r="B43" s="68"/>
      <c r="C43" s="68"/>
      <c r="D43" s="68"/>
      <c r="E43" s="68"/>
      <c r="F43" s="102" t="s">
        <v>11</v>
      </c>
      <c r="G43" s="102"/>
      <c r="H43" s="102"/>
      <c r="I43" s="102"/>
      <c r="J43" s="70">
        <f t="shared" si="0"/>
        <v>0.25</v>
      </c>
      <c r="K43" s="70"/>
      <c r="L43" s="70"/>
      <c r="M43" s="70"/>
      <c r="N43" s="71">
        <f>IFERROR(IF(J43="支給しない",0,ROUNDUP(O15*J43,-3)),"")</f>
        <v>5000</v>
      </c>
      <c r="O43" s="71"/>
      <c r="P43" s="71"/>
      <c r="Q43" s="71"/>
      <c r="R43" s="71"/>
      <c r="S43" s="71"/>
      <c r="T43" s="71"/>
    </row>
    <row r="44" spans="1:24" ht="12.75" customHeight="1" x14ac:dyDescent="0.4">
      <c r="A44" s="68">
        <v>44438</v>
      </c>
      <c r="B44" s="68"/>
      <c r="C44" s="68"/>
      <c r="D44" s="68"/>
      <c r="E44" s="68"/>
      <c r="F44" s="102" t="s">
        <v>16</v>
      </c>
      <c r="G44" s="102"/>
      <c r="H44" s="102"/>
      <c r="I44" s="102"/>
      <c r="J44" s="70">
        <f t="shared" si="0"/>
        <v>0.16700000000000001</v>
      </c>
      <c r="K44" s="70"/>
      <c r="L44" s="70"/>
      <c r="M44" s="70"/>
      <c r="N44" s="71">
        <f>IFERROR(IF(J44="支給しない",0,ROUNDUP(O15*J44,-3)),"")</f>
        <v>4000</v>
      </c>
      <c r="O44" s="71"/>
      <c r="P44" s="71"/>
      <c r="Q44" s="71"/>
      <c r="R44" s="71"/>
      <c r="S44" s="71"/>
      <c r="T44" s="71"/>
    </row>
    <row r="45" spans="1:24" ht="12.75" customHeight="1" x14ac:dyDescent="0.4">
      <c r="A45" s="68">
        <v>44439</v>
      </c>
      <c r="B45" s="68"/>
      <c r="C45" s="68"/>
      <c r="D45" s="68"/>
      <c r="E45" s="68"/>
      <c r="F45" s="102" t="s">
        <v>16</v>
      </c>
      <c r="G45" s="102"/>
      <c r="H45" s="102"/>
      <c r="I45" s="102"/>
      <c r="J45" s="70">
        <f t="shared" si="0"/>
        <v>0.16700000000000001</v>
      </c>
      <c r="K45" s="70"/>
      <c r="L45" s="70"/>
      <c r="M45" s="70"/>
      <c r="N45" s="71">
        <f>IFERROR(IF(J45="支給しない",0,ROUNDUP(O15*J45,-3)),"")</f>
        <v>4000</v>
      </c>
      <c r="O45" s="71"/>
      <c r="P45" s="71"/>
      <c r="Q45" s="71"/>
      <c r="R45" s="71"/>
      <c r="S45" s="71"/>
      <c r="T45" s="71"/>
    </row>
    <row r="46" spans="1:24" ht="12.75" customHeight="1" x14ac:dyDescent="0.4">
      <c r="A46" s="68">
        <v>44440</v>
      </c>
      <c r="B46" s="68"/>
      <c r="C46" s="68"/>
      <c r="D46" s="68"/>
      <c r="E46" s="68"/>
      <c r="F46" s="102" t="s">
        <v>16</v>
      </c>
      <c r="G46" s="102"/>
      <c r="H46" s="102"/>
      <c r="I46" s="102"/>
      <c r="J46" s="70">
        <f t="shared" si="0"/>
        <v>0.16700000000000001</v>
      </c>
      <c r="K46" s="70"/>
      <c r="L46" s="70"/>
      <c r="M46" s="70"/>
      <c r="N46" s="71">
        <f>IFERROR(IF(J46="支給しない",0,ROUNDUP(O15*J46,-3)),"")</f>
        <v>4000</v>
      </c>
      <c r="O46" s="71"/>
      <c r="P46" s="71"/>
      <c r="Q46" s="71"/>
      <c r="R46" s="71"/>
      <c r="S46" s="71"/>
      <c r="T46" s="71"/>
    </row>
    <row r="47" spans="1:24" ht="12.75" customHeight="1" x14ac:dyDescent="0.4">
      <c r="A47" s="68">
        <v>44441</v>
      </c>
      <c r="B47" s="68"/>
      <c r="C47" s="68"/>
      <c r="D47" s="68"/>
      <c r="E47" s="68"/>
      <c r="F47" s="102" t="s">
        <v>16</v>
      </c>
      <c r="G47" s="102"/>
      <c r="H47" s="102"/>
      <c r="I47" s="102"/>
      <c r="J47" s="70">
        <f t="shared" si="0"/>
        <v>0.16700000000000001</v>
      </c>
      <c r="K47" s="70"/>
      <c r="L47" s="70"/>
      <c r="M47" s="70"/>
      <c r="N47" s="71">
        <f>IFERROR(IF(J47="支給しない",0,ROUNDUP(O15*J47,-3)),"")</f>
        <v>4000</v>
      </c>
      <c r="O47" s="71"/>
      <c r="P47" s="71"/>
      <c r="Q47" s="71"/>
      <c r="R47" s="71"/>
      <c r="S47" s="71"/>
      <c r="T47" s="71"/>
    </row>
    <row r="48" spans="1:24" ht="12.75" customHeight="1" x14ac:dyDescent="0.4">
      <c r="A48" s="68">
        <v>44442</v>
      </c>
      <c r="B48" s="68"/>
      <c r="C48" s="68"/>
      <c r="D48" s="68"/>
      <c r="E48" s="68"/>
      <c r="F48" s="102" t="s">
        <v>16</v>
      </c>
      <c r="G48" s="102"/>
      <c r="H48" s="102"/>
      <c r="I48" s="102"/>
      <c r="J48" s="70">
        <f t="shared" si="0"/>
        <v>0.16700000000000001</v>
      </c>
      <c r="K48" s="70"/>
      <c r="L48" s="70"/>
      <c r="M48" s="70"/>
      <c r="N48" s="71">
        <f>IFERROR(IF(J48="支給しない",0,ROUNDUP(O15*J48,-3)),"")</f>
        <v>4000</v>
      </c>
      <c r="O48" s="71"/>
      <c r="P48" s="71"/>
      <c r="Q48" s="71"/>
      <c r="R48" s="71"/>
      <c r="S48" s="71"/>
      <c r="T48" s="71"/>
    </row>
    <row r="49" spans="1:27" ht="12.75" customHeight="1" x14ac:dyDescent="0.4">
      <c r="A49" s="68">
        <v>44443</v>
      </c>
      <c r="B49" s="68"/>
      <c r="C49" s="68"/>
      <c r="D49" s="68"/>
      <c r="E49" s="68"/>
      <c r="F49" s="102" t="s">
        <v>11</v>
      </c>
      <c r="G49" s="102"/>
      <c r="H49" s="102"/>
      <c r="I49" s="102"/>
      <c r="J49" s="70">
        <f t="shared" si="0"/>
        <v>0.25</v>
      </c>
      <c r="K49" s="70"/>
      <c r="L49" s="70"/>
      <c r="M49" s="70"/>
      <c r="N49" s="71">
        <f>IFERROR(IF(J49="支給しない",0,ROUNDUP(O15*J49,-3)),"")</f>
        <v>5000</v>
      </c>
      <c r="O49" s="71"/>
      <c r="P49" s="71"/>
      <c r="Q49" s="71"/>
      <c r="R49" s="71"/>
      <c r="S49" s="71"/>
      <c r="T49" s="71"/>
    </row>
    <row r="50" spans="1:27" ht="12.75" customHeight="1" x14ac:dyDescent="0.4">
      <c r="A50" s="68">
        <v>44444</v>
      </c>
      <c r="B50" s="68"/>
      <c r="C50" s="68"/>
      <c r="D50" s="68"/>
      <c r="E50" s="68"/>
      <c r="F50" s="102" t="s">
        <v>11</v>
      </c>
      <c r="G50" s="102"/>
      <c r="H50" s="102"/>
      <c r="I50" s="102"/>
      <c r="J50" s="70">
        <f t="shared" si="0"/>
        <v>0.25</v>
      </c>
      <c r="K50" s="70"/>
      <c r="L50" s="70"/>
      <c r="M50" s="70"/>
      <c r="N50" s="71">
        <f>IFERROR(IF(J50="支給しない",0,ROUNDUP(O15*J50,-3)),"")</f>
        <v>5000</v>
      </c>
      <c r="O50" s="71"/>
      <c r="P50" s="71"/>
      <c r="Q50" s="71"/>
      <c r="R50" s="71"/>
      <c r="S50" s="71"/>
      <c r="T50" s="71"/>
    </row>
    <row r="51" spans="1:27" ht="12.75" customHeight="1" x14ac:dyDescent="0.4">
      <c r="A51" s="68">
        <v>44445</v>
      </c>
      <c r="B51" s="68"/>
      <c r="C51" s="68"/>
      <c r="D51" s="68"/>
      <c r="E51" s="68"/>
      <c r="F51" s="102" t="s">
        <v>16</v>
      </c>
      <c r="G51" s="102"/>
      <c r="H51" s="102"/>
      <c r="I51" s="102"/>
      <c r="J51" s="70">
        <f t="shared" si="0"/>
        <v>0.16700000000000001</v>
      </c>
      <c r="K51" s="70"/>
      <c r="L51" s="70"/>
      <c r="M51" s="70"/>
      <c r="N51" s="71">
        <f>IFERROR(IF(J51="支給しない",0,ROUNDUP(O15*J51,-3)),"")</f>
        <v>4000</v>
      </c>
      <c r="O51" s="71"/>
      <c r="P51" s="71"/>
      <c r="Q51" s="71"/>
      <c r="R51" s="71"/>
      <c r="S51" s="71"/>
      <c r="T51" s="71"/>
    </row>
    <row r="52" spans="1:27" ht="12.75" customHeight="1" x14ac:dyDescent="0.4">
      <c r="A52" s="68">
        <v>44446</v>
      </c>
      <c r="B52" s="68"/>
      <c r="C52" s="68"/>
      <c r="D52" s="68"/>
      <c r="E52" s="68"/>
      <c r="F52" s="102" t="s">
        <v>16</v>
      </c>
      <c r="G52" s="102"/>
      <c r="H52" s="102"/>
      <c r="I52" s="102"/>
      <c r="J52" s="70">
        <f t="shared" si="0"/>
        <v>0.16700000000000001</v>
      </c>
      <c r="K52" s="70"/>
      <c r="L52" s="70"/>
      <c r="M52" s="70"/>
      <c r="N52" s="71">
        <f>IFERROR(IF(J52="支給しない",0,ROUNDUP(O15*J52,-3)),"")</f>
        <v>4000</v>
      </c>
      <c r="O52" s="71"/>
      <c r="P52" s="71"/>
      <c r="Q52" s="71"/>
      <c r="R52" s="71"/>
      <c r="S52" s="71"/>
      <c r="T52" s="71"/>
    </row>
    <row r="53" spans="1:27" ht="12.75" customHeight="1" x14ac:dyDescent="0.4">
      <c r="A53" s="68">
        <v>44447</v>
      </c>
      <c r="B53" s="68"/>
      <c r="C53" s="68"/>
      <c r="D53" s="68"/>
      <c r="E53" s="68"/>
      <c r="F53" s="102" t="s">
        <v>16</v>
      </c>
      <c r="G53" s="102"/>
      <c r="H53" s="102"/>
      <c r="I53" s="102"/>
      <c r="J53" s="70">
        <f t="shared" si="0"/>
        <v>0.16700000000000001</v>
      </c>
      <c r="K53" s="70"/>
      <c r="L53" s="70"/>
      <c r="M53" s="70"/>
      <c r="N53" s="71">
        <f>IFERROR(IF(J53="支給しない",0,ROUNDUP(O15*J53,-3)),"")</f>
        <v>4000</v>
      </c>
      <c r="O53" s="71"/>
      <c r="P53" s="71"/>
      <c r="Q53" s="71"/>
      <c r="R53" s="71"/>
      <c r="S53" s="71"/>
      <c r="T53" s="71"/>
    </row>
    <row r="54" spans="1:27" ht="12.75" customHeight="1" x14ac:dyDescent="0.4">
      <c r="A54" s="68">
        <v>44448</v>
      </c>
      <c r="B54" s="68"/>
      <c r="C54" s="68"/>
      <c r="D54" s="68"/>
      <c r="E54" s="68"/>
      <c r="F54" s="102" t="s">
        <v>16</v>
      </c>
      <c r="G54" s="102"/>
      <c r="H54" s="102"/>
      <c r="I54" s="102"/>
      <c r="J54" s="70">
        <f t="shared" si="0"/>
        <v>0.16700000000000001</v>
      </c>
      <c r="K54" s="70"/>
      <c r="L54" s="70"/>
      <c r="M54" s="70"/>
      <c r="N54" s="71">
        <f>IFERROR(IF(J54="支給しない",0,ROUNDUP(O15*J54,-3)),"")</f>
        <v>4000</v>
      </c>
      <c r="O54" s="71"/>
      <c r="P54" s="71"/>
      <c r="Q54" s="71"/>
      <c r="R54" s="71"/>
      <c r="S54" s="71"/>
      <c r="T54" s="71"/>
    </row>
    <row r="55" spans="1:27" ht="12.75" customHeight="1" x14ac:dyDescent="0.4">
      <c r="A55" s="68">
        <v>44449</v>
      </c>
      <c r="B55" s="68"/>
      <c r="C55" s="68"/>
      <c r="D55" s="68"/>
      <c r="E55" s="68"/>
      <c r="F55" s="102" t="s">
        <v>16</v>
      </c>
      <c r="G55" s="102"/>
      <c r="H55" s="102"/>
      <c r="I55" s="102"/>
      <c r="J55" s="70">
        <f t="shared" si="0"/>
        <v>0.16700000000000001</v>
      </c>
      <c r="K55" s="70"/>
      <c r="L55" s="70"/>
      <c r="M55" s="70"/>
      <c r="N55" s="71">
        <f>IFERROR(IF(J55="支給しない",0,ROUNDUP(O15*J55,-3)),"")</f>
        <v>4000</v>
      </c>
      <c r="O55" s="71"/>
      <c r="P55" s="71"/>
      <c r="Q55" s="71"/>
      <c r="R55" s="71"/>
      <c r="S55" s="71"/>
      <c r="T55" s="71"/>
    </row>
    <row r="56" spans="1:27" ht="12.75" customHeight="1" x14ac:dyDescent="0.4">
      <c r="A56" s="68">
        <v>44450</v>
      </c>
      <c r="B56" s="68"/>
      <c r="C56" s="68"/>
      <c r="D56" s="68"/>
      <c r="E56" s="68"/>
      <c r="F56" s="102" t="s">
        <v>11</v>
      </c>
      <c r="G56" s="102"/>
      <c r="H56" s="102"/>
      <c r="I56" s="102"/>
      <c r="J56" s="70">
        <f t="shared" si="0"/>
        <v>0.25</v>
      </c>
      <c r="K56" s="70"/>
      <c r="L56" s="70"/>
      <c r="M56" s="70"/>
      <c r="N56" s="71">
        <f>IFERROR(IF(J56="支給しない",0,ROUNDUP(O15*J56,-3)),"")</f>
        <v>5000</v>
      </c>
      <c r="O56" s="71"/>
      <c r="P56" s="71"/>
      <c r="Q56" s="71"/>
      <c r="R56" s="71"/>
      <c r="S56" s="71"/>
      <c r="T56" s="71"/>
    </row>
    <row r="57" spans="1:27" ht="12.75" customHeight="1" thickBot="1" x14ac:dyDescent="0.45">
      <c r="A57" s="68">
        <v>44451</v>
      </c>
      <c r="B57" s="68"/>
      <c r="C57" s="68"/>
      <c r="D57" s="68"/>
      <c r="E57" s="68"/>
      <c r="F57" s="102" t="s">
        <v>11</v>
      </c>
      <c r="G57" s="102"/>
      <c r="H57" s="102"/>
      <c r="I57" s="102"/>
      <c r="J57" s="70">
        <f t="shared" si="0"/>
        <v>0.25</v>
      </c>
      <c r="K57" s="70"/>
      <c r="L57" s="70"/>
      <c r="M57" s="70"/>
      <c r="N57" s="71">
        <f>IFERROR(IF(J57="支給しない",0,ROUNDUP(O15*J57,-3)),"")</f>
        <v>5000</v>
      </c>
      <c r="O57" s="71"/>
      <c r="P57" s="71"/>
      <c r="Q57" s="71"/>
      <c r="R57" s="71"/>
      <c r="S57" s="71"/>
      <c r="T57" s="71"/>
    </row>
    <row r="58" spans="1:27" ht="18.75" customHeight="1" thickTop="1" thickBot="1" x14ac:dyDescent="0.45">
      <c r="A58" s="74" t="s">
        <v>33</v>
      </c>
      <c r="B58" s="74"/>
      <c r="C58" s="74"/>
      <c r="D58" s="74"/>
      <c r="E58" s="74"/>
      <c r="F58" s="74"/>
      <c r="G58" s="74"/>
      <c r="H58" s="74"/>
      <c r="I58" s="74"/>
      <c r="J58" s="74"/>
      <c r="K58" s="87" t="s">
        <v>42</v>
      </c>
      <c r="L58" s="87"/>
      <c r="M58" s="87"/>
      <c r="N58" s="87"/>
      <c r="O58" s="87"/>
      <c r="P58" s="88">
        <f>IF(T12="1,000㎡以下",0,IF(COUNTIF(N36:T57,"対象外"),0,SUM(N34:T57)))</f>
        <v>104000</v>
      </c>
      <c r="Q58" s="89"/>
      <c r="R58" s="89"/>
      <c r="S58" s="89"/>
      <c r="T58" s="90"/>
    </row>
    <row r="59" spans="1:27" ht="12.75" customHeight="1" thickTop="1" x14ac:dyDescent="0.4"/>
    <row r="60" spans="1:27" ht="15" customHeight="1" x14ac:dyDescent="0.4"/>
    <row r="61" spans="1:27" ht="15" customHeight="1" x14ac:dyDescent="0.4">
      <c r="Y61" s="21"/>
      <c r="Z61" s="22"/>
      <c r="AA61" s="22"/>
    </row>
    <row r="62" spans="1:27" ht="15" customHeight="1" x14ac:dyDescent="0.4">
      <c r="Y62" s="21"/>
      <c r="Z62" s="22"/>
      <c r="AA62" s="22"/>
    </row>
    <row r="63" spans="1:27" ht="15" customHeight="1" x14ac:dyDescent="0.4">
      <c r="Y63" s="21"/>
      <c r="Z63" s="22"/>
      <c r="AA63" s="22"/>
    </row>
    <row r="64" spans="1:27" ht="15" customHeight="1" x14ac:dyDescent="0.4">
      <c r="Y64" s="21"/>
      <c r="Z64" s="22"/>
      <c r="AA64" s="22"/>
    </row>
    <row r="65" spans="25:27" ht="15" customHeight="1" x14ac:dyDescent="0.4">
      <c r="Y65" s="21"/>
      <c r="Z65" s="22"/>
      <c r="AA65" s="22"/>
    </row>
    <row r="66" spans="25:27" ht="15" customHeight="1" x14ac:dyDescent="0.4">
      <c r="Y66" s="21"/>
      <c r="Z66" s="22"/>
      <c r="AA66" s="22"/>
    </row>
    <row r="67" spans="25:27" ht="15" customHeight="1" x14ac:dyDescent="0.4">
      <c r="Y67" s="21"/>
      <c r="Z67" s="22"/>
      <c r="AA67" s="22"/>
    </row>
    <row r="68" spans="25:27" ht="15" customHeight="1" x14ac:dyDescent="0.4"/>
    <row r="69" spans="25:27" ht="15" customHeight="1" x14ac:dyDescent="0.4"/>
    <row r="70" spans="25:27" ht="15" customHeight="1" x14ac:dyDescent="0.4"/>
    <row r="71" spans="25:27" ht="15" customHeight="1" x14ac:dyDescent="0.4"/>
    <row r="72" spans="25:27" ht="15" customHeight="1" x14ac:dyDescent="0.4"/>
    <row r="73" spans="25:27" ht="15" customHeight="1" x14ac:dyDescent="0.4"/>
    <row r="74" spans="25:27" ht="15" customHeight="1" x14ac:dyDescent="0.4"/>
    <row r="75" spans="25:27" ht="15" customHeight="1" x14ac:dyDescent="0.4"/>
    <row r="76" spans="25:27" ht="15" customHeight="1" x14ac:dyDescent="0.4"/>
    <row r="77" spans="25:27" ht="15" customHeight="1" x14ac:dyDescent="0.4"/>
    <row r="78" spans="25:27" ht="19.149999999999999" customHeight="1" x14ac:dyDescent="0.4"/>
  </sheetData>
  <sheetProtection algorithmName="SHA-512" hashValue="EOVOGOBNtKSaw6bOgYrSFzJ5SBR2rF6y8XuT6rZoQz8jtYQff5zZVurvt9Js9lqSrIFtIOwqVikubMaTs7zY6Q==" saltValue="sD1S/pP0Y66KNz0Lx13IuA==" spinCount="100000" sheet="1" objects="1" scenarios="1"/>
  <mergeCells count="141">
    <mergeCell ref="A57:E57"/>
    <mergeCell ref="F57:I57"/>
    <mergeCell ref="J57:M57"/>
    <mergeCell ref="N57:T57"/>
    <mergeCell ref="A58:J58"/>
    <mergeCell ref="K58:O58"/>
    <mergeCell ref="P58:T58"/>
    <mergeCell ref="A55:E55"/>
    <mergeCell ref="F55:I55"/>
    <mergeCell ref="J55:M55"/>
    <mergeCell ref="N55:T55"/>
    <mergeCell ref="A56:E56"/>
    <mergeCell ref="F56:I56"/>
    <mergeCell ref="J56:M56"/>
    <mergeCell ref="N56:T56"/>
    <mergeCell ref="A53:E53"/>
    <mergeCell ref="F53:I53"/>
    <mergeCell ref="J53:M53"/>
    <mergeCell ref="N53:T53"/>
    <mergeCell ref="A54:E54"/>
    <mergeCell ref="F54:I54"/>
    <mergeCell ref="J54:M54"/>
    <mergeCell ref="N54:T54"/>
    <mergeCell ref="A51:E51"/>
    <mergeCell ref="F51:I51"/>
    <mergeCell ref="J51:M51"/>
    <mergeCell ref="N51:T51"/>
    <mergeCell ref="A52:E52"/>
    <mergeCell ref="F52:I52"/>
    <mergeCell ref="J52:M52"/>
    <mergeCell ref="N52:T52"/>
    <mergeCell ref="A49:E49"/>
    <mergeCell ref="F49:I49"/>
    <mergeCell ref="J49:M49"/>
    <mergeCell ref="N49:T49"/>
    <mergeCell ref="A50:E50"/>
    <mergeCell ref="F50:I50"/>
    <mergeCell ref="J50:M50"/>
    <mergeCell ref="N50:T50"/>
    <mergeCell ref="A47:E47"/>
    <mergeCell ref="F47:I47"/>
    <mergeCell ref="J47:M47"/>
    <mergeCell ref="N47:T47"/>
    <mergeCell ref="A48:E48"/>
    <mergeCell ref="F48:I48"/>
    <mergeCell ref="J48:M48"/>
    <mergeCell ref="N48:T48"/>
    <mergeCell ref="A45:E45"/>
    <mergeCell ref="F45:I45"/>
    <mergeCell ref="J45:M45"/>
    <mergeCell ref="N45:T45"/>
    <mergeCell ref="A46:E46"/>
    <mergeCell ref="F46:I46"/>
    <mergeCell ref="J46:M46"/>
    <mergeCell ref="N46:T46"/>
    <mergeCell ref="A43:E43"/>
    <mergeCell ref="F43:I43"/>
    <mergeCell ref="J43:M43"/>
    <mergeCell ref="N43:T43"/>
    <mergeCell ref="A44:E44"/>
    <mergeCell ref="F44:I44"/>
    <mergeCell ref="J44:M44"/>
    <mergeCell ref="N44:T44"/>
    <mergeCell ref="A41:E41"/>
    <mergeCell ref="F41:I41"/>
    <mergeCell ref="J41:M41"/>
    <mergeCell ref="N41:T41"/>
    <mergeCell ref="A42:E42"/>
    <mergeCell ref="F42:I42"/>
    <mergeCell ref="J42:M42"/>
    <mergeCell ref="N42:T42"/>
    <mergeCell ref="A39:E39"/>
    <mergeCell ref="F39:I39"/>
    <mergeCell ref="J39:M39"/>
    <mergeCell ref="N39:T39"/>
    <mergeCell ref="A40:E40"/>
    <mergeCell ref="F40:I40"/>
    <mergeCell ref="J40:M40"/>
    <mergeCell ref="N40:T40"/>
    <mergeCell ref="A37:E37"/>
    <mergeCell ref="F37:I37"/>
    <mergeCell ref="J37:M37"/>
    <mergeCell ref="N37:T37"/>
    <mergeCell ref="A38:E38"/>
    <mergeCell ref="F38:I38"/>
    <mergeCell ref="J38:M38"/>
    <mergeCell ref="N38:T38"/>
    <mergeCell ref="A35:E35"/>
    <mergeCell ref="F35:I35"/>
    <mergeCell ref="J35:M35"/>
    <mergeCell ref="N35:T35"/>
    <mergeCell ref="A36:E36"/>
    <mergeCell ref="F36:I36"/>
    <mergeCell ref="J36:M36"/>
    <mergeCell ref="N36:T36"/>
    <mergeCell ref="S30:U31"/>
    <mergeCell ref="A32:E33"/>
    <mergeCell ref="F32:I33"/>
    <mergeCell ref="J32:M33"/>
    <mergeCell ref="N32:T33"/>
    <mergeCell ref="A34:E34"/>
    <mergeCell ref="F34:I34"/>
    <mergeCell ref="J34:M34"/>
    <mergeCell ref="N34:T34"/>
    <mergeCell ref="A27:H27"/>
    <mergeCell ref="P27:R29"/>
    <mergeCell ref="S27:U29"/>
    <mergeCell ref="A28:H28"/>
    <mergeCell ref="I28:J28"/>
    <mergeCell ref="A29:H29"/>
    <mergeCell ref="I29:J29"/>
    <mergeCell ref="A23:H23"/>
    <mergeCell ref="P23:R25"/>
    <mergeCell ref="S23:U25"/>
    <mergeCell ref="A24:H24"/>
    <mergeCell ref="I24:J24"/>
    <mergeCell ref="A25:H25"/>
    <mergeCell ref="I25:J25"/>
    <mergeCell ref="A19:H19"/>
    <mergeCell ref="P19:R21"/>
    <mergeCell ref="S19:U21"/>
    <mergeCell ref="A20:H20"/>
    <mergeCell ref="I20:J20"/>
    <mergeCell ref="A21:H21"/>
    <mergeCell ref="I21:J21"/>
    <mergeCell ref="A15:G15"/>
    <mergeCell ref="H15:I15"/>
    <mergeCell ref="J15:M15"/>
    <mergeCell ref="O15:S15"/>
    <mergeCell ref="T15:U15"/>
    <mergeCell ref="P18:R18"/>
    <mergeCell ref="S18:U18"/>
    <mergeCell ref="A4:V4"/>
    <mergeCell ref="O6:T6"/>
    <mergeCell ref="O7:T7"/>
    <mergeCell ref="A9:C9"/>
    <mergeCell ref="D9:T9"/>
    <mergeCell ref="A12:D12"/>
    <mergeCell ref="E12:O12"/>
    <mergeCell ref="P12:S12"/>
    <mergeCell ref="T12:V12"/>
  </mergeCells>
  <phoneticPr fontId="1"/>
  <dataValidations count="2">
    <dataValidation type="list" allowBlank="1" showInputMessage="1" showErrorMessage="1" sqref="F34:F57">
      <formula1>$X$34:$X$37</formula1>
    </dataValidation>
    <dataValidation type="list" allowBlank="1" showInputMessage="1" showErrorMessage="1" sqref="T12">
      <formula1>$Y$12:$Z$12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映画配給会社</vt:lpstr>
      <vt:lpstr>記入例</vt:lpstr>
      <vt:lpstr>映画配給会社!Print_Area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SG15710のC20-2332</cp:lastModifiedBy>
  <cp:lastPrinted>2021-09-14T08:10:25Z</cp:lastPrinted>
  <dcterms:created xsi:type="dcterms:W3CDTF">2021-05-31T01:24:43Z</dcterms:created>
  <dcterms:modified xsi:type="dcterms:W3CDTF">2021-09-23T11:38:04Z</dcterms:modified>
</cp:coreProperties>
</file>