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☆選挙投開票速報\R03_10_31衆議\★集計班　投開票日★\小選挙区 上原班長\確定\３区\"/>
    </mc:Choice>
  </mc:AlternateContent>
  <bookViews>
    <workbookView xWindow="0" yWindow="0" windowWidth="28800" windowHeight="11460"/>
  </bookViews>
  <sheets>
    <sheet name="sheet1" sheetId="1" r:id="rId1"/>
  </sheets>
  <definedNames>
    <definedName name="_xlnm.Print_Titles" localSheetId="0">sheet1!$1:$1</definedName>
  </definedNames>
  <calcPr calcId="162913"/>
</workbook>
</file>

<file path=xl/calcChain.xml><?xml version="1.0" encoding="utf-8"?>
<calcChain xmlns="http://schemas.openxmlformats.org/spreadsheetml/2006/main">
  <c r="B17" i="1" l="1"/>
  <c r="B16" i="1"/>
  <c r="C13" i="1"/>
  <c r="B13" i="1"/>
  <c r="J12" i="1"/>
  <c r="I12" i="1"/>
  <c r="H12" i="1"/>
  <c r="G12" i="1"/>
  <c r="F12" i="1"/>
  <c r="E12" i="1"/>
  <c r="D12" i="1"/>
  <c r="C12" i="1"/>
  <c r="B12" i="1"/>
</calcChain>
</file>

<file path=xl/sharedStrings.xml><?xml version="1.0" encoding="utf-8"?>
<sst xmlns="http://schemas.openxmlformats.org/spreadsheetml/2006/main" count="28" uniqueCount="28">
  <si>
    <r>
      <t>小選挙区　</t>
    </r>
    <r>
      <rPr>
        <sz val="20"/>
        <color theme="1"/>
        <rFont val="ＭＳ ゴシック"/>
        <family val="3"/>
        <charset val="128"/>
      </rPr>
      <t>開票状況確定</t>
    </r>
    <r>
      <rPr>
        <sz val="10"/>
        <color theme="1"/>
        <rFont val="ＭＳ ゴシック"/>
        <family val="3"/>
        <charset val="128"/>
      </rPr>
      <t>　速報集計表</t>
    </r>
  </si>
  <si>
    <r>
      <t> </t>
    </r>
    <r>
      <rPr>
        <b/>
        <sz val="12"/>
        <color theme="1"/>
        <rFont val="ＭＳ ゴシック"/>
        <family val="3"/>
        <charset val="128"/>
      </rPr>
      <t>香川県第３区</t>
    </r>
  </si>
  <si>
    <t>区分</t>
  </si>
  <si>
    <t> 1
大野　敬太郎
 (自由民主党)</t>
  </si>
  <si>
    <t> 2
おざき　淳一郎
 (日本共産党)</t>
  </si>
  <si>
    <t>得票総数
A</t>
  </si>
  <si>
    <t>按分で切り捨てた票数
B</t>
  </si>
  <si>
    <t>有効投票数
(A+B)
C</t>
  </si>
  <si>
    <t>無効
投票数
D</t>
  </si>
  <si>
    <t>投票総数
(C+D)
E</t>
  </si>
  <si>
    <t>不受理持帰り等
F</t>
  </si>
  <si>
    <t>投票者数
(E+F)
G</t>
  </si>
  <si>
    <t>投票点検
終了時刻</t>
  </si>
  <si>
    <t>丸亀市（第１）</t>
  </si>
  <si>
    <t>善通寺市</t>
  </si>
  <si>
    <t>観音寺市</t>
  </si>
  <si>
    <t>三豊市</t>
  </si>
  <si>
    <t>琴平町</t>
  </si>
  <si>
    <t>多度津町</t>
  </si>
  <si>
    <t>まんのう町</t>
  </si>
  <si>
    <t>香川県第３区 計</t>
  </si>
  <si>
    <t>　　 </t>
  </si>
  <si>
    <t>惜敗率（%）</t>
  </si>
  <si>
    <t>(注)惜敗率は、香川県第３区における最多得票者の得票数に対する割合である（比例代表選挙に重複立候補し、名簿登載順位が同一順位とされた者に限る。）</t>
  </si>
  <si>
    <t>(参考)</t>
  </si>
  <si>
    <t>法定得票数</t>
  </si>
  <si>
    <t>供託物没収点</t>
  </si>
  <si>
    <t>1日　1時　14分 発表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</si>
</sst>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d&quot;日&quot;h&quot;時&quot;mm&quot;分&quot;"/>
    <numFmt numFmtId="177" formatCode="#,##0.000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.5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vertical="center" wrapText="1"/>
    </xf>
    <xf numFmtId="3" fontId="18" fillId="0" borderId="12" xfId="0" applyNumberFormat="1" applyFont="1" applyBorder="1" applyAlignment="1">
      <alignment horizontal="right" vertical="center" wrapText="1"/>
    </xf>
    <xf numFmtId="0" fontId="18" fillId="0" borderId="12" xfId="0" applyFont="1" applyBorder="1" applyAlignment="1">
      <alignment vertical="center" wrapText="1"/>
    </xf>
    <xf numFmtId="3" fontId="18" fillId="0" borderId="12" xfId="0" applyNumberFormat="1" applyFont="1" applyBorder="1" applyAlignment="1">
      <alignment vertical="center" wrapText="1"/>
    </xf>
    <xf numFmtId="176" fontId="18" fillId="0" borderId="12" xfId="0" applyNumberFormat="1" applyFont="1" applyBorder="1" applyAlignment="1">
      <alignment horizontal="center" vertical="center" wrapText="1"/>
    </xf>
    <xf numFmtId="177" fontId="18" fillId="0" borderId="12" xfId="0" applyNumberFormat="1" applyFont="1" applyBorder="1" applyAlignment="1">
      <alignment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right" vertical="center" wrapText="1"/>
    </xf>
    <xf numFmtId="0" fontId="0" fillId="0" borderId="0" xfId="0" applyAlignment="1"/>
    <xf numFmtId="0" fontId="18" fillId="0" borderId="0" xfId="0" applyFont="1" applyAlignment="1">
      <alignment wrapText="1"/>
    </xf>
    <xf numFmtId="0" fontId="18" fillId="0" borderId="0" xfId="0" applyFont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0" fillId="0" borderId="0" xfId="0" applyFont="1" applyAlignment="1">
      <alignment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right" wrapText="1"/>
    </xf>
    <xf numFmtId="0" fontId="18" fillId="0" borderId="0" xfId="0" applyFont="1" applyAlignment="1">
      <alignment horizontal="right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showGridLines="0" tabSelected="1" workbookViewId="0">
      <pane xSplit="1" ySplit="4" topLeftCell="B5" activePane="bottomRight" state="frozen"/>
      <selection activeCell="B1" sqref="B1"/>
      <selection pane="topRight" activeCell="B1" sqref="B1"/>
      <selection pane="bottomLeft"/>
      <selection pane="bottomRight" activeCell="I2" sqref="I2:K2"/>
    </sheetView>
  </sheetViews>
  <sheetFormatPr defaultRowHeight="18" x14ac:dyDescent="0.45"/>
  <cols>
    <col min="1" max="1" width="15" customWidth="1"/>
    <col min="2" max="3" width="14.3984375" customWidth="1"/>
    <col min="4" max="4" width="10" customWidth="1"/>
    <col min="5" max="6" width="8.69921875" customWidth="1"/>
    <col min="7" max="7" width="6.19921875" customWidth="1"/>
    <col min="8" max="8" width="8.69921875" customWidth="1"/>
    <col min="9" max="9" width="7.5" customWidth="1"/>
    <col min="10" max="10" width="8.69921875" customWidth="1"/>
    <col min="11" max="11" width="11.8984375" customWidth="1"/>
  </cols>
  <sheetData>
    <row r="1" spans="1:12" s="1" customFormat="1" ht="22.5" customHeight="1" x14ac:dyDescent="0.15">
      <c r="A1" s="20"/>
      <c r="B1" s="20"/>
      <c r="C1" s="20"/>
      <c r="D1" s="20" t="s">
        <v>0</v>
      </c>
      <c r="E1" s="20"/>
      <c r="F1" s="20"/>
      <c r="G1" s="20"/>
      <c r="H1" s="20"/>
      <c r="I1" s="20"/>
      <c r="J1" s="21" t="s">
        <v>27</v>
      </c>
      <c r="K1" s="21"/>
    </row>
    <row r="2" spans="1:12" s="1" customFormat="1" ht="22.5" customHeight="1" x14ac:dyDescent="0.15">
      <c r="A2" s="20"/>
      <c r="B2" s="20"/>
      <c r="C2" s="20"/>
      <c r="D2" s="20"/>
      <c r="E2" s="20"/>
      <c r="F2" s="20"/>
      <c r="G2" s="20"/>
      <c r="H2" s="20"/>
      <c r="I2" s="22"/>
      <c r="J2" s="22"/>
      <c r="K2" s="22"/>
    </row>
    <row r="3" spans="1:12" ht="33.75" customHeight="1" x14ac:dyDescent="0.45">
      <c r="A3" s="17" t="s">
        <v>1</v>
      </c>
      <c r="B3" s="17"/>
    </row>
    <row r="4" spans="1:12" s="1" customFormat="1" ht="56.25" customHeight="1" x14ac:dyDescent="0.45">
      <c r="A4" s="2" t="s">
        <v>2</v>
      </c>
      <c r="B4" s="3" t="s">
        <v>3</v>
      </c>
      <c r="C4" s="3" t="s">
        <v>4</v>
      </c>
      <c r="D4" s="4" t="s">
        <v>5</v>
      </c>
      <c r="E4" s="5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</row>
    <row r="5" spans="1:12" ht="18.75" customHeight="1" x14ac:dyDescent="0.45">
      <c r="A5" s="6" t="s">
        <v>13</v>
      </c>
      <c r="B5" s="7">
        <v>24843</v>
      </c>
      <c r="C5" s="7">
        <v>7669</v>
      </c>
      <c r="D5" s="7">
        <v>32512</v>
      </c>
      <c r="E5" s="8">
        <v>0</v>
      </c>
      <c r="F5" s="9">
        <v>32512</v>
      </c>
      <c r="G5" s="9">
        <v>1433</v>
      </c>
      <c r="H5" s="9">
        <v>33945</v>
      </c>
      <c r="I5" s="9">
        <v>0</v>
      </c>
      <c r="J5" s="9">
        <v>33945</v>
      </c>
      <c r="K5" s="10">
        <v>44500.977083333331</v>
      </c>
    </row>
    <row r="6" spans="1:12" ht="18.75" customHeight="1" x14ac:dyDescent="0.45">
      <c r="A6" s="6" t="s">
        <v>14</v>
      </c>
      <c r="B6" s="7">
        <v>10466</v>
      </c>
      <c r="C6" s="7">
        <v>2543</v>
      </c>
      <c r="D6" s="7">
        <v>13009</v>
      </c>
      <c r="E6" s="8">
        <v>0</v>
      </c>
      <c r="F6" s="9">
        <v>13009</v>
      </c>
      <c r="G6" s="9">
        <v>599</v>
      </c>
      <c r="H6" s="9">
        <v>13608</v>
      </c>
      <c r="I6" s="9">
        <v>0</v>
      </c>
      <c r="J6" s="9">
        <v>13608</v>
      </c>
      <c r="K6" s="10">
        <v>44500.944444444445</v>
      </c>
    </row>
    <row r="7" spans="1:12" ht="18.75" customHeight="1" x14ac:dyDescent="0.45">
      <c r="A7" s="6" t="s">
        <v>15</v>
      </c>
      <c r="B7" s="7">
        <v>20590</v>
      </c>
      <c r="C7" s="7">
        <v>4559</v>
      </c>
      <c r="D7" s="7">
        <v>25149</v>
      </c>
      <c r="E7" s="8">
        <v>0</v>
      </c>
      <c r="F7" s="9">
        <v>25149</v>
      </c>
      <c r="G7" s="9">
        <v>1263</v>
      </c>
      <c r="H7" s="9">
        <v>26412</v>
      </c>
      <c r="I7" s="9">
        <v>0</v>
      </c>
      <c r="J7" s="9">
        <v>26412</v>
      </c>
      <c r="K7" s="10">
        <v>44500.979166666664</v>
      </c>
    </row>
    <row r="8" spans="1:12" ht="18.75" customHeight="1" x14ac:dyDescent="0.45">
      <c r="A8" s="6" t="s">
        <v>16</v>
      </c>
      <c r="B8" s="7">
        <v>22203</v>
      </c>
      <c r="C8" s="7">
        <v>5109</v>
      </c>
      <c r="D8" s="7">
        <v>27312</v>
      </c>
      <c r="E8" s="8">
        <v>0</v>
      </c>
      <c r="F8" s="9">
        <v>27312</v>
      </c>
      <c r="G8" s="9">
        <v>1256</v>
      </c>
      <c r="H8" s="9">
        <v>28568</v>
      </c>
      <c r="I8" s="9">
        <v>-1</v>
      </c>
      <c r="J8" s="9">
        <v>28567</v>
      </c>
      <c r="K8" s="10">
        <v>44500.96875</v>
      </c>
    </row>
    <row r="9" spans="1:12" ht="18.75" customHeight="1" x14ac:dyDescent="0.45">
      <c r="A9" s="6" t="s">
        <v>17</v>
      </c>
      <c r="B9" s="7">
        <v>3088</v>
      </c>
      <c r="C9" s="7">
        <v>792</v>
      </c>
      <c r="D9" s="7">
        <v>3880</v>
      </c>
      <c r="E9" s="8">
        <v>0</v>
      </c>
      <c r="F9" s="9">
        <v>3880</v>
      </c>
      <c r="G9" s="9">
        <v>179</v>
      </c>
      <c r="H9" s="9">
        <v>4059</v>
      </c>
      <c r="I9" s="9">
        <v>0</v>
      </c>
      <c r="J9" s="9">
        <v>4059</v>
      </c>
      <c r="K9" s="10">
        <v>44500.90902777778</v>
      </c>
    </row>
    <row r="10" spans="1:12" ht="18.75" customHeight="1" x14ac:dyDescent="0.45">
      <c r="A10" s="6" t="s">
        <v>18</v>
      </c>
      <c r="B10" s="7">
        <v>7102</v>
      </c>
      <c r="C10" s="7">
        <v>1972</v>
      </c>
      <c r="D10" s="7">
        <v>9074</v>
      </c>
      <c r="E10" s="8">
        <v>0</v>
      </c>
      <c r="F10" s="9">
        <v>9074</v>
      </c>
      <c r="G10" s="9">
        <v>494</v>
      </c>
      <c r="H10" s="9">
        <v>9568</v>
      </c>
      <c r="I10" s="9">
        <v>0</v>
      </c>
      <c r="J10" s="9">
        <v>9568</v>
      </c>
      <c r="K10" s="10">
        <v>44501.03402777778</v>
      </c>
    </row>
    <row r="11" spans="1:12" ht="18.75" customHeight="1" x14ac:dyDescent="0.45">
      <c r="A11" s="6" t="s">
        <v>19</v>
      </c>
      <c r="B11" s="7">
        <v>6145</v>
      </c>
      <c r="C11" s="7">
        <v>1293</v>
      </c>
      <c r="D11" s="7">
        <v>7438</v>
      </c>
      <c r="E11" s="8">
        <v>0</v>
      </c>
      <c r="F11" s="9">
        <v>7438</v>
      </c>
      <c r="G11" s="9">
        <v>260</v>
      </c>
      <c r="H11" s="9">
        <v>7698</v>
      </c>
      <c r="I11" s="9">
        <v>1</v>
      </c>
      <c r="J11" s="9">
        <v>7699</v>
      </c>
      <c r="K11" s="10">
        <v>44500.947916666664</v>
      </c>
    </row>
    <row r="12" spans="1:12" ht="26.25" customHeight="1" x14ac:dyDescent="0.45">
      <c r="A12" s="2" t="s">
        <v>20</v>
      </c>
      <c r="B12" s="7">
        <f t="shared" ref="B12:J12" si="0">SUBTOTAL(9,B5:B11)</f>
        <v>94437</v>
      </c>
      <c r="C12" s="7">
        <f t="shared" si="0"/>
        <v>23937</v>
      </c>
      <c r="D12" s="7">
        <f t="shared" si="0"/>
        <v>118374</v>
      </c>
      <c r="E12" s="11">
        <f t="shared" si="0"/>
        <v>0</v>
      </c>
      <c r="F12" s="9">
        <f t="shared" si="0"/>
        <v>118374</v>
      </c>
      <c r="G12" s="9">
        <f t="shared" si="0"/>
        <v>5484</v>
      </c>
      <c r="H12" s="9">
        <f t="shared" si="0"/>
        <v>123858</v>
      </c>
      <c r="I12" s="9">
        <f t="shared" si="0"/>
        <v>0</v>
      </c>
      <c r="J12" s="9">
        <f t="shared" si="0"/>
        <v>123858</v>
      </c>
      <c r="K12" s="12" t="s">
        <v>21</v>
      </c>
    </row>
    <row r="13" spans="1:12" ht="18.75" customHeight="1" x14ac:dyDescent="0.45">
      <c r="A13" s="2" t="s">
        <v>22</v>
      </c>
      <c r="B13" s="13" t="str">
        <f>IF(B12&lt;&gt;MAX(B12:C12),ROUNDDOWN((B12/MAX(B12:C12)*100),3),"")</f>
        <v/>
      </c>
      <c r="C13" s="13">
        <f>IF(C12&lt;&gt;MAX(B12:C12),ROUNDDOWN((C12/MAX(B12:C12)*100),3),"")</f>
        <v>25.347000000000001</v>
      </c>
    </row>
    <row r="14" spans="1:12" s="14" customFormat="1" ht="18.75" customHeight="1" x14ac:dyDescent="0.45">
      <c r="A14" s="18" t="s">
        <v>23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1:12" s="14" customFormat="1" ht="22.5" customHeight="1" x14ac:dyDescent="0.45">
      <c r="A15" s="15" t="s">
        <v>24</v>
      </c>
    </row>
    <row r="16" spans="1:12" x14ac:dyDescent="0.45">
      <c r="A16" s="16" t="s">
        <v>25</v>
      </c>
      <c r="B16" s="19" t="str">
        <f>F12&amp;"÷6="&amp;ROUNDDOWN(F12/6,3)</f>
        <v>118374÷6=19729</v>
      </c>
      <c r="C16" s="19"/>
    </row>
    <row r="17" spans="1:3" x14ac:dyDescent="0.45">
      <c r="A17" s="16" t="s">
        <v>26</v>
      </c>
      <c r="B17" s="19" t="str">
        <f>F12&amp;"÷10="&amp;ROUNDDOWN(F12/10,3)</f>
        <v>118374÷10=11837.4</v>
      </c>
      <c r="C17" s="19"/>
    </row>
  </sheetData>
  <mergeCells count="10">
    <mergeCell ref="A3:B3"/>
    <mergeCell ref="A14:L14"/>
    <mergeCell ref="B16:C16"/>
    <mergeCell ref="B17:C17"/>
    <mergeCell ref="A1:C1"/>
    <mergeCell ref="D1:I1"/>
    <mergeCell ref="J1:K1"/>
    <mergeCell ref="A2:C2"/>
    <mergeCell ref="D2:H2"/>
    <mergeCell ref="I2:K2"/>
  </mergeCells>
  <phoneticPr fontId="24"/>
  <pageMargins left="0.5" right="0.4" top="0.79" bottom="0.7" header="0.45" footer="0.51"/>
  <pageSetup paperSize="9" fitToHeight="0" orientation="landscape" horizontalDpi="300" verticalDpi="300"/>
  <headerFooter>
    <oddHeader>&amp;L第4号様式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2021-10-31T15:55:27Z</dcterms:created>
  <dcterms:modified xsi:type="dcterms:W3CDTF">2021-10-31T16:16:21Z</dcterms:modified>
</cp:coreProperties>
</file>