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10" sheetId="1" r:id="rId1"/>
  </sheets>
  <definedNames>
    <definedName name="_xlnm.Print_Area" localSheetId="0">'10'!$A$1:$O$61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C60" i="1" l="1"/>
  <c r="N60" i="1" s="1"/>
  <c r="C59" i="1"/>
  <c r="C57" i="1"/>
  <c r="C56" i="1"/>
  <c r="C55" i="1"/>
  <c r="C54" i="1"/>
  <c r="C53" i="1"/>
  <c r="C51" i="1"/>
  <c r="C50" i="1"/>
  <c r="C49" i="1"/>
  <c r="C48" i="1"/>
  <c r="N48" i="1" s="1"/>
  <c r="C47" i="1"/>
  <c r="C45" i="1"/>
  <c r="C44" i="1"/>
  <c r="C43" i="1"/>
  <c r="C42" i="1"/>
  <c r="C41" i="1"/>
  <c r="C39" i="1"/>
  <c r="M37" i="1"/>
  <c r="L37" i="1"/>
  <c r="K37" i="1"/>
  <c r="J37" i="1"/>
  <c r="I37" i="1"/>
  <c r="H37" i="1"/>
  <c r="G37" i="1"/>
  <c r="F37" i="1"/>
  <c r="E37" i="1"/>
  <c r="D37" i="1"/>
  <c r="B37" i="1"/>
  <c r="C29" i="1"/>
  <c r="C28" i="1"/>
  <c r="N28" i="1" s="1"/>
  <c r="C26" i="1"/>
  <c r="N26" i="1" s="1"/>
  <c r="C25" i="1"/>
  <c r="N25" i="1" s="1"/>
  <c r="C24" i="1"/>
  <c r="N24" i="1" s="1"/>
  <c r="C23" i="1"/>
  <c r="C22" i="1"/>
  <c r="N22" i="1" s="1"/>
  <c r="C20" i="1"/>
  <c r="N20" i="1" s="1"/>
  <c r="C19" i="1"/>
  <c r="C18" i="1"/>
  <c r="N18" i="1" s="1"/>
  <c r="C17" i="1"/>
  <c r="N17" i="1" s="1"/>
  <c r="C16" i="1"/>
  <c r="N16" i="1" s="1"/>
  <c r="C14" i="1"/>
  <c r="N14" i="1" s="1"/>
  <c r="C13" i="1"/>
  <c r="C12" i="1"/>
  <c r="N12" i="1" s="1"/>
  <c r="C11" i="1"/>
  <c r="N11" i="1" s="1"/>
  <c r="C10" i="1"/>
  <c r="N10" i="1" s="1"/>
  <c r="C8" i="1"/>
  <c r="M6" i="1"/>
  <c r="L6" i="1"/>
  <c r="K6" i="1"/>
  <c r="J6" i="1"/>
  <c r="I6" i="1"/>
  <c r="G6" i="1"/>
  <c r="F6" i="1"/>
  <c r="E6" i="1"/>
  <c r="D6" i="1"/>
  <c r="B6" i="1"/>
  <c r="C37" i="1" l="1"/>
  <c r="N37" i="1" s="1"/>
  <c r="C6" i="1"/>
  <c r="N6" i="1" s="1"/>
  <c r="N13" i="1"/>
  <c r="N29" i="1"/>
  <c r="N41" i="1"/>
</calcChain>
</file>

<file path=xl/sharedStrings.xml><?xml version="1.0" encoding="utf-8"?>
<sst xmlns="http://schemas.openxmlformats.org/spreadsheetml/2006/main" count="302" uniqueCount="42">
  <si>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</si>
  <si>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</si>
  <si>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園児数</t>
    <rPh sb="0" eb="2">
      <t>エンジ</t>
    </rPh>
    <rPh sb="2" eb="3">
      <t>スウ</t>
    </rPh>
    <phoneticPr fontId="4"/>
  </si>
  <si>
    <t>教育費総額</t>
    <rPh sb="0" eb="3">
      <t>キョウイクヒ</t>
    </rPh>
    <rPh sb="3" eb="5">
      <t>ソウガク</t>
    </rPh>
    <phoneticPr fontId="4"/>
  </si>
  <si>
    <t xml:space="preserve">  財源内訳</t>
    <rPh sb="2" eb="4">
      <t>ザイゲン</t>
    </rPh>
    <rPh sb="4" eb="6">
      <t>ウチワケ</t>
    </rPh>
    <phoneticPr fontId="4"/>
  </si>
  <si>
    <t>支出項目別経費</t>
    <rPh sb="0" eb="2">
      <t>シシュツ</t>
    </rPh>
    <rPh sb="2" eb="4">
      <t>コウモク</t>
    </rPh>
    <rPh sb="4" eb="5">
      <t>ベツ</t>
    </rPh>
    <rPh sb="5" eb="7">
      <t>ケイヒ</t>
    </rPh>
    <phoneticPr fontId="4"/>
  </si>
  <si>
    <t>園児１人当たり公費（円）</t>
    <rPh sb="0" eb="2">
      <t>エンジ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</si>
  <si>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国庫補助金</t>
    <rPh sb="0" eb="2">
      <t>コッコ</t>
    </rPh>
    <rPh sb="2" eb="5">
      <t>ホジョキン</t>
    </rPh>
    <phoneticPr fontId="4"/>
  </si>
  <si>
    <t>県支出金</t>
    <rPh sb="0" eb="4">
      <t>ケンシシュツキン</t>
    </rPh>
    <phoneticPr fontId="4"/>
  </si>
  <si>
    <t>市町支出金</t>
    <rPh sb="0" eb="1">
      <t>シ</t>
    </rPh>
    <rPh sb="1" eb="2">
      <t>マチ</t>
    </rPh>
    <rPh sb="2" eb="5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</si>
  <si>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</si>
  <si>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</t>
    </rPh>
    <rPh sb="5" eb="6">
      <t>ハイ</t>
    </rPh>
    <rPh sb="11" eb="14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</si>
  <si>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</si>
  <si>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</si>
  <si>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</si>
  <si>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うち人件費</t>
    <rPh sb="2" eb="5">
      <t>ジンケンヒ</t>
    </rPh>
    <phoneticPr fontId="4"/>
  </si>
  <si>
    <t>うち土地・建築費</t>
    <rPh sb="2" eb="4">
      <t>トチ</t>
    </rPh>
    <rPh sb="5" eb="8">
      <t>ケンチクヒ</t>
    </rPh>
    <phoneticPr fontId="4"/>
  </si>
  <si>
    <t>計</t>
    <rPh sb="0" eb="1">
      <t>ケイ</t>
    </rPh>
    <phoneticPr fontId="4"/>
  </si>
  <si>
    <t>県加算</t>
    <rPh sb="0" eb="1">
      <t>ケン</t>
    </rPh>
    <rPh sb="1" eb="3">
      <t>カサン</t>
    </rPh>
    <phoneticPr fontId="4"/>
  </si>
  <si>
    <t>…</t>
    <phoneticPr fontId="4"/>
  </si>
  <si>
    <t>-</t>
    <phoneticPr fontId="4"/>
  </si>
  <si>
    <t>-</t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</si>
  <si>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</si>
  <si>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</si>
  <si>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</si>
  <si>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</si>
  <si>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</si>
  <si>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</si>
  <si>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</si>
  <si>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</si>
  <si>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</si>
  <si>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</si>
  <si>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</si>
  <si>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</si>
  <si>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</si>
  <si>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</si>
  <si>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</si>
  <si>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</si>
  <si>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</si>
  <si>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市町別幼保連携型</t>
    <rPh sb="0" eb="2">
      <t>シチョウ</t>
    </rPh>
    <rPh sb="2" eb="3">
      <t>ベツ</t>
    </rPh>
    <rPh sb="3" eb="5">
      <t>ヨウホ</t>
    </rPh>
    <rPh sb="5" eb="7">
      <t>レンケイ</t>
    </rPh>
    <rPh sb="7" eb="8">
      <t>ガタ</t>
    </rPh>
    <phoneticPr fontId="4"/>
  </si>
  <si>
    <t>認定こども園教育費</t>
    <rPh sb="6" eb="9">
      <t>キョウイクヒ</t>
    </rPh>
    <phoneticPr fontId="4"/>
  </si>
  <si>
    <t>市町別幼稚園教育費</t>
    <rPh sb="0" eb="2">
      <t>シチョウ</t>
    </rPh>
    <rPh sb="2" eb="3">
      <t>ベツ</t>
    </rPh>
    <rPh sb="3" eb="5">
      <t>ヨウチ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</si>
</sst>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left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4" xfId="1" applyFont="1" applyFill="1" applyBorder="1"/>
    <xf numFmtId="38" fontId="2" fillId="0" borderId="5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distributed" vertical="center" justifyLastLine="1"/>
    </xf>
    <xf numFmtId="38" fontId="2" fillId="0" borderId="0" xfId="1" applyFont="1" applyFill="1" applyBorder="1"/>
    <xf numFmtId="38" fontId="2" fillId="0" borderId="7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right"/>
    </xf>
    <xf numFmtId="38" fontId="2" fillId="0" borderId="8" xfId="1" applyFont="1" applyFill="1" applyBorder="1" applyAlignment="1">
      <alignment horizontal="distributed"/>
    </xf>
    <xf numFmtId="38" fontId="7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8" xfId="1" applyFont="1" applyFill="1" applyBorder="1" applyAlignment="1">
      <alignment horizontal="distributed" wrapText="1"/>
    </xf>
    <xf numFmtId="38" fontId="2" fillId="0" borderId="0" xfId="1" applyFont="1" applyFill="1" applyBorder="1" applyAlignment="1" applyProtection="1">
      <alignment horizontal="right"/>
      <protection locked="0"/>
    </xf>
    <xf numFmtId="38" fontId="2" fillId="0" borderId="9" xfId="1" applyFont="1" applyFill="1" applyBorder="1" applyAlignment="1">
      <alignment horizontal="distributed" wrapText="1"/>
    </xf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distributed" wrapText="1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distributed" vertical="center" justifyLastLine="1"/>
    </xf>
    <xf numFmtId="38" fontId="6" fillId="0" borderId="5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38" fontId="2" fillId="0" borderId="3" xfId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Normal="100" zoomScaleSheetLayoutView="100" workbookViewId="0">
      <pane xSplit="1" ySplit="5" topLeftCell="B6" activePane="bottomRight" state="frozen"/>
      <selection activeCell="H42" sqref="H42"/>
      <selection pane="topRight" activeCell="H42" sqref="H42"/>
      <selection pane="bottomLeft" activeCell="H42" sqref="H42"/>
      <selection pane="bottomRight"/>
    </sheetView>
  </sheetViews>
  <sheetFormatPr defaultColWidth="9" defaultRowHeight="13.5" customHeight="1" x14ac:dyDescent="0.2"/>
  <cols>
    <col min="1" max="1" width="10.6328125" style="1" customWidth="1"/>
    <col min="2" max="14" width="12.6328125" style="1" customWidth="1"/>
    <col min="15" max="15" width="1.08984375" style="1" customWidth="1"/>
    <col min="16" max="16" width="5.6328125" style="1" customWidth="1"/>
    <col min="17" max="16384" width="9" style="1"/>
  </cols>
  <sheetData>
    <row r="1" spans="1:16" ht="24" customHeight="1" x14ac:dyDescent="0.25">
      <c r="H1" s="4"/>
      <c r="I1" s="3" t="s">
        <v>41</v>
      </c>
    </row>
    <row r="2" spans="1:16" ht="15" customHeight="1" thickBot="1" x14ac:dyDescent="0.25">
      <c r="N2" s="2"/>
      <c r="O2" s="2" t="s">
        <v>0</v>
      </c>
    </row>
    <row r="3" spans="1:16" ht="16.5" customHeight="1" x14ac:dyDescent="0.2">
      <c r="A3" s="33" t="s">
        <v>1</v>
      </c>
      <c r="B3" s="36" t="s">
        <v>2</v>
      </c>
      <c r="C3" s="38" t="s">
        <v>3</v>
      </c>
      <c r="D3" s="36" t="s">
        <v>4</v>
      </c>
      <c r="E3" s="36"/>
      <c r="F3" s="36"/>
      <c r="G3" s="41"/>
      <c r="H3" s="5"/>
      <c r="I3" s="36" t="s">
        <v>5</v>
      </c>
      <c r="J3" s="36"/>
      <c r="K3" s="36"/>
      <c r="L3" s="36"/>
      <c r="M3" s="36"/>
      <c r="N3" s="23" t="s">
        <v>6</v>
      </c>
      <c r="O3" s="24"/>
    </row>
    <row r="4" spans="1:16" ht="9" customHeight="1" x14ac:dyDescent="0.2">
      <c r="A4" s="34"/>
      <c r="B4" s="27"/>
      <c r="C4" s="39"/>
      <c r="D4" s="27" t="s">
        <v>7</v>
      </c>
      <c r="E4" s="27" t="s">
        <v>8</v>
      </c>
      <c r="F4" s="28" t="s">
        <v>9</v>
      </c>
      <c r="G4" s="27" t="s">
        <v>10</v>
      </c>
      <c r="H4" s="29" t="s">
        <v>11</v>
      </c>
      <c r="I4" s="31" t="s">
        <v>12</v>
      </c>
      <c r="J4" s="6"/>
      <c r="K4" s="31" t="s">
        <v>13</v>
      </c>
      <c r="L4" s="6"/>
      <c r="M4" s="32" t="s">
        <v>14</v>
      </c>
      <c r="N4" s="25"/>
      <c r="O4" s="26"/>
    </row>
    <row r="5" spans="1:16" ht="21" customHeight="1" x14ac:dyDescent="0.2">
      <c r="A5" s="35"/>
      <c r="B5" s="37"/>
      <c r="C5" s="40"/>
      <c r="D5" s="27"/>
      <c r="E5" s="27"/>
      <c r="F5" s="27"/>
      <c r="G5" s="27"/>
      <c r="H5" s="30"/>
      <c r="I5" s="32"/>
      <c r="J5" s="7" t="s">
        <v>15</v>
      </c>
      <c r="K5" s="32"/>
      <c r="L5" s="8" t="s">
        <v>16</v>
      </c>
      <c r="M5" s="32"/>
      <c r="N5" s="25"/>
      <c r="O5" s="26"/>
      <c r="P5" s="9"/>
    </row>
    <row r="6" spans="1:16" ht="15" customHeight="1" x14ac:dyDescent="0.2">
      <c r="A6" s="10" t="s">
        <v>17</v>
      </c>
      <c r="B6" s="2">
        <f>SUM(B10:B29)</f>
        <v>4717</v>
      </c>
      <c r="C6" s="2">
        <f>SUM(C8:C29)</f>
        <v>7094342</v>
      </c>
      <c r="D6" s="2">
        <f>SUM(D8:D29)</f>
        <v>176774</v>
      </c>
      <c r="E6" s="2">
        <f>IF(SUM(E8:E29)=0,"-",SUM(E8:E29))</f>
        <v>16246</v>
      </c>
      <c r="F6" s="2">
        <f t="shared" ref="F6:M6" si="0">SUM(F8:F29)</f>
        <v>5100868</v>
      </c>
      <c r="G6" s="2">
        <f t="shared" si="0"/>
        <v>1800454</v>
      </c>
      <c r="H6" s="2" t="str">
        <f>IF(SUM(H8:H29)=0,"-",SUM(H8:H29))</f>
        <v>-</v>
      </c>
      <c r="I6" s="2">
        <f t="shared" si="0"/>
        <v>4251335</v>
      </c>
      <c r="J6" s="2">
        <f t="shared" si="0"/>
        <v>3378310</v>
      </c>
      <c r="K6" s="2">
        <f t="shared" si="0"/>
        <v>2375648</v>
      </c>
      <c r="L6" s="2">
        <f t="shared" si="0"/>
        <v>6904817</v>
      </c>
      <c r="M6" s="2">
        <f t="shared" si="0"/>
        <v>467359</v>
      </c>
      <c r="N6" s="2">
        <f>IF(C6/B6=0,"-",C6/B6*1000)</f>
        <v>1503994.488022048</v>
      </c>
      <c r="P6" s="11"/>
    </row>
    <row r="7" spans="1:16" ht="15" customHeight="1" x14ac:dyDescent="0.2">
      <c r="A7" s="1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P7" s="11"/>
    </row>
    <row r="8" spans="1:16" ht="15" customHeight="1" x14ac:dyDescent="0.2">
      <c r="A8" s="12" t="s">
        <v>18</v>
      </c>
      <c r="B8" s="2" t="s">
        <v>19</v>
      </c>
      <c r="C8" s="2" t="str">
        <f>IF(SUM(D8:H8)=0,"-",SUM(D8:H8))</f>
        <v>-</v>
      </c>
      <c r="D8" s="2" t="s">
        <v>20</v>
      </c>
      <c r="E8" s="2" t="s">
        <v>20</v>
      </c>
      <c r="F8" s="13" t="s">
        <v>21</v>
      </c>
      <c r="G8" s="13" t="s">
        <v>20</v>
      </c>
      <c r="H8" s="13" t="s">
        <v>20</v>
      </c>
      <c r="I8" s="14" t="s">
        <v>20</v>
      </c>
      <c r="J8" s="13" t="s">
        <v>21</v>
      </c>
      <c r="K8" s="13" t="s">
        <v>20</v>
      </c>
      <c r="L8" s="13" t="s">
        <v>20</v>
      </c>
      <c r="M8" s="13" t="s">
        <v>20</v>
      </c>
      <c r="N8" s="2" t="s">
        <v>19</v>
      </c>
      <c r="P8" s="11"/>
    </row>
    <row r="9" spans="1:16" ht="15" customHeight="1" x14ac:dyDescent="0.2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P9" s="9"/>
    </row>
    <row r="10" spans="1:16" ht="15" customHeight="1" x14ac:dyDescent="0.2">
      <c r="A10" s="15" t="s">
        <v>22</v>
      </c>
      <c r="B10" s="14">
        <v>1081</v>
      </c>
      <c r="C10" s="2">
        <f>IF(SUM(D10:H10)=0,"-",SUM(D10:H10))</f>
        <v>1505849</v>
      </c>
      <c r="D10" s="14">
        <v>13998</v>
      </c>
      <c r="E10" s="14" t="s">
        <v>20</v>
      </c>
      <c r="F10" s="14">
        <v>1104451</v>
      </c>
      <c r="G10" s="14">
        <v>387400</v>
      </c>
      <c r="H10" s="14" t="s">
        <v>20</v>
      </c>
      <c r="I10" s="14">
        <v>957029</v>
      </c>
      <c r="J10" s="14">
        <v>842456</v>
      </c>
      <c r="K10" s="14">
        <v>517793</v>
      </c>
      <c r="L10" s="14">
        <v>5113199</v>
      </c>
      <c r="M10" s="14">
        <v>31027</v>
      </c>
      <c r="N10" s="2">
        <f>IF(C10/B10=0,"-",C10/B10*1000)</f>
        <v>1393014.8011100832</v>
      </c>
      <c r="P10" s="11"/>
    </row>
    <row r="11" spans="1:16" ht="15" customHeight="1" x14ac:dyDescent="0.2">
      <c r="A11" s="15" t="s">
        <v>23</v>
      </c>
      <c r="B11" s="14">
        <v>311</v>
      </c>
      <c r="C11" s="2">
        <f>IF(SUM(D11:H11)=0,"-",SUM(D11:H11))</f>
        <v>510247</v>
      </c>
      <c r="D11" s="14" t="s">
        <v>20</v>
      </c>
      <c r="E11" s="14" t="s">
        <v>20</v>
      </c>
      <c r="F11" s="14">
        <v>510247</v>
      </c>
      <c r="G11" s="14" t="s">
        <v>20</v>
      </c>
      <c r="H11" s="14" t="s">
        <v>20</v>
      </c>
      <c r="I11" s="14">
        <v>245155</v>
      </c>
      <c r="J11" s="14">
        <v>161216</v>
      </c>
      <c r="K11" s="14">
        <v>2020</v>
      </c>
      <c r="L11" s="14" t="s">
        <v>20</v>
      </c>
      <c r="M11" s="14">
        <v>263072</v>
      </c>
      <c r="N11" s="2">
        <f>IF(C11/B11=0,"-",C11/B11*1000)</f>
        <v>1640665.5948553055</v>
      </c>
      <c r="P11" s="11"/>
    </row>
    <row r="12" spans="1:16" ht="15" customHeight="1" x14ac:dyDescent="0.2">
      <c r="A12" s="15" t="s">
        <v>24</v>
      </c>
      <c r="B12" s="14">
        <v>164</v>
      </c>
      <c r="C12" s="2">
        <f>IF(SUM(D12:H12)=0,"-",SUM(D12:H12))</f>
        <v>266343</v>
      </c>
      <c r="D12" s="14">
        <v>383</v>
      </c>
      <c r="E12" s="14">
        <v>501</v>
      </c>
      <c r="F12" s="14">
        <v>264359</v>
      </c>
      <c r="G12" s="14">
        <v>1100</v>
      </c>
      <c r="H12" s="14" t="s">
        <v>20</v>
      </c>
      <c r="I12" s="14">
        <v>251984</v>
      </c>
      <c r="J12" s="14">
        <v>201934</v>
      </c>
      <c r="K12" s="14">
        <v>6013</v>
      </c>
      <c r="L12" s="14">
        <v>2310</v>
      </c>
      <c r="M12" s="14">
        <v>8346</v>
      </c>
      <c r="N12" s="2">
        <f>IF(C12/B12=0,"-",C12/B12*1000)</f>
        <v>1624042.6829268292</v>
      </c>
      <c r="P12" s="11"/>
    </row>
    <row r="13" spans="1:16" ht="15" customHeight="1" x14ac:dyDescent="0.2">
      <c r="A13" s="15" t="s">
        <v>25</v>
      </c>
      <c r="B13" s="14">
        <v>601</v>
      </c>
      <c r="C13" s="2">
        <f>IF(SUM(D13:H13)=0,"-",SUM(D13:H13))</f>
        <v>677392</v>
      </c>
      <c r="D13" s="14">
        <v>71705</v>
      </c>
      <c r="E13" s="14" t="s">
        <v>20</v>
      </c>
      <c r="F13" s="14">
        <v>323989</v>
      </c>
      <c r="G13" s="14">
        <v>281698</v>
      </c>
      <c r="H13" s="14" t="s">
        <v>20</v>
      </c>
      <c r="I13" s="14">
        <v>315159</v>
      </c>
      <c r="J13" s="14">
        <v>258735</v>
      </c>
      <c r="K13" s="14">
        <v>356058</v>
      </c>
      <c r="L13" s="14">
        <v>346476</v>
      </c>
      <c r="M13" s="14">
        <v>6175</v>
      </c>
      <c r="N13" s="2">
        <f>IF(C13/B13=0,"-",C13/B13*1000)</f>
        <v>1127108.1530782031</v>
      </c>
      <c r="P13" s="11"/>
    </row>
    <row r="14" spans="1:16" ht="15" customHeight="1" x14ac:dyDescent="0.2">
      <c r="A14" s="15" t="s">
        <v>26</v>
      </c>
      <c r="B14" s="14">
        <v>655</v>
      </c>
      <c r="C14" s="2">
        <f>IF(SUM(D14:H14)=0,"-",SUM(D14:H14))</f>
        <v>565409</v>
      </c>
      <c r="D14" s="14" t="s">
        <v>20</v>
      </c>
      <c r="E14" s="14">
        <v>2455</v>
      </c>
      <c r="F14" s="14">
        <v>534954</v>
      </c>
      <c r="G14" s="14">
        <v>28000</v>
      </c>
      <c r="H14" s="14" t="s">
        <v>20</v>
      </c>
      <c r="I14" s="14">
        <v>467982</v>
      </c>
      <c r="J14" s="14">
        <v>366676</v>
      </c>
      <c r="K14" s="14">
        <v>53706</v>
      </c>
      <c r="L14" s="14">
        <v>50163</v>
      </c>
      <c r="M14" s="14">
        <v>43721</v>
      </c>
      <c r="N14" s="2">
        <f>IF(C14/B14=0,"-",C14/B14*1000)</f>
        <v>863219.84732824436</v>
      </c>
      <c r="P14" s="11"/>
    </row>
    <row r="15" spans="1:16" ht="15" customHeight="1" x14ac:dyDescent="0.2">
      <c r="A15" s="15"/>
      <c r="B15" s="14"/>
      <c r="C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"/>
      <c r="P15" s="9"/>
    </row>
    <row r="16" spans="1:16" ht="15" customHeight="1" x14ac:dyDescent="0.2">
      <c r="A16" s="15" t="s">
        <v>27</v>
      </c>
      <c r="B16" s="14">
        <v>270</v>
      </c>
      <c r="C16" s="2">
        <f>IF(SUM(D16:H16)=0,"-",SUM(D16:H16))</f>
        <v>325958</v>
      </c>
      <c r="D16" s="14">
        <v>4220</v>
      </c>
      <c r="E16" s="14">
        <v>1694</v>
      </c>
      <c r="F16" s="14">
        <v>320044</v>
      </c>
      <c r="G16" s="14" t="s">
        <v>20</v>
      </c>
      <c r="H16" s="14" t="s">
        <v>20</v>
      </c>
      <c r="I16" s="14">
        <v>285548</v>
      </c>
      <c r="J16" s="14">
        <v>242033</v>
      </c>
      <c r="K16" s="14">
        <v>11942</v>
      </c>
      <c r="L16" s="14">
        <v>8176</v>
      </c>
      <c r="M16" s="14">
        <v>28468</v>
      </c>
      <c r="N16" s="2">
        <f>IF(C16/B16=0,"-",C16/B16*1000)</f>
        <v>1207251.8518518519</v>
      </c>
      <c r="P16" s="11"/>
    </row>
    <row r="17" spans="1:17" ht="15" customHeight="1" x14ac:dyDescent="0.2">
      <c r="A17" s="15" t="s">
        <v>28</v>
      </c>
      <c r="B17" s="14">
        <v>30</v>
      </c>
      <c r="C17" s="2">
        <f>IF(SUM(D17:H17)=0,"-",SUM(D17:H17))</f>
        <v>162654</v>
      </c>
      <c r="D17" s="14" t="s">
        <v>20</v>
      </c>
      <c r="E17" s="14">
        <v>343</v>
      </c>
      <c r="F17" s="14">
        <v>162311</v>
      </c>
      <c r="G17" s="14" t="s">
        <v>20</v>
      </c>
      <c r="H17" s="14" t="s">
        <v>20</v>
      </c>
      <c r="I17" s="14">
        <v>160714</v>
      </c>
      <c r="J17" s="14">
        <v>134984</v>
      </c>
      <c r="K17" s="14">
        <v>668</v>
      </c>
      <c r="L17" s="14">
        <v>373</v>
      </c>
      <c r="M17" s="14">
        <v>1272</v>
      </c>
      <c r="N17" s="2">
        <f>IF(C17/B17=0,"-",C17/B17*1000)</f>
        <v>5421800</v>
      </c>
      <c r="P17" s="11"/>
    </row>
    <row r="18" spans="1:17" ht="15" customHeight="1" x14ac:dyDescent="0.2">
      <c r="A18" s="15" t="s">
        <v>29</v>
      </c>
      <c r="B18" s="14">
        <v>859</v>
      </c>
      <c r="C18" s="2">
        <f>IF(SUM(D18:H18)=0,"-",SUM(D18:H18))</f>
        <v>1867752</v>
      </c>
      <c r="D18" s="14">
        <v>77753</v>
      </c>
      <c r="E18" s="14">
        <v>5177</v>
      </c>
      <c r="F18" s="14">
        <v>1001222</v>
      </c>
      <c r="G18" s="14">
        <v>783600</v>
      </c>
      <c r="H18" s="14" t="s">
        <v>20</v>
      </c>
      <c r="I18" s="14">
        <v>820739</v>
      </c>
      <c r="J18" s="14">
        <v>563154</v>
      </c>
      <c r="K18" s="14">
        <v>977859</v>
      </c>
      <c r="L18" s="14">
        <v>953537</v>
      </c>
      <c r="M18" s="14">
        <v>69154</v>
      </c>
      <c r="N18" s="2">
        <f>IF(C18/B18=0,"-",C18/B18*1000)</f>
        <v>2174332.9452852155</v>
      </c>
      <c r="P18" s="11"/>
    </row>
    <row r="19" spans="1:17" ht="15" customHeight="1" x14ac:dyDescent="0.2">
      <c r="A19" s="15" t="s">
        <v>30</v>
      </c>
      <c r="B19" s="14" t="s">
        <v>21</v>
      </c>
      <c r="C19" s="2">
        <f>IF(SUM(D19:H19)=0,"-",SUM(D19:H19))</f>
        <v>309578</v>
      </c>
      <c r="D19" s="14" t="s">
        <v>20</v>
      </c>
      <c r="E19" s="14" t="s">
        <v>20</v>
      </c>
      <c r="F19" s="14">
        <v>46778</v>
      </c>
      <c r="G19" s="14">
        <v>262800</v>
      </c>
      <c r="H19" s="14" t="s">
        <v>20</v>
      </c>
      <c r="I19" s="14">
        <v>3448</v>
      </c>
      <c r="J19" s="14">
        <v>442</v>
      </c>
      <c r="K19" s="14">
        <v>306130</v>
      </c>
      <c r="L19" s="14">
        <v>295431</v>
      </c>
      <c r="M19" s="14" t="s">
        <v>20</v>
      </c>
      <c r="N19" s="2" t="s">
        <v>20</v>
      </c>
      <c r="P19" s="11"/>
      <c r="Q19" s="14"/>
    </row>
    <row r="20" spans="1:17" ht="15" customHeight="1" x14ac:dyDescent="0.2">
      <c r="A20" s="15" t="s">
        <v>31</v>
      </c>
      <c r="B20" s="14">
        <v>84</v>
      </c>
      <c r="C20" s="2">
        <f>IF(SUM(D20:H20)=0,"-",SUM(D20:H20))</f>
        <v>125318</v>
      </c>
      <c r="D20" s="14">
        <v>2615</v>
      </c>
      <c r="E20" s="14">
        <v>2780</v>
      </c>
      <c r="F20" s="14">
        <v>114467</v>
      </c>
      <c r="G20" s="14">
        <v>5456</v>
      </c>
      <c r="H20" s="14" t="s">
        <v>20</v>
      </c>
      <c r="I20" s="14">
        <v>124867</v>
      </c>
      <c r="J20" s="14">
        <v>112469</v>
      </c>
      <c r="K20" s="14">
        <v>451</v>
      </c>
      <c r="L20" s="14" t="s">
        <v>20</v>
      </c>
      <c r="M20" s="14" t="s">
        <v>20</v>
      </c>
      <c r="N20" s="2">
        <f>IF(C20/B20=0,"-",C20/B20*1000)</f>
        <v>1491880.9523809522</v>
      </c>
      <c r="P20" s="11"/>
      <c r="Q20" s="14"/>
    </row>
    <row r="21" spans="1:17" ht="15" customHeight="1" x14ac:dyDescent="0.2">
      <c r="A21" s="15"/>
      <c r="B21" s="14"/>
      <c r="C21" s="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  <c r="P21" s="9"/>
      <c r="Q21" s="14"/>
    </row>
    <row r="22" spans="1:17" ht="15" customHeight="1" x14ac:dyDescent="0.2">
      <c r="A22" s="15" t="s">
        <v>32</v>
      </c>
      <c r="B22" s="14">
        <v>210</v>
      </c>
      <c r="C22" s="2">
        <f>IF(SUM(D22:H22)=0,"-",SUM(D22:H22))</f>
        <v>231795</v>
      </c>
      <c r="D22" s="14">
        <v>2728</v>
      </c>
      <c r="E22" s="14">
        <v>3296</v>
      </c>
      <c r="F22" s="14">
        <v>223871</v>
      </c>
      <c r="G22" s="14">
        <v>1900</v>
      </c>
      <c r="H22" s="14" t="s">
        <v>20</v>
      </c>
      <c r="I22" s="14">
        <v>225936</v>
      </c>
      <c r="J22" s="14">
        <v>165114</v>
      </c>
      <c r="K22" s="14">
        <v>2713</v>
      </c>
      <c r="L22" s="14">
        <v>2705</v>
      </c>
      <c r="M22" s="14">
        <v>3146</v>
      </c>
      <c r="N22" s="2">
        <f>IF(C22/B22=0,"-",C22/B22*1000)</f>
        <v>1103785.7142857143</v>
      </c>
      <c r="P22" s="11"/>
    </row>
    <row r="23" spans="1:17" ht="15" customHeight="1" x14ac:dyDescent="0.2">
      <c r="A23" s="15" t="s">
        <v>33</v>
      </c>
      <c r="B23" s="14" t="s">
        <v>21</v>
      </c>
      <c r="C23" s="2" t="str">
        <f>IF(SUM(D23:H23)=0,"-",SUM(D23:H23))</f>
        <v>-</v>
      </c>
      <c r="D23" s="14" t="s">
        <v>20</v>
      </c>
      <c r="E23" s="14" t="s">
        <v>20</v>
      </c>
      <c r="F23" s="14" t="s">
        <v>20</v>
      </c>
      <c r="G23" s="14" t="s">
        <v>20</v>
      </c>
      <c r="H23" s="14" t="s">
        <v>20</v>
      </c>
      <c r="I23" s="14" t="s">
        <v>20</v>
      </c>
      <c r="J23" s="14" t="s">
        <v>20</v>
      </c>
      <c r="K23" s="14" t="s">
        <v>20</v>
      </c>
      <c r="L23" s="14" t="s">
        <v>20</v>
      </c>
      <c r="M23" s="14" t="s">
        <v>20</v>
      </c>
      <c r="N23" s="2" t="s">
        <v>20</v>
      </c>
      <c r="P23" s="11"/>
    </row>
    <row r="24" spans="1:17" ht="15" customHeight="1" x14ac:dyDescent="0.2">
      <c r="A24" s="15" t="s">
        <v>34</v>
      </c>
      <c r="B24" s="14">
        <v>84</v>
      </c>
      <c r="C24" s="2">
        <f>IF(SUM(D24:H24)=0,"-",SUM(D24:H24))</f>
        <v>93903</v>
      </c>
      <c r="D24" s="14" t="s">
        <v>20</v>
      </c>
      <c r="E24" s="14" t="s">
        <v>20</v>
      </c>
      <c r="F24" s="14">
        <v>93903</v>
      </c>
      <c r="G24" s="14" t="s">
        <v>20</v>
      </c>
      <c r="H24" s="14" t="s">
        <v>20</v>
      </c>
      <c r="I24" s="14">
        <v>88196</v>
      </c>
      <c r="J24" s="14">
        <v>77042</v>
      </c>
      <c r="K24" s="14">
        <v>2204</v>
      </c>
      <c r="L24" s="14">
        <v>1554</v>
      </c>
      <c r="M24" s="14">
        <v>3503</v>
      </c>
      <c r="N24" s="2">
        <f>IF(C24/B24=0,"-",C24/B24*1000)</f>
        <v>1117892.857142857</v>
      </c>
      <c r="P24" s="11"/>
    </row>
    <row r="25" spans="1:17" ht="15" customHeight="1" x14ac:dyDescent="0.2">
      <c r="A25" s="15" t="s">
        <v>35</v>
      </c>
      <c r="B25" s="14">
        <v>7</v>
      </c>
      <c r="C25" s="2">
        <f>IF(SUM(D25:H25)=0,"-",SUM(D25:H25))</f>
        <v>79584</v>
      </c>
      <c r="D25" s="14" t="s">
        <v>20</v>
      </c>
      <c r="E25" s="14" t="s">
        <v>21</v>
      </c>
      <c r="F25" s="14">
        <v>79584</v>
      </c>
      <c r="G25" s="14" t="s">
        <v>20</v>
      </c>
      <c r="H25" s="14" t="s">
        <v>21</v>
      </c>
      <c r="I25" s="14">
        <v>21472</v>
      </c>
      <c r="J25" s="14">
        <v>14178</v>
      </c>
      <c r="K25" s="14">
        <v>54300</v>
      </c>
      <c r="L25" s="14">
        <v>50820</v>
      </c>
      <c r="M25" s="14">
        <v>3812</v>
      </c>
      <c r="N25" s="2">
        <f>IF(C25/B25=0,"-",C25/B25*1000)</f>
        <v>11369142.857142856</v>
      </c>
      <c r="P25" s="11"/>
    </row>
    <row r="26" spans="1:17" ht="15" customHeight="1" x14ac:dyDescent="0.2">
      <c r="A26" s="15" t="s">
        <v>36</v>
      </c>
      <c r="B26" s="14">
        <v>55</v>
      </c>
      <c r="C26" s="2">
        <f>IF(SUM(D26:H26)=0,"-",SUM(D26:H26))</f>
        <v>62102</v>
      </c>
      <c r="D26" s="14" t="s">
        <v>20</v>
      </c>
      <c r="E26" s="14" t="s">
        <v>20</v>
      </c>
      <c r="F26" s="14">
        <v>62102</v>
      </c>
      <c r="G26" s="14" t="s">
        <v>20</v>
      </c>
      <c r="H26" s="14" t="s">
        <v>20</v>
      </c>
      <c r="I26" s="14">
        <v>58759</v>
      </c>
      <c r="J26" s="14">
        <v>48471</v>
      </c>
      <c r="K26" s="14">
        <v>1489</v>
      </c>
      <c r="L26" s="14">
        <v>530</v>
      </c>
      <c r="M26" s="14">
        <v>1854</v>
      </c>
      <c r="N26" s="2">
        <f>IF(C26/B26=0,"-",C26/B26*1000)</f>
        <v>1129127.2727272729</v>
      </c>
      <c r="P26" s="11"/>
    </row>
    <row r="27" spans="1:17" ht="15" customHeight="1" x14ac:dyDescent="0.2">
      <c r="A27" s="15"/>
      <c r="B27" s="14"/>
      <c r="C27" s="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"/>
      <c r="P27" s="9"/>
    </row>
    <row r="28" spans="1:17" ht="15" customHeight="1" x14ac:dyDescent="0.2">
      <c r="A28" s="15" t="s">
        <v>37</v>
      </c>
      <c r="B28" s="16">
        <v>170</v>
      </c>
      <c r="C28" s="11">
        <f>IF(SUM(D28:H28)=0,"-",SUM(D28:H28))</f>
        <v>173405</v>
      </c>
      <c r="D28" s="16">
        <v>3372</v>
      </c>
      <c r="E28" s="16" t="s">
        <v>21</v>
      </c>
      <c r="F28" s="16">
        <v>159333</v>
      </c>
      <c r="G28" s="16">
        <v>10700</v>
      </c>
      <c r="H28" s="16" t="s">
        <v>21</v>
      </c>
      <c r="I28" s="16">
        <v>140422</v>
      </c>
      <c r="J28" s="16">
        <v>116463</v>
      </c>
      <c r="K28" s="16">
        <v>29174</v>
      </c>
      <c r="L28" s="16">
        <v>26908</v>
      </c>
      <c r="M28" s="16">
        <v>3809</v>
      </c>
      <c r="N28" s="11">
        <f>IF(C28/B28=0,"-",C28/B28*1000)</f>
        <v>1020029.4117647059</v>
      </c>
      <c r="P28" s="11"/>
    </row>
    <row r="29" spans="1:17" ht="15" customHeight="1" thickBot="1" x14ac:dyDescent="0.25">
      <c r="A29" s="17" t="s">
        <v>38</v>
      </c>
      <c r="B29" s="18">
        <v>136</v>
      </c>
      <c r="C29" s="19">
        <f>IF(SUM(D29:H29)=0,"-",SUM(D29:H29))</f>
        <v>137053</v>
      </c>
      <c r="D29" s="18" t="s">
        <v>20</v>
      </c>
      <c r="E29" s="18" t="s">
        <v>21</v>
      </c>
      <c r="F29" s="18">
        <v>99253</v>
      </c>
      <c r="G29" s="18">
        <v>37800</v>
      </c>
      <c r="H29" s="18" t="s">
        <v>21</v>
      </c>
      <c r="I29" s="18">
        <v>83925</v>
      </c>
      <c r="J29" s="18">
        <v>72943</v>
      </c>
      <c r="K29" s="18">
        <v>53128</v>
      </c>
      <c r="L29" s="18">
        <v>52635</v>
      </c>
      <c r="M29" s="18" t="s">
        <v>20</v>
      </c>
      <c r="N29" s="19">
        <f>IF(C29/B29=0,"-",C29/B29*1000)</f>
        <v>1007742.6470588235</v>
      </c>
      <c r="P29" s="11"/>
    </row>
    <row r="30" spans="1:17" ht="6" customHeight="1" x14ac:dyDescent="0.2">
      <c r="A30" s="20"/>
      <c r="B30" s="21"/>
      <c r="C30" s="21"/>
      <c r="D30" s="2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Q30" s="11"/>
    </row>
    <row r="31" spans="1:17" ht="9.75" customHeight="1" x14ac:dyDescent="0.2">
      <c r="A31" s="20"/>
      <c r="B31" s="21"/>
      <c r="C31" s="21"/>
      <c r="D31" s="22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Q31" s="11"/>
    </row>
    <row r="32" spans="1:17" ht="24" customHeight="1" x14ac:dyDescent="0.25">
      <c r="G32" s="3" t="s">
        <v>39</v>
      </c>
      <c r="H32" s="4" t="s">
        <v>40</v>
      </c>
    </row>
    <row r="33" spans="1:16" ht="15" customHeight="1" thickBot="1" x14ac:dyDescent="0.25">
      <c r="N33" s="2"/>
      <c r="O33" s="2" t="s">
        <v>0</v>
      </c>
    </row>
    <row r="34" spans="1:16" ht="16.5" customHeight="1" x14ac:dyDescent="0.2">
      <c r="A34" s="33" t="s">
        <v>1</v>
      </c>
      <c r="B34" s="36" t="s">
        <v>2</v>
      </c>
      <c r="C34" s="38" t="s">
        <v>3</v>
      </c>
      <c r="D34" s="36" t="s">
        <v>4</v>
      </c>
      <c r="E34" s="36"/>
      <c r="F34" s="36"/>
      <c r="G34" s="41"/>
      <c r="H34" s="5"/>
      <c r="I34" s="36" t="s">
        <v>5</v>
      </c>
      <c r="J34" s="36"/>
      <c r="K34" s="36"/>
      <c r="L34" s="36"/>
      <c r="M34" s="36"/>
      <c r="N34" s="23" t="s">
        <v>6</v>
      </c>
      <c r="O34" s="24"/>
    </row>
    <row r="35" spans="1:16" ht="9" customHeight="1" x14ac:dyDescent="0.2">
      <c r="A35" s="34"/>
      <c r="B35" s="27"/>
      <c r="C35" s="39"/>
      <c r="D35" s="27" t="s">
        <v>7</v>
      </c>
      <c r="E35" s="27" t="s">
        <v>8</v>
      </c>
      <c r="F35" s="28" t="s">
        <v>9</v>
      </c>
      <c r="G35" s="27" t="s">
        <v>10</v>
      </c>
      <c r="H35" s="29" t="s">
        <v>11</v>
      </c>
      <c r="I35" s="31" t="s">
        <v>12</v>
      </c>
      <c r="J35" s="6"/>
      <c r="K35" s="31" t="s">
        <v>13</v>
      </c>
      <c r="L35" s="6"/>
      <c r="M35" s="32" t="s">
        <v>14</v>
      </c>
      <c r="N35" s="25"/>
      <c r="O35" s="26"/>
    </row>
    <row r="36" spans="1:16" ht="21" customHeight="1" x14ac:dyDescent="0.2">
      <c r="A36" s="35"/>
      <c r="B36" s="37"/>
      <c r="C36" s="40"/>
      <c r="D36" s="27"/>
      <c r="E36" s="27"/>
      <c r="F36" s="27"/>
      <c r="G36" s="27"/>
      <c r="H36" s="30"/>
      <c r="I36" s="32"/>
      <c r="J36" s="7" t="s">
        <v>15</v>
      </c>
      <c r="K36" s="32"/>
      <c r="L36" s="8" t="s">
        <v>16</v>
      </c>
      <c r="M36" s="32"/>
      <c r="N36" s="25"/>
      <c r="O36" s="26"/>
      <c r="P36" s="9"/>
    </row>
    <row r="37" spans="1:16" ht="15" customHeight="1" x14ac:dyDescent="0.2">
      <c r="A37" s="10" t="s">
        <v>17</v>
      </c>
      <c r="B37" s="2">
        <f>SUM(B41:B60)</f>
        <v>2927</v>
      </c>
      <c r="C37" s="2">
        <f>SUM(C39:C60)</f>
        <v>3343277</v>
      </c>
      <c r="D37" s="2">
        <f>SUM(D39:D60)</f>
        <v>100091</v>
      </c>
      <c r="E37" s="2">
        <f>IF(SUM(E39:E60)=0,"-",SUM(E39:E60))</f>
        <v>8012</v>
      </c>
      <c r="F37" s="2">
        <f t="shared" ref="F37:M37" si="1">SUM(F39:F60)</f>
        <v>3012004</v>
      </c>
      <c r="G37" s="2">
        <f t="shared" si="1"/>
        <v>222977</v>
      </c>
      <c r="H37" s="2">
        <f t="shared" si="1"/>
        <v>193</v>
      </c>
      <c r="I37" s="2">
        <f t="shared" si="1"/>
        <v>2893277</v>
      </c>
      <c r="J37" s="2">
        <f t="shared" si="1"/>
        <v>2300596</v>
      </c>
      <c r="K37" s="2">
        <f t="shared" si="1"/>
        <v>372599</v>
      </c>
      <c r="L37" s="2">
        <f t="shared" si="1"/>
        <v>340759</v>
      </c>
      <c r="M37" s="2">
        <f t="shared" si="1"/>
        <v>77401</v>
      </c>
      <c r="N37" s="2">
        <f>IF(C37/B37=0,"-",C37/B37*1000)</f>
        <v>1142219.6788520669</v>
      </c>
      <c r="P37" s="11"/>
    </row>
    <row r="38" spans="1:16" ht="15" customHeight="1" x14ac:dyDescent="0.2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P38" s="11"/>
    </row>
    <row r="39" spans="1:16" ht="15" customHeight="1" x14ac:dyDescent="0.2">
      <c r="A39" s="12" t="s">
        <v>18</v>
      </c>
      <c r="B39" s="2" t="s">
        <v>19</v>
      </c>
      <c r="C39" s="2" t="str">
        <f>IF(SUM(D39:H39)=0,"-",SUM(D39:H39))</f>
        <v>-</v>
      </c>
      <c r="D39" s="2" t="s">
        <v>20</v>
      </c>
      <c r="E39" s="2" t="s">
        <v>20</v>
      </c>
      <c r="F39" s="2" t="s">
        <v>20</v>
      </c>
      <c r="G39" s="2" t="s">
        <v>20</v>
      </c>
      <c r="H39" s="2" t="s">
        <v>20</v>
      </c>
      <c r="I39" s="2" t="s">
        <v>20</v>
      </c>
      <c r="J39" s="2" t="s">
        <v>20</v>
      </c>
      <c r="K39" s="2" t="s">
        <v>20</v>
      </c>
      <c r="L39" s="2" t="s">
        <v>20</v>
      </c>
      <c r="M39" s="2" t="s">
        <v>20</v>
      </c>
      <c r="N39" s="2" t="s">
        <v>19</v>
      </c>
      <c r="P39" s="11"/>
    </row>
    <row r="40" spans="1:16" ht="15" customHeight="1" x14ac:dyDescent="0.2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P40" s="9"/>
    </row>
    <row r="41" spans="1:16" ht="15" customHeight="1" x14ac:dyDescent="0.2">
      <c r="A41" s="15" t="s">
        <v>22</v>
      </c>
      <c r="B41" s="14">
        <v>775</v>
      </c>
      <c r="C41" s="2">
        <f>IF(SUM(D41:H41)=0,"-",SUM(D41:H41))</f>
        <v>925095</v>
      </c>
      <c r="D41" s="14">
        <v>6961</v>
      </c>
      <c r="E41" s="14">
        <v>3100</v>
      </c>
      <c r="F41" s="14">
        <v>910734</v>
      </c>
      <c r="G41" s="14">
        <v>4300</v>
      </c>
      <c r="H41" s="14" t="s">
        <v>20</v>
      </c>
      <c r="I41" s="14">
        <v>917124</v>
      </c>
      <c r="J41" s="14">
        <v>855688</v>
      </c>
      <c r="K41" s="14">
        <v>7971</v>
      </c>
      <c r="L41" s="14">
        <v>5288</v>
      </c>
      <c r="M41" s="14" t="s">
        <v>20</v>
      </c>
      <c r="N41" s="2">
        <f>IF(C41/B41=0,"-",C41/B41*1000)</f>
        <v>1193670.9677419355</v>
      </c>
      <c r="P41" s="11"/>
    </row>
    <row r="42" spans="1:16" ht="15" customHeight="1" x14ac:dyDescent="0.2">
      <c r="A42" s="15" t="s">
        <v>23</v>
      </c>
      <c r="B42" s="14">
        <v>900</v>
      </c>
      <c r="C42" s="2">
        <f t="shared" ref="C42:C45" si="2">IF(SUM(D42:H42)=0,"-",SUM(D42:H42))</f>
        <v>853811</v>
      </c>
      <c r="D42" s="14" t="s">
        <v>20</v>
      </c>
      <c r="E42" s="14" t="s">
        <v>20</v>
      </c>
      <c r="F42" s="14">
        <v>853811</v>
      </c>
      <c r="G42" s="14" t="s">
        <v>20</v>
      </c>
      <c r="H42" s="14" t="s">
        <v>20</v>
      </c>
      <c r="I42" s="14">
        <v>841706</v>
      </c>
      <c r="J42" s="14">
        <v>448998</v>
      </c>
      <c r="K42" s="14">
        <v>3053</v>
      </c>
      <c r="L42" s="14" t="s">
        <v>20</v>
      </c>
      <c r="M42" s="14">
        <v>9052</v>
      </c>
      <c r="N42" s="14" t="s">
        <v>20</v>
      </c>
      <c r="P42" s="11"/>
    </row>
    <row r="43" spans="1:16" ht="15" customHeight="1" x14ac:dyDescent="0.2">
      <c r="A43" s="15" t="s">
        <v>24</v>
      </c>
      <c r="B43" s="14" t="s">
        <v>20</v>
      </c>
      <c r="C43" s="2" t="str">
        <f t="shared" si="2"/>
        <v>-</v>
      </c>
      <c r="D43" s="14" t="s">
        <v>20</v>
      </c>
      <c r="E43" s="14" t="s">
        <v>20</v>
      </c>
      <c r="F43" s="14" t="s">
        <v>20</v>
      </c>
      <c r="G43" s="14" t="s">
        <v>20</v>
      </c>
      <c r="H43" s="14" t="s">
        <v>20</v>
      </c>
      <c r="I43" s="14" t="s">
        <v>20</v>
      </c>
      <c r="J43" s="14" t="s">
        <v>20</v>
      </c>
      <c r="K43" s="14" t="s">
        <v>20</v>
      </c>
      <c r="L43" s="14" t="s">
        <v>20</v>
      </c>
      <c r="M43" s="14" t="s">
        <v>20</v>
      </c>
      <c r="N43" s="14" t="s">
        <v>20</v>
      </c>
      <c r="P43" s="11"/>
    </row>
    <row r="44" spans="1:16" ht="15" customHeight="1" x14ac:dyDescent="0.2">
      <c r="A44" s="15" t="s">
        <v>25</v>
      </c>
      <c r="B44" s="14" t="s">
        <v>20</v>
      </c>
      <c r="C44" s="2" t="str">
        <f t="shared" si="2"/>
        <v>-</v>
      </c>
      <c r="D44" s="14" t="s">
        <v>20</v>
      </c>
      <c r="E44" s="14" t="s">
        <v>20</v>
      </c>
      <c r="F44" s="14" t="s">
        <v>20</v>
      </c>
      <c r="G44" s="14" t="s">
        <v>20</v>
      </c>
      <c r="H44" s="14" t="s">
        <v>20</v>
      </c>
      <c r="I44" s="14" t="s">
        <v>20</v>
      </c>
      <c r="J44" s="14" t="s">
        <v>20</v>
      </c>
      <c r="K44" s="14" t="s">
        <v>20</v>
      </c>
      <c r="L44" s="14" t="s">
        <v>20</v>
      </c>
      <c r="M44" s="14" t="s">
        <v>20</v>
      </c>
      <c r="N44" s="14" t="s">
        <v>20</v>
      </c>
      <c r="P44" s="11"/>
    </row>
    <row r="45" spans="1:16" ht="15" customHeight="1" x14ac:dyDescent="0.2">
      <c r="A45" s="15" t="s">
        <v>26</v>
      </c>
      <c r="B45" s="14" t="s">
        <v>20</v>
      </c>
      <c r="C45" s="2" t="str">
        <f t="shared" si="2"/>
        <v>-</v>
      </c>
      <c r="D45" s="14" t="s">
        <v>20</v>
      </c>
      <c r="E45" s="14" t="s">
        <v>20</v>
      </c>
      <c r="F45" s="14" t="s">
        <v>20</v>
      </c>
      <c r="G45" s="14" t="s">
        <v>20</v>
      </c>
      <c r="H45" s="14" t="s">
        <v>20</v>
      </c>
      <c r="I45" s="14" t="s">
        <v>20</v>
      </c>
      <c r="J45" s="14" t="s">
        <v>20</v>
      </c>
      <c r="K45" s="14" t="s">
        <v>20</v>
      </c>
      <c r="L45" s="14" t="s">
        <v>20</v>
      </c>
      <c r="M45" s="14" t="s">
        <v>20</v>
      </c>
      <c r="N45" s="14" t="s">
        <v>20</v>
      </c>
      <c r="P45" s="11"/>
    </row>
    <row r="46" spans="1:16" ht="15" customHeight="1" x14ac:dyDescent="0.2">
      <c r="A46" s="15"/>
      <c r="B46" s="14"/>
      <c r="C46" s="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"/>
      <c r="P46" s="9"/>
    </row>
    <row r="47" spans="1:16" ht="15" customHeight="1" x14ac:dyDescent="0.2">
      <c r="A47" s="15" t="s">
        <v>27</v>
      </c>
      <c r="B47" s="14">
        <v>123</v>
      </c>
      <c r="C47" s="2">
        <f t="shared" ref="C47:C51" si="3">IF(SUM(D47:H47)=0,"-",SUM(D47:H47))</f>
        <v>40756</v>
      </c>
      <c r="D47" s="14" t="s">
        <v>20</v>
      </c>
      <c r="E47" s="14">
        <v>452</v>
      </c>
      <c r="F47" s="14">
        <v>40304</v>
      </c>
      <c r="G47" s="14" t="s">
        <v>20</v>
      </c>
      <c r="H47" s="14" t="s">
        <v>20</v>
      </c>
      <c r="I47" s="14">
        <v>34191</v>
      </c>
      <c r="J47" s="14">
        <v>29232</v>
      </c>
      <c r="K47" s="14">
        <v>221</v>
      </c>
      <c r="L47" s="14">
        <v>175</v>
      </c>
      <c r="M47" s="14">
        <v>6344</v>
      </c>
      <c r="N47" s="14" t="s">
        <v>20</v>
      </c>
      <c r="P47" s="11"/>
    </row>
    <row r="48" spans="1:16" ht="15" customHeight="1" x14ac:dyDescent="0.2">
      <c r="A48" s="15" t="s">
        <v>28</v>
      </c>
      <c r="B48" s="14">
        <v>402</v>
      </c>
      <c r="C48" s="2">
        <f t="shared" si="3"/>
        <v>430007</v>
      </c>
      <c r="D48" s="14" t="s">
        <v>20</v>
      </c>
      <c r="E48" s="14" t="s">
        <v>20</v>
      </c>
      <c r="F48" s="14">
        <v>430007</v>
      </c>
      <c r="G48" s="14" t="s">
        <v>20</v>
      </c>
      <c r="H48" s="14" t="s">
        <v>20</v>
      </c>
      <c r="I48" s="14">
        <v>383879</v>
      </c>
      <c r="J48" s="14">
        <v>332559</v>
      </c>
      <c r="K48" s="14">
        <v>1761</v>
      </c>
      <c r="L48" s="14">
        <v>1158</v>
      </c>
      <c r="M48" s="14">
        <v>44367</v>
      </c>
      <c r="N48" s="2">
        <f>IF(C48/B48=0,"-",C48/B48*1000)</f>
        <v>1069669.1542288556</v>
      </c>
      <c r="P48" s="11"/>
    </row>
    <row r="49" spans="1:16" ht="15" customHeight="1" x14ac:dyDescent="0.2">
      <c r="A49" s="15" t="s">
        <v>29</v>
      </c>
      <c r="B49" s="14" t="s">
        <v>20</v>
      </c>
      <c r="C49" s="2" t="str">
        <f t="shared" si="3"/>
        <v>-</v>
      </c>
      <c r="D49" s="14" t="s">
        <v>20</v>
      </c>
      <c r="E49" s="14" t="s">
        <v>20</v>
      </c>
      <c r="F49" s="14" t="s">
        <v>20</v>
      </c>
      <c r="G49" s="14" t="s">
        <v>20</v>
      </c>
      <c r="H49" s="14" t="s">
        <v>20</v>
      </c>
      <c r="I49" s="14" t="s">
        <v>20</v>
      </c>
      <c r="J49" s="14" t="s">
        <v>20</v>
      </c>
      <c r="K49" s="14" t="s">
        <v>20</v>
      </c>
      <c r="L49" s="14" t="s">
        <v>20</v>
      </c>
      <c r="M49" s="14" t="s">
        <v>20</v>
      </c>
      <c r="N49" s="14" t="s">
        <v>20</v>
      </c>
      <c r="P49" s="11"/>
    </row>
    <row r="50" spans="1:16" ht="15" customHeight="1" x14ac:dyDescent="0.2">
      <c r="A50" s="15" t="s">
        <v>30</v>
      </c>
      <c r="B50" s="14">
        <v>266</v>
      </c>
      <c r="C50" s="2">
        <f t="shared" si="3"/>
        <v>450060</v>
      </c>
      <c r="D50" s="14">
        <v>89708</v>
      </c>
      <c r="E50" s="14">
        <v>3527</v>
      </c>
      <c r="F50" s="14">
        <v>339125</v>
      </c>
      <c r="G50" s="14">
        <v>17700</v>
      </c>
      <c r="H50" s="14" t="s">
        <v>20</v>
      </c>
      <c r="I50" s="14">
        <v>322059</v>
      </c>
      <c r="J50" s="14">
        <v>297140</v>
      </c>
      <c r="K50" s="14">
        <v>111806</v>
      </c>
      <c r="L50" s="14">
        <v>111526</v>
      </c>
      <c r="M50" s="14">
        <v>16195</v>
      </c>
      <c r="N50" s="14" t="s">
        <v>20</v>
      </c>
      <c r="P50" s="11"/>
    </row>
    <row r="51" spans="1:16" ht="15" customHeight="1" x14ac:dyDescent="0.2">
      <c r="A51" s="15" t="s">
        <v>31</v>
      </c>
      <c r="B51" s="14" t="s">
        <v>20</v>
      </c>
      <c r="C51" s="2" t="str">
        <f t="shared" si="3"/>
        <v>-</v>
      </c>
      <c r="D51" s="14" t="s">
        <v>20</v>
      </c>
      <c r="E51" s="14" t="s">
        <v>20</v>
      </c>
      <c r="F51" s="14" t="s">
        <v>20</v>
      </c>
      <c r="G51" s="14" t="s">
        <v>20</v>
      </c>
      <c r="H51" s="14" t="s">
        <v>20</v>
      </c>
      <c r="I51" s="14" t="s">
        <v>20</v>
      </c>
      <c r="J51" s="14" t="s">
        <v>20</v>
      </c>
      <c r="K51" s="14" t="s">
        <v>20</v>
      </c>
      <c r="L51" s="14" t="s">
        <v>20</v>
      </c>
      <c r="M51" s="14" t="s">
        <v>20</v>
      </c>
      <c r="N51" s="14" t="s">
        <v>20</v>
      </c>
      <c r="P51" s="11"/>
    </row>
    <row r="52" spans="1:16" ht="15" customHeight="1" x14ac:dyDescent="0.2">
      <c r="A52" s="15"/>
      <c r="B52" s="14"/>
      <c r="C52" s="2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2"/>
      <c r="P52" s="9"/>
    </row>
    <row r="53" spans="1:16" ht="15" customHeight="1" x14ac:dyDescent="0.2">
      <c r="A53" s="15" t="s">
        <v>32</v>
      </c>
      <c r="B53" s="14" t="s">
        <v>20</v>
      </c>
      <c r="C53" s="2" t="str">
        <f t="shared" ref="C53:C57" si="4">IF(SUM(D53:H53)=0,"-",SUM(D53:H53))</f>
        <v>-</v>
      </c>
      <c r="D53" s="14" t="s">
        <v>20</v>
      </c>
      <c r="E53" s="14" t="s">
        <v>20</v>
      </c>
      <c r="F53" s="14" t="s">
        <v>20</v>
      </c>
      <c r="G53" s="14" t="s">
        <v>20</v>
      </c>
      <c r="H53" s="14" t="s">
        <v>20</v>
      </c>
      <c r="I53" s="14" t="s">
        <v>20</v>
      </c>
      <c r="J53" s="14" t="s">
        <v>20</v>
      </c>
      <c r="K53" s="14" t="s">
        <v>20</v>
      </c>
      <c r="L53" s="14" t="s">
        <v>20</v>
      </c>
      <c r="M53" s="14" t="s">
        <v>20</v>
      </c>
      <c r="N53" s="14" t="s">
        <v>20</v>
      </c>
      <c r="P53" s="11"/>
    </row>
    <row r="54" spans="1:16" ht="15" customHeight="1" x14ac:dyDescent="0.2">
      <c r="A54" s="15" t="s">
        <v>33</v>
      </c>
      <c r="B54" s="14">
        <v>68</v>
      </c>
      <c r="C54" s="2">
        <f t="shared" si="4"/>
        <v>101285</v>
      </c>
      <c r="D54" s="14">
        <v>3422</v>
      </c>
      <c r="E54" s="14">
        <v>933</v>
      </c>
      <c r="F54" s="14">
        <v>96737</v>
      </c>
      <c r="G54" s="14" t="s">
        <v>20</v>
      </c>
      <c r="H54" s="14">
        <v>193</v>
      </c>
      <c r="I54" s="14">
        <v>76228</v>
      </c>
      <c r="J54" s="14">
        <v>51615</v>
      </c>
      <c r="K54" s="14">
        <v>23614</v>
      </c>
      <c r="L54" s="14" t="s">
        <v>20</v>
      </c>
      <c r="M54" s="14">
        <v>1443</v>
      </c>
      <c r="N54" s="14" t="s">
        <v>20</v>
      </c>
      <c r="P54" s="11"/>
    </row>
    <row r="55" spans="1:16" ht="15" customHeight="1" x14ac:dyDescent="0.2">
      <c r="A55" s="15" t="s">
        <v>34</v>
      </c>
      <c r="B55" s="14" t="s">
        <v>20</v>
      </c>
      <c r="C55" s="2" t="str">
        <f t="shared" si="4"/>
        <v>-</v>
      </c>
      <c r="D55" s="14" t="s">
        <v>20</v>
      </c>
      <c r="E55" s="14" t="s">
        <v>20</v>
      </c>
      <c r="F55" s="14" t="s">
        <v>20</v>
      </c>
      <c r="G55" s="14" t="s">
        <v>20</v>
      </c>
      <c r="H55" s="14" t="s">
        <v>20</v>
      </c>
      <c r="I55" s="14" t="s">
        <v>20</v>
      </c>
      <c r="J55" s="14" t="s">
        <v>20</v>
      </c>
      <c r="K55" s="14" t="s">
        <v>20</v>
      </c>
      <c r="L55" s="14" t="s">
        <v>20</v>
      </c>
      <c r="M55" s="14" t="s">
        <v>20</v>
      </c>
      <c r="N55" s="14" t="s">
        <v>20</v>
      </c>
      <c r="P55" s="11"/>
    </row>
    <row r="56" spans="1:16" ht="15" customHeight="1" x14ac:dyDescent="0.2">
      <c r="A56" s="15" t="s">
        <v>35</v>
      </c>
      <c r="B56" s="14" t="s">
        <v>20</v>
      </c>
      <c r="C56" s="2" t="str">
        <f t="shared" si="4"/>
        <v>-</v>
      </c>
      <c r="D56" s="14" t="s">
        <v>20</v>
      </c>
      <c r="E56" s="14" t="s">
        <v>20</v>
      </c>
      <c r="F56" s="14" t="s">
        <v>20</v>
      </c>
      <c r="G56" s="14" t="s">
        <v>20</v>
      </c>
      <c r="H56" s="14" t="s">
        <v>20</v>
      </c>
      <c r="I56" s="14" t="s">
        <v>20</v>
      </c>
      <c r="J56" s="14" t="s">
        <v>20</v>
      </c>
      <c r="K56" s="14" t="s">
        <v>20</v>
      </c>
      <c r="L56" s="14" t="s">
        <v>20</v>
      </c>
      <c r="M56" s="14" t="s">
        <v>20</v>
      </c>
      <c r="N56" s="14" t="s">
        <v>20</v>
      </c>
      <c r="P56" s="11"/>
    </row>
    <row r="57" spans="1:16" ht="15" customHeight="1" x14ac:dyDescent="0.2">
      <c r="A57" s="15" t="s">
        <v>36</v>
      </c>
      <c r="B57" s="14" t="s">
        <v>20</v>
      </c>
      <c r="C57" s="2" t="str">
        <f t="shared" si="4"/>
        <v>-</v>
      </c>
      <c r="D57" s="14" t="s">
        <v>20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14" t="s">
        <v>20</v>
      </c>
      <c r="K57" s="14" t="s">
        <v>20</v>
      </c>
      <c r="L57" s="14" t="s">
        <v>20</v>
      </c>
      <c r="M57" s="14" t="s">
        <v>20</v>
      </c>
      <c r="N57" s="14" t="s">
        <v>20</v>
      </c>
      <c r="P57" s="11"/>
    </row>
    <row r="58" spans="1:16" ht="15" customHeight="1" x14ac:dyDescent="0.2">
      <c r="A58" s="15"/>
      <c r="B58" s="14"/>
      <c r="C58" s="2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2"/>
      <c r="P58" s="9"/>
    </row>
    <row r="59" spans="1:16" ht="15" customHeight="1" x14ac:dyDescent="0.2">
      <c r="A59" s="15" t="s">
        <v>37</v>
      </c>
      <c r="B59" s="14" t="s">
        <v>20</v>
      </c>
      <c r="C59" s="11" t="str">
        <f t="shared" ref="C59:C60" si="5">IF(SUM(D59:H59)=0,"-",SUM(D59:H59))</f>
        <v>-</v>
      </c>
      <c r="D59" s="16" t="s">
        <v>20</v>
      </c>
      <c r="E59" s="16" t="s">
        <v>20</v>
      </c>
      <c r="F59" s="16" t="s">
        <v>20</v>
      </c>
      <c r="G59" s="16" t="s">
        <v>20</v>
      </c>
      <c r="H59" s="16" t="s">
        <v>20</v>
      </c>
      <c r="I59" s="16" t="s">
        <v>20</v>
      </c>
      <c r="J59" s="16" t="s">
        <v>20</v>
      </c>
      <c r="K59" s="16" t="s">
        <v>20</v>
      </c>
      <c r="L59" s="16" t="s">
        <v>20</v>
      </c>
      <c r="M59" s="16" t="s">
        <v>20</v>
      </c>
      <c r="N59" s="16" t="s">
        <v>20</v>
      </c>
      <c r="P59" s="11"/>
    </row>
    <row r="60" spans="1:16" ht="15" customHeight="1" thickBot="1" x14ac:dyDescent="0.25">
      <c r="A60" s="17" t="s">
        <v>38</v>
      </c>
      <c r="B60" s="18">
        <v>393</v>
      </c>
      <c r="C60" s="19">
        <f t="shared" si="5"/>
        <v>542263</v>
      </c>
      <c r="D60" s="18" t="s">
        <v>20</v>
      </c>
      <c r="E60" s="18" t="s">
        <v>20</v>
      </c>
      <c r="F60" s="18">
        <v>341286</v>
      </c>
      <c r="G60" s="18">
        <v>200977</v>
      </c>
      <c r="H60" s="18" t="s">
        <v>20</v>
      </c>
      <c r="I60" s="18">
        <v>318090</v>
      </c>
      <c r="J60" s="18">
        <v>285364</v>
      </c>
      <c r="K60" s="18">
        <v>224173</v>
      </c>
      <c r="L60" s="18">
        <v>222612</v>
      </c>
      <c r="M60" s="18" t="s">
        <v>20</v>
      </c>
      <c r="N60" s="19">
        <f>IF(C60/B60=0,"-",C60/B60*1000)</f>
        <v>1379804.0712468193</v>
      </c>
      <c r="P60" s="11"/>
    </row>
    <row r="61" spans="1:16" ht="15" customHeight="1" x14ac:dyDescent="0.2"/>
    <row r="62" spans="1:16" ht="12.75" customHeight="1" x14ac:dyDescent="0.2"/>
    <row r="64" spans="1:16" ht="16.5" customHeight="1" x14ac:dyDescent="0.2"/>
    <row r="65" ht="14.25" customHeight="1" x14ac:dyDescent="0.2"/>
  </sheetData>
  <mergeCells count="28">
    <mergeCell ref="N3:O5"/>
    <mergeCell ref="D4:D5"/>
    <mergeCell ref="E4:E5"/>
    <mergeCell ref="F4:F5"/>
    <mergeCell ref="G4:G5"/>
    <mergeCell ref="H4:H5"/>
    <mergeCell ref="I4:I5"/>
    <mergeCell ref="K4:K5"/>
    <mergeCell ref="M4:M5"/>
    <mergeCell ref="A34:A36"/>
    <mergeCell ref="B34:B36"/>
    <mergeCell ref="C34:C36"/>
    <mergeCell ref="D34:G34"/>
    <mergeCell ref="I34:M34"/>
    <mergeCell ref="A3:A5"/>
    <mergeCell ref="B3:B5"/>
    <mergeCell ref="C3:C5"/>
    <mergeCell ref="D3:G3"/>
    <mergeCell ref="I3:M3"/>
    <mergeCell ref="N34:O36"/>
    <mergeCell ref="D35:D36"/>
    <mergeCell ref="E35:E36"/>
    <mergeCell ref="F35:F36"/>
    <mergeCell ref="G35:G36"/>
    <mergeCell ref="H35:H36"/>
    <mergeCell ref="I35:I36"/>
    <mergeCell ref="K35:K36"/>
    <mergeCell ref="M35:M36"/>
  </mergeCells>
  <phoneticPr fontId="3"/>
  <printOptions horizontalCentered="1"/>
  <pageMargins left="0.78740157480314965" right="0.78740157480314965" top="0.59055118110236227" bottom="0.59055118110236227" header="0.51181102362204722" footer="0.31496062992125984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2021-12-08T08:14:06Z</dcterms:created>
  <dcterms:modified xsi:type="dcterms:W3CDTF">2022-01-06T05:21:55Z</dcterms:modified>
</cp:coreProperties>
</file>