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年報（教育統計データ）\R2\HPデータ\２地方教育費調査　Excel\"/>
    </mc:Choice>
  </mc:AlternateContent>
  <bookViews>
    <workbookView xWindow="0" yWindow="0" windowWidth="19200" windowHeight="6970"/>
  </bookViews>
  <sheets>
    <sheet name="9" sheetId="1" r:id="rId1"/>
  </sheets>
  <definedNames>
    <definedName name="_xlnm.Print_Area" localSheetId="0">'9'!$A$1:$L$36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B35" i="1" s="1"/>
  <c r="L10" i="1"/>
  <c r="C34" i="1"/>
  <c r="C33" i="1"/>
  <c r="B33" i="1" s="1"/>
  <c r="C30" i="1"/>
  <c r="B30" i="1" s="1"/>
  <c r="C28" i="1"/>
  <c r="B28" i="1" s="1"/>
  <c r="C26" i="1"/>
  <c r="B26" i="1" s="1"/>
  <c r="C23" i="1"/>
  <c r="B23" i="1" s="1"/>
  <c r="C21" i="1"/>
  <c r="B21" i="1" s="1"/>
  <c r="C18" i="1"/>
  <c r="B18" i="1" s="1"/>
  <c r="C16" i="1"/>
  <c r="B16" i="1" s="1"/>
  <c r="C14" i="1"/>
  <c r="B14" i="1" s="1"/>
  <c r="J10" i="1"/>
  <c r="I10" i="1"/>
  <c r="H10" i="1"/>
  <c r="G10" i="1"/>
  <c r="E10" i="1"/>
  <c r="C8" i="1"/>
  <c r="H6" i="1"/>
  <c r="G6" i="1"/>
  <c r="I6" i="1" l="1"/>
  <c r="L6" i="1"/>
  <c r="D10" i="1"/>
  <c r="K10" i="1"/>
  <c r="C15" i="1"/>
  <c r="B15" i="1" s="1"/>
  <c r="C17" i="1"/>
  <c r="B17" i="1" s="1"/>
  <c r="C20" i="1"/>
  <c r="B20" i="1" s="1"/>
  <c r="C22" i="1"/>
  <c r="B22" i="1" s="1"/>
  <c r="C24" i="1"/>
  <c r="B24" i="1" s="1"/>
  <c r="C27" i="1"/>
  <c r="B27" i="1" s="1"/>
  <c r="C29" i="1"/>
  <c r="B29" i="1" s="1"/>
  <c r="C32" i="1"/>
  <c r="B32" i="1" s="1"/>
  <c r="B34" i="1"/>
  <c r="E6" i="1"/>
  <c r="J6" i="1"/>
  <c r="K6" i="1"/>
  <c r="B8" i="1"/>
  <c r="F10" i="1"/>
  <c r="C12" i="1"/>
  <c r="B12" i="1" s="1"/>
  <c r="B10" i="1" l="1"/>
  <c r="D6" i="1"/>
  <c r="F6" i="1"/>
  <c r="B6" i="1"/>
  <c r="C10" i="1"/>
  <c r="C6" i="1" l="1"/>
</calcChain>
</file>

<file path=xl/sharedStrings.xml><?xml version="1.0" encoding="utf-8"?>
<sst xmlns="http://schemas.openxmlformats.org/spreadsheetml/2006/main" count="122" uniqueCount="40">
  <si>
    <t>市町別支出分野別教育費</t>
    <rPh sb="0" eb="2">
      <t>シチョウ</t>
    </rPh>
    <rPh sb="2" eb="3">
      <t>ベツ</t>
    </rPh>
    <rPh sb="3" eb="5">
      <t>シシュツ</t>
    </rPh>
    <rPh sb="5" eb="7">
      <t>ブンヤ</t>
    </rPh>
    <rPh sb="7" eb="8">
      <t>ベツ</t>
    </rPh>
    <rPh sb="8" eb="11">
      <t>キョウイクヒ</t>
    </rPh>
    <phoneticPr fontId="4"/>
  </si>
  <si>
    <t>（単位　千円）</t>
    <rPh sb="1" eb="3">
      <t>タンイ</t>
    </rPh>
    <rPh sb="4" eb="6">
      <t>センエン</t>
    </rPh>
    <phoneticPr fontId="4"/>
  </si>
  <si>
    <t>区分</t>
    <rPh sb="0" eb="2">
      <t>クブン</t>
    </rPh>
    <phoneticPr fontId="4"/>
  </si>
  <si>
    <t>教育費　  　総 　額</t>
    <rPh sb="0" eb="3">
      <t>キョウイクヒ</t>
    </rPh>
    <rPh sb="7" eb="11">
      <t>ソウガク</t>
    </rPh>
    <phoneticPr fontId="4"/>
  </si>
  <si>
    <t>学校教育費</t>
    <rPh sb="0" eb="5">
      <t>ガッコウキョウイクヒ</t>
    </rPh>
    <phoneticPr fontId="4"/>
  </si>
  <si>
    <t>社会教育費</t>
    <rPh sb="0" eb="5">
      <t>シャカイキョウイクヒ</t>
    </rPh>
    <phoneticPr fontId="4"/>
  </si>
  <si>
    <t>教育行政費</t>
    <rPh sb="0" eb="4">
      <t>キョウイクギョウセイ</t>
    </rPh>
    <rPh sb="4" eb="5">
      <t>ヒ</t>
    </rPh>
    <phoneticPr fontId="4"/>
  </si>
  <si>
    <t>計</t>
    <rPh sb="0" eb="1">
      <t>ケイ</t>
    </rPh>
    <phoneticPr fontId="4"/>
  </si>
  <si>
    <t>幼稚園</t>
    <rPh sb="0" eb="3">
      <t>ヨウチエン</t>
    </rPh>
    <phoneticPr fontId="4"/>
  </si>
  <si>
    <t>小学校</t>
    <rPh sb="0" eb="3">
      <t>ショウガッコウ</t>
    </rPh>
    <phoneticPr fontId="4"/>
  </si>
  <si>
    <t>中学校</t>
    <rPh sb="0" eb="3">
      <t>チュウガッコウ</t>
    </rPh>
    <phoneticPr fontId="4"/>
  </si>
  <si>
    <t>特別支援学校</t>
    <rPh sb="0" eb="2">
      <t>トクベツ</t>
    </rPh>
    <rPh sb="2" eb="4">
      <t>シエン</t>
    </rPh>
    <rPh sb="4" eb="6">
      <t>ガッコウ</t>
    </rPh>
    <phoneticPr fontId="4"/>
  </si>
  <si>
    <t>高等学校</t>
    <rPh sb="0" eb="4">
      <t>コウトウガッコウ</t>
    </rPh>
    <phoneticPr fontId="4"/>
  </si>
  <si>
    <t>専修学校</t>
    <rPh sb="0" eb="2">
      <t>センシュウ</t>
    </rPh>
    <rPh sb="2" eb="4">
      <t>ガッコウ</t>
    </rPh>
    <phoneticPr fontId="4"/>
  </si>
  <si>
    <t>認定こども園</t>
    <rPh sb="0" eb="2">
      <t>ニンテイ</t>
    </rPh>
    <rPh sb="5" eb="6">
      <t>エン</t>
    </rPh>
    <phoneticPr fontId="4"/>
  </si>
  <si>
    <t>香川県</t>
    <rPh sb="0" eb="3">
      <t>カガワケン</t>
    </rPh>
    <phoneticPr fontId="4"/>
  </si>
  <si>
    <t>-</t>
    <phoneticPr fontId="4"/>
  </si>
  <si>
    <t>-</t>
  </si>
  <si>
    <t>市町計</t>
    <rPh sb="0" eb="2">
      <t>シチョウ</t>
    </rPh>
    <rPh sb="2" eb="3">
      <t>ケイ</t>
    </rPh>
    <phoneticPr fontId="4"/>
  </si>
  <si>
    <t>県加算額</t>
    <rPh sb="0" eb="4">
      <t>ケンカサンガク</t>
    </rPh>
    <phoneticPr fontId="4"/>
  </si>
  <si>
    <t>高松市</t>
    <rPh sb="0" eb="3">
      <t>タカマツシ</t>
    </rPh>
    <phoneticPr fontId="4"/>
  </si>
  <si>
    <t>丸亀市</t>
    <rPh sb="0" eb="3">
      <t>マルガメシ</t>
    </rPh>
    <phoneticPr fontId="4"/>
  </si>
  <si>
    <t>坂出市</t>
    <rPh sb="0" eb="3">
      <t>サカイデシ</t>
    </rPh>
    <phoneticPr fontId="4"/>
  </si>
  <si>
    <t>善通寺市</t>
    <rPh sb="0" eb="4">
      <t>ゼンツウジシ</t>
    </rPh>
    <phoneticPr fontId="4"/>
  </si>
  <si>
    <t>観音寺市</t>
    <rPh sb="0" eb="3">
      <t>カンオンジ</t>
    </rPh>
    <rPh sb="3" eb="4">
      <t>シ</t>
    </rPh>
    <phoneticPr fontId="4"/>
  </si>
  <si>
    <t>さぬき市</t>
    <rPh sb="3" eb="4">
      <t>シ</t>
    </rPh>
    <phoneticPr fontId="4"/>
  </si>
  <si>
    <t>東かがわ市</t>
    <rPh sb="0" eb="1">
      <t>ヒガシ</t>
    </rPh>
    <rPh sb="4" eb="5">
      <t>シ</t>
    </rPh>
    <phoneticPr fontId="4"/>
  </si>
  <si>
    <t>三豊市</t>
    <rPh sb="0" eb="2">
      <t>ミトヨ</t>
    </rPh>
    <rPh sb="2" eb="3">
      <t>シ</t>
    </rPh>
    <phoneticPr fontId="4"/>
  </si>
  <si>
    <t>土庄町</t>
    <rPh sb="0" eb="3">
      <t>トノショウチョウ</t>
    </rPh>
    <phoneticPr fontId="4"/>
  </si>
  <si>
    <t>小豆島町</t>
    <rPh sb="0" eb="3">
      <t>ショウドシマ</t>
    </rPh>
    <rPh sb="3" eb="4">
      <t>チョウ</t>
    </rPh>
    <phoneticPr fontId="4"/>
  </si>
  <si>
    <t>三木町</t>
    <rPh sb="0" eb="3">
      <t>ミキチョウ</t>
    </rPh>
    <phoneticPr fontId="4"/>
  </si>
  <si>
    <t>直島町</t>
    <rPh sb="0" eb="3">
      <t>ナオシマチョウ</t>
    </rPh>
    <phoneticPr fontId="4"/>
  </si>
  <si>
    <t>宇多津町</t>
    <rPh sb="0" eb="4">
      <t>ウタヅチョウ</t>
    </rPh>
    <phoneticPr fontId="4"/>
  </si>
  <si>
    <t>綾川町</t>
    <rPh sb="0" eb="1">
      <t>アヤ</t>
    </rPh>
    <rPh sb="1" eb="2">
      <t>カワ</t>
    </rPh>
    <rPh sb="2" eb="3">
      <t>チョウ</t>
    </rPh>
    <phoneticPr fontId="4"/>
  </si>
  <si>
    <t>琴平町</t>
    <rPh sb="0" eb="3">
      <t>コトヒラチョウ</t>
    </rPh>
    <phoneticPr fontId="4"/>
  </si>
  <si>
    <t>多度津町</t>
    <rPh sb="0" eb="4">
      <t>タドツチョウ</t>
    </rPh>
    <phoneticPr fontId="4"/>
  </si>
  <si>
    <t>まんのう町</t>
    <rPh sb="4" eb="5">
      <t>チョウ</t>
    </rPh>
    <phoneticPr fontId="4"/>
  </si>
  <si>
    <t>三豊市観音寺市　　　　　　　　　　学校組合</t>
    <rPh sb="0" eb="2">
      <t>ミトヨ</t>
    </rPh>
    <rPh sb="2" eb="3">
      <t>シ</t>
    </rPh>
    <rPh sb="17" eb="21">
      <t>ガッコウクミアイ</t>
    </rPh>
    <phoneticPr fontId="4"/>
  </si>
  <si>
    <t>小豆地区広域　　　　行政事務組合</t>
    <rPh sb="0" eb="4">
      <t>ショウズチク</t>
    </rPh>
    <rPh sb="4" eb="6">
      <t>コウイキ</t>
    </rPh>
    <rPh sb="10" eb="12">
      <t>ギョウセイ</t>
    </rPh>
    <rPh sb="12" eb="14">
      <t>ジム</t>
    </rPh>
    <rPh sb="14" eb="16">
      <t>クミアイ</t>
    </rPh>
    <phoneticPr fontId="4"/>
  </si>
  <si>
    <t>（注）　県加算額とは、県から市町に支払われた委託費及び県が直接執行した教職員の給与費、共済費、退職手当等である。</t>
    <rPh sb="1" eb="2">
      <t>チュウ</t>
    </rPh>
    <rPh sb="4" eb="8">
      <t>ケンカサンガク</t>
    </rPh>
    <rPh sb="11" eb="12">
      <t>ケン</t>
    </rPh>
    <rPh sb="14" eb="15">
      <t>シ</t>
    </rPh>
    <rPh sb="15" eb="16">
      <t>チョウ</t>
    </rPh>
    <rPh sb="17" eb="19">
      <t>シハラ</t>
    </rPh>
    <rPh sb="22" eb="24">
      <t>イタク</t>
    </rPh>
    <rPh sb="24" eb="25">
      <t>ヒ</t>
    </rPh>
    <rPh sb="25" eb="26">
      <t>オヨ</t>
    </rPh>
    <rPh sb="27" eb="28">
      <t>ケン</t>
    </rPh>
    <rPh sb="29" eb="31">
      <t>チョクセツ</t>
    </rPh>
    <rPh sb="31" eb="33">
      <t>シッコウ</t>
    </rPh>
    <rPh sb="35" eb="38">
      <t>キョウショクイン</t>
    </rPh>
    <rPh sb="39" eb="41">
      <t>キュウヨ</t>
    </rPh>
    <rPh sb="41" eb="42">
      <t>ヒ</t>
    </rPh>
    <rPh sb="43" eb="46">
      <t>キョウサイヒ</t>
    </rPh>
    <rPh sb="47" eb="51">
      <t>タイショクテアテ</t>
    </rPh>
    <rPh sb="51" eb="5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</si>
</sst>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8"/>
      <name val="ＭＳ 明朝"/>
      <family val="1"/>
      <charset val="128"/>
    </font>
    <font>
      <sz val="6"/>
      <name val="ＭＳ Ｐゴシック"/>
      <family val="3"/>
      <charset val="128"/>
    </font>
    <font>
      <sz val="14"/>
      <name val="ＭＳ 明朝"/>
      <family val="1"/>
      <charset val="128"/>
    </font>
    <font>
      <sz val="6"/>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32">
    <xf numFmtId="0" fontId="0" fillId="0" borderId="0" xfId="0">
      <alignment vertical="center"/>
    </xf>
    <xf numFmtId="38" fontId="3" fillId="0" borderId="0" xfId="1" applyFont="1" applyFill="1"/>
    <xf numFmtId="38" fontId="3" fillId="0" borderId="0" xfId="1" applyFont="1" applyFill="1" applyAlignment="1">
      <alignment horizontal="right"/>
    </xf>
    <xf numFmtId="38" fontId="3" fillId="0" borderId="6" xfId="1" applyFont="1" applyFill="1" applyBorder="1" applyAlignment="1">
      <alignment horizontal="distributed" vertical="center" justifyLastLine="1"/>
    </xf>
    <xf numFmtId="38" fontId="3" fillId="0" borderId="6" xfId="1" applyFont="1" applyFill="1" applyBorder="1" applyAlignment="1">
      <alignment horizontal="distributed" vertical="center" wrapText="1" justifyLastLine="1"/>
    </xf>
    <xf numFmtId="38" fontId="3" fillId="0" borderId="6" xfId="1" applyFont="1" applyFill="1" applyBorder="1" applyAlignment="1">
      <alignment horizontal="center" vertical="center" shrinkToFit="1"/>
    </xf>
    <xf numFmtId="38" fontId="3" fillId="0" borderId="8" xfId="1" applyFont="1" applyFill="1" applyBorder="1" applyAlignment="1">
      <alignment horizontal="distributed"/>
    </xf>
    <xf numFmtId="38" fontId="3" fillId="0" borderId="9" xfId="1" applyFont="1" applyFill="1" applyBorder="1" applyAlignment="1">
      <alignment horizontal="distributed"/>
    </xf>
    <xf numFmtId="38" fontId="3" fillId="0" borderId="0" xfId="1" applyFont="1" applyFill="1" applyAlignment="1" applyProtection="1">
      <alignment horizontal="right"/>
      <protection locked="0"/>
    </xf>
    <xf numFmtId="38" fontId="3" fillId="0" borderId="9" xfId="1" applyFont="1" applyFill="1" applyBorder="1"/>
    <xf numFmtId="38" fontId="3" fillId="0" borderId="9" xfId="1" applyFont="1" applyFill="1" applyBorder="1" applyAlignment="1">
      <alignment horizontal="distributed" wrapText="1"/>
    </xf>
    <xf numFmtId="38" fontId="3" fillId="0" borderId="0" xfId="1" applyFont="1" applyFill="1" applyBorder="1" applyAlignment="1">
      <alignment horizontal="right"/>
    </xf>
    <xf numFmtId="38" fontId="6" fillId="0" borderId="9" xfId="1" applyFont="1" applyFill="1" applyBorder="1" applyAlignment="1">
      <alignment horizontal="distributed" vertical="center"/>
    </xf>
    <xf numFmtId="38" fontId="3" fillId="0" borderId="0" xfId="1" applyFont="1" applyFill="1" applyAlignment="1">
      <alignment horizontal="right" vertical="center"/>
    </xf>
    <xf numFmtId="38" fontId="3" fillId="0" borderId="0" xfId="1" applyFont="1" applyFill="1" applyBorder="1" applyAlignment="1">
      <alignment horizontal="right" vertical="center"/>
    </xf>
    <xf numFmtId="38" fontId="6" fillId="0" borderId="10" xfId="1" applyFont="1" applyFill="1" applyBorder="1" applyAlignment="1">
      <alignment horizontal="distributed" vertical="center"/>
    </xf>
    <xf numFmtId="38" fontId="3" fillId="0" borderId="11" xfId="1" applyFont="1" applyFill="1" applyBorder="1" applyAlignment="1">
      <alignment horizontal="right" vertical="center"/>
    </xf>
    <xf numFmtId="38" fontId="3" fillId="0" borderId="12" xfId="1" applyFont="1" applyFill="1" applyBorder="1" applyAlignment="1">
      <alignment horizontal="right" vertical="center"/>
    </xf>
    <xf numFmtId="38" fontId="3" fillId="0" borderId="0" xfId="1" applyFont="1" applyFill="1" applyAlignment="1"/>
    <xf numFmtId="38" fontId="3" fillId="0" borderId="0" xfId="1" applyFont="1" applyFill="1" applyAlignment="1">
      <alignment vertical="center"/>
    </xf>
    <xf numFmtId="38" fontId="5" fillId="0" borderId="0" xfId="1" applyFont="1" applyFill="1" applyAlignment="1">
      <alignment horizontal="center"/>
    </xf>
    <xf numFmtId="38" fontId="3" fillId="0" borderId="1" xfId="1" applyFont="1" applyFill="1" applyBorder="1" applyAlignment="1">
      <alignment horizontal="distributed" vertical="center" justifyLastLine="1"/>
    </xf>
    <xf numFmtId="38" fontId="3" fillId="0" borderId="5" xfId="1" applyFont="1" applyFill="1" applyBorder="1" applyAlignment="1">
      <alignment horizontal="distributed" vertical="center" justifyLastLine="1"/>
    </xf>
    <xf numFmtId="38" fontId="3" fillId="0" borderId="2" xfId="1" applyFont="1" applyFill="1" applyBorder="1" applyAlignment="1">
      <alignment horizontal="distributed" vertical="center" justifyLastLine="1"/>
    </xf>
    <xf numFmtId="38" fontId="3" fillId="0" borderId="6" xfId="1" applyFont="1" applyFill="1" applyBorder="1" applyAlignment="1">
      <alignment horizontal="distributed" vertical="center" justifyLastLine="1"/>
    </xf>
    <xf numFmtId="38" fontId="3" fillId="0" borderId="3" xfId="1" applyFont="1" applyFill="1" applyBorder="1" applyAlignment="1">
      <alignment horizontal="distributed" vertical="center" indent="7"/>
    </xf>
    <xf numFmtId="38" fontId="3" fillId="0" borderId="4" xfId="1" applyFont="1" applyFill="1" applyBorder="1" applyAlignment="1">
      <alignment horizontal="distributed" vertical="center" indent="7"/>
    </xf>
    <xf numFmtId="38" fontId="3" fillId="0" borderId="1" xfId="1" applyFont="1" applyFill="1" applyBorder="1" applyAlignment="1">
      <alignment horizontal="distributed" vertical="center" indent="7"/>
    </xf>
    <xf numFmtId="38" fontId="3" fillId="0" borderId="2"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7"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view="pageBreakPreview" zoomScale="115" zoomScaleNormal="100" zoomScaleSheetLayoutView="115" workbookViewId="0">
      <selection activeCell="A2" sqref="A2"/>
    </sheetView>
  </sheetViews>
  <sheetFormatPr defaultColWidth="8.25" defaultRowHeight="12.75" customHeight="1" x14ac:dyDescent="0.15"/>
  <cols>
    <col min="1" max="1" width="8.58203125" style="1" customWidth="1"/>
    <col min="2" max="3" width="8.33203125" style="1" customWidth="1"/>
    <col min="4" max="4" width="6.75" style="1" customWidth="1"/>
    <col min="5" max="6" width="7.58203125" style="1" customWidth="1"/>
    <col min="7" max="7" width="8.5" style="1" customWidth="1"/>
    <col min="8" max="8" width="7.58203125" style="1" customWidth="1"/>
    <col min="9" max="9" width="6.1640625" style="1" customWidth="1"/>
    <col min="10" max="10" width="7" style="1" customWidth="1"/>
    <col min="11" max="11" width="8" style="1" customWidth="1"/>
    <col min="12" max="12" width="7.08203125" style="1" customWidth="1"/>
    <col min="13" max="16384" width="8.25" style="1"/>
  </cols>
  <sheetData>
    <row r="1" spans="1:12" ht="34.5" customHeight="1" x14ac:dyDescent="0.25">
      <c r="A1" s="20" t="s">
        <v>0</v>
      </c>
      <c r="B1" s="20"/>
      <c r="C1" s="20"/>
      <c r="D1" s="20"/>
      <c r="E1" s="20"/>
      <c r="F1" s="20"/>
      <c r="G1" s="20"/>
      <c r="H1" s="20"/>
      <c r="I1" s="20"/>
      <c r="J1" s="20"/>
      <c r="K1" s="20"/>
      <c r="L1" s="20"/>
    </row>
    <row r="2" spans="1:12" ht="20.25" customHeight="1" x14ac:dyDescent="0.15"/>
    <row r="3" spans="1:12" ht="20.25" customHeight="1" thickBot="1" x14ac:dyDescent="0.2">
      <c r="L3" s="2" t="s">
        <v>1</v>
      </c>
    </row>
    <row r="4" spans="1:12" ht="19.5" customHeight="1" x14ac:dyDescent="0.15">
      <c r="A4" s="21" t="s">
        <v>2</v>
      </c>
      <c r="B4" s="23" t="s">
        <v>3</v>
      </c>
      <c r="C4" s="25" t="s">
        <v>4</v>
      </c>
      <c r="D4" s="26"/>
      <c r="E4" s="26"/>
      <c r="F4" s="26"/>
      <c r="G4" s="26"/>
      <c r="H4" s="26"/>
      <c r="I4" s="26"/>
      <c r="J4" s="27"/>
      <c r="K4" s="28" t="s">
        <v>5</v>
      </c>
      <c r="L4" s="30" t="s">
        <v>6</v>
      </c>
    </row>
    <row r="5" spans="1:12" ht="32.25" customHeight="1" x14ac:dyDescent="0.15">
      <c r="A5" s="22"/>
      <c r="B5" s="24"/>
      <c r="C5" s="3" t="s">
        <v>7</v>
      </c>
      <c r="D5" s="3" t="s">
        <v>8</v>
      </c>
      <c r="E5" s="3" t="s">
        <v>9</v>
      </c>
      <c r="F5" s="3" t="s">
        <v>10</v>
      </c>
      <c r="G5" s="4" t="s">
        <v>11</v>
      </c>
      <c r="H5" s="3" t="s">
        <v>12</v>
      </c>
      <c r="I5" s="3" t="s">
        <v>13</v>
      </c>
      <c r="J5" s="5" t="s">
        <v>14</v>
      </c>
      <c r="K5" s="29"/>
      <c r="L5" s="31"/>
    </row>
    <row r="6" spans="1:12" ht="21" customHeight="1" x14ac:dyDescent="0.15">
      <c r="A6" s="6" t="s">
        <v>7</v>
      </c>
      <c r="B6" s="2">
        <f>SUM(B8:B10)</f>
        <v>152333646</v>
      </c>
      <c r="C6" s="2">
        <f>SUM(C8:C10)</f>
        <v>127197057</v>
      </c>
      <c r="D6" s="2">
        <f>SUM(D8:D10)</f>
        <v>7094342</v>
      </c>
      <c r="E6" s="2">
        <f t="shared" ref="E6:K6" si="0">SUM(E8:E10)</f>
        <v>50888494</v>
      </c>
      <c r="F6" s="2">
        <f>SUM(F8:F10)</f>
        <v>31742441</v>
      </c>
      <c r="G6" s="2">
        <f t="shared" si="0"/>
        <v>8592693</v>
      </c>
      <c r="H6" s="2">
        <f>SUM(H8:H10)</f>
        <v>25335693</v>
      </c>
      <c r="I6" s="2">
        <f t="shared" si="0"/>
        <v>200117</v>
      </c>
      <c r="J6" s="2">
        <f>SUM(J8:J10)</f>
        <v>3343277</v>
      </c>
      <c r="K6" s="2">
        <f t="shared" si="0"/>
        <v>15963723</v>
      </c>
      <c r="L6" s="2">
        <f>SUM(L8:L10)</f>
        <v>9172866</v>
      </c>
    </row>
    <row r="7" spans="1:12" ht="15" customHeight="1" x14ac:dyDescent="0.15">
      <c r="A7" s="7"/>
      <c r="B7" s="2"/>
      <c r="C7" s="2"/>
      <c r="D7" s="2"/>
      <c r="E7" s="2"/>
      <c r="F7" s="2"/>
      <c r="G7" s="2"/>
      <c r="H7" s="2"/>
      <c r="I7" s="2"/>
      <c r="J7" s="2"/>
      <c r="K7" s="2"/>
      <c r="L7" s="2"/>
    </row>
    <row r="8" spans="1:12" ht="18" customHeight="1" x14ac:dyDescent="0.15">
      <c r="A8" s="7" t="s">
        <v>15</v>
      </c>
      <c r="B8" s="2">
        <f>IF(SUM(C8,K8:L8)=0,"-",SUM(C8,K8:L8))</f>
        <v>39457594</v>
      </c>
      <c r="C8" s="2">
        <f>IF(SUM(D8:J8)=0,"-",SUM(D8:J8))</f>
        <v>33256470</v>
      </c>
      <c r="D8" s="2" t="s">
        <v>16</v>
      </c>
      <c r="E8" s="2" t="s">
        <v>16</v>
      </c>
      <c r="F8" s="2">
        <v>246795</v>
      </c>
      <c r="G8" s="8">
        <v>8592693</v>
      </c>
      <c r="H8" s="8">
        <v>24216865</v>
      </c>
      <c r="I8" s="8">
        <v>200117</v>
      </c>
      <c r="J8" s="8" t="s">
        <v>17</v>
      </c>
      <c r="K8" s="2">
        <v>2785624</v>
      </c>
      <c r="L8" s="2">
        <v>3415500</v>
      </c>
    </row>
    <row r="9" spans="1:12" ht="15" customHeight="1" x14ac:dyDescent="0.15">
      <c r="A9" s="7"/>
      <c r="B9" s="2"/>
      <c r="C9" s="2"/>
      <c r="D9" s="2"/>
      <c r="E9" s="2"/>
      <c r="F9" s="2"/>
      <c r="G9" s="2"/>
      <c r="H9" s="2"/>
      <c r="I9" s="2"/>
      <c r="J9" s="2"/>
      <c r="K9" s="2"/>
      <c r="L9" s="2"/>
    </row>
    <row r="10" spans="1:12" ht="18" customHeight="1" x14ac:dyDescent="0.15">
      <c r="A10" s="7" t="s">
        <v>18</v>
      </c>
      <c r="B10" s="2">
        <f>IF(SUM(B12:B35)=0,"-",SUM(B12:B35))</f>
        <v>112876052</v>
      </c>
      <c r="C10" s="2">
        <f>IF(SUM(D10:J10)=0,"-",SUM(D10:J10))</f>
        <v>93940587</v>
      </c>
      <c r="D10" s="2">
        <f>IF(SUM(D12:D35)=0,"-",SUM(D12:D35))</f>
        <v>7094342</v>
      </c>
      <c r="E10" s="2">
        <f>IF(SUM(E12:E35)=0,"-",SUM(E12:E35))</f>
        <v>50888494</v>
      </c>
      <c r="F10" s="2">
        <f>IF(SUM(F12:F35)=0,"-",SUM(F12:F35))</f>
        <v>31495646</v>
      </c>
      <c r="G10" s="2" t="str">
        <f t="shared" ref="G10:L10" si="1">IF(SUM(G12:G35)=0,"-",SUM(G12:G35))</f>
        <v>-</v>
      </c>
      <c r="H10" s="2">
        <f>IF(SUM(H12:H35)=0,"-",SUM(H12:H35))</f>
        <v>1118828</v>
      </c>
      <c r="I10" s="2" t="str">
        <f t="shared" si="1"/>
        <v>-</v>
      </c>
      <c r="J10" s="2">
        <f t="shared" si="1"/>
        <v>3343277</v>
      </c>
      <c r="K10" s="2">
        <f t="shared" si="1"/>
        <v>13178099</v>
      </c>
      <c r="L10" s="2">
        <f t="shared" si="1"/>
        <v>5757366</v>
      </c>
    </row>
    <row r="11" spans="1:12" ht="15" customHeight="1" x14ac:dyDescent="0.15">
      <c r="A11" s="7"/>
      <c r="B11" s="2"/>
      <c r="C11" s="2"/>
      <c r="D11" s="2"/>
      <c r="E11" s="2"/>
      <c r="F11" s="2"/>
      <c r="G11" s="2"/>
      <c r="H11" s="2"/>
      <c r="I11" s="2"/>
      <c r="J11" s="2"/>
      <c r="K11" s="2"/>
      <c r="L11" s="2"/>
    </row>
    <row r="12" spans="1:12" ht="18" customHeight="1" x14ac:dyDescent="0.15">
      <c r="A12" s="7" t="s">
        <v>19</v>
      </c>
      <c r="B12" s="2">
        <f>IF(SUM(C12,K12:L12)=0,"-",SUM(C12,K12:L12))</f>
        <v>49625899</v>
      </c>
      <c r="C12" s="2">
        <f>IF(SUM(D12:J12)=0,"-",SUM(D12:J12))</f>
        <v>49625899</v>
      </c>
      <c r="D12" s="2" t="s">
        <v>17</v>
      </c>
      <c r="E12" s="2">
        <v>30751241</v>
      </c>
      <c r="F12" s="2">
        <v>18874575</v>
      </c>
      <c r="G12" s="2" t="s">
        <v>16</v>
      </c>
      <c r="H12" s="2">
        <v>83</v>
      </c>
      <c r="I12" s="2" t="s">
        <v>16</v>
      </c>
      <c r="J12" s="2" t="s">
        <v>17</v>
      </c>
      <c r="K12" s="2" t="s">
        <v>17</v>
      </c>
      <c r="L12" s="2" t="s">
        <v>17</v>
      </c>
    </row>
    <row r="13" spans="1:12" ht="15" customHeight="1" x14ac:dyDescent="0.15">
      <c r="A13" s="9"/>
      <c r="B13" s="2"/>
      <c r="C13" s="2"/>
      <c r="D13" s="2"/>
      <c r="E13" s="2"/>
      <c r="F13" s="2"/>
      <c r="G13" s="2"/>
      <c r="H13" s="2"/>
      <c r="I13" s="2"/>
      <c r="J13" s="2"/>
      <c r="K13" s="2"/>
      <c r="L13" s="2"/>
    </row>
    <row r="14" spans="1:12" ht="18" customHeight="1" x14ac:dyDescent="0.15">
      <c r="A14" s="10" t="s">
        <v>20</v>
      </c>
      <c r="B14" s="2">
        <f>IF(SUM(C14,K14:L14)=0,"-",SUM(C14,K14:L14))</f>
        <v>19261171</v>
      </c>
      <c r="C14" s="2">
        <f>IF(SUM(D14:J14)=0,"-",SUM(D14:J14))</f>
        <v>13855660</v>
      </c>
      <c r="D14" s="2">
        <v>1505849</v>
      </c>
      <c r="E14" s="2">
        <v>6699596</v>
      </c>
      <c r="F14" s="2">
        <v>3606375</v>
      </c>
      <c r="G14" s="2" t="s">
        <v>16</v>
      </c>
      <c r="H14" s="8">
        <v>1118745</v>
      </c>
      <c r="I14" s="2" t="s">
        <v>16</v>
      </c>
      <c r="J14" s="2">
        <v>925095</v>
      </c>
      <c r="K14" s="2">
        <v>2988034</v>
      </c>
      <c r="L14" s="2">
        <v>2417477</v>
      </c>
    </row>
    <row r="15" spans="1:12" ht="18" customHeight="1" x14ac:dyDescent="0.15">
      <c r="A15" s="10" t="s">
        <v>21</v>
      </c>
      <c r="B15" s="2">
        <f>IF(SUM(C15,K15:L15)=0,"-",SUM(C15,K15:L15))</f>
        <v>8399741</v>
      </c>
      <c r="C15" s="2">
        <f>IF(SUM(D15:J15)=0,"-",SUM(D15:J15))</f>
        <v>4408239</v>
      </c>
      <c r="D15" s="2">
        <v>510247</v>
      </c>
      <c r="E15" s="2">
        <v>2218554</v>
      </c>
      <c r="F15" s="2">
        <v>825627</v>
      </c>
      <c r="G15" s="2" t="s">
        <v>16</v>
      </c>
      <c r="H15" s="2" t="s">
        <v>16</v>
      </c>
      <c r="I15" s="2" t="s">
        <v>16</v>
      </c>
      <c r="J15" s="2">
        <v>853811</v>
      </c>
      <c r="K15" s="2">
        <v>3322918</v>
      </c>
      <c r="L15" s="2">
        <v>668584</v>
      </c>
    </row>
    <row r="16" spans="1:12" ht="18" customHeight="1" x14ac:dyDescent="0.15">
      <c r="A16" s="10" t="s">
        <v>22</v>
      </c>
      <c r="B16" s="2">
        <f>IF(SUM(C16,K16:L16)=0,"-",SUM(C16,K16:L16))</f>
        <v>2343010</v>
      </c>
      <c r="C16" s="2">
        <f>IF(SUM(D16:J16)=0,"-",SUM(D16:J16))</f>
        <v>1337601</v>
      </c>
      <c r="D16" s="2">
        <v>266343</v>
      </c>
      <c r="E16" s="2">
        <v>711414</v>
      </c>
      <c r="F16" s="2">
        <v>359844</v>
      </c>
      <c r="G16" s="2" t="s">
        <v>16</v>
      </c>
      <c r="H16" s="2" t="s">
        <v>16</v>
      </c>
      <c r="I16" s="2" t="s">
        <v>16</v>
      </c>
      <c r="J16" s="2" t="s">
        <v>17</v>
      </c>
      <c r="K16" s="2">
        <v>699583</v>
      </c>
      <c r="L16" s="2">
        <v>305826</v>
      </c>
    </row>
    <row r="17" spans="1:12" ht="18" customHeight="1" x14ac:dyDescent="0.15">
      <c r="A17" s="10" t="s">
        <v>23</v>
      </c>
      <c r="B17" s="2">
        <f>IF(SUM(C17,K17:L17)=0,"-",SUM(C17,K17:L17))</f>
        <v>3369427</v>
      </c>
      <c r="C17" s="2">
        <f t="shared" ref="C17:C18" si="2">IF(SUM(D17:J17)=0,"-",SUM(D17:J17))</f>
        <v>2769557</v>
      </c>
      <c r="D17" s="2">
        <v>677392</v>
      </c>
      <c r="E17" s="2">
        <v>1439998</v>
      </c>
      <c r="F17" s="2">
        <v>652167</v>
      </c>
      <c r="G17" s="2" t="s">
        <v>16</v>
      </c>
      <c r="H17" s="2" t="s">
        <v>16</v>
      </c>
      <c r="I17" s="2" t="s">
        <v>16</v>
      </c>
      <c r="J17" s="2" t="s">
        <v>17</v>
      </c>
      <c r="K17" s="2">
        <v>412666</v>
      </c>
      <c r="L17" s="2">
        <v>187204</v>
      </c>
    </row>
    <row r="18" spans="1:12" ht="18" customHeight="1" x14ac:dyDescent="0.15">
      <c r="A18" s="10" t="s">
        <v>24</v>
      </c>
      <c r="B18" s="2">
        <f>IF(SUM(C18,K18:L18)=0,"-",SUM(C18,K18:L18))</f>
        <v>3772182</v>
      </c>
      <c r="C18" s="2">
        <f t="shared" si="2"/>
        <v>2102655</v>
      </c>
      <c r="D18" s="2">
        <v>565409</v>
      </c>
      <c r="E18" s="2">
        <v>1009786</v>
      </c>
      <c r="F18" s="2">
        <v>527460</v>
      </c>
      <c r="G18" s="2" t="s">
        <v>16</v>
      </c>
      <c r="H18" s="2" t="s">
        <v>16</v>
      </c>
      <c r="I18" s="2" t="s">
        <v>16</v>
      </c>
      <c r="J18" s="2" t="s">
        <v>17</v>
      </c>
      <c r="K18" s="2">
        <v>1468151</v>
      </c>
      <c r="L18" s="2">
        <v>201376</v>
      </c>
    </row>
    <row r="19" spans="1:12" ht="15" customHeight="1" x14ac:dyDescent="0.15">
      <c r="A19" s="10"/>
      <c r="B19" s="2"/>
      <c r="C19" s="2"/>
      <c r="D19" s="2"/>
      <c r="E19" s="2"/>
      <c r="F19" s="2"/>
      <c r="G19" s="2"/>
      <c r="H19" s="2"/>
      <c r="I19" s="2"/>
      <c r="J19" s="2"/>
      <c r="K19" s="2"/>
      <c r="L19" s="2"/>
    </row>
    <row r="20" spans="1:12" ht="18" customHeight="1" x14ac:dyDescent="0.15">
      <c r="A20" s="10" t="s">
        <v>25</v>
      </c>
      <c r="B20" s="2">
        <f>IF(SUM(C20,K20:L20)=0,"-",SUM(C20,K20:L20))</f>
        <v>2319066</v>
      </c>
      <c r="C20" s="2">
        <f t="shared" ref="C20:C24" si="3">IF(SUM(D20:J20)=0,"-",SUM(D20:J20))</f>
        <v>1569066</v>
      </c>
      <c r="D20" s="2">
        <v>325958</v>
      </c>
      <c r="E20" s="2">
        <v>728062</v>
      </c>
      <c r="F20" s="2">
        <v>474290</v>
      </c>
      <c r="G20" s="2" t="s">
        <v>16</v>
      </c>
      <c r="H20" s="2" t="s">
        <v>16</v>
      </c>
      <c r="I20" s="2" t="s">
        <v>16</v>
      </c>
      <c r="J20" s="2">
        <v>40756</v>
      </c>
      <c r="K20" s="2">
        <v>429359</v>
      </c>
      <c r="L20" s="2">
        <v>320641</v>
      </c>
    </row>
    <row r="21" spans="1:12" ht="18" customHeight="1" x14ac:dyDescent="0.15">
      <c r="A21" s="10" t="s">
        <v>26</v>
      </c>
      <c r="B21" s="2">
        <f>IF(SUM(C21,K21:L21)=0,"-",SUM(C21,K21:L21))</f>
        <v>6230795</v>
      </c>
      <c r="C21" s="2">
        <f t="shared" si="3"/>
        <v>5468376</v>
      </c>
      <c r="D21" s="2">
        <v>162654</v>
      </c>
      <c r="E21" s="2">
        <v>2958105</v>
      </c>
      <c r="F21" s="2">
        <v>1917610</v>
      </c>
      <c r="G21" s="2" t="s">
        <v>16</v>
      </c>
      <c r="H21" s="2" t="s">
        <v>16</v>
      </c>
      <c r="I21" s="2" t="s">
        <v>16</v>
      </c>
      <c r="J21" s="2">
        <v>430007</v>
      </c>
      <c r="K21" s="2">
        <v>608956</v>
      </c>
      <c r="L21" s="2">
        <v>153463</v>
      </c>
    </row>
    <row r="22" spans="1:12" ht="18" customHeight="1" x14ac:dyDescent="0.15">
      <c r="A22" s="10" t="s">
        <v>27</v>
      </c>
      <c r="B22" s="2">
        <f>IF(SUM(C22,K22:L22)=0,"-",SUM(C22,K22:L22))</f>
        <v>5878700</v>
      </c>
      <c r="C22" s="2">
        <f t="shared" si="3"/>
        <v>4537790</v>
      </c>
      <c r="D22" s="2">
        <v>1867752</v>
      </c>
      <c r="E22" s="2">
        <v>1812597</v>
      </c>
      <c r="F22" s="2">
        <v>857441</v>
      </c>
      <c r="G22" s="2" t="s">
        <v>16</v>
      </c>
      <c r="H22" s="2" t="s">
        <v>16</v>
      </c>
      <c r="I22" s="2" t="s">
        <v>16</v>
      </c>
      <c r="J22" s="2" t="s">
        <v>17</v>
      </c>
      <c r="K22" s="2">
        <v>1102527</v>
      </c>
      <c r="L22" s="2">
        <v>238383</v>
      </c>
    </row>
    <row r="23" spans="1:12" ht="18" customHeight="1" x14ac:dyDescent="0.15">
      <c r="A23" s="10" t="s">
        <v>28</v>
      </c>
      <c r="B23" s="2">
        <f>IF(SUM(C23,K23:L23)=0,"-",SUM(C23,K23:L23))</f>
        <v>1611565</v>
      </c>
      <c r="C23" s="2">
        <f t="shared" si="3"/>
        <v>1183281</v>
      </c>
      <c r="D23" s="2">
        <v>309578</v>
      </c>
      <c r="E23" s="2">
        <v>302559</v>
      </c>
      <c r="F23" s="2">
        <v>121084</v>
      </c>
      <c r="G23" s="2" t="s">
        <v>16</v>
      </c>
      <c r="H23" s="2" t="s">
        <v>16</v>
      </c>
      <c r="I23" s="2" t="s">
        <v>16</v>
      </c>
      <c r="J23" s="2">
        <v>450060</v>
      </c>
      <c r="K23" s="2">
        <v>321543</v>
      </c>
      <c r="L23" s="2">
        <v>106741</v>
      </c>
    </row>
    <row r="24" spans="1:12" ht="18" customHeight="1" x14ac:dyDescent="0.15">
      <c r="A24" s="10" t="s">
        <v>29</v>
      </c>
      <c r="B24" s="2">
        <f>IF(SUM(C24,K24:L24)=0,"-",SUM(C24,K24:L24))</f>
        <v>835651</v>
      </c>
      <c r="C24" s="2">
        <f t="shared" si="3"/>
        <v>449964</v>
      </c>
      <c r="D24" s="2">
        <v>125318</v>
      </c>
      <c r="E24" s="2">
        <v>182224</v>
      </c>
      <c r="F24" s="2">
        <v>142422</v>
      </c>
      <c r="G24" s="2" t="s">
        <v>16</v>
      </c>
      <c r="H24" s="2" t="s">
        <v>16</v>
      </c>
      <c r="I24" s="2" t="s">
        <v>16</v>
      </c>
      <c r="J24" s="2" t="s">
        <v>17</v>
      </c>
      <c r="K24" s="2">
        <v>196236</v>
      </c>
      <c r="L24" s="2">
        <v>189451</v>
      </c>
    </row>
    <row r="25" spans="1:12" ht="15" customHeight="1" x14ac:dyDescent="0.15">
      <c r="A25" s="10"/>
      <c r="B25" s="2"/>
      <c r="C25" s="2"/>
      <c r="D25" s="2"/>
      <c r="E25" s="2"/>
      <c r="F25" s="2"/>
      <c r="G25" s="2"/>
      <c r="H25" s="2"/>
      <c r="I25" s="2"/>
      <c r="J25" s="2"/>
      <c r="K25" s="2"/>
      <c r="L25" s="2"/>
    </row>
    <row r="26" spans="1:12" ht="18" customHeight="1" x14ac:dyDescent="0.15">
      <c r="A26" s="10" t="s">
        <v>30</v>
      </c>
      <c r="B26" s="2">
        <f>IF(SUM(C26,K26:L26)=0,"-",SUM(C26,K26:L26))</f>
        <v>1296319</v>
      </c>
      <c r="C26" s="2">
        <f t="shared" ref="C26:C30" si="4">IF(SUM(D26:J26)=0,"-",SUM(D26:J26))</f>
        <v>684676</v>
      </c>
      <c r="D26" s="2">
        <v>231795</v>
      </c>
      <c r="E26" s="2">
        <v>270979</v>
      </c>
      <c r="F26" s="2">
        <v>181902</v>
      </c>
      <c r="G26" s="2" t="s">
        <v>16</v>
      </c>
      <c r="H26" s="2" t="s">
        <v>16</v>
      </c>
      <c r="I26" s="2" t="s">
        <v>16</v>
      </c>
      <c r="J26" s="2" t="s">
        <v>17</v>
      </c>
      <c r="K26" s="2">
        <v>425925</v>
      </c>
      <c r="L26" s="2">
        <v>185718</v>
      </c>
    </row>
    <row r="27" spans="1:12" ht="18" customHeight="1" x14ac:dyDescent="0.15">
      <c r="A27" s="10" t="s">
        <v>31</v>
      </c>
      <c r="B27" s="2">
        <f>IF(SUM(C27,K27:L27)=0,"-",SUM(C27,K27:L27))</f>
        <v>267598</v>
      </c>
      <c r="C27" s="2">
        <f t="shared" si="4"/>
        <v>186485</v>
      </c>
      <c r="D27" s="2" t="s">
        <v>17</v>
      </c>
      <c r="E27" s="2">
        <v>52174</v>
      </c>
      <c r="F27" s="2">
        <v>33026</v>
      </c>
      <c r="G27" s="2" t="s">
        <v>16</v>
      </c>
      <c r="H27" s="2" t="s">
        <v>16</v>
      </c>
      <c r="I27" s="2" t="s">
        <v>16</v>
      </c>
      <c r="J27" s="2">
        <v>101285</v>
      </c>
      <c r="K27" s="2">
        <v>22211</v>
      </c>
      <c r="L27" s="2">
        <v>58902</v>
      </c>
    </row>
    <row r="28" spans="1:12" ht="18" customHeight="1" x14ac:dyDescent="0.15">
      <c r="A28" s="10" t="s">
        <v>32</v>
      </c>
      <c r="B28" s="2">
        <f>IF(SUM(C28,K28:L28)=0,"-",SUM(C28,K28:L28))</f>
        <v>927096</v>
      </c>
      <c r="C28" s="2">
        <f t="shared" si="4"/>
        <v>634503</v>
      </c>
      <c r="D28" s="2">
        <v>93903</v>
      </c>
      <c r="E28" s="2">
        <v>383634</v>
      </c>
      <c r="F28" s="2">
        <v>156966</v>
      </c>
      <c r="G28" s="2" t="s">
        <v>16</v>
      </c>
      <c r="H28" s="2" t="s">
        <v>16</v>
      </c>
      <c r="I28" s="2" t="s">
        <v>16</v>
      </c>
      <c r="J28" s="2" t="s">
        <v>17</v>
      </c>
      <c r="K28" s="2">
        <v>171156</v>
      </c>
      <c r="L28" s="2">
        <v>121437</v>
      </c>
    </row>
    <row r="29" spans="1:12" ht="18" customHeight="1" x14ac:dyDescent="0.15">
      <c r="A29" s="10" t="s">
        <v>33</v>
      </c>
      <c r="B29" s="2">
        <f>IF(SUM(C29,K29:L29)=0,"-",SUM(C29,K29:L29))</f>
        <v>1332716</v>
      </c>
      <c r="C29" s="2">
        <f t="shared" si="4"/>
        <v>923970</v>
      </c>
      <c r="D29" s="2">
        <v>79584</v>
      </c>
      <c r="E29" s="2">
        <v>542014</v>
      </c>
      <c r="F29" s="2">
        <v>302372</v>
      </c>
      <c r="G29" s="2" t="s">
        <v>16</v>
      </c>
      <c r="H29" s="2" t="s">
        <v>16</v>
      </c>
      <c r="I29" s="2" t="s">
        <v>16</v>
      </c>
      <c r="J29" s="2" t="s">
        <v>17</v>
      </c>
      <c r="K29" s="2">
        <v>239732</v>
      </c>
      <c r="L29" s="2">
        <v>169014</v>
      </c>
    </row>
    <row r="30" spans="1:12" ht="18" customHeight="1" x14ac:dyDescent="0.15">
      <c r="A30" s="10" t="s">
        <v>34</v>
      </c>
      <c r="B30" s="2">
        <f>IF(SUM(C30,K30:L30)=0,"-",SUM(C30,K30:L30))</f>
        <v>2294621</v>
      </c>
      <c r="C30" s="11">
        <f t="shared" si="4"/>
        <v>2091128</v>
      </c>
      <c r="D30" s="2">
        <v>62102</v>
      </c>
      <c r="E30" s="2">
        <v>137429</v>
      </c>
      <c r="F30" s="11">
        <v>1891597</v>
      </c>
      <c r="G30" s="2" t="s">
        <v>16</v>
      </c>
      <c r="H30" s="2" t="s">
        <v>16</v>
      </c>
      <c r="I30" s="2" t="s">
        <v>16</v>
      </c>
      <c r="J30" s="2" t="s">
        <v>17</v>
      </c>
      <c r="K30" s="2">
        <v>126352</v>
      </c>
      <c r="L30" s="2">
        <v>77141</v>
      </c>
    </row>
    <row r="31" spans="1:12" ht="15" customHeight="1" x14ac:dyDescent="0.15">
      <c r="A31" s="10"/>
      <c r="B31" s="2"/>
      <c r="C31" s="2"/>
      <c r="D31" s="2"/>
      <c r="E31" s="2"/>
      <c r="F31" s="2"/>
      <c r="G31" s="2"/>
      <c r="H31" s="2"/>
      <c r="I31" s="2"/>
      <c r="J31" s="2"/>
      <c r="K31" s="2"/>
      <c r="L31" s="2"/>
    </row>
    <row r="32" spans="1:12" ht="18" customHeight="1" x14ac:dyDescent="0.15">
      <c r="A32" s="10" t="s">
        <v>35</v>
      </c>
      <c r="B32" s="2">
        <f>IF(SUM(C32,K32:L32)=0,"-",SUM(C32,K32:L32))</f>
        <v>1035430</v>
      </c>
      <c r="C32" s="11">
        <f t="shared" ref="C32:C34" si="5">IF(SUM(D32:J32)=0,"-",SUM(D32:J32))</f>
        <v>676440</v>
      </c>
      <c r="D32" s="2">
        <v>173405</v>
      </c>
      <c r="E32" s="2">
        <v>313656</v>
      </c>
      <c r="F32" s="11">
        <v>189379</v>
      </c>
      <c r="G32" s="2" t="s">
        <v>16</v>
      </c>
      <c r="H32" s="2" t="s">
        <v>16</v>
      </c>
      <c r="I32" s="2" t="s">
        <v>16</v>
      </c>
      <c r="J32" s="2" t="s">
        <v>17</v>
      </c>
      <c r="K32" s="2">
        <v>241858</v>
      </c>
      <c r="L32" s="2">
        <v>117132</v>
      </c>
    </row>
    <row r="33" spans="1:12" ht="18" customHeight="1" x14ac:dyDescent="0.15">
      <c r="A33" s="10" t="s">
        <v>36</v>
      </c>
      <c r="B33" s="2">
        <f>IF(SUM(C33,K33:L33)=0,"-",SUM(C33,K33:L33))</f>
        <v>1906284</v>
      </c>
      <c r="C33" s="2">
        <f t="shared" si="5"/>
        <v>1288933</v>
      </c>
      <c r="D33" s="2">
        <v>137053</v>
      </c>
      <c r="E33" s="2">
        <v>374472</v>
      </c>
      <c r="F33" s="2">
        <v>235145</v>
      </c>
      <c r="G33" s="2" t="s">
        <v>16</v>
      </c>
      <c r="H33" s="2" t="s">
        <v>16</v>
      </c>
      <c r="I33" s="2" t="s">
        <v>16</v>
      </c>
      <c r="J33" s="2">
        <v>542263</v>
      </c>
      <c r="K33" s="2">
        <v>389079</v>
      </c>
      <c r="L33" s="2">
        <v>228272</v>
      </c>
    </row>
    <row r="34" spans="1:12" ht="27" customHeight="1" x14ac:dyDescent="0.15">
      <c r="A34" s="12" t="s">
        <v>37</v>
      </c>
      <c r="B34" s="13">
        <f>IF(SUM(C34,K34:L34)=0,"-",SUM(C34,K34:L34))</f>
        <v>159325</v>
      </c>
      <c r="C34" s="14">
        <f t="shared" si="5"/>
        <v>146364</v>
      </c>
      <c r="D34" s="13" t="s">
        <v>16</v>
      </c>
      <c r="E34" s="13" t="s">
        <v>16</v>
      </c>
      <c r="F34" s="14">
        <v>146364</v>
      </c>
      <c r="G34" s="13" t="s">
        <v>16</v>
      </c>
      <c r="H34" s="13" t="s">
        <v>16</v>
      </c>
      <c r="I34" s="13" t="s">
        <v>16</v>
      </c>
      <c r="J34" s="13" t="s">
        <v>17</v>
      </c>
      <c r="K34" s="13">
        <v>2427</v>
      </c>
      <c r="L34" s="13">
        <v>10534</v>
      </c>
    </row>
    <row r="35" spans="1:12" s="18" customFormat="1" ht="27.75" customHeight="1" thickBot="1" x14ac:dyDescent="0.2">
      <c r="A35" s="15" t="s">
        <v>38</v>
      </c>
      <c r="B35" s="16">
        <f>IF(SUM(C35,K35:L35)=0,"-",SUM(C35,K35:L35))</f>
        <v>9456</v>
      </c>
      <c r="C35" s="17" t="str">
        <f>IF(SUM(D35:J35)=0,"-",SUM(D35:J35))</f>
        <v>-</v>
      </c>
      <c r="D35" s="17" t="s">
        <v>16</v>
      </c>
      <c r="E35" s="17" t="s">
        <v>16</v>
      </c>
      <c r="F35" s="17" t="s">
        <v>16</v>
      </c>
      <c r="G35" s="17" t="s">
        <v>16</v>
      </c>
      <c r="H35" s="17" t="s">
        <v>16</v>
      </c>
      <c r="I35" s="17" t="s">
        <v>16</v>
      </c>
      <c r="J35" s="17" t="s">
        <v>17</v>
      </c>
      <c r="K35" s="17">
        <v>9386</v>
      </c>
      <c r="L35" s="17">
        <v>70</v>
      </c>
    </row>
    <row r="36" spans="1:12" s="19" customFormat="1" ht="14.25" customHeight="1" x14ac:dyDescent="0.15">
      <c r="A36" s="1" t="s">
        <v>39</v>
      </c>
      <c r="B36" s="1"/>
      <c r="C36" s="1"/>
      <c r="D36" s="1"/>
      <c r="E36" s="1"/>
      <c r="F36" s="1"/>
      <c r="G36" s="1"/>
      <c r="H36" s="1"/>
      <c r="I36" s="1"/>
      <c r="J36" s="1"/>
      <c r="K36" s="1"/>
      <c r="L36" s="1"/>
    </row>
  </sheetData>
  <mergeCells count="6">
    <mergeCell ref="A1:L1"/>
    <mergeCell ref="A4:A5"/>
    <mergeCell ref="B4:B5"/>
    <mergeCell ref="C4:J4"/>
    <mergeCell ref="K4:K5"/>
    <mergeCell ref="L4:L5"/>
  </mergeCells>
  <phoneticPr fontId="2"/>
  <pageMargins left="0.62992125984251968" right="0.39370078740157483" top="0.78740157480314965" bottom="0.59055118110236227" header="0.51181102362204722" footer="0.31496062992125984"/>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2021-12-08T07:58:55Z</dcterms:created>
  <dcterms:modified xsi:type="dcterms:W3CDTF">2022-01-20T00:10:55Z</dcterms:modified>
</cp:coreProperties>
</file>