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2決算\04 県ウェブページ掲載用・総務省提出用データ\"/>
    </mc:Choice>
  </mc:AlternateContent>
  <bookViews>
    <workbookView xWindow="0" yWindow="0" windowWidth="27960" windowHeight="107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<sst xmlns="http://schemas.openxmlformats.org/spreadsheetml/2006/main" count="1123" uniqueCount="605">
  <si>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</si>
  <si>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</si>
  <si>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</si>
  <si>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</si>
  <si>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</si>
  <si>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</si>
  <si>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</si>
  <si>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</si>
  <si>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</si>
  <si>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</si>
  <si>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</si>
  <si>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</si>
  <si>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</si>
  <si>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</si>
  <si>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</si>
  <si>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</si>
  <si>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</si>
  <si>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</si>
  <si>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</si>
  <si>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</si>
  <si>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</si>
  <si>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</si>
  <si>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</si>
  <si>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</si>
  <si>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</si>
  <si>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</si>
  <si>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</si>
  <si>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</si>
  <si>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</si>
  <si>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</si>
  <si>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</si>
  <si>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</si>
  <si>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</si>
  <si>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</si>
  <si>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</si>
  <si>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</si>
  <si>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</si>
  <si>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</si>
  <si>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</si>
  <si>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</si>
  <si>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</si>
  <si>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</si>
  <si>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</si>
  <si>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</si>
  <si>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</si>
  <si>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</si>
  <si>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</si>
  <si>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</si>
  <si>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</si>
  <si>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</si>
  <si>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</si>
  <si>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</si>
  <si>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</si>
  <si>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</si>
  <si>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</si>
  <si>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</si>
  <si>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</si>
  <si>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</si>
  <si>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</si>
  <si>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</si>
  <si>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</si>
  <si>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</si>
  <si>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</si>
  <si>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</si>
  <si>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</si>
  <si>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</si>
  <si>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</si>
  <si>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</si>
  <si>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</si>
  <si>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</si>
  <si>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</si>
  <si>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</si>
  <si>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</si>
  <si>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</si>
  <si>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</si>
  <si>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</si>
  <si>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</si>
  <si>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</si>
  <si>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</si>
  <si>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</si>
  <si>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</si>
  <si>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</si>
  <si>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</si>
  <si>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</si>
  <si>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</si>
  <si>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</si>
  <si>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</si>
  <si>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</si>
  <si>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</si>
  <si>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</si>
  <si>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</si>
  <si>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</si>
  <si>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</si>
  <si>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</si>
  <si>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</si>
  <si>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</si>
  <si>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</si>
  <si>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</si>
  <si>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さぬき市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</si>
  <si>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</si>
  <si>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</si>
  <si>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</si>
  <si>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</si>
  <si>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</si>
  <si>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</si>
  <si>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</si>
  <si>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</si>
  <si>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</si>
  <si>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</si>
  <si>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</si>
  <si>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</si>
  <si>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</si>
  <si>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</si>
  <si>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</si>
  <si>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</si>
  <si>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</si>
  <si>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</si>
  <si>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</si>
  <si>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</si>
  <si>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</si>
  <si>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</si>
  <si>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</si>
  <si>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</si>
  <si>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</si>
  <si>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</si>
  <si>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</si>
  <si>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</si>
  <si>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</si>
  <si>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</si>
  <si>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</si>
  <si>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</si>
  <si>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</si>
  <si>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</si>
  <si>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</si>
  <si>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</si>
  <si>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</si>
  <si>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</si>
  <si>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</si>
  <si>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</si>
  <si>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</si>
  <si>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</si>
  <si>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</si>
  <si>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</si>
  <si>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</si>
  <si>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</si>
  <si>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</si>
  <si>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</si>
  <si>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</si>
  <si>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</si>
  <si>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</si>
  <si>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</si>
  <si>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</si>
  <si>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</si>
  <si>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</si>
  <si>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</si>
  <si>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</si>
  <si>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</si>
  <si>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</si>
  <si>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</si>
  <si>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</si>
  <si>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</si>
  <si>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</si>
  <si>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</si>
  <si>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</si>
  <si>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</si>
  <si>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</si>
  <si>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</si>
  <si>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</si>
  <si>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</si>
  <si>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</si>
  <si>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</si>
  <si>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</si>
  <si>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</si>
  <si>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</si>
  <si>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</si>
  <si>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</si>
  <si>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</si>
  <si>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</si>
  <si>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</si>
  <si>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</si>
  <si>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</si>
  <si>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</si>
  <si>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</si>
  <si>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</si>
  <si>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</si>
  <si>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</si>
  <si>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</si>
  <si>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</si>
  <si>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</si>
  <si>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</si>
  <si>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</si>
  <si>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</si>
  <si>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</si>
  <si>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</si>
  <si>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</si>
  <si>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</si>
  <si>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</si>
  <si>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</si>
  <si>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</si>
  <si>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</si>
  <si>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</si>
  <si>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</si>
  <si>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</si>
  <si>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</si>
  <si>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</si>
  <si>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</si>
  <si>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</si>
  <si>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</si>
  <si>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</si>
  <si>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</si>
  <si>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</si>
  <si>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</si>
  <si>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</si>
  <si>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香川県さぬき市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</si>
  <si>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</si>
  <si>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</si>
  <si>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</si>
  <si>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</si>
  <si>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</si>
  <si>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</si>
  <si>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</si>
  <si>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</si>
  <si>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</si>
  <si>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</si>
  <si>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</si>
  <si>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</si>
  <si>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</si>
  <si>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</si>
  <si>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</si>
  <si>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</si>
  <si>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</si>
  <si>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</si>
  <si>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</si>
  <si>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</si>
  <si>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</si>
  <si>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</si>
  <si>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</si>
  <si>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</si>
  <si>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</si>
  <si>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</si>
  <si>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</si>
  <si>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</si>
  <si>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</si>
  <si>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</si>
  <si>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</si>
  <si>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</si>
  <si>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</si>
  <si>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</si>
  <si>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</si>
  <si>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</si>
  <si>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</si>
  <si>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</si>
  <si>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</si>
  <si>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</si>
  <si>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</si>
  <si>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</si>
  <si>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</si>
  <si>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</si>
  <si>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</si>
  <si>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</si>
  <si>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</si>
  <si>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</si>
  <si>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</si>
  <si>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</si>
  <si>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</si>
  <si>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</si>
  <si>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</si>
  <si>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</si>
  <si>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</si>
  <si>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</si>
  <si>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</si>
  <si>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</si>
  <si>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</si>
  <si>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</si>
  <si>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</si>
  <si>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</si>
  <si>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</si>
  <si>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</si>
  <si>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</si>
  <si>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</si>
  <si>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</si>
  <si>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</si>
  <si>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</si>
  <si>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</si>
  <si>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</si>
  <si>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</si>
  <si>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</si>
  <si>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</si>
  <si>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</si>
  <si>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</si>
  <si>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</si>
  <si>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</si>
  <si>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</si>
  <si>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</si>
  <si>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</si>
  <si>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</si>
  <si>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</si>
  <si>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</si>
  <si>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</si>
  <si>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</si>
  <si>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</si>
  <si>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</si>
  <si>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</si>
  <si>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</si>
  <si>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</si>
  <si>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</si>
  <si>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</si>
  <si>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</si>
  <si>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</si>
  <si>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</si>
  <si>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</si>
  <si>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</si>
  <si>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</si>
  <si>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</si>
  <si>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</si>
  <si>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</si>
  <si>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</si>
  <si>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</si>
  <si>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</si>
  <si>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</si>
  <si>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</si>
  <si>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</si>
  <si>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</si>
  <si>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</si>
  <si>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</si>
  <si>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</si>
  <si>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</si>
  <si>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</si>
  <si>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</si>
  <si>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</si>
  <si>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</si>
  <si>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</si>
  <si>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</si>
  <si>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</si>
  <si>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</si>
  <si>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</si>
  <si>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</si>
  <si>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</si>
  <si>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</si>
  <si>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</si>
  <si>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</si>
  <si>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</si>
  <si>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</si>
  <si>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</si>
  <si>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</si>
  <si>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</si>
  <si>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</si>
  <si>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</si>
  <si>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</si>
  <si>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</si>
  <si>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</si>
  <si>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</si>
  <si>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</si>
  <si>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</si>
  <si>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</si>
  <si>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</si>
  <si>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</si>
  <si>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</si>
  <si>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</si>
  <si>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</si>
  <si>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</si>
  <si>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</si>
  <si>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</si>
  <si>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</si>
  <si>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</si>
  <si>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</si>
  <si>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</si>
  <si>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香川県さぬき市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</si>
  <si>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</si>
  <si>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</si>
  <si>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</si>
  <si>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</si>
  <si>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</si>
  <si>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</si>
  <si>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</si>
  <si>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</si>
  <si>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</si>
  <si>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</si>
  <si>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</si>
  <si>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</si>
  <si>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</si>
  <si>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</si>
  <si>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</si>
  <si>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</si>
  <si>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</si>
  <si>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</si>
  <si>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</si>
  <si>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</si>
  <si>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共通商品券発行事業特別会計</t>
    <phoneticPr fontId="5"/>
  </si>
  <si>
    <t>建設残土処分場事業特別会計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</si>
  <si>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</si>
  <si>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</si>
  <si>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</si>
  <si>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</si>
  <si>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</si>
  <si>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</si>
  <si>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</si>
  <si>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</si>
  <si>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</si>
  <si>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</si>
  <si>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</si>
  <si>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</si>
  <si>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</si>
  <si>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</si>
  <si>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</si>
  <si>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</si>
  <si>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介護サービス事業特別会計</t>
    <phoneticPr fontId="5"/>
  </si>
  <si>
    <t>多和診療所事業特別会計</t>
    <phoneticPr fontId="5"/>
  </si>
  <si>
    <t>津田診療所事業特別会計</t>
    <phoneticPr fontId="5"/>
  </si>
  <si>
    <t>病院事業会計</t>
    <phoneticPr fontId="5"/>
  </si>
  <si>
    <t>法適用企業</t>
    <phoneticPr fontId="5"/>
  </si>
  <si>
    <t>下水道事業会計</t>
    <phoneticPr fontId="5"/>
  </si>
  <si>
    <t>観光事業特別会計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</si>
  <si>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</si>
  <si>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</si>
  <si>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</si>
  <si>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</si>
  <si>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</si>
  <si>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</si>
  <si>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</si>
  <si>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</si>
  <si>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</si>
  <si>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</si>
  <si>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</si>
  <si>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</si>
  <si>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</si>
  <si>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</si>
  <si>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</si>
  <si>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</si>
  <si>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</si>
  <si>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</si>
  <si>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</si>
  <si>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</si>
  <si>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</si>
  <si>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</si>
  <si>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</si>
  <si>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</si>
  <si>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</si>
  <si>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</si>
  <si>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</si>
  <si>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</si>
  <si>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</si>
  <si>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</si>
  <si>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</si>
  <si>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</si>
  <si>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</si>
  <si>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</si>
  <si>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</si>
  <si>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</si>
  <si>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</si>
  <si>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</si>
  <si>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</si>
  <si>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</si>
  <si>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</si>
  <si>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</si>
  <si>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</si>
  <si>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</si>
  <si>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</si>
  <si>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</si>
  <si>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</si>
  <si>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</si>
  <si>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</si>
  <si>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</si>
  <si>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</si>
  <si>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</si>
  <si>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</si>
  <si>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</si>
  <si>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</si>
  <si>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</si>
  <si>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</si>
  <si>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</si>
  <si>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</si>
  <si>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</si>
  <si>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</si>
  <si>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</si>
  <si>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</si>
  <si>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</si>
  <si>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</si>
  <si>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</si>
  <si>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</si>
  <si>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</si>
  <si>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</si>
  <si>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</si>
  <si>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</si>
  <si>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</si>
  <si>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</si>
  <si>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</si>
  <si>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</si>
  <si>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</si>
  <si>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</si>
  <si>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</si>
  <si>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</si>
  <si>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</si>
  <si>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</si>
  <si>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</si>
  <si>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</si>
  <si>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</si>
  <si>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</si>
  <si>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</si>
  <si>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</si>
  <si>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</si>
  <si>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</si>
  <si>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</si>
  <si>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</si>
  <si>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</si>
  <si>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</si>
  <si>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</si>
  <si>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</si>
  <si>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</si>
  <si>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</si>
  <si>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</si>
  <si>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</si>
  <si>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</si>
  <si>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</si>
  <si>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</si>
  <si>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</si>
  <si>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</si>
  <si>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</si>
  <si>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</si>
  <si>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</si>
  <si>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</si>
  <si>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</si>
  <si>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</si>
  <si>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</si>
  <si>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</si>
  <si>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</si>
  <si>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</si>
  <si>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</si>
  <si>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</si>
  <si>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</si>
  <si>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</si>
  <si>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</si>
  <si>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</si>
  <si>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</si>
  <si>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</si>
  <si>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</si>
  <si>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</si>
  <si>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</si>
  <si>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</si>
  <si>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</si>
  <si>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</si>
  <si>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</si>
  <si>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</si>
  <si>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</si>
  <si>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</si>
  <si>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</si>
  <si>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</si>
  <si>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</si>
  <si>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</si>
  <si>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</si>
  <si>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</si>
  <si>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</si>
  <si>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</si>
  <si>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</si>
  <si>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</si>
  <si>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</si>
  <si>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</si>
  <si>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</si>
  <si>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0.64</t>
  </si>
  <si>
    <t>▲ 1.16</t>
  </si>
  <si>
    <t>▲ 4.21</t>
  </si>
  <si>
    <t>病院事業会計</t>
  </si>
  <si>
    <t>一般会計</t>
  </si>
  <si>
    <t>国民健康保険事業特別会計</t>
  </si>
  <si>
    <t>建設残土処分場事業特別会計</t>
  </si>
  <si>
    <t>▲ 0.09</t>
  </si>
  <si>
    <t>下水道事業会計</t>
  </si>
  <si>
    <t>介護保険事業特別会計</t>
  </si>
  <si>
    <t>介護サービス事業特別会計</t>
  </si>
  <si>
    <t>共通商品券発行事業特別会計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</si>
  <si>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</si>
  <si>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</si>
  <si>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</si>
  <si>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</si>
  <si>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</si>
  <si>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</si>
  <si>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</si>
  <si>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</si>
  <si>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大川広域行政組合（一般会計）</t>
    <rPh sb="0" eb="2">
      <t>オオカワ</t>
    </rPh>
    <rPh sb="2" eb="4">
      <t>コウイキ</t>
    </rPh>
    <rPh sb="4" eb="6">
      <t>ギョウセイ</t>
    </rPh>
    <rPh sb="6" eb="8">
      <t>クミアイ</t>
    </rPh>
    <rPh sb="9" eb="11">
      <t>イッパン</t>
    </rPh>
    <rPh sb="11" eb="13">
      <t>カイケイ</t>
    </rPh>
    <phoneticPr fontId="2"/>
  </si>
  <si>
    <t>大川広域行政組合（介護サービス事業）</t>
    <rPh sb="0" eb="2">
      <t>オオカワ</t>
    </rPh>
    <rPh sb="2" eb="4">
      <t>コウイキ</t>
    </rPh>
    <rPh sb="4" eb="6">
      <t>ギョウセイ</t>
    </rPh>
    <rPh sb="6" eb="8">
      <t>クミアイ</t>
    </rPh>
    <rPh sb="9" eb="11">
      <t>カイゴ</t>
    </rPh>
    <rPh sb="15" eb="17">
      <t>ジギョウ</t>
    </rPh>
    <phoneticPr fontId="2"/>
  </si>
  <si>
    <t>大川広域行政組合（ふるさと市町村圏基金）</t>
    <rPh sb="0" eb="2">
      <t>オオカワ</t>
    </rPh>
    <rPh sb="2" eb="4">
      <t>コウイキ</t>
    </rPh>
    <rPh sb="4" eb="6">
      <t>ギョウセイ</t>
    </rPh>
    <rPh sb="6" eb="8">
      <t>クミアイ</t>
    </rPh>
    <rPh sb="13" eb="16">
      <t>シチョウソン</t>
    </rPh>
    <rPh sb="16" eb="17">
      <t>ケン</t>
    </rPh>
    <rPh sb="17" eb="19">
      <t>キキン</t>
    </rPh>
    <phoneticPr fontId="2"/>
  </si>
  <si>
    <t>香川県東部清掃施設組合</t>
    <rPh sb="0" eb="3">
      <t>カガワケン</t>
    </rPh>
    <rPh sb="3" eb="5">
      <t>トウブ</t>
    </rPh>
    <rPh sb="5" eb="7">
      <t>セイソウ</t>
    </rPh>
    <rPh sb="7" eb="9">
      <t>シセツ</t>
    </rPh>
    <rPh sb="9" eb="11">
      <t>クミアイ</t>
    </rPh>
    <phoneticPr fontId="2"/>
  </si>
  <si>
    <t>三木・長尾葬斎組合</t>
    <rPh sb="0" eb="2">
      <t>ミキ</t>
    </rPh>
    <rPh sb="3" eb="5">
      <t>ナガオ</t>
    </rPh>
    <rPh sb="5" eb="6">
      <t>ソウ</t>
    </rPh>
    <rPh sb="6" eb="7">
      <t>ヒトシ</t>
    </rPh>
    <rPh sb="7" eb="9">
      <t>クミアイ</t>
    </rPh>
    <phoneticPr fontId="2"/>
  </si>
  <si>
    <t>香川県市町総合事務組合</t>
    <rPh sb="0" eb="3">
      <t>カガワケン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</si>
  <si>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</si>
  <si>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</si>
  <si>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さぬき市・三木町山林組合</t>
    <rPh sb="3" eb="4">
      <t>シ</t>
    </rPh>
    <rPh sb="5" eb="7">
      <t>ミキ</t>
    </rPh>
    <rPh sb="7" eb="8">
      <t>チョウ</t>
    </rPh>
    <rPh sb="8" eb="10">
      <t>サンリン</t>
    </rPh>
    <rPh sb="10" eb="12">
      <t>クミアイ</t>
    </rPh>
    <phoneticPr fontId="2"/>
  </si>
  <si>
    <t>東かがわ市外一市一町組合</t>
    <rPh sb="0" eb="1">
      <t>ヒガシ</t>
    </rPh>
    <rPh sb="4" eb="5">
      <t>シ</t>
    </rPh>
    <rPh sb="5" eb="6">
      <t>ホカ</t>
    </rPh>
    <rPh sb="6" eb="8">
      <t>イッシ</t>
    </rPh>
    <rPh sb="8" eb="10">
      <t>イッチョウ</t>
    </rPh>
    <rPh sb="10" eb="12">
      <t>クミアイ</t>
    </rPh>
    <phoneticPr fontId="2"/>
  </si>
  <si>
    <t>香川県広域水道企業団（水道事業）</t>
    <rPh sb="0" eb="2">
      <t>カガワ</t>
    </rPh>
    <rPh sb="2" eb="3">
      <t>ケン</t>
    </rPh>
    <rPh sb="3" eb="5">
      <t>コウイキ</t>
    </rPh>
    <rPh sb="5" eb="7">
      <t>スイドウ</t>
    </rPh>
    <rPh sb="7" eb="9">
      <t>キギョウ</t>
    </rPh>
    <rPh sb="9" eb="10">
      <t>ダン</t>
    </rPh>
    <rPh sb="11" eb="13">
      <t>スイドウ</t>
    </rPh>
    <rPh sb="13" eb="15">
      <t>ジギョウ</t>
    </rPh>
    <phoneticPr fontId="2"/>
  </si>
  <si>
    <t>法適用企業</t>
    <rPh sb="0" eb="1">
      <t>ホウ</t>
    </rPh>
    <rPh sb="1" eb="3">
      <t>テキヨウ</t>
    </rPh>
    <rPh sb="3" eb="5">
      <t>キギョウ</t>
    </rPh>
    <phoneticPr fontId="2"/>
  </si>
  <si>
    <t>さぬき市土地開発公社</t>
    <rPh sb="3" eb="4">
      <t>シ</t>
    </rPh>
    <rPh sb="4" eb="6">
      <t>トチ</t>
    </rPh>
    <rPh sb="6" eb="8">
      <t>カイハツ</t>
    </rPh>
    <rPh sb="8" eb="10">
      <t>コウシャ</t>
    </rPh>
    <phoneticPr fontId="2"/>
  </si>
  <si>
    <t>（株）香川県東部流通センター</t>
    <rPh sb="1" eb="2">
      <t>カブ</t>
    </rPh>
    <rPh sb="3" eb="6">
      <t>カガワケン</t>
    </rPh>
    <rPh sb="6" eb="8">
      <t>トウブ</t>
    </rPh>
    <rPh sb="8" eb="10">
      <t>リュウツウ</t>
    </rPh>
    <phoneticPr fontId="2"/>
  </si>
  <si>
    <t>（株）さぬき市SA公社</t>
    <rPh sb="1" eb="2">
      <t>カブ</t>
    </rPh>
    <rPh sb="6" eb="7">
      <t>シ</t>
    </rPh>
    <rPh sb="9" eb="11">
      <t>コウシャ</t>
    </rPh>
    <phoneticPr fontId="2"/>
  </si>
  <si>
    <t>（公財）エレキテル尾崎財団</t>
    <rPh sb="1" eb="2">
      <t>コウ</t>
    </rPh>
    <rPh sb="2" eb="3">
      <t>ザイ</t>
    </rPh>
    <rPh sb="9" eb="11">
      <t>オザキ</t>
    </rPh>
    <rPh sb="11" eb="13">
      <t>ザイダン</t>
    </rPh>
    <phoneticPr fontId="2"/>
  </si>
  <si>
    <t>（公財）志度町体育振興会</t>
    <rPh sb="1" eb="2">
      <t>コウ</t>
    </rPh>
    <rPh sb="2" eb="3">
      <t>ザイ</t>
    </rPh>
    <rPh sb="4" eb="7">
      <t>シドチョウ</t>
    </rPh>
    <rPh sb="7" eb="9">
      <t>タイイク</t>
    </rPh>
    <rPh sb="9" eb="12">
      <t>シンコウカイ</t>
    </rPh>
    <phoneticPr fontId="2"/>
  </si>
  <si>
    <t>（公財）さぬき市文化振興財団</t>
    <rPh sb="1" eb="2">
      <t>コウ</t>
    </rPh>
    <rPh sb="2" eb="3">
      <t>ザイ</t>
    </rPh>
    <rPh sb="7" eb="8">
      <t>シ</t>
    </rPh>
    <rPh sb="8" eb="10">
      <t>ブンカ</t>
    </rPh>
    <rPh sb="10" eb="12">
      <t>シンコウ</t>
    </rPh>
    <rPh sb="12" eb="14">
      <t>ザイダン</t>
    </rPh>
    <phoneticPr fontId="2"/>
  </si>
  <si>
    <t>-</t>
    <phoneticPr fontId="2"/>
  </si>
  <si>
    <t>振興基金</t>
    <rPh sb="0" eb="2">
      <t>シンコウ</t>
    </rPh>
    <rPh sb="2" eb="4">
      <t>キキン</t>
    </rPh>
    <phoneticPr fontId="5"/>
  </si>
  <si>
    <t>防災基金</t>
    <rPh sb="0" eb="2">
      <t>ボウサイ</t>
    </rPh>
    <rPh sb="2" eb="4">
      <t>キキン</t>
    </rPh>
    <phoneticPr fontId="5"/>
  </si>
  <si>
    <t>教育文化振興基金</t>
    <rPh sb="0" eb="2">
      <t>キョウイク</t>
    </rPh>
    <rPh sb="2" eb="4">
      <t>ブンカ</t>
    </rPh>
    <rPh sb="4" eb="6">
      <t>シンコウ</t>
    </rPh>
    <rPh sb="6" eb="8">
      <t>キキン</t>
    </rPh>
    <phoneticPr fontId="5"/>
  </si>
  <si>
    <t>地域福祉基金</t>
    <rPh sb="0" eb="2">
      <t>チイキ</t>
    </rPh>
    <rPh sb="2" eb="4">
      <t>フクシ</t>
    </rPh>
    <rPh sb="4" eb="6">
      <t>キキン</t>
    </rPh>
    <phoneticPr fontId="5"/>
  </si>
  <si>
    <t>まちづくり基金</t>
    <rPh sb="5" eb="7">
      <t>キキン</t>
    </rPh>
    <phoneticPr fontId="5"/>
  </si>
  <si>
    <t>香川県広域水道企業団（工業用水道事業）</t>
    <rPh sb="0" eb="2">
      <t>カガワ</t>
    </rPh>
    <rPh sb="2" eb="3">
      <t>ケン</t>
    </rPh>
    <rPh sb="3" eb="5">
      <t>コウイキ</t>
    </rPh>
    <rPh sb="5" eb="7">
      <t>スイドウ</t>
    </rPh>
    <rPh sb="7" eb="9">
      <t>キギョウ</t>
    </rPh>
    <rPh sb="9" eb="10">
      <t>ダン</t>
    </rPh>
    <rPh sb="11" eb="14">
      <t>コウギョウヨウ</t>
    </rPh>
    <rPh sb="14" eb="16">
      <t>スイドウ</t>
    </rPh>
    <rPh sb="16" eb="18">
      <t>ジギョウ</t>
    </rPh>
    <phoneticPr fontId="2"/>
  </si>
  <si>
    <t>〇</t>
    <phoneticPr fontId="2"/>
  </si>
  <si>
    <t>▲0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</si>
</sst>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76347</c:v>
                </c:pt>
              </c:numCache>
            </c:numRef>
          </c:val>
          <c:smooth val="0"/>
          <c:extLst>
            <c:ext xmlns:c16="http://schemas.microsoft.com/office/drawing/2014/chart" uri="{C3380CC4-5D6E-409C-BE32-E72D297353CC}">
              <c16:uniqueId val="{00000000-9A96-4DC8-8679-CE19E22784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36883</c:v>
                </c:pt>
                <c:pt idx="1">
                  <c:v>77550</c:v>
                </c:pt>
                <c:pt idx="2">
                  <c:v>103140</c:v>
                </c:pt>
                <c:pt idx="3">
                  <c:v>38095</c:v>
                </c:pt>
                <c:pt idx="4">
                  <c:v>53675</c:v>
                </c:pt>
              </c:numCache>
            </c:numRef>
          </c:val>
          <c:smooth val="0"/>
          <c:extLst>
            <c:ext xmlns:c16="http://schemas.microsoft.com/office/drawing/2014/chart" uri="{C3380CC4-5D6E-409C-BE32-E72D297353CC}">
              <c16:uniqueId val="{00000001-9A96-4DC8-8679-CE19E22784A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4.46</c:v>
                </c:pt>
                <c:pt idx="1">
                  <c:v>4.82</c:v>
                </c:pt>
                <c:pt idx="2">
                  <c:v>5.8</c:v>
                </c:pt>
                <c:pt idx="3">
                  <c:v>6.43</c:v>
                </c:pt>
                <c:pt idx="4">
                  <c:v>5.64</c:v>
                </c:pt>
              </c:numCache>
            </c:numRef>
          </c:val>
          <c:extLst>
            <c:ext xmlns:c16="http://schemas.microsoft.com/office/drawing/2014/chart" uri="{C3380CC4-5D6E-409C-BE32-E72D297353CC}">
              <c16:uniqueId val="{00000000-8486-481C-BB2D-71AD4AC742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48.43</c:v>
                </c:pt>
                <c:pt idx="1">
                  <c:v>48.81</c:v>
                </c:pt>
                <c:pt idx="2">
                  <c:v>48.54</c:v>
                </c:pt>
                <c:pt idx="3">
                  <c:v>46.65</c:v>
                </c:pt>
                <c:pt idx="4">
                  <c:v>41.77</c:v>
                </c:pt>
              </c:numCache>
            </c:numRef>
          </c:val>
          <c:extLst>
            <c:ext xmlns:c16="http://schemas.microsoft.com/office/drawing/2014/chart" uri="{C3380CC4-5D6E-409C-BE32-E72D297353CC}">
              <c16:uniqueId val="{00000001-8486-481C-BB2D-71AD4AC7429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1.94</c:v>
                </c:pt>
                <c:pt idx="1">
                  <c:v>-0.64</c:v>
                </c:pt>
                <c:pt idx="2">
                  <c:v>0.26</c:v>
                </c:pt>
                <c:pt idx="3">
                  <c:v>-1.1599999999999999</c:v>
                </c:pt>
                <c:pt idx="4">
                  <c:v>-4.21</c:v>
                </c:pt>
              </c:numCache>
            </c:numRef>
          </c:val>
          <c:smooth val="0"/>
          <c:extLst>
            <c:ext xmlns:c16="http://schemas.microsoft.com/office/drawing/2014/chart" uri="{C3380CC4-5D6E-409C-BE32-E72D297353CC}">
              <c16:uniqueId val="{00000002-8486-481C-BB2D-71AD4AC7429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7.4</c:v>
                </c:pt>
                <c:pt idx="2">
                  <c:v>#N/A</c:v>
                </c:pt>
                <c:pt idx="3">
                  <c:v>6.9</c:v>
                </c:pt>
                <c:pt idx="4">
                  <c:v>#N/A</c:v>
                </c:pt>
                <c:pt idx="5">
                  <c:v>0.05</c:v>
                </c:pt>
                <c:pt idx="6">
                  <c:v>#N/A</c:v>
                </c:pt>
                <c:pt idx="7">
                  <c:v>2.3199999999999998</c:v>
                </c:pt>
                <c:pt idx="8">
                  <c:v>#N/A</c:v>
                </c:pt>
                <c:pt idx="9">
                  <c:v>0.01</c:v>
                </c:pt>
              </c:numCache>
            </c:numRef>
          </c:val>
          <c:extLst>
            <c:ext xmlns:c16="http://schemas.microsoft.com/office/drawing/2014/chart" uri="{C3380CC4-5D6E-409C-BE32-E72D297353CC}">
              <c16:uniqueId val="{00000000-F07A-44AC-969F-EC74C789D3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07A-44AC-969F-EC74C789D3F7}"/>
            </c:ext>
          </c:extLst>
        </c:ser>
        <c:ser>
          <c:idx val="2"/>
          <c:order val="2"/>
          <c:tx>
            <c:strRef>
              <c:f>データシート!$A$29</c:f>
              <c:strCache>
                <c:ptCount val="1"/>
                <c:pt idx="0">
                  <c:v>共通商品券発行事業特別会計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0.14000000000000001</c:v>
                </c:pt>
                <c:pt idx="2">
                  <c:v>#N/A</c:v>
                </c:pt>
                <c:pt idx="3">
                  <c:v>0.13</c:v>
                </c:pt>
                <c:pt idx="4">
                  <c:v>#N/A</c:v>
                </c:pt>
                <c:pt idx="5">
                  <c:v>0.1</c:v>
                </c:pt>
                <c:pt idx="6">
                  <c:v>#N/A</c:v>
                </c:pt>
                <c:pt idx="7">
                  <c:v>0.1</c:v>
                </c:pt>
                <c:pt idx="8">
                  <c:v>#N/A</c:v>
                </c:pt>
                <c:pt idx="9">
                  <c:v>0.1</c:v>
                </c:pt>
              </c:numCache>
            </c:numRef>
          </c:val>
          <c:extLst>
            <c:ext xmlns:c16="http://schemas.microsoft.com/office/drawing/2014/chart" uri="{C3380CC4-5D6E-409C-BE32-E72D297353CC}">
              <c16:uniqueId val="{00000002-F07A-44AC-969F-EC74C789D3F7}"/>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c:v>
                </c:pt>
                <c:pt idx="2">
                  <c:v>#N/A</c:v>
                </c:pt>
                <c:pt idx="3">
                  <c:v>0.11</c:v>
                </c:pt>
                <c:pt idx="4">
                  <c:v>#N/A</c:v>
                </c:pt>
                <c:pt idx="5">
                  <c:v>0.13</c:v>
                </c:pt>
                <c:pt idx="6">
                  <c:v>#N/A</c:v>
                </c:pt>
                <c:pt idx="7">
                  <c:v>0.12</c:v>
                </c:pt>
                <c:pt idx="8">
                  <c:v>#N/A</c:v>
                </c:pt>
                <c:pt idx="9">
                  <c:v>0.14000000000000001</c:v>
                </c:pt>
              </c:numCache>
            </c:numRef>
          </c:val>
          <c:extLst>
            <c:ext xmlns:c16="http://schemas.microsoft.com/office/drawing/2014/chart" uri="{C3380CC4-5D6E-409C-BE32-E72D297353CC}">
              <c16:uniqueId val="{00000003-F07A-44AC-969F-EC74C789D3F7}"/>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0.64</c:v>
                </c:pt>
                <c:pt idx="2">
                  <c:v>#N/A</c:v>
                </c:pt>
                <c:pt idx="3">
                  <c:v>0.26</c:v>
                </c:pt>
                <c:pt idx="4">
                  <c:v>#N/A</c:v>
                </c:pt>
                <c:pt idx="5">
                  <c:v>0.63</c:v>
                </c:pt>
                <c:pt idx="6">
                  <c:v>#N/A</c:v>
                </c:pt>
                <c:pt idx="7">
                  <c:v>0.48</c:v>
                </c:pt>
                <c:pt idx="8">
                  <c:v>#N/A</c:v>
                </c:pt>
                <c:pt idx="9">
                  <c:v>0.37</c:v>
                </c:pt>
              </c:numCache>
            </c:numRef>
          </c:val>
          <c:extLst>
            <c:ext xmlns:c16="http://schemas.microsoft.com/office/drawing/2014/chart" uri="{C3380CC4-5D6E-409C-BE32-E72D297353CC}">
              <c16:uniqueId val="{00000004-F07A-44AC-969F-EC74C789D3F7}"/>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0.39</c:v>
                </c:pt>
              </c:numCache>
            </c:numRef>
          </c:val>
          <c:extLst>
            <c:ext xmlns:c16="http://schemas.microsoft.com/office/drawing/2014/chart" uri="{C3380CC4-5D6E-409C-BE32-E72D297353CC}">
              <c16:uniqueId val="{00000005-F07A-44AC-969F-EC74C789D3F7}"/>
            </c:ext>
          </c:extLst>
        </c:ser>
        <c:ser>
          <c:idx val="6"/>
          <c:order val="6"/>
          <c:tx>
            <c:strRef>
              <c:f>データシート!$A$33</c:f>
              <c:strCache>
                <c:ptCount val="1"/>
                <c:pt idx="0">
                  <c:v>建設残土処分場事業特別会計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0.09</c:v>
                </c:pt>
                <c:pt idx="1">
                  <c:v>#N/A</c:v>
                </c:pt>
                <c:pt idx="2">
                  <c:v>#N/A</c:v>
                </c:pt>
                <c:pt idx="3">
                  <c:v>0.28999999999999998</c:v>
                </c:pt>
                <c:pt idx="4">
                  <c:v>#N/A</c:v>
                </c:pt>
                <c:pt idx="5">
                  <c:v>0.4</c:v>
                </c:pt>
                <c:pt idx="6">
                  <c:v>#N/A</c:v>
                </c:pt>
                <c:pt idx="7">
                  <c:v>0.64</c:v>
                </c:pt>
                <c:pt idx="8">
                  <c:v>#N/A</c:v>
                </c:pt>
                <c:pt idx="9">
                  <c:v>0.56999999999999995</c:v>
                </c:pt>
              </c:numCache>
            </c:numRef>
          </c:val>
          <c:extLst>
            <c:ext xmlns:c16="http://schemas.microsoft.com/office/drawing/2014/chart" uri="{C3380CC4-5D6E-409C-BE32-E72D297353CC}">
              <c16:uniqueId val="{00000006-F07A-44AC-969F-EC74C789D3F7}"/>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1.32</c:v>
                </c:pt>
                <c:pt idx="2">
                  <c:v>#N/A</c:v>
                </c:pt>
                <c:pt idx="3">
                  <c:v>1.79</c:v>
                </c:pt>
                <c:pt idx="4">
                  <c:v>#N/A</c:v>
                </c:pt>
                <c:pt idx="5">
                  <c:v>1.8</c:v>
                </c:pt>
                <c:pt idx="6">
                  <c:v>#N/A</c:v>
                </c:pt>
                <c:pt idx="7">
                  <c:v>1.84</c:v>
                </c:pt>
                <c:pt idx="8">
                  <c:v>#N/A</c:v>
                </c:pt>
                <c:pt idx="9">
                  <c:v>1.42</c:v>
                </c:pt>
              </c:numCache>
            </c:numRef>
          </c:val>
          <c:extLst>
            <c:ext xmlns:c16="http://schemas.microsoft.com/office/drawing/2014/chart" uri="{C3380CC4-5D6E-409C-BE32-E72D297353CC}">
              <c16:uniqueId val="{00000007-F07A-44AC-969F-EC74C789D3F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4.4000000000000004</c:v>
                </c:pt>
                <c:pt idx="2">
                  <c:v>#N/A</c:v>
                </c:pt>
                <c:pt idx="3">
                  <c:v>4.3899999999999997</c:v>
                </c:pt>
                <c:pt idx="4">
                  <c:v>#N/A</c:v>
                </c:pt>
                <c:pt idx="5">
                  <c:v>5.29</c:v>
                </c:pt>
                <c:pt idx="6">
                  <c:v>#N/A</c:v>
                </c:pt>
                <c:pt idx="7">
                  <c:v>5.68</c:v>
                </c:pt>
                <c:pt idx="8">
                  <c:v>#N/A</c:v>
                </c:pt>
                <c:pt idx="9">
                  <c:v>4.95</c:v>
                </c:pt>
              </c:numCache>
            </c:numRef>
          </c:val>
          <c:extLst>
            <c:ext xmlns:c16="http://schemas.microsoft.com/office/drawing/2014/chart" uri="{C3380CC4-5D6E-409C-BE32-E72D297353CC}">
              <c16:uniqueId val="{00000008-F07A-44AC-969F-EC74C789D3F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6.37</c:v>
                </c:pt>
                <c:pt idx="2">
                  <c:v>#N/A</c:v>
                </c:pt>
                <c:pt idx="3">
                  <c:v>5.49</c:v>
                </c:pt>
                <c:pt idx="4">
                  <c:v>#N/A</c:v>
                </c:pt>
                <c:pt idx="5">
                  <c:v>5.4</c:v>
                </c:pt>
                <c:pt idx="6">
                  <c:v>#N/A</c:v>
                </c:pt>
                <c:pt idx="7">
                  <c:v>3.73</c:v>
                </c:pt>
                <c:pt idx="8">
                  <c:v>#N/A</c:v>
                </c:pt>
                <c:pt idx="9">
                  <c:v>6.54</c:v>
                </c:pt>
              </c:numCache>
            </c:numRef>
          </c:val>
          <c:extLst>
            <c:ext xmlns:c16="http://schemas.microsoft.com/office/drawing/2014/chart" uri="{C3380CC4-5D6E-409C-BE32-E72D297353CC}">
              <c16:uniqueId val="{00000009-F07A-44AC-969F-EC74C789D3F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3358</c:v>
                </c:pt>
                <c:pt idx="5">
                  <c:v>3179</c:v>
                </c:pt>
                <c:pt idx="8">
                  <c:v>3245</c:v>
                </c:pt>
                <c:pt idx="11">
                  <c:v>3316</c:v>
                </c:pt>
                <c:pt idx="14">
                  <c:v>3306</c:v>
                </c:pt>
              </c:numCache>
            </c:numRef>
          </c:val>
          <c:extLst>
            <c:ext xmlns:c16="http://schemas.microsoft.com/office/drawing/2014/chart" uri="{C3380CC4-5D6E-409C-BE32-E72D297353CC}">
              <c16:uniqueId val="{00000000-C2F6-4E40-9F33-B05B5286843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2F6-4E40-9F33-B05B5286843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c:v>
                </c:pt>
                <c:pt idx="3">
                  <c:v>6</c:v>
                </c:pt>
                <c:pt idx="6">
                  <c:v>7</c:v>
                </c:pt>
                <c:pt idx="9">
                  <c:v>7</c:v>
                </c:pt>
                <c:pt idx="12">
                  <c:v>3</c:v>
                </c:pt>
              </c:numCache>
            </c:numRef>
          </c:val>
          <c:extLst>
            <c:ext xmlns:c16="http://schemas.microsoft.com/office/drawing/2014/chart" uri="{C3380CC4-5D6E-409C-BE32-E72D297353CC}">
              <c16:uniqueId val="{00000002-C2F6-4E40-9F33-B05B5286843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250</c:v>
                </c:pt>
                <c:pt idx="3">
                  <c:v>78</c:v>
                </c:pt>
                <c:pt idx="6">
                  <c:v>79</c:v>
                </c:pt>
                <c:pt idx="9">
                  <c:v>71</c:v>
                </c:pt>
                <c:pt idx="12">
                  <c:v>72</c:v>
                </c:pt>
              </c:numCache>
            </c:numRef>
          </c:val>
          <c:extLst>
            <c:ext xmlns:c16="http://schemas.microsoft.com/office/drawing/2014/chart" uri="{C3380CC4-5D6E-409C-BE32-E72D297353CC}">
              <c16:uniqueId val="{00000003-C2F6-4E40-9F33-B05B5286843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1543</c:v>
                </c:pt>
                <c:pt idx="3">
                  <c:v>1438</c:v>
                </c:pt>
                <c:pt idx="6">
                  <c:v>1431</c:v>
                </c:pt>
                <c:pt idx="9">
                  <c:v>1400</c:v>
                </c:pt>
                <c:pt idx="12">
                  <c:v>1014</c:v>
                </c:pt>
              </c:numCache>
            </c:numRef>
          </c:val>
          <c:extLst>
            <c:ext xmlns:c16="http://schemas.microsoft.com/office/drawing/2014/chart" uri="{C3380CC4-5D6E-409C-BE32-E72D297353CC}">
              <c16:uniqueId val="{00000004-C2F6-4E40-9F33-B05B5286843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F6-4E40-9F33-B05B5286843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2F6-4E40-9F33-B05B5286843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3148</c:v>
                </c:pt>
                <c:pt idx="3">
                  <c:v>3169</c:v>
                </c:pt>
                <c:pt idx="6">
                  <c:v>3387</c:v>
                </c:pt>
                <c:pt idx="9">
                  <c:v>3574</c:v>
                </c:pt>
                <c:pt idx="12">
                  <c:v>3566</c:v>
                </c:pt>
              </c:numCache>
            </c:numRef>
          </c:val>
          <c:extLst>
            <c:ext xmlns:c16="http://schemas.microsoft.com/office/drawing/2014/chart" uri="{C3380CC4-5D6E-409C-BE32-E72D297353CC}">
              <c16:uniqueId val="{00000007-C2F6-4E40-9F33-B05B5286843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1589</c:v>
                </c:pt>
                <c:pt idx="2">
                  <c:v>#N/A</c:v>
                </c:pt>
                <c:pt idx="3">
                  <c:v>#N/A</c:v>
                </c:pt>
                <c:pt idx="4">
                  <c:v>1512</c:v>
                </c:pt>
                <c:pt idx="5">
                  <c:v>#N/A</c:v>
                </c:pt>
                <c:pt idx="6">
                  <c:v>#N/A</c:v>
                </c:pt>
                <c:pt idx="7">
                  <c:v>1659</c:v>
                </c:pt>
                <c:pt idx="8">
                  <c:v>#N/A</c:v>
                </c:pt>
                <c:pt idx="9">
                  <c:v>#N/A</c:v>
                </c:pt>
                <c:pt idx="10">
                  <c:v>1736</c:v>
                </c:pt>
                <c:pt idx="11">
                  <c:v>#N/A</c:v>
                </c:pt>
                <c:pt idx="12">
                  <c:v>#N/A</c:v>
                </c:pt>
                <c:pt idx="13">
                  <c:v>1349</c:v>
                </c:pt>
                <c:pt idx="14">
                  <c:v>#N/A</c:v>
                </c:pt>
              </c:numCache>
            </c:numRef>
          </c:val>
          <c:smooth val="0"/>
          <c:extLst>
            <c:ext xmlns:c16="http://schemas.microsoft.com/office/drawing/2014/chart" uri="{C3380CC4-5D6E-409C-BE32-E72D297353CC}">
              <c16:uniqueId val="{00000008-C2F6-4E40-9F33-B05B5286843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30539</c:v>
                </c:pt>
                <c:pt idx="5">
                  <c:v>30928</c:v>
                </c:pt>
                <c:pt idx="8">
                  <c:v>30580</c:v>
                </c:pt>
                <c:pt idx="11">
                  <c:v>29407</c:v>
                </c:pt>
                <c:pt idx="14">
                  <c:v>27852</c:v>
                </c:pt>
              </c:numCache>
            </c:numRef>
          </c:val>
          <c:extLst>
            <c:ext xmlns:c16="http://schemas.microsoft.com/office/drawing/2014/chart" uri="{C3380CC4-5D6E-409C-BE32-E72D297353CC}">
              <c16:uniqueId val="{00000000-872A-4648-93C7-E70030A2DF0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473</c:v>
                </c:pt>
                <c:pt idx="5">
                  <c:v>382</c:v>
                </c:pt>
                <c:pt idx="8">
                  <c:v>305</c:v>
                </c:pt>
                <c:pt idx="11">
                  <c:v>259</c:v>
                </c:pt>
                <c:pt idx="14">
                  <c:v>228</c:v>
                </c:pt>
              </c:numCache>
            </c:numRef>
          </c:val>
          <c:extLst>
            <c:ext xmlns:c16="http://schemas.microsoft.com/office/drawing/2014/chart" uri="{C3380CC4-5D6E-409C-BE32-E72D297353CC}">
              <c16:uniqueId val="{00000001-872A-4648-93C7-E70030A2DF0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13915</c:v>
                </c:pt>
                <c:pt idx="5">
                  <c:v>14309</c:v>
                </c:pt>
                <c:pt idx="8">
                  <c:v>14054</c:v>
                </c:pt>
                <c:pt idx="11">
                  <c:v>13988</c:v>
                </c:pt>
                <c:pt idx="14">
                  <c:v>14058</c:v>
                </c:pt>
              </c:numCache>
            </c:numRef>
          </c:val>
          <c:extLst>
            <c:ext xmlns:c16="http://schemas.microsoft.com/office/drawing/2014/chart" uri="{C3380CC4-5D6E-409C-BE32-E72D297353CC}">
              <c16:uniqueId val="{00000002-872A-4648-93C7-E70030A2DF0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72A-4648-93C7-E70030A2DF0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2A-4648-93C7-E70030A2DF0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499</c:v>
                </c:pt>
              </c:numCache>
            </c:numRef>
          </c:val>
          <c:extLst>
            <c:ext xmlns:c16="http://schemas.microsoft.com/office/drawing/2014/chart" uri="{C3380CC4-5D6E-409C-BE32-E72D297353CC}">
              <c16:uniqueId val="{00000005-872A-4648-93C7-E70030A2DF0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2368</c:v>
                </c:pt>
                <c:pt idx="3">
                  <c:v>2213</c:v>
                </c:pt>
                <c:pt idx="6">
                  <c:v>1969</c:v>
                </c:pt>
                <c:pt idx="9">
                  <c:v>1940</c:v>
                </c:pt>
                <c:pt idx="12">
                  <c:v>1852</c:v>
                </c:pt>
              </c:numCache>
            </c:numRef>
          </c:val>
          <c:extLst>
            <c:ext xmlns:c16="http://schemas.microsoft.com/office/drawing/2014/chart" uri="{C3380CC4-5D6E-409C-BE32-E72D297353CC}">
              <c16:uniqueId val="{00000006-872A-4648-93C7-E70030A2DF0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507</c:v>
                </c:pt>
                <c:pt idx="3">
                  <c:v>447</c:v>
                </c:pt>
                <c:pt idx="6">
                  <c:v>502</c:v>
                </c:pt>
                <c:pt idx="9">
                  <c:v>572</c:v>
                </c:pt>
                <c:pt idx="12">
                  <c:v>515</c:v>
                </c:pt>
              </c:numCache>
            </c:numRef>
          </c:val>
          <c:extLst>
            <c:ext xmlns:c16="http://schemas.microsoft.com/office/drawing/2014/chart" uri="{C3380CC4-5D6E-409C-BE32-E72D297353CC}">
              <c16:uniqueId val="{00000007-872A-4648-93C7-E70030A2DF0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12410</c:v>
                </c:pt>
                <c:pt idx="3">
                  <c:v>12273</c:v>
                </c:pt>
                <c:pt idx="6">
                  <c:v>11962</c:v>
                </c:pt>
                <c:pt idx="9">
                  <c:v>11389</c:v>
                </c:pt>
                <c:pt idx="12">
                  <c:v>9259</c:v>
                </c:pt>
              </c:numCache>
            </c:numRef>
          </c:val>
          <c:extLst>
            <c:ext xmlns:c16="http://schemas.microsoft.com/office/drawing/2014/chart" uri="{C3380CC4-5D6E-409C-BE32-E72D297353CC}">
              <c16:uniqueId val="{00000008-872A-4648-93C7-E70030A2DF0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697</c:v>
                </c:pt>
                <c:pt idx="3">
                  <c:v>593</c:v>
                </c:pt>
                <c:pt idx="6">
                  <c:v>534</c:v>
                </c:pt>
                <c:pt idx="9">
                  <c:v>528</c:v>
                </c:pt>
                <c:pt idx="12">
                  <c:v>4</c:v>
                </c:pt>
              </c:numCache>
            </c:numRef>
          </c:val>
          <c:extLst>
            <c:ext xmlns:c16="http://schemas.microsoft.com/office/drawing/2014/chart" uri="{C3380CC4-5D6E-409C-BE32-E72D297353CC}">
              <c16:uniqueId val="{00000009-872A-4648-93C7-E70030A2DF0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23789</c:v>
                </c:pt>
                <c:pt idx="3">
                  <c:v>24965</c:v>
                </c:pt>
                <c:pt idx="6">
                  <c:v>26148</c:v>
                </c:pt>
                <c:pt idx="9">
                  <c:v>24468</c:v>
                </c:pt>
                <c:pt idx="12">
                  <c:v>22923</c:v>
                </c:pt>
              </c:numCache>
            </c:numRef>
          </c:val>
          <c:extLst>
            <c:ext xmlns:c16="http://schemas.microsoft.com/office/drawing/2014/chart" uri="{C3380CC4-5D6E-409C-BE32-E72D297353CC}">
              <c16:uniqueId val="{0000000A-872A-4648-93C7-E70030A2DF0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72A-4648-93C7-E70030A2DF0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7303</c:v>
                </c:pt>
                <c:pt idx="1">
                  <c:v>7032</c:v>
                </c:pt>
                <c:pt idx="2">
                  <c:v>6475</c:v>
                </c:pt>
              </c:numCache>
            </c:numRef>
          </c:val>
          <c:extLst>
            <c:ext xmlns:c16="http://schemas.microsoft.com/office/drawing/2014/chart" uri="{C3380CC4-5D6E-409C-BE32-E72D297353CC}">
              <c16:uniqueId val="{00000000-3E71-4434-B058-DA897754D7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35</c:v>
                </c:pt>
                <c:pt idx="1">
                  <c:v>35</c:v>
                </c:pt>
                <c:pt idx="2">
                  <c:v>35</c:v>
                </c:pt>
              </c:numCache>
            </c:numRef>
          </c:val>
          <c:extLst>
            <c:ext xmlns:c16="http://schemas.microsoft.com/office/drawing/2014/chart" uri="{C3380CC4-5D6E-409C-BE32-E72D297353CC}">
              <c16:uniqueId val="{00000001-3E71-4434-B058-DA897754D7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9215</c:v>
                </c:pt>
                <c:pt idx="1">
                  <c:v>9383</c:v>
                </c:pt>
                <c:pt idx="2">
                  <c:v>10432</c:v>
                </c:pt>
              </c:numCache>
            </c:numRef>
          </c:val>
          <c:extLst>
            <c:ext xmlns:c16="http://schemas.microsoft.com/office/drawing/2014/chart" uri="{C3380CC4-5D6E-409C-BE32-E72D297353CC}">
              <c16:uniqueId val="{00000002-3E71-4434-B058-DA897754D7B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合併以前から道路や学校等の社会資本整備に積極的に取り組んできたことで公債費負担が大きい状況にあるが、合併以後は交付税算入の大きい合併特例債の活用により比率は改善基調にある。</a:t>
          </a:r>
        </a:p>
        <a:p>
          <a:r>
            <a:rPr kumimoji="1" lang="ja-JP" altLang="en-US" sz="1300">
              <a:solidFill>
                <a:srgbClr val="FF0000"/>
              </a:solidFill>
              <a:latin typeface="ＭＳ ゴシック" pitchFamily="49" charset="-128"/>
              <a:ea typeface="ＭＳ ゴシック" pitchFamily="49" charset="-128"/>
            </a:rPr>
            <a:t>　</a:t>
          </a:r>
          <a:r>
            <a:rPr kumimoji="1" lang="ja-JP" altLang="en-US" sz="1300">
              <a:solidFill>
                <a:schemeClr val="tx1"/>
              </a:solidFill>
              <a:latin typeface="ＭＳ ゴシック" pitchFamily="49" charset="-128"/>
              <a:ea typeface="ＭＳ ゴシック" pitchFamily="49" charset="-128"/>
            </a:rPr>
            <a:t>令和</a:t>
          </a:r>
          <a:r>
            <a:rPr kumimoji="1" lang="en-US" altLang="ja-JP" sz="1300">
              <a:solidFill>
                <a:schemeClr val="tx1"/>
              </a:solidFill>
              <a:latin typeface="ＭＳ ゴシック" pitchFamily="49" charset="-128"/>
              <a:ea typeface="ＭＳ ゴシック" pitchFamily="49" charset="-128"/>
            </a:rPr>
            <a:t>2</a:t>
          </a:r>
          <a:r>
            <a:rPr kumimoji="1" lang="ja-JP" altLang="en-US" sz="1300">
              <a:solidFill>
                <a:schemeClr val="tx1"/>
              </a:solidFill>
              <a:latin typeface="ＭＳ ゴシック" pitchFamily="49" charset="-128"/>
              <a:ea typeface="ＭＳ ゴシック" pitchFamily="49" charset="-128"/>
            </a:rPr>
            <a:t>年度においては、</a:t>
          </a:r>
          <a:r>
            <a:rPr kumimoji="1" lang="ja-JP" altLang="en-US" sz="1300">
              <a:solidFill>
                <a:sysClr val="windowText" lastClr="000000"/>
              </a:solidFill>
              <a:latin typeface="ＭＳ ゴシック" pitchFamily="49" charset="-128"/>
              <a:ea typeface="ＭＳ ゴシック" pitchFamily="49" charset="-128"/>
            </a:rPr>
            <a:t>前年度の普通建設事業費が、庁舎や小学校等の統廃合が概ね終了したことにより、</a:t>
          </a:r>
          <a:r>
            <a:rPr kumimoji="1" lang="ja-JP" altLang="en-US" sz="1300">
              <a:solidFill>
                <a:schemeClr val="tx1"/>
              </a:solidFill>
              <a:latin typeface="ＭＳ ゴシック" pitchFamily="49" charset="-128"/>
              <a:ea typeface="ＭＳ ゴシック" pitchFamily="49" charset="-128"/>
            </a:rPr>
            <a:t>例年に比べ少なかったため、</a:t>
          </a:r>
          <a:r>
            <a:rPr kumimoji="1" lang="ja-JP" altLang="en-US" sz="1300">
              <a:solidFill>
                <a:sysClr val="windowText" lastClr="000000"/>
              </a:solidFill>
              <a:latin typeface="ＭＳ ゴシック" pitchFamily="49" charset="-128"/>
              <a:ea typeface="ＭＳ ゴシック" pitchFamily="49" charset="-128"/>
            </a:rPr>
            <a:t>前年度と</a:t>
          </a:r>
          <a:r>
            <a:rPr kumimoji="1" lang="ja-JP" altLang="en-US" sz="1300">
              <a:solidFill>
                <a:schemeClr val="tx1"/>
              </a:solidFill>
              <a:latin typeface="ＭＳ ゴシック" pitchFamily="49" charset="-128"/>
              <a:ea typeface="ＭＳ ゴシック" pitchFamily="49" charset="-128"/>
            </a:rPr>
            <a:t>比べて、元利償還金が約</a:t>
          </a:r>
          <a:r>
            <a:rPr kumimoji="1" lang="en-US" altLang="ja-JP" sz="1300">
              <a:solidFill>
                <a:schemeClr val="tx1"/>
              </a:solidFill>
              <a:latin typeface="ＭＳ ゴシック" pitchFamily="49" charset="-128"/>
              <a:ea typeface="ＭＳ ゴシック" pitchFamily="49" charset="-128"/>
            </a:rPr>
            <a:t>8</a:t>
          </a:r>
          <a:r>
            <a:rPr kumimoji="1" lang="ja-JP" altLang="en-US" sz="1300">
              <a:solidFill>
                <a:schemeClr val="tx1"/>
              </a:solidFill>
              <a:latin typeface="ＭＳ ゴシック" pitchFamily="49" charset="-128"/>
              <a:ea typeface="ＭＳ ゴシック" pitchFamily="49" charset="-128"/>
            </a:rPr>
            <a:t>百万円減少した。</a:t>
          </a:r>
          <a:endParaRPr kumimoji="1" lang="en-US" altLang="ja-JP" sz="1300">
            <a:solidFill>
              <a:schemeClr val="tx1"/>
            </a:solidFill>
            <a:latin typeface="ＭＳ ゴシック" pitchFamily="49" charset="-128"/>
            <a:ea typeface="ＭＳ ゴシック" pitchFamily="49" charset="-128"/>
          </a:endParaRPr>
        </a:p>
        <a:p>
          <a:r>
            <a:rPr kumimoji="1" lang="ja-JP" altLang="en-US" sz="1300">
              <a:solidFill>
                <a:schemeClr val="tx1"/>
              </a:solidFill>
              <a:latin typeface="ＭＳ ゴシック" pitchFamily="49" charset="-128"/>
              <a:ea typeface="ＭＳ ゴシック" pitchFamily="49" charset="-128"/>
            </a:rPr>
            <a:t>　しかし、令和</a:t>
          </a:r>
          <a:r>
            <a:rPr kumimoji="1" lang="en-US" altLang="ja-JP" sz="1300">
              <a:solidFill>
                <a:schemeClr val="tx1"/>
              </a:solidFill>
              <a:latin typeface="ＭＳ ゴシック" pitchFamily="49" charset="-128"/>
              <a:ea typeface="ＭＳ ゴシック" pitchFamily="49" charset="-128"/>
            </a:rPr>
            <a:t>2</a:t>
          </a:r>
          <a:r>
            <a:rPr kumimoji="1" lang="ja-JP" altLang="en-US" sz="1300">
              <a:solidFill>
                <a:schemeClr val="tx1"/>
              </a:solidFill>
              <a:latin typeface="ＭＳ ゴシック" pitchFamily="49" charset="-128"/>
              <a:ea typeface="ＭＳ ゴシック" pitchFamily="49" charset="-128"/>
            </a:rPr>
            <a:t>年度は防災行政無線整備事業や雨水排水ポンプ場改良事業等を実施しているため、翌年度以降の元利償還金は増加する見込みである。</a:t>
          </a:r>
        </a:p>
        <a:p>
          <a:r>
            <a:rPr kumimoji="1" lang="ja-JP" altLang="en-US" sz="1300">
              <a:solidFill>
                <a:schemeClr val="tx1"/>
              </a:solidFill>
              <a:latin typeface="ＭＳ ゴシック" pitchFamily="49" charset="-128"/>
              <a:ea typeface="ＭＳ ゴシック" pitchFamily="49" charset="-128"/>
            </a:rPr>
            <a:t>　今後は、投資的事業の選択と集中を今以上に実施し、比率の抑制に努める。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将来負担額においては、定員適正化計画に基づく職員数の削減により退職手当負担見込額が減少傾向にあるほか、寒川庁舎整備事業や寒川小学校整備事業等の大型建設事業が概ね終了したことにより、地方債の現在高が前年度比で約</a:t>
          </a:r>
          <a:r>
            <a:rPr kumimoji="1" lang="en-US" altLang="ja-JP" sz="1300">
              <a:solidFill>
                <a:sysClr val="windowText" lastClr="000000"/>
              </a:solidFill>
              <a:latin typeface="ＭＳ ゴシック" pitchFamily="49" charset="-128"/>
              <a:ea typeface="ＭＳ ゴシック" pitchFamily="49" charset="-128"/>
            </a:rPr>
            <a:t>15</a:t>
          </a:r>
          <a:r>
            <a:rPr kumimoji="1" lang="ja-JP" altLang="en-US" sz="1300">
              <a:solidFill>
                <a:sysClr val="windowText" lastClr="000000"/>
              </a:solidFill>
              <a:latin typeface="ＭＳ ゴシック" pitchFamily="49" charset="-128"/>
              <a:ea typeface="ＭＳ ゴシック" pitchFamily="49" charset="-128"/>
            </a:rPr>
            <a:t>億</a:t>
          </a:r>
          <a:r>
            <a:rPr kumimoji="1" lang="en-US" altLang="ja-JP" sz="1300">
              <a:solidFill>
                <a:sysClr val="windowText" lastClr="000000"/>
              </a:solidFill>
              <a:latin typeface="ＭＳ ゴシック" pitchFamily="49" charset="-128"/>
              <a:ea typeface="ＭＳ ゴシック" pitchFamily="49" charset="-128"/>
            </a:rPr>
            <a:t>5</a:t>
          </a:r>
          <a:r>
            <a:rPr kumimoji="1" lang="ja-JP" altLang="en-US" sz="1300">
              <a:solidFill>
                <a:sysClr val="windowText" lastClr="000000"/>
              </a:solidFill>
              <a:latin typeface="ＭＳ ゴシック" pitchFamily="49" charset="-128"/>
              <a:ea typeface="ＭＳ ゴシック" pitchFamily="49" charset="-128"/>
            </a:rPr>
            <a:t>千万円減少した。債務負担行為に基づく支出予定額が減少し、設立法人等の負債額等負担見込額が増加しているのは、土地開発公社に対する債務保証の計上方法を改めたためである。</a:t>
          </a:r>
        </a:p>
        <a:p>
          <a:r>
            <a:rPr kumimoji="1" lang="ja-JP" altLang="en-US" sz="1300">
              <a:solidFill>
                <a:sysClr val="windowText" lastClr="000000"/>
              </a:solidFill>
              <a:latin typeface="ＭＳ ゴシック" pitchFamily="49" charset="-128"/>
              <a:ea typeface="ＭＳ ゴシック" pitchFamily="49" charset="-128"/>
            </a:rPr>
            <a:t>　充当可能財源等においては、人口減少等の影響で基準財政需要額が大幅に減少したことにより、前年度比で約</a:t>
          </a:r>
          <a:r>
            <a:rPr kumimoji="1" lang="en-US" altLang="ja-JP" sz="1300">
              <a:solidFill>
                <a:sysClr val="windowText" lastClr="000000"/>
              </a:solidFill>
              <a:latin typeface="ＭＳ ゴシック" pitchFamily="49" charset="-128"/>
              <a:ea typeface="ＭＳ ゴシック" pitchFamily="49" charset="-128"/>
            </a:rPr>
            <a:t>15</a:t>
          </a:r>
          <a:r>
            <a:rPr kumimoji="1" lang="ja-JP" altLang="en-US" sz="1300">
              <a:solidFill>
                <a:sysClr val="windowText" lastClr="000000"/>
              </a:solidFill>
              <a:latin typeface="ＭＳ ゴシック" pitchFamily="49" charset="-128"/>
              <a:ea typeface="ＭＳ ゴシック" pitchFamily="49" charset="-128"/>
            </a:rPr>
            <a:t>億</a:t>
          </a:r>
          <a:r>
            <a:rPr kumimoji="1" lang="en-US" altLang="ja-JP" sz="1300">
              <a:solidFill>
                <a:sysClr val="windowText" lastClr="000000"/>
              </a:solidFill>
              <a:latin typeface="ＭＳ ゴシック" pitchFamily="49" charset="-128"/>
              <a:ea typeface="ＭＳ ゴシック" pitchFamily="49" charset="-128"/>
            </a:rPr>
            <a:t>2</a:t>
          </a:r>
          <a:r>
            <a:rPr kumimoji="1" lang="ja-JP" altLang="en-US" sz="1300">
              <a:solidFill>
                <a:sysClr val="windowText" lastClr="000000"/>
              </a:solidFill>
              <a:latin typeface="ＭＳ ゴシック" pitchFamily="49" charset="-128"/>
              <a:ea typeface="ＭＳ ゴシック" pitchFamily="49" charset="-128"/>
            </a:rPr>
            <a:t>千万円の減少となっている。</a:t>
          </a:r>
        </a:p>
        <a:p>
          <a:r>
            <a:rPr kumimoji="1" lang="ja-JP" altLang="en-US" sz="1300">
              <a:solidFill>
                <a:srgbClr val="FF000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本市の将来負担比率は、平成</a:t>
          </a:r>
          <a:r>
            <a:rPr kumimoji="1" lang="en-US" altLang="ja-JP" sz="1300">
              <a:solidFill>
                <a:sysClr val="windowText" lastClr="000000"/>
              </a:solidFill>
              <a:latin typeface="ＭＳ ゴシック" pitchFamily="49" charset="-128"/>
              <a:ea typeface="ＭＳ ゴシック" pitchFamily="49" charset="-128"/>
            </a:rPr>
            <a:t>26</a:t>
          </a:r>
          <a:r>
            <a:rPr kumimoji="1" lang="ja-JP" altLang="en-US" sz="1300">
              <a:solidFill>
                <a:sysClr val="windowText" lastClr="000000"/>
              </a:solidFill>
              <a:latin typeface="ＭＳ ゴシック" pitchFamily="49" charset="-128"/>
              <a:ea typeface="ＭＳ ゴシック" pitchFamily="49" charset="-128"/>
            </a:rPr>
            <a:t>年度以降マイナスで推移しているが、将来予定されている長尾小学校改築事業や志度及び長尾公民館整備事業等の大型建設事業の実施により、将来負担額が増加し、比率が悪化することが見込まれるため、より一層の事業精査や経費抑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香川県さぬき市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・市民税、地方交付税の減収などにより財政調整基金を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億円、旧長尾支所解体工事事業等の実施により、振興基金を約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千万円取り崩した一方、財政調整基金に約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千万円、大川広域行政組合からの出資金返還金を振興基金に約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千万円積み立てたことなどにより、基金全体としては前年度と比べて約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千万円増加し、</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169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・令和元年度までは基金残高が減少傾向であったものの、令和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まちづくり寄附金の増加や、出資金返還金があったことから、増加に転じている。南海トラフ巨大地震などの臨時的に莫大な財政負担が生じる可能性に備えるためにも、事業の選択と集中による健全な財政運営を行い、一定規模の基金を確保してお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・振興基金：市民の連帯の強化及び地域振興を図るため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・防災基金：災害の発生防止及び災害に際して応急的に行う救助に必要な経費に充てるため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・教育文化振興基金：学校教育をはじめとする教育及び文化の振興を図るため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・地域福祉基金：高齢者保健福祉の増進を図るため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・まちづくり基金：寄附者から収受した寄附金を適正に管理運用するため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・振興基金：大川広域行政組合からの出資金返還金を積み立てたことにより、約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・教育文化振興基金：長尾小学校の改築事業等に備えて積み立てたことにより、約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・まちづくり基金：まちづくり寄附金が増加したことにより、約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・振興基金：合併特例債を財源として積み立てた当該基金について、今後は新市建設計画に位置付けられた普通建設事業などに対して、一定の充当基準の範囲内で、計画的に活用する。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・教育文化振興基金：今後、学校の改修事業や公民館整備事業等の大型建設事業が見込まれることから、翌年度の積増しを検討し、建設事業の財源として活用する。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人口減少による市税の減収等により一般財源が不足したことに加え、普通建設事業費が前年度と比べて増加したことなどにより、取崩額が積立額を上回り、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・財政状況が年々厳しさを増す中、向こう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年の収支均衡を保つため、令和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年度末時点で、標準財政規模の約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％に当たる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億円以上の残高を目標としている。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34,788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年度に利子分を積み立てたことにより、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34,904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・利子分のみを積み立てて運用しており、市債の償還額が多額になる年度や繰上償還への対応を予定している。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47,310
46,877
158.63
32,756,277
31,781,618
873,793
15,501,853
22,922,671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減少している。人口の減少や少子高齢化に加え、市内に中心となる産業がないことなどにより、財政基盤が弱く、類似団体平均値を</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今後は企業誘致を含めた商工業振興や進展する人口減少対策として、移住・定住促進に注力し、持続的な税収の確保に努める。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43</xdr:row>
      <xdr:rowOff>14817</xdr:rowOff>
    </xdr:to>
    <xdr:cxnSp macro="">
      <xdr:nvCxnSpPr>
        <xdr:cNvPr id="69" name="直線コネクタ 68"/>
        <xdr:cNvCxnSpPr/>
      </xdr:nvCxnSpPr>
      <xdr:spPr>
        <a:xfrm>
          <a:off x="4114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166158</xdr:rowOff>
    </xdr:to>
    <xdr:cxnSp macro="">
      <xdr:nvCxnSpPr>
        <xdr:cNvPr id="72" name="直線コネクタ 71"/>
        <xdr:cNvCxnSpPr/>
      </xdr:nvCxnSpPr>
      <xdr:spPr>
        <a:xfrm>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157692</xdr:rowOff>
    </xdr:from>
    <xdr:to>
      <xdr:col>19</xdr:col>
      <xdr:colOff>184150</xdr:colOff>
      <xdr:row>39</xdr:row>
      <xdr:rowOff>87842</xdr:rowOff>
    </xdr:to>
    <xdr:sp macro="" textlink="">
      <xdr:nvSpPr>
        <xdr:cNvPr id="73" name="フローチャート: 判断 72"/>
        <xdr:cNvSpPr/>
      </xdr:nvSpPr>
      <xdr:spPr>
        <a:xfrm>
          <a:off x="4064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98019</xdr:rowOff>
    </xdr:from>
    <xdr:ext cx="736600" cy="259045"/>
    <xdr:sp macro="" textlink="">
      <xdr:nvSpPr>
        <xdr:cNvPr id="74" name="テキスト ボックス 73"/>
        <xdr:cNvSpPr txBox="1"/>
      </xdr:nvSpPr>
      <xdr:spPr>
        <a:xfrm>
          <a:off x="3733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146050</xdr:rowOff>
    </xdr:to>
    <xdr:cxnSp macro="">
      <xdr:nvCxnSpPr>
        <xdr:cNvPr id="75" name="直線コネクタ 74"/>
        <xdr:cNvCxnSpPr/>
      </xdr:nvCxnSpPr>
      <xdr:spPr>
        <a:xfrm>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137583</xdr:rowOff>
    </xdr:from>
    <xdr:to>
      <xdr:col>15</xdr:col>
      <xdr:colOff>133350</xdr:colOff>
      <xdr:row>39</xdr:row>
      <xdr:rowOff>67733</xdr:rowOff>
    </xdr:to>
    <xdr:sp macro="" textlink="">
      <xdr:nvSpPr>
        <xdr:cNvPr id="76" name="フローチャート: 判断 75"/>
        <xdr:cNvSpPr/>
      </xdr:nvSpPr>
      <xdr:spPr>
        <a:xfrm>
          <a:off x="3175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77910</xdr:rowOff>
    </xdr:from>
    <xdr:ext cx="762000" cy="259045"/>
    <xdr:sp macro="" textlink="">
      <xdr:nvSpPr>
        <xdr:cNvPr id="77" name="テキスト ボックス 76"/>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146050</xdr:rowOff>
    </xdr:to>
    <xdr:cxnSp macro="">
      <xdr:nvCxnSpPr>
        <xdr:cNvPr id="78" name="直線コネクタ 77"/>
        <xdr:cNvCxnSpPr/>
      </xdr:nvCxnSpPr>
      <xdr:spPr>
        <a:xfrm flipV="1">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137583</xdr:rowOff>
    </xdr:from>
    <xdr:to>
      <xdr:col>11</xdr:col>
      <xdr:colOff>82550</xdr:colOff>
      <xdr:row>39</xdr:row>
      <xdr:rowOff>67733</xdr:rowOff>
    </xdr:to>
    <xdr:sp macro="" textlink="">
      <xdr:nvSpPr>
        <xdr:cNvPr id="79" name="フローチャート: 判断 78"/>
        <xdr:cNvSpPr/>
      </xdr:nvSpPr>
      <xdr:spPr>
        <a:xfrm>
          <a:off x="2286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80" name="テキスト ボックス 79"/>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157692</xdr:rowOff>
    </xdr:from>
    <xdr:to>
      <xdr:col>7</xdr:col>
      <xdr:colOff>31750</xdr:colOff>
      <xdr:row>39</xdr:row>
      <xdr:rowOff>87842</xdr:rowOff>
    </xdr:to>
    <xdr:sp macro="" textlink="">
      <xdr:nvSpPr>
        <xdr:cNvPr id="81" name="フローチャート: 判断 80"/>
        <xdr:cNvSpPr/>
      </xdr:nvSpPr>
      <xdr:spPr>
        <a:xfrm>
          <a:off x="1397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98019</xdr:rowOff>
    </xdr:from>
    <xdr:ext cx="762000" cy="259045"/>
    <xdr:sp macro="" textlink="">
      <xdr:nvSpPr>
        <xdr:cNvPr id="82" name="テキスト ボックス 81"/>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1" name="テキスト ボックス 90"/>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95" name="テキスト ボックス 94"/>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低下した理由としては、下水道事業会計の法適用化に伴い、補助費等の一部と投資及び出資金が臨時経費として取扱われることから、経常経費の大幅な減少につながったほか、新型コロナウイルス感染症の流行により実施を見送った事業があ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今後、公共施設の更新などに多額の経費が見込まれることなどから、数値の悪化が予想されるが、公共施設の集約化などを実施することにより将来的に生じる経常経費の抑制を図る。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150495</xdr:rowOff>
    </xdr:from>
    <xdr:to>
      <xdr:col>23</xdr:col>
      <xdr:colOff>133350</xdr:colOff>
      <xdr:row>65</xdr:row>
      <xdr:rowOff>42863</xdr:rowOff>
    </xdr:to>
    <xdr:cxnSp macro="">
      <xdr:nvCxnSpPr>
        <xdr:cNvPr id="128" name="直線コネクタ 127"/>
        <xdr:cNvCxnSpPr/>
      </xdr:nvCxnSpPr>
      <xdr:spPr>
        <a:xfrm flipV="1">
          <a:off x="4114800" y="10951845"/>
          <a:ext cx="838200" cy="2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37799</xdr:rowOff>
    </xdr:from>
    <xdr:ext cx="762000" cy="259045"/>
    <xdr:sp macro="" textlink="">
      <xdr:nvSpPr>
        <xdr:cNvPr id="129" name="財政構造の弾力性平均値テキスト"/>
        <xdr:cNvSpPr txBox="1"/>
      </xdr:nvSpPr>
      <xdr:spPr>
        <a:xfrm>
          <a:off x="5041900" y="10667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160020</xdr:rowOff>
    </xdr:from>
    <xdr:to>
      <xdr:col>19</xdr:col>
      <xdr:colOff>133350</xdr:colOff>
      <xdr:row>65</xdr:row>
      <xdr:rowOff>42863</xdr:rowOff>
    </xdr:to>
    <xdr:cxnSp macro="">
      <xdr:nvCxnSpPr>
        <xdr:cNvPr id="131" name="直線コネクタ 130"/>
        <xdr:cNvCxnSpPr/>
      </xdr:nvCxnSpPr>
      <xdr:spPr>
        <a:xfrm>
          <a:off x="3225800" y="1113282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156528</xdr:rowOff>
    </xdr:from>
    <xdr:to>
      <xdr:col>15</xdr:col>
      <xdr:colOff>82550</xdr:colOff>
      <xdr:row>64</xdr:row>
      <xdr:rowOff>160020</xdr:rowOff>
    </xdr:to>
    <xdr:cxnSp macro="">
      <xdr:nvCxnSpPr>
        <xdr:cNvPr id="134" name="直線コネクタ 133"/>
        <xdr:cNvCxnSpPr/>
      </xdr:nvCxnSpPr>
      <xdr:spPr>
        <a:xfrm>
          <a:off x="2336800" y="10957878"/>
          <a:ext cx="889000" cy="1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156528</xdr:rowOff>
    </xdr:from>
    <xdr:to>
      <xdr:col>11</xdr:col>
      <xdr:colOff>31750</xdr:colOff>
      <xdr:row>63</xdr:row>
      <xdr:rowOff>156528</xdr:rowOff>
    </xdr:to>
    <xdr:cxnSp macro="">
      <xdr:nvCxnSpPr>
        <xdr:cNvPr id="137" name="直線コネクタ 136"/>
        <xdr:cNvCxnSpPr/>
      </xdr:nvCxnSpPr>
      <xdr:spPr>
        <a:xfrm>
          <a:off x="1447800" y="109578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99695</xdr:rowOff>
    </xdr:from>
    <xdr:to>
      <xdr:col>23</xdr:col>
      <xdr:colOff>184150</xdr:colOff>
      <xdr:row>64</xdr:row>
      <xdr:rowOff>29845</xdr:rowOff>
    </xdr:to>
    <xdr:sp macro="" textlink="">
      <xdr:nvSpPr>
        <xdr:cNvPr id="147" name="楕円 146"/>
        <xdr:cNvSpPr/>
      </xdr:nvSpPr>
      <xdr:spPr>
        <a:xfrm>
          <a:off x="49022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71772</xdr:rowOff>
    </xdr:from>
    <xdr:ext cx="762000" cy="259045"/>
    <xdr:sp macro="" textlink="">
      <xdr:nvSpPr>
        <xdr:cNvPr id="148" name="財政構造の弾力性該当値テキスト"/>
        <xdr:cNvSpPr txBox="1"/>
      </xdr:nvSpPr>
      <xdr:spPr>
        <a:xfrm>
          <a:off x="5041900" y="1087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163513</xdr:rowOff>
    </xdr:from>
    <xdr:to>
      <xdr:col>19</xdr:col>
      <xdr:colOff>184150</xdr:colOff>
      <xdr:row>65</xdr:row>
      <xdr:rowOff>93663</xdr:rowOff>
    </xdr:to>
    <xdr:sp macro="" textlink="">
      <xdr:nvSpPr>
        <xdr:cNvPr id="149" name="楕円 148"/>
        <xdr:cNvSpPr/>
      </xdr:nvSpPr>
      <xdr:spPr>
        <a:xfrm>
          <a:off x="4064000" y="111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78440</xdr:rowOff>
    </xdr:from>
    <xdr:ext cx="736600" cy="259045"/>
    <xdr:sp macro="" textlink="">
      <xdr:nvSpPr>
        <xdr:cNvPr id="150" name="テキスト ボックス 149"/>
        <xdr:cNvSpPr txBox="1"/>
      </xdr:nvSpPr>
      <xdr:spPr>
        <a:xfrm>
          <a:off x="3733800" y="11222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109220</xdr:rowOff>
    </xdr:from>
    <xdr:to>
      <xdr:col>15</xdr:col>
      <xdr:colOff>133350</xdr:colOff>
      <xdr:row>65</xdr:row>
      <xdr:rowOff>39370</xdr:rowOff>
    </xdr:to>
    <xdr:sp macro="" textlink="">
      <xdr:nvSpPr>
        <xdr:cNvPr id="151" name="楕円 150"/>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52" name="テキスト ボックス 151"/>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105728</xdr:rowOff>
    </xdr:from>
    <xdr:to>
      <xdr:col>11</xdr:col>
      <xdr:colOff>82550</xdr:colOff>
      <xdr:row>64</xdr:row>
      <xdr:rowOff>35878</xdr:rowOff>
    </xdr:to>
    <xdr:sp macro="" textlink="">
      <xdr:nvSpPr>
        <xdr:cNvPr id="153" name="楕円 152"/>
        <xdr:cNvSpPr/>
      </xdr:nvSpPr>
      <xdr:spPr>
        <a:xfrm>
          <a:off x="2286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20655</xdr:rowOff>
    </xdr:from>
    <xdr:ext cx="762000" cy="259045"/>
    <xdr:sp macro="" textlink="">
      <xdr:nvSpPr>
        <xdr:cNvPr id="154" name="テキスト ボックス 153"/>
        <xdr:cNvSpPr txBox="1"/>
      </xdr:nvSpPr>
      <xdr:spPr>
        <a:xfrm>
          <a:off x="1955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55" name="楕円 154"/>
        <xdr:cNvSpPr/>
      </xdr:nvSpPr>
      <xdr:spPr>
        <a:xfrm>
          <a:off x="1397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20655</xdr:rowOff>
    </xdr:from>
    <xdr:ext cx="762000" cy="259045"/>
    <xdr:sp macro="" textlink="">
      <xdr:nvSpPr>
        <xdr:cNvPr id="156" name="テキスト ボックス 155"/>
        <xdr:cNvSpPr txBox="1"/>
      </xdr:nvSpPr>
      <xdr:spPr>
        <a:xfrm>
          <a:off x="1066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[139,543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人件費は、会計年度任用職員に係る給料、期末手当等が新たに計上されたことなどにより約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億円増加し、物件費は、福祉事務所電算システム改修委託料等の減少などにより、約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百万円減少したことに伴い、人件費・物件費等決算額は、前年度に比べ、約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千万円増加した。加えて、人口が、前年度から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47,310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人となったため、人口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人当たり人件費・物件費等決算額は、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今後は、職員数の適正化、公共施設の集約化などを実施し、人件費等の経費を抑制し、行政サービス効率性の向上を目指す。</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150109</xdr:rowOff>
    </xdr:from>
    <xdr:to>
      <xdr:col>23</xdr:col>
      <xdr:colOff>133350</xdr:colOff>
      <xdr:row>82</xdr:row>
      <xdr:rowOff>59824</xdr:rowOff>
    </xdr:to>
    <xdr:cxnSp macro="">
      <xdr:nvCxnSpPr>
        <xdr:cNvPr id="191" name="直線コネクタ 190"/>
        <xdr:cNvCxnSpPr/>
      </xdr:nvCxnSpPr>
      <xdr:spPr>
        <a:xfrm>
          <a:off x="4114800" y="14037559"/>
          <a:ext cx="838200" cy="8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119858</xdr:rowOff>
    </xdr:from>
    <xdr:to>
      <xdr:col>19</xdr:col>
      <xdr:colOff>133350</xdr:colOff>
      <xdr:row>81</xdr:row>
      <xdr:rowOff>150109</xdr:rowOff>
    </xdr:to>
    <xdr:cxnSp macro="">
      <xdr:nvCxnSpPr>
        <xdr:cNvPr id="194" name="直線コネクタ 193"/>
        <xdr:cNvCxnSpPr/>
      </xdr:nvCxnSpPr>
      <xdr:spPr>
        <a:xfrm>
          <a:off x="3225800" y="14007308"/>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106088</xdr:rowOff>
    </xdr:from>
    <xdr:to>
      <xdr:col>15</xdr:col>
      <xdr:colOff>82550</xdr:colOff>
      <xdr:row>81</xdr:row>
      <xdr:rowOff>119858</xdr:rowOff>
    </xdr:to>
    <xdr:cxnSp macro="">
      <xdr:nvCxnSpPr>
        <xdr:cNvPr id="197" name="直線コネクタ 196"/>
        <xdr:cNvCxnSpPr/>
      </xdr:nvCxnSpPr>
      <xdr:spPr>
        <a:xfrm>
          <a:off x="2336800" y="13993538"/>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47991</xdr:rowOff>
    </xdr:from>
    <xdr:to>
      <xdr:col>11</xdr:col>
      <xdr:colOff>31750</xdr:colOff>
      <xdr:row>81</xdr:row>
      <xdr:rowOff>106088</xdr:rowOff>
    </xdr:to>
    <xdr:cxnSp macro="">
      <xdr:nvCxnSpPr>
        <xdr:cNvPr id="200" name="直線コネクタ 199"/>
        <xdr:cNvCxnSpPr/>
      </xdr:nvCxnSpPr>
      <xdr:spPr>
        <a:xfrm>
          <a:off x="1447800" y="13935441"/>
          <a:ext cx="889000" cy="5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9024</xdr:rowOff>
    </xdr:from>
    <xdr:to>
      <xdr:col>23</xdr:col>
      <xdr:colOff>184150</xdr:colOff>
      <xdr:row>82</xdr:row>
      <xdr:rowOff>110624</xdr:rowOff>
    </xdr:to>
    <xdr:sp macro="" textlink="">
      <xdr:nvSpPr>
        <xdr:cNvPr id="210" name="楕円 209"/>
        <xdr:cNvSpPr/>
      </xdr:nvSpPr>
      <xdr:spPr>
        <a:xfrm>
          <a:off x="4902200" y="1406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25551</xdr:rowOff>
    </xdr:from>
    <xdr:ext cx="762000" cy="259045"/>
    <xdr:sp macro="" textlink="">
      <xdr:nvSpPr>
        <xdr:cNvPr id="211" name="人件費・物件費等の状況該当値テキスト"/>
        <xdr:cNvSpPr txBox="1"/>
      </xdr:nvSpPr>
      <xdr:spPr>
        <a:xfrm>
          <a:off x="5041900" y="1391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99309</xdr:rowOff>
    </xdr:from>
    <xdr:to>
      <xdr:col>19</xdr:col>
      <xdr:colOff>184150</xdr:colOff>
      <xdr:row>82</xdr:row>
      <xdr:rowOff>29459</xdr:rowOff>
    </xdr:to>
    <xdr:sp macro="" textlink="">
      <xdr:nvSpPr>
        <xdr:cNvPr id="212" name="楕円 211"/>
        <xdr:cNvSpPr/>
      </xdr:nvSpPr>
      <xdr:spPr>
        <a:xfrm>
          <a:off x="4064000" y="1398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14236</xdr:rowOff>
    </xdr:from>
    <xdr:ext cx="736600" cy="259045"/>
    <xdr:sp macro="" textlink="">
      <xdr:nvSpPr>
        <xdr:cNvPr id="213" name="テキスト ボックス 212"/>
        <xdr:cNvSpPr txBox="1"/>
      </xdr:nvSpPr>
      <xdr:spPr>
        <a:xfrm>
          <a:off x="3733800" y="14073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69058</xdr:rowOff>
    </xdr:from>
    <xdr:to>
      <xdr:col>15</xdr:col>
      <xdr:colOff>133350</xdr:colOff>
      <xdr:row>81</xdr:row>
      <xdr:rowOff>170658</xdr:rowOff>
    </xdr:to>
    <xdr:sp macro="" textlink="">
      <xdr:nvSpPr>
        <xdr:cNvPr id="214" name="楕円 213"/>
        <xdr:cNvSpPr/>
      </xdr:nvSpPr>
      <xdr:spPr>
        <a:xfrm>
          <a:off x="3175000" y="1395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155435</xdr:rowOff>
    </xdr:from>
    <xdr:ext cx="762000" cy="259045"/>
    <xdr:sp macro="" textlink="">
      <xdr:nvSpPr>
        <xdr:cNvPr id="215" name="テキスト ボックス 214"/>
        <xdr:cNvSpPr txBox="1"/>
      </xdr:nvSpPr>
      <xdr:spPr>
        <a:xfrm>
          <a:off x="2844800" y="14042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55288</xdr:rowOff>
    </xdr:from>
    <xdr:to>
      <xdr:col>11</xdr:col>
      <xdr:colOff>82550</xdr:colOff>
      <xdr:row>81</xdr:row>
      <xdr:rowOff>156888</xdr:rowOff>
    </xdr:to>
    <xdr:sp macro="" textlink="">
      <xdr:nvSpPr>
        <xdr:cNvPr id="216" name="楕円 215"/>
        <xdr:cNvSpPr/>
      </xdr:nvSpPr>
      <xdr:spPr>
        <a:xfrm>
          <a:off x="2286000" y="1394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167065</xdr:rowOff>
    </xdr:from>
    <xdr:ext cx="762000" cy="259045"/>
    <xdr:sp macro="" textlink="">
      <xdr:nvSpPr>
        <xdr:cNvPr id="217" name="テキスト ボックス 216"/>
        <xdr:cNvSpPr txBox="1"/>
      </xdr:nvSpPr>
      <xdr:spPr>
        <a:xfrm>
          <a:off x="1955800" y="1371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168641</xdr:rowOff>
    </xdr:from>
    <xdr:to>
      <xdr:col>7</xdr:col>
      <xdr:colOff>31750</xdr:colOff>
      <xdr:row>81</xdr:row>
      <xdr:rowOff>98791</xdr:rowOff>
    </xdr:to>
    <xdr:sp macro="" textlink="">
      <xdr:nvSpPr>
        <xdr:cNvPr id="218" name="楕円 217"/>
        <xdr:cNvSpPr/>
      </xdr:nvSpPr>
      <xdr:spPr>
        <a:xfrm>
          <a:off x="1397000" y="1388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108968</xdr:rowOff>
    </xdr:from>
    <xdr:ext cx="762000" cy="259045"/>
    <xdr:sp macro="" textlink="">
      <xdr:nvSpPr>
        <xdr:cNvPr id="219" name="テキスト ボックス 218"/>
        <xdr:cNvSpPr txBox="1"/>
      </xdr:nvSpPr>
      <xdr:spPr>
        <a:xfrm>
          <a:off x="1066800" y="1365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職員構成の変動要因があったことなどにより、前年度比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99.9</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県内市平均値</a:t>
          </a:r>
          <a:r>
            <a:rPr kumimoji="1" lang="en-US" altLang="ja-JP" sz="1300">
              <a:latin typeface="ＭＳ Ｐゴシック" panose="020B0600070205080204" pitchFamily="50" charset="-128"/>
              <a:ea typeface="ＭＳ Ｐゴシック" panose="020B0600070205080204" pitchFamily="50" charset="-128"/>
            </a:rPr>
            <a:t>99.9</a:t>
          </a:r>
          <a:r>
            <a:rPr kumimoji="1" lang="ja-JP" altLang="en-US" sz="1300">
              <a:latin typeface="ＭＳ Ｐゴシック" panose="020B0600070205080204" pitchFamily="50" charset="-128"/>
              <a:ea typeface="ＭＳ Ｐゴシック" panose="020B0600070205080204" pitchFamily="50" charset="-128"/>
            </a:rPr>
            <a:t>と同じで、県内市町平均値については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ポイント、類似団体平均値については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ポイント上回っていることから、今後とも一層の給与水準の適正化に努めていく。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85372</xdr:rowOff>
    </xdr:from>
    <xdr:to>
      <xdr:col>81</xdr:col>
      <xdr:colOff>44450</xdr:colOff>
      <xdr:row>85</xdr:row>
      <xdr:rowOff>152400</xdr:rowOff>
    </xdr:to>
    <xdr:cxnSp macro="">
      <xdr:nvCxnSpPr>
        <xdr:cNvPr id="253" name="直線コネクタ 252"/>
        <xdr:cNvCxnSpPr/>
      </xdr:nvCxnSpPr>
      <xdr:spPr>
        <a:xfrm>
          <a:off x="16179800" y="14658622"/>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45155</xdr:rowOff>
    </xdr:from>
    <xdr:to>
      <xdr:col>77</xdr:col>
      <xdr:colOff>44450</xdr:colOff>
      <xdr:row>85</xdr:row>
      <xdr:rowOff>85372</xdr:rowOff>
    </xdr:to>
    <xdr:cxnSp macro="">
      <xdr:nvCxnSpPr>
        <xdr:cNvPr id="256" name="直線コネクタ 255"/>
        <xdr:cNvCxnSpPr/>
      </xdr:nvCxnSpPr>
      <xdr:spPr>
        <a:xfrm>
          <a:off x="15290800" y="146184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45155</xdr:rowOff>
    </xdr:from>
    <xdr:to>
      <xdr:col>72</xdr:col>
      <xdr:colOff>203200</xdr:colOff>
      <xdr:row>85</xdr:row>
      <xdr:rowOff>45155</xdr:rowOff>
    </xdr:to>
    <xdr:cxnSp macro="">
      <xdr:nvCxnSpPr>
        <xdr:cNvPr id="259" name="直線コネクタ 258"/>
        <xdr:cNvCxnSpPr/>
      </xdr:nvCxnSpPr>
      <xdr:spPr>
        <a:xfrm>
          <a:off x="14401800" y="14618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45155</xdr:rowOff>
    </xdr:to>
    <xdr:cxnSp macro="">
      <xdr:nvCxnSpPr>
        <xdr:cNvPr id="262" name="直線コネクタ 261"/>
        <xdr:cNvCxnSpPr/>
      </xdr:nvCxnSpPr>
      <xdr:spPr>
        <a:xfrm>
          <a:off x="13512800" y="1460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2" name="楕円 271"/>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3"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34572</xdr:rowOff>
    </xdr:from>
    <xdr:to>
      <xdr:col>77</xdr:col>
      <xdr:colOff>95250</xdr:colOff>
      <xdr:row>85</xdr:row>
      <xdr:rowOff>136172</xdr:rowOff>
    </xdr:to>
    <xdr:sp macro="" textlink="">
      <xdr:nvSpPr>
        <xdr:cNvPr id="274" name="楕円 273"/>
        <xdr:cNvSpPr/>
      </xdr:nvSpPr>
      <xdr:spPr>
        <a:xfrm>
          <a:off x="16129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75" name="テキスト ボックス 274"/>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165805</xdr:rowOff>
    </xdr:from>
    <xdr:to>
      <xdr:col>73</xdr:col>
      <xdr:colOff>44450</xdr:colOff>
      <xdr:row>85</xdr:row>
      <xdr:rowOff>95955</xdr:rowOff>
    </xdr:to>
    <xdr:sp macro="" textlink="">
      <xdr:nvSpPr>
        <xdr:cNvPr id="276" name="楕円 275"/>
        <xdr:cNvSpPr/>
      </xdr:nvSpPr>
      <xdr:spPr>
        <a:xfrm>
          <a:off x="15240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80732</xdr:rowOff>
    </xdr:from>
    <xdr:ext cx="762000" cy="259045"/>
    <xdr:sp macro="" textlink="">
      <xdr:nvSpPr>
        <xdr:cNvPr id="277" name="テキスト ボックス 276"/>
        <xdr:cNvSpPr txBox="1"/>
      </xdr:nvSpPr>
      <xdr:spPr>
        <a:xfrm>
          <a:off x="14909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165805</xdr:rowOff>
    </xdr:from>
    <xdr:to>
      <xdr:col>68</xdr:col>
      <xdr:colOff>203200</xdr:colOff>
      <xdr:row>85</xdr:row>
      <xdr:rowOff>95955</xdr:rowOff>
    </xdr:to>
    <xdr:sp macro="" textlink="">
      <xdr:nvSpPr>
        <xdr:cNvPr id="278" name="楕円 277"/>
        <xdr:cNvSpPr/>
      </xdr:nvSpPr>
      <xdr:spPr>
        <a:xfrm>
          <a:off x="14351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80732</xdr:rowOff>
    </xdr:from>
    <xdr:ext cx="762000" cy="259045"/>
    <xdr:sp macro="" textlink="">
      <xdr:nvSpPr>
        <xdr:cNvPr id="279" name="テキスト ボックス 278"/>
        <xdr:cNvSpPr txBox="1"/>
      </xdr:nvSpPr>
      <xdr:spPr>
        <a:xfrm>
          <a:off x="14020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0" name="楕円 279"/>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81" name="テキスト ボックス 280"/>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定員適正化計画に沿った定員管理に取り組む中で、普通会計の職員数が前年度より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名増加したことに加え、人口が</a:t>
          </a:r>
          <a:r>
            <a:rPr kumimoji="1" lang="en-US" altLang="ja-JP" sz="1300">
              <a:latin typeface="ＭＳ Ｐゴシック" panose="020B0600070205080204" pitchFamily="50" charset="-128"/>
              <a:ea typeface="ＭＳ Ｐゴシック" panose="020B0600070205080204" pitchFamily="50" charset="-128"/>
            </a:rPr>
            <a:t>811</a:t>
          </a:r>
          <a:r>
            <a:rPr kumimoji="1" lang="ja-JP" altLang="en-US" sz="1300">
              <a:latin typeface="ＭＳ Ｐゴシック" panose="020B0600070205080204" pitchFamily="50" charset="-128"/>
              <a:ea typeface="ＭＳ Ｐゴシック" panose="020B0600070205080204" pitchFamily="50" charset="-128"/>
            </a:rPr>
            <a:t>人減少したことにより、人口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人当たり職員数は、前年度比</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人増の</a:t>
          </a:r>
          <a:r>
            <a:rPr kumimoji="1" lang="en-US" altLang="ja-JP" sz="1300">
              <a:latin typeface="ＭＳ Ｐゴシック" panose="020B0600070205080204" pitchFamily="50" charset="-128"/>
              <a:ea typeface="ＭＳ Ｐゴシック" panose="020B0600070205080204" pitchFamily="50" charset="-128"/>
            </a:rPr>
            <a:t>7.42</a:t>
          </a:r>
          <a:r>
            <a:rPr kumimoji="1" lang="ja-JP" altLang="en-US" sz="1300">
              <a:latin typeface="ＭＳ Ｐゴシック" panose="020B0600070205080204" pitchFamily="50" charset="-128"/>
              <a:ea typeface="ＭＳ Ｐゴシック" panose="020B0600070205080204" pitchFamily="50" charset="-128"/>
            </a:rPr>
            <a:t>人となっているが、類似団体内平均値と比べると、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人少ない状況となっている。</a:t>
          </a:r>
        </a:p>
        <a:p>
          <a:r>
            <a:rPr kumimoji="1" lang="ja-JP" altLang="en-US" sz="1300">
              <a:latin typeface="ＭＳ Ｐゴシック" panose="020B0600070205080204" pitchFamily="50" charset="-128"/>
              <a:ea typeface="ＭＳ Ｐゴシック" panose="020B0600070205080204" pitchFamily="50" charset="-128"/>
            </a:rPr>
            <a:t>　今後においても、財政収支が極めて厳しい見通しであることを踏まえ、将来にわたり持続可能で安定した行政サービスの提供を行うことに配慮しつつ、適正な定員管理を継続して実施する。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38372</xdr:rowOff>
    </xdr:from>
    <xdr:to>
      <xdr:col>81</xdr:col>
      <xdr:colOff>44450</xdr:colOff>
      <xdr:row>61</xdr:row>
      <xdr:rowOff>64226</xdr:rowOff>
    </xdr:to>
    <xdr:cxnSp macro="">
      <xdr:nvCxnSpPr>
        <xdr:cNvPr id="318" name="直線コネクタ 317"/>
        <xdr:cNvCxnSpPr/>
      </xdr:nvCxnSpPr>
      <xdr:spPr>
        <a:xfrm>
          <a:off x="16179800" y="10496822"/>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15966</xdr:rowOff>
    </xdr:from>
    <xdr:to>
      <xdr:col>77</xdr:col>
      <xdr:colOff>44450</xdr:colOff>
      <xdr:row>61</xdr:row>
      <xdr:rowOff>38372</xdr:rowOff>
    </xdr:to>
    <xdr:cxnSp macro="">
      <xdr:nvCxnSpPr>
        <xdr:cNvPr id="321" name="直線コネクタ 320"/>
        <xdr:cNvCxnSpPr/>
      </xdr:nvCxnSpPr>
      <xdr:spPr>
        <a:xfrm>
          <a:off x="15290800" y="10474416"/>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11702</xdr:rowOff>
    </xdr:from>
    <xdr:to>
      <xdr:col>77</xdr:col>
      <xdr:colOff>95250</xdr:colOff>
      <xdr:row>61</xdr:row>
      <xdr:rowOff>113302</xdr:rowOff>
    </xdr:to>
    <xdr:sp macro="" textlink="">
      <xdr:nvSpPr>
        <xdr:cNvPr id="322" name="フローチャート: 判断 321"/>
        <xdr:cNvSpPr/>
      </xdr:nvSpPr>
      <xdr:spPr>
        <a:xfrm>
          <a:off x="16129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98079</xdr:rowOff>
    </xdr:from>
    <xdr:ext cx="736600" cy="259045"/>
    <xdr:sp macro="" textlink="">
      <xdr:nvSpPr>
        <xdr:cNvPr id="323" name="テキスト ボックス 322"/>
        <xdr:cNvSpPr txBox="1"/>
      </xdr:nvSpPr>
      <xdr:spPr>
        <a:xfrm>
          <a:off x="15798800" y="1055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15966</xdr:rowOff>
    </xdr:from>
    <xdr:to>
      <xdr:col>72</xdr:col>
      <xdr:colOff>203200</xdr:colOff>
      <xdr:row>61</xdr:row>
      <xdr:rowOff>21137</xdr:rowOff>
    </xdr:to>
    <xdr:cxnSp macro="">
      <xdr:nvCxnSpPr>
        <xdr:cNvPr id="324" name="直線コネクタ 323"/>
        <xdr:cNvCxnSpPr/>
      </xdr:nvCxnSpPr>
      <xdr:spPr>
        <a:xfrm flipV="1">
          <a:off x="14401800" y="1047441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167640</xdr:rowOff>
    </xdr:from>
    <xdr:to>
      <xdr:col>73</xdr:col>
      <xdr:colOff>44450</xdr:colOff>
      <xdr:row>61</xdr:row>
      <xdr:rowOff>97790</xdr:rowOff>
    </xdr:to>
    <xdr:sp macro="" textlink="">
      <xdr:nvSpPr>
        <xdr:cNvPr id="325" name="フローチャート: 判断 324"/>
        <xdr:cNvSpPr/>
      </xdr:nvSpPr>
      <xdr:spPr>
        <a:xfrm>
          <a:off x="15240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82567</xdr:rowOff>
    </xdr:from>
    <xdr:ext cx="762000" cy="259045"/>
    <xdr:sp macro="" textlink="">
      <xdr:nvSpPr>
        <xdr:cNvPr id="326" name="テキスト ボックス 325"/>
        <xdr:cNvSpPr txBox="1"/>
      </xdr:nvSpPr>
      <xdr:spPr>
        <a:xfrm>
          <a:off x="14909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159838</xdr:rowOff>
    </xdr:from>
    <xdr:to>
      <xdr:col>68</xdr:col>
      <xdr:colOff>152400</xdr:colOff>
      <xdr:row>61</xdr:row>
      <xdr:rowOff>21137</xdr:rowOff>
    </xdr:to>
    <xdr:cxnSp macro="">
      <xdr:nvCxnSpPr>
        <xdr:cNvPr id="327" name="直線コネクタ 326"/>
        <xdr:cNvCxnSpPr/>
      </xdr:nvCxnSpPr>
      <xdr:spPr>
        <a:xfrm>
          <a:off x="13512800" y="10446838"/>
          <a:ext cx="889000" cy="3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28" name="フローチャート: 判断 327"/>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29" name="テキスト ボックス 328"/>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150404</xdr:rowOff>
    </xdr:from>
    <xdr:to>
      <xdr:col>64</xdr:col>
      <xdr:colOff>152400</xdr:colOff>
      <xdr:row>61</xdr:row>
      <xdr:rowOff>80554</xdr:rowOff>
    </xdr:to>
    <xdr:sp macro="" textlink="">
      <xdr:nvSpPr>
        <xdr:cNvPr id="330" name="フローチャート: 判断 329"/>
        <xdr:cNvSpPr/>
      </xdr:nvSpPr>
      <xdr:spPr>
        <a:xfrm>
          <a:off x="13462000" y="1043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65331</xdr:rowOff>
    </xdr:from>
    <xdr:ext cx="762000" cy="259045"/>
    <xdr:sp macro="" textlink="">
      <xdr:nvSpPr>
        <xdr:cNvPr id="331" name="テキスト ボックス 330"/>
        <xdr:cNvSpPr txBox="1"/>
      </xdr:nvSpPr>
      <xdr:spPr>
        <a:xfrm>
          <a:off x="13131800" y="1052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13426</xdr:rowOff>
    </xdr:from>
    <xdr:to>
      <xdr:col>81</xdr:col>
      <xdr:colOff>95250</xdr:colOff>
      <xdr:row>61</xdr:row>
      <xdr:rowOff>115026</xdr:rowOff>
    </xdr:to>
    <xdr:sp macro="" textlink="">
      <xdr:nvSpPr>
        <xdr:cNvPr id="337" name="楕円 336"/>
        <xdr:cNvSpPr/>
      </xdr:nvSpPr>
      <xdr:spPr>
        <a:xfrm>
          <a:off x="169672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29953</xdr:rowOff>
    </xdr:from>
    <xdr:ext cx="762000" cy="259045"/>
    <xdr:sp macro="" textlink="">
      <xdr:nvSpPr>
        <xdr:cNvPr id="338" name="定員管理の状況該当値テキスト"/>
        <xdr:cNvSpPr txBox="1"/>
      </xdr:nvSpPr>
      <xdr:spPr>
        <a:xfrm>
          <a:off x="171069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159022</xdr:rowOff>
    </xdr:from>
    <xdr:to>
      <xdr:col>77</xdr:col>
      <xdr:colOff>95250</xdr:colOff>
      <xdr:row>61</xdr:row>
      <xdr:rowOff>89172</xdr:rowOff>
    </xdr:to>
    <xdr:sp macro="" textlink="">
      <xdr:nvSpPr>
        <xdr:cNvPr id="339" name="楕円 338"/>
        <xdr:cNvSpPr/>
      </xdr:nvSpPr>
      <xdr:spPr>
        <a:xfrm>
          <a:off x="16129000" y="1044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99349</xdr:rowOff>
    </xdr:from>
    <xdr:ext cx="736600" cy="259045"/>
    <xdr:sp macro="" textlink="">
      <xdr:nvSpPr>
        <xdr:cNvPr id="340" name="テキスト ボックス 339"/>
        <xdr:cNvSpPr txBox="1"/>
      </xdr:nvSpPr>
      <xdr:spPr>
        <a:xfrm>
          <a:off x="15798800" y="10214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136616</xdr:rowOff>
    </xdr:from>
    <xdr:to>
      <xdr:col>73</xdr:col>
      <xdr:colOff>44450</xdr:colOff>
      <xdr:row>61</xdr:row>
      <xdr:rowOff>66766</xdr:rowOff>
    </xdr:to>
    <xdr:sp macro="" textlink="">
      <xdr:nvSpPr>
        <xdr:cNvPr id="341" name="楕円 340"/>
        <xdr:cNvSpPr/>
      </xdr:nvSpPr>
      <xdr:spPr>
        <a:xfrm>
          <a:off x="15240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76943</xdr:rowOff>
    </xdr:from>
    <xdr:ext cx="762000" cy="259045"/>
    <xdr:sp macro="" textlink="">
      <xdr:nvSpPr>
        <xdr:cNvPr id="342" name="テキスト ボックス 341"/>
        <xdr:cNvSpPr txBox="1"/>
      </xdr:nvSpPr>
      <xdr:spPr>
        <a:xfrm>
          <a:off x="14909800" y="1019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141787</xdr:rowOff>
    </xdr:from>
    <xdr:to>
      <xdr:col>68</xdr:col>
      <xdr:colOff>203200</xdr:colOff>
      <xdr:row>61</xdr:row>
      <xdr:rowOff>71937</xdr:rowOff>
    </xdr:to>
    <xdr:sp macro="" textlink="">
      <xdr:nvSpPr>
        <xdr:cNvPr id="343" name="楕円 342"/>
        <xdr:cNvSpPr/>
      </xdr:nvSpPr>
      <xdr:spPr>
        <a:xfrm>
          <a:off x="14351000" y="104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82114</xdr:rowOff>
    </xdr:from>
    <xdr:ext cx="762000" cy="259045"/>
    <xdr:sp macro="" textlink="">
      <xdr:nvSpPr>
        <xdr:cNvPr id="344" name="テキスト ボックス 343"/>
        <xdr:cNvSpPr txBox="1"/>
      </xdr:nvSpPr>
      <xdr:spPr>
        <a:xfrm>
          <a:off x="14020800" y="1019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109038</xdr:rowOff>
    </xdr:from>
    <xdr:to>
      <xdr:col>64</xdr:col>
      <xdr:colOff>152400</xdr:colOff>
      <xdr:row>61</xdr:row>
      <xdr:rowOff>39188</xdr:rowOff>
    </xdr:to>
    <xdr:sp macro="" textlink="">
      <xdr:nvSpPr>
        <xdr:cNvPr id="345" name="楕円 344"/>
        <xdr:cNvSpPr/>
      </xdr:nvSpPr>
      <xdr:spPr>
        <a:xfrm>
          <a:off x="13462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49365</xdr:rowOff>
    </xdr:from>
    <xdr:ext cx="762000" cy="259045"/>
    <xdr:sp macro="" textlink="">
      <xdr:nvSpPr>
        <xdr:cNvPr id="346" name="テキスト ボックス 345"/>
        <xdr:cNvSpPr txBox="1"/>
      </xdr:nvSpPr>
      <xdr:spPr>
        <a:xfrm>
          <a:off x="13131800" y="101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合併以前から道路や学校等の社会資本整備に積極的に取り組んできたため類似団体平均との比較で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％上回っているものの、前年度と比べて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％減少した。減少の主な</a:t>
          </a:r>
          <a:r>
            <a:rPr kumimoji="1" lang="ja-JP" altLang="en-US" sz="1300">
              <a:solidFill>
                <a:schemeClr val="tx1"/>
              </a:solidFill>
              <a:latin typeface="ＭＳ Ｐゴシック" panose="020B0600070205080204" pitchFamily="50" charset="-128"/>
              <a:ea typeface="ＭＳ Ｐゴシック" panose="020B0600070205080204" pitchFamily="50" charset="-128"/>
            </a:rPr>
            <a:t>要因は、令和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年度より下水道事業が法適用企業会計へ移行したことに伴って、地方債の償還の財源に充てたと認められる繰出金が減少したことによるものである。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今後、大型建設事業を実施予定のため、公債費が増加し、比率の悪化が予想されることから、</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年度から実施している第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次健全化策に則り、計画的に投資事業を実施し健全な財政運営に努める。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162814</xdr:rowOff>
    </xdr:from>
    <xdr:to>
      <xdr:col>81</xdr:col>
      <xdr:colOff>44450</xdr:colOff>
      <xdr:row>44</xdr:row>
      <xdr:rowOff>39624</xdr:rowOff>
    </xdr:to>
    <xdr:cxnSp macro="">
      <xdr:nvCxnSpPr>
        <xdr:cNvPr id="378" name="直線コネクタ 377"/>
        <xdr:cNvCxnSpPr/>
      </xdr:nvCxnSpPr>
      <xdr:spPr>
        <a:xfrm flipV="1">
          <a:off x="16179800" y="753516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79" name="公債費負担の状況平均値テキスト"/>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153162</xdr:rowOff>
    </xdr:from>
    <xdr:to>
      <xdr:col>77</xdr:col>
      <xdr:colOff>44450</xdr:colOff>
      <xdr:row>44</xdr:row>
      <xdr:rowOff>39624</xdr:rowOff>
    </xdr:to>
    <xdr:cxnSp macro="">
      <xdr:nvCxnSpPr>
        <xdr:cNvPr id="381" name="直線コネクタ 380"/>
        <xdr:cNvCxnSpPr/>
      </xdr:nvCxnSpPr>
      <xdr:spPr>
        <a:xfrm>
          <a:off x="15290800" y="752551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95250</xdr:rowOff>
    </xdr:from>
    <xdr:to>
      <xdr:col>72</xdr:col>
      <xdr:colOff>203200</xdr:colOff>
      <xdr:row>43</xdr:row>
      <xdr:rowOff>153162</xdr:rowOff>
    </xdr:to>
    <xdr:cxnSp macro="">
      <xdr:nvCxnSpPr>
        <xdr:cNvPr id="384" name="直線コネクタ 383"/>
        <xdr:cNvCxnSpPr/>
      </xdr:nvCxnSpPr>
      <xdr:spPr>
        <a:xfrm>
          <a:off x="14401800" y="74676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5" name="フローチャート: 判断 384"/>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6" name="テキスト ボックス 385"/>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43</xdr:row>
      <xdr:rowOff>133858</xdr:rowOff>
    </xdr:to>
    <xdr:cxnSp macro="">
      <xdr:nvCxnSpPr>
        <xdr:cNvPr id="387" name="直線コネクタ 386"/>
        <xdr:cNvCxnSpPr/>
      </xdr:nvCxnSpPr>
      <xdr:spPr>
        <a:xfrm flipV="1">
          <a:off x="13512800" y="74676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8" name="フローチャート: 判断 387"/>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9" name="テキスト ボックス 388"/>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0" name="フローチャート: 判断 389"/>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1" name="テキスト ボックス 390"/>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112014</xdr:rowOff>
    </xdr:from>
    <xdr:to>
      <xdr:col>81</xdr:col>
      <xdr:colOff>95250</xdr:colOff>
      <xdr:row>44</xdr:row>
      <xdr:rowOff>42164</xdr:rowOff>
    </xdr:to>
    <xdr:sp macro="" textlink="">
      <xdr:nvSpPr>
        <xdr:cNvPr id="397" name="楕円 396"/>
        <xdr:cNvSpPr/>
      </xdr:nvSpPr>
      <xdr:spPr>
        <a:xfrm>
          <a:off x="169672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84091</xdr:rowOff>
    </xdr:from>
    <xdr:ext cx="762000" cy="259045"/>
    <xdr:sp macro="" textlink="">
      <xdr:nvSpPr>
        <xdr:cNvPr id="398" name="公債費負担の状況該当値テキスト"/>
        <xdr:cNvSpPr txBox="1"/>
      </xdr:nvSpPr>
      <xdr:spPr>
        <a:xfrm>
          <a:off x="17106900" y="745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160274</xdr:rowOff>
    </xdr:from>
    <xdr:to>
      <xdr:col>77</xdr:col>
      <xdr:colOff>95250</xdr:colOff>
      <xdr:row>44</xdr:row>
      <xdr:rowOff>90424</xdr:rowOff>
    </xdr:to>
    <xdr:sp macro="" textlink="">
      <xdr:nvSpPr>
        <xdr:cNvPr id="399" name="楕円 398"/>
        <xdr:cNvSpPr/>
      </xdr:nvSpPr>
      <xdr:spPr>
        <a:xfrm>
          <a:off x="16129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75201</xdr:rowOff>
    </xdr:from>
    <xdr:ext cx="736600" cy="259045"/>
    <xdr:sp macro="" textlink="">
      <xdr:nvSpPr>
        <xdr:cNvPr id="400" name="テキスト ボックス 399"/>
        <xdr:cNvSpPr txBox="1"/>
      </xdr:nvSpPr>
      <xdr:spPr>
        <a:xfrm>
          <a:off x="15798800" y="761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102362</xdr:rowOff>
    </xdr:from>
    <xdr:to>
      <xdr:col>73</xdr:col>
      <xdr:colOff>44450</xdr:colOff>
      <xdr:row>44</xdr:row>
      <xdr:rowOff>32512</xdr:rowOff>
    </xdr:to>
    <xdr:sp macro="" textlink="">
      <xdr:nvSpPr>
        <xdr:cNvPr id="401" name="楕円 400"/>
        <xdr:cNvSpPr/>
      </xdr:nvSpPr>
      <xdr:spPr>
        <a:xfrm>
          <a:off x="15240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17289</xdr:rowOff>
    </xdr:from>
    <xdr:ext cx="762000" cy="259045"/>
    <xdr:sp macro="" textlink="">
      <xdr:nvSpPr>
        <xdr:cNvPr id="402" name="テキスト ボックス 401"/>
        <xdr:cNvSpPr txBox="1"/>
      </xdr:nvSpPr>
      <xdr:spPr>
        <a:xfrm>
          <a:off x="14909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03" name="楕円 402"/>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04" name="テキスト ボックス 403"/>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83058</xdr:rowOff>
    </xdr:from>
    <xdr:to>
      <xdr:col>64</xdr:col>
      <xdr:colOff>152400</xdr:colOff>
      <xdr:row>44</xdr:row>
      <xdr:rowOff>13208</xdr:rowOff>
    </xdr:to>
    <xdr:sp macro="" textlink="">
      <xdr:nvSpPr>
        <xdr:cNvPr id="405" name="楕円 404"/>
        <xdr:cNvSpPr/>
      </xdr:nvSpPr>
      <xdr:spPr>
        <a:xfrm>
          <a:off x="13462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169435</xdr:rowOff>
    </xdr:from>
    <xdr:ext cx="762000" cy="259045"/>
    <xdr:sp macro="" textlink="">
      <xdr:nvSpPr>
        <xdr:cNvPr id="406" name="テキスト ボックス 405"/>
        <xdr:cNvSpPr txBox="1"/>
      </xdr:nvSpPr>
      <xdr:spPr>
        <a:xfrm>
          <a:off x="13131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新規地方債借入の抑制、下水道使用料改定及び職員数削減による退職手当負担の減少等の結果、平成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％を下回っている。</a:t>
          </a:r>
        </a:p>
        <a:p>
          <a:r>
            <a:rPr kumimoji="1" lang="ja-JP" altLang="en-US" sz="1300">
              <a:latin typeface="ＭＳ Ｐゴシック" panose="020B0600070205080204" pitchFamily="50" charset="-128"/>
              <a:ea typeface="ＭＳ Ｐゴシック" panose="020B0600070205080204" pitchFamily="50" charset="-128"/>
            </a:rPr>
            <a:t>　しかし、平成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年度以降は、普通交付税の合併算定替終了などによって、一般財源がこれまで以上に不足しており、基金の取崩しに頼る財政運営を余儀なくされることから、比率の悪化が予想される。</a:t>
          </a:r>
        </a:p>
        <a:p>
          <a:r>
            <a:rPr kumimoji="1" lang="ja-JP" altLang="en-US" sz="1300">
              <a:latin typeface="ＭＳ Ｐゴシック" panose="020B0600070205080204" pitchFamily="50" charset="-128"/>
              <a:ea typeface="ＭＳ Ｐゴシック" panose="020B0600070205080204" pitchFamily="50" charset="-128"/>
            </a:rPr>
            <a:t>　今後は重要施策の選択と集中、そして行政改革を継続することで比率の悪化を防ぐ。</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8" name="将来負担の状況平均値テキスト"/>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39" name="フローチャート: 判断 438"/>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0" name="フローチャート: 判断 439"/>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1" name="テキスト ボックス 440"/>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122098</xdr:rowOff>
    </xdr:from>
    <xdr:to>
      <xdr:col>73</xdr:col>
      <xdr:colOff>44450</xdr:colOff>
      <xdr:row>15</xdr:row>
      <xdr:rowOff>52248</xdr:rowOff>
    </xdr:to>
    <xdr:sp macro="" textlink="">
      <xdr:nvSpPr>
        <xdr:cNvPr id="442" name="フローチャート: 判断 441"/>
        <xdr:cNvSpPr/>
      </xdr:nvSpPr>
      <xdr:spPr>
        <a:xfrm>
          <a:off x="15240000" y="25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62425</xdr:rowOff>
    </xdr:from>
    <xdr:ext cx="762000" cy="259045"/>
    <xdr:sp macro="" textlink="">
      <xdr:nvSpPr>
        <xdr:cNvPr id="443" name="テキスト ボックス 442"/>
        <xdr:cNvSpPr txBox="1"/>
      </xdr:nvSpPr>
      <xdr:spPr>
        <a:xfrm>
          <a:off x="14909800" y="229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151054</xdr:rowOff>
    </xdr:from>
    <xdr:to>
      <xdr:col>68</xdr:col>
      <xdr:colOff>203200</xdr:colOff>
      <xdr:row>15</xdr:row>
      <xdr:rowOff>81204</xdr:rowOff>
    </xdr:to>
    <xdr:sp macro="" textlink="">
      <xdr:nvSpPr>
        <xdr:cNvPr id="444" name="フローチャート: 判断 443"/>
        <xdr:cNvSpPr/>
      </xdr:nvSpPr>
      <xdr:spPr>
        <a:xfrm>
          <a:off x="14351000" y="25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91381</xdr:rowOff>
    </xdr:from>
    <xdr:ext cx="762000" cy="259045"/>
    <xdr:sp macro="" textlink="">
      <xdr:nvSpPr>
        <xdr:cNvPr id="445" name="テキスト ボックス 444"/>
        <xdr:cNvSpPr txBox="1"/>
      </xdr:nvSpPr>
      <xdr:spPr>
        <a:xfrm>
          <a:off x="14020800" y="232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159741</xdr:rowOff>
    </xdr:from>
    <xdr:to>
      <xdr:col>64</xdr:col>
      <xdr:colOff>152400</xdr:colOff>
      <xdr:row>15</xdr:row>
      <xdr:rowOff>89891</xdr:rowOff>
    </xdr:to>
    <xdr:sp macro="" textlink="">
      <xdr:nvSpPr>
        <xdr:cNvPr id="446" name="フローチャート: 判断 445"/>
        <xdr:cNvSpPr/>
      </xdr:nvSpPr>
      <xdr:spPr>
        <a:xfrm>
          <a:off x="13462000" y="256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100068</xdr:rowOff>
    </xdr:from>
    <xdr:ext cx="762000" cy="259045"/>
    <xdr:sp macro="" textlink="">
      <xdr:nvSpPr>
        <xdr:cNvPr id="447" name="テキスト ボックス 446"/>
        <xdr:cNvSpPr txBox="1"/>
      </xdr:nvSpPr>
      <xdr:spPr>
        <a:xfrm>
          <a:off x="13131800" y="232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47,310
46,877
158.63
32,756,277
31,781,618
873,793
15,501,853
22,922,671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人件費に係る経常収支比率は、令和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％と類似団体と比べて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％低い数値となっている。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年度から会計年度任用職員に係る給料、期末手当等が新たに計上されたことなどにより、前年度と比べ、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％上昇している。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146050</xdr:rowOff>
    </xdr:from>
    <xdr:to>
      <xdr:col>24</xdr:col>
      <xdr:colOff>25400</xdr:colOff>
      <xdr:row>36</xdr:row>
      <xdr:rowOff>41275</xdr:rowOff>
    </xdr:to>
    <xdr:cxnSp macro="">
      <xdr:nvCxnSpPr>
        <xdr:cNvPr id="70" name="直線コネクタ 69"/>
        <xdr:cNvCxnSpPr/>
      </xdr:nvCxnSpPr>
      <xdr:spPr>
        <a:xfrm>
          <a:off x="3987800" y="5975350"/>
          <a:ext cx="8382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146050</xdr:rowOff>
    </xdr:from>
    <xdr:to>
      <xdr:col>19</xdr:col>
      <xdr:colOff>187325</xdr:colOff>
      <xdr:row>35</xdr:row>
      <xdr:rowOff>12700</xdr:rowOff>
    </xdr:to>
    <xdr:cxnSp macro="">
      <xdr:nvCxnSpPr>
        <xdr:cNvPr id="73" name="直線コネクタ 72"/>
        <xdr:cNvCxnSpPr/>
      </xdr:nvCxnSpPr>
      <xdr:spPr>
        <a:xfrm flipV="1">
          <a:off x="3098800" y="5975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66675</xdr:rowOff>
    </xdr:from>
    <xdr:to>
      <xdr:col>20</xdr:col>
      <xdr:colOff>38100</xdr:colOff>
      <xdr:row>36</xdr:row>
      <xdr:rowOff>168275</xdr:rowOff>
    </xdr:to>
    <xdr:sp macro="" textlink="">
      <xdr:nvSpPr>
        <xdr:cNvPr id="74" name="フローチャート: 判断 73"/>
        <xdr:cNvSpPr/>
      </xdr:nvSpPr>
      <xdr:spPr>
        <a:xfrm>
          <a:off x="3937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153052</xdr:rowOff>
    </xdr:from>
    <xdr:ext cx="736600" cy="259045"/>
    <xdr:sp macro="" textlink="">
      <xdr:nvSpPr>
        <xdr:cNvPr id="75" name="テキスト ボックス 74"/>
        <xdr:cNvSpPr txBox="1"/>
      </xdr:nvSpPr>
      <xdr:spPr>
        <a:xfrm>
          <a:off x="3606800" y="632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12700</xdr:rowOff>
    </xdr:from>
    <xdr:to>
      <xdr:col>15</xdr:col>
      <xdr:colOff>98425</xdr:colOff>
      <xdr:row>35</xdr:row>
      <xdr:rowOff>12700</xdr:rowOff>
    </xdr:to>
    <xdr:cxnSp macro="">
      <xdr:nvCxnSpPr>
        <xdr:cNvPr id="76" name="直線コネクタ 75"/>
        <xdr:cNvCxnSpPr/>
      </xdr:nvCxnSpPr>
      <xdr:spPr>
        <a:xfrm>
          <a:off x="2209800" y="6013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66675</xdr:rowOff>
    </xdr:from>
    <xdr:to>
      <xdr:col>15</xdr:col>
      <xdr:colOff>149225</xdr:colOff>
      <xdr:row>36</xdr:row>
      <xdr:rowOff>168275</xdr:rowOff>
    </xdr:to>
    <xdr:sp macro="" textlink="">
      <xdr:nvSpPr>
        <xdr:cNvPr id="77" name="フローチャート: 判断 76"/>
        <xdr:cNvSpPr/>
      </xdr:nvSpPr>
      <xdr:spPr>
        <a:xfrm>
          <a:off x="3048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153052</xdr:rowOff>
    </xdr:from>
    <xdr:ext cx="762000" cy="259045"/>
    <xdr:sp macro="" textlink="">
      <xdr:nvSpPr>
        <xdr:cNvPr id="78" name="テキスト ボックス 77"/>
        <xdr:cNvSpPr txBox="1"/>
      </xdr:nvSpPr>
      <xdr:spPr>
        <a:xfrm>
          <a:off x="2717800" y="632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12700</xdr:rowOff>
    </xdr:from>
    <xdr:to>
      <xdr:col>11</xdr:col>
      <xdr:colOff>9525</xdr:colOff>
      <xdr:row>35</xdr:row>
      <xdr:rowOff>31750</xdr:rowOff>
    </xdr:to>
    <xdr:cxnSp macro="">
      <xdr:nvCxnSpPr>
        <xdr:cNvPr id="79" name="直線コネクタ 78"/>
        <xdr:cNvCxnSpPr/>
      </xdr:nvCxnSpPr>
      <xdr:spPr>
        <a:xfrm flipV="1">
          <a:off x="1320800" y="6013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66675</xdr:rowOff>
    </xdr:from>
    <xdr:to>
      <xdr:col>11</xdr:col>
      <xdr:colOff>60325</xdr:colOff>
      <xdr:row>36</xdr:row>
      <xdr:rowOff>168275</xdr:rowOff>
    </xdr:to>
    <xdr:sp macro="" textlink="">
      <xdr:nvSpPr>
        <xdr:cNvPr id="80" name="フローチャート: 判断 79"/>
        <xdr:cNvSpPr/>
      </xdr:nvSpPr>
      <xdr:spPr>
        <a:xfrm>
          <a:off x="2159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153052</xdr:rowOff>
    </xdr:from>
    <xdr:ext cx="762000" cy="259045"/>
    <xdr:sp macro="" textlink="">
      <xdr:nvSpPr>
        <xdr:cNvPr id="81" name="テキスト ボックス 80"/>
        <xdr:cNvSpPr txBox="1"/>
      </xdr:nvSpPr>
      <xdr:spPr>
        <a:xfrm>
          <a:off x="1828800" y="632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95250</xdr:rowOff>
    </xdr:from>
    <xdr:to>
      <xdr:col>6</xdr:col>
      <xdr:colOff>171450</xdr:colOff>
      <xdr:row>37</xdr:row>
      <xdr:rowOff>25400</xdr:rowOff>
    </xdr:to>
    <xdr:sp macro="" textlink="">
      <xdr:nvSpPr>
        <xdr:cNvPr id="82" name="フローチャート: 判断 81"/>
        <xdr:cNvSpPr/>
      </xdr:nvSpPr>
      <xdr:spPr>
        <a:xfrm>
          <a:off x="12700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10177</xdr:rowOff>
    </xdr:from>
    <xdr:ext cx="762000" cy="259045"/>
    <xdr:sp macro="" textlink="">
      <xdr:nvSpPr>
        <xdr:cNvPr id="83" name="テキスト ボックス 82"/>
        <xdr:cNvSpPr txBox="1"/>
      </xdr:nvSpPr>
      <xdr:spPr>
        <a:xfrm>
          <a:off x="939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161925</xdr:rowOff>
    </xdr:from>
    <xdr:to>
      <xdr:col>24</xdr:col>
      <xdr:colOff>76200</xdr:colOff>
      <xdr:row>36</xdr:row>
      <xdr:rowOff>92075</xdr:rowOff>
    </xdr:to>
    <xdr:sp macro="" textlink="">
      <xdr:nvSpPr>
        <xdr:cNvPr id="89" name="楕円 88"/>
        <xdr:cNvSpPr/>
      </xdr:nvSpPr>
      <xdr:spPr>
        <a:xfrm>
          <a:off x="47752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7002</xdr:rowOff>
    </xdr:from>
    <xdr:ext cx="762000" cy="259045"/>
    <xdr:sp macro="" textlink="">
      <xdr:nvSpPr>
        <xdr:cNvPr id="90" name="人件費該当値テキスト"/>
        <xdr:cNvSpPr txBox="1"/>
      </xdr:nvSpPr>
      <xdr:spPr>
        <a:xfrm>
          <a:off x="49149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95250</xdr:rowOff>
    </xdr:from>
    <xdr:to>
      <xdr:col>20</xdr:col>
      <xdr:colOff>38100</xdr:colOff>
      <xdr:row>35</xdr:row>
      <xdr:rowOff>25400</xdr:rowOff>
    </xdr:to>
    <xdr:sp macro="" textlink="">
      <xdr:nvSpPr>
        <xdr:cNvPr id="91" name="楕円 90"/>
        <xdr:cNvSpPr/>
      </xdr:nvSpPr>
      <xdr:spPr>
        <a:xfrm>
          <a:off x="3937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35577</xdr:rowOff>
    </xdr:from>
    <xdr:ext cx="736600" cy="259045"/>
    <xdr:sp macro="" textlink="">
      <xdr:nvSpPr>
        <xdr:cNvPr id="92" name="テキスト ボックス 91"/>
        <xdr:cNvSpPr txBox="1"/>
      </xdr:nvSpPr>
      <xdr:spPr>
        <a:xfrm>
          <a:off x="3606800" y="569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133350</xdr:rowOff>
    </xdr:from>
    <xdr:to>
      <xdr:col>15</xdr:col>
      <xdr:colOff>149225</xdr:colOff>
      <xdr:row>35</xdr:row>
      <xdr:rowOff>63500</xdr:rowOff>
    </xdr:to>
    <xdr:sp macro="" textlink="">
      <xdr:nvSpPr>
        <xdr:cNvPr id="93" name="楕円 92"/>
        <xdr:cNvSpPr/>
      </xdr:nvSpPr>
      <xdr:spPr>
        <a:xfrm>
          <a:off x="3048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73677</xdr:rowOff>
    </xdr:from>
    <xdr:ext cx="762000" cy="259045"/>
    <xdr:sp macro="" textlink="">
      <xdr:nvSpPr>
        <xdr:cNvPr id="94" name="テキスト ボックス 93"/>
        <xdr:cNvSpPr txBox="1"/>
      </xdr:nvSpPr>
      <xdr:spPr>
        <a:xfrm>
          <a:off x="2717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133350</xdr:rowOff>
    </xdr:from>
    <xdr:to>
      <xdr:col>11</xdr:col>
      <xdr:colOff>60325</xdr:colOff>
      <xdr:row>35</xdr:row>
      <xdr:rowOff>63500</xdr:rowOff>
    </xdr:to>
    <xdr:sp macro="" textlink="">
      <xdr:nvSpPr>
        <xdr:cNvPr id="95" name="楕円 94"/>
        <xdr:cNvSpPr/>
      </xdr:nvSpPr>
      <xdr:spPr>
        <a:xfrm>
          <a:off x="2159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73677</xdr:rowOff>
    </xdr:from>
    <xdr:ext cx="762000" cy="259045"/>
    <xdr:sp macro="" textlink="">
      <xdr:nvSpPr>
        <xdr:cNvPr id="96" name="テキスト ボックス 95"/>
        <xdr:cNvSpPr txBox="1"/>
      </xdr:nvSpPr>
      <xdr:spPr>
        <a:xfrm>
          <a:off x="1828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7" name="楕円 96"/>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98" name="テキスト ボックス 97"/>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物件費に係る経常収支比率は、令和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年度において</a:t>
          </a:r>
          <a:r>
            <a:rPr kumimoji="1" lang="en-US" altLang="ja-JP" sz="1300">
              <a:solidFill>
                <a:schemeClr val="tx1"/>
              </a:solidFill>
              <a:latin typeface="ＭＳ Ｐゴシック" panose="020B0600070205080204" pitchFamily="50" charset="-128"/>
              <a:ea typeface="ＭＳ Ｐゴシック" panose="020B0600070205080204" pitchFamily="50" charset="-128"/>
            </a:rPr>
            <a:t>11.3</a:t>
          </a:r>
          <a:r>
            <a:rPr kumimoji="1" lang="ja-JP" altLang="en-US" sz="1300">
              <a:solidFill>
                <a:schemeClr val="tx1"/>
              </a:solidFill>
              <a:latin typeface="ＭＳ Ｐゴシック" panose="020B0600070205080204" pitchFamily="50" charset="-128"/>
              <a:ea typeface="ＭＳ Ｐゴシック" panose="020B0600070205080204" pitchFamily="50" charset="-128"/>
            </a:rPr>
            <a:t>％と類似団体と比べて</a:t>
          </a:r>
          <a:r>
            <a:rPr kumimoji="1" lang="en-US" altLang="ja-JP" sz="1300">
              <a:solidFill>
                <a:schemeClr val="tx1"/>
              </a:solidFill>
              <a:latin typeface="ＭＳ Ｐゴシック" panose="020B0600070205080204" pitchFamily="50" charset="-128"/>
              <a:ea typeface="ＭＳ Ｐゴシック" panose="020B0600070205080204" pitchFamily="50" charset="-128"/>
            </a:rPr>
            <a:t>2.3</a:t>
          </a:r>
          <a:r>
            <a:rPr kumimoji="1" lang="ja-JP" altLang="en-US" sz="1300">
              <a:solidFill>
                <a:schemeClr val="tx1"/>
              </a:solidFill>
              <a:latin typeface="ＭＳ Ｐゴシック" panose="020B0600070205080204" pitchFamily="50" charset="-128"/>
              <a:ea typeface="ＭＳ Ｐゴシック" panose="020B0600070205080204" pitchFamily="50" charset="-128"/>
            </a:rPr>
            <a:t>％低い数値となっている。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年度は、前年度実施した人事給与システム改修や業務用パソコン端末の更新といった多額の費用を要する更新業務等が無かったため、前年度比で</a:t>
          </a:r>
          <a:r>
            <a:rPr kumimoji="1" lang="en-US" altLang="ja-JP" sz="1300">
              <a:solidFill>
                <a:schemeClr val="tx1"/>
              </a:solidFill>
              <a:latin typeface="ＭＳ Ｐゴシック" panose="020B0600070205080204" pitchFamily="50" charset="-128"/>
              <a:ea typeface="ＭＳ Ｐゴシック" panose="020B0600070205080204" pitchFamily="50" charset="-128"/>
            </a:rPr>
            <a:t>1.3</a:t>
          </a:r>
          <a:r>
            <a:rPr kumimoji="1" lang="ja-JP" altLang="en-US" sz="1300">
              <a:solidFill>
                <a:schemeClr val="tx1"/>
              </a:solidFill>
              <a:latin typeface="ＭＳ Ｐゴシック" panose="020B0600070205080204" pitchFamily="50" charset="-128"/>
              <a:ea typeface="ＭＳ Ｐゴシック" panose="020B0600070205080204" pitchFamily="50" charset="-128"/>
            </a:rPr>
            <a:t>％低下している。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130810</xdr:rowOff>
    </xdr:from>
    <xdr:to>
      <xdr:col>82</xdr:col>
      <xdr:colOff>107950</xdr:colOff>
      <xdr:row>16</xdr:row>
      <xdr:rowOff>58420</xdr:rowOff>
    </xdr:to>
    <xdr:cxnSp macro="">
      <xdr:nvCxnSpPr>
        <xdr:cNvPr id="131" name="直線コネクタ 130"/>
        <xdr:cNvCxnSpPr/>
      </xdr:nvCxnSpPr>
      <xdr:spPr>
        <a:xfrm flipV="1">
          <a:off x="15671800" y="27025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16</xdr:row>
      <xdr:rowOff>58420</xdr:rowOff>
    </xdr:to>
    <xdr:cxnSp macro="">
      <xdr:nvCxnSpPr>
        <xdr:cNvPr id="134" name="直線コネクタ 133"/>
        <xdr:cNvCxnSpPr/>
      </xdr:nvCxnSpPr>
      <xdr:spPr>
        <a:xfrm>
          <a:off x="14782800" y="2786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35" name="フローチャート: 判断 134"/>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6" name="テキスト ボックス 135"/>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43180</xdr:rowOff>
    </xdr:to>
    <xdr:cxnSp macro="">
      <xdr:nvCxnSpPr>
        <xdr:cNvPr id="137" name="直線コネクタ 136"/>
        <xdr:cNvCxnSpPr/>
      </xdr:nvCxnSpPr>
      <xdr:spPr>
        <a:xfrm>
          <a:off x="13893800" y="2755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8" name="フローチャート: 判断 137"/>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9" name="テキスト ボックス 138"/>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123190</xdr:rowOff>
    </xdr:from>
    <xdr:to>
      <xdr:col>69</xdr:col>
      <xdr:colOff>92075</xdr:colOff>
      <xdr:row>16</xdr:row>
      <xdr:rowOff>12700</xdr:rowOff>
    </xdr:to>
    <xdr:cxnSp macro="">
      <xdr:nvCxnSpPr>
        <xdr:cNvPr id="140" name="直線コネクタ 139"/>
        <xdr:cNvCxnSpPr/>
      </xdr:nvCxnSpPr>
      <xdr:spPr>
        <a:xfrm>
          <a:off x="13004800" y="2694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41" name="フローチャート: 判断 140"/>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42" name="テキスト ボックス 141"/>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43" name="フローチャート: 判断 142"/>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44" name="テキスト ボックス 143"/>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80010</xdr:rowOff>
    </xdr:from>
    <xdr:to>
      <xdr:col>82</xdr:col>
      <xdr:colOff>158750</xdr:colOff>
      <xdr:row>16</xdr:row>
      <xdr:rowOff>10160</xdr:rowOff>
    </xdr:to>
    <xdr:sp macro="" textlink="">
      <xdr:nvSpPr>
        <xdr:cNvPr id="150" name="楕円 149"/>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96537</xdr:rowOff>
    </xdr:from>
    <xdr:ext cx="762000" cy="259045"/>
    <xdr:sp macro="" textlink="">
      <xdr:nvSpPr>
        <xdr:cNvPr id="151" name="物件費該当値テキスト"/>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52" name="楕円 151"/>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53" name="テキスト ボックス 152"/>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54" name="楕円 153"/>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55" name="テキスト ボックス 154"/>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6" name="楕円 155"/>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7" name="テキスト ボックス 156"/>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58" name="楕円 157"/>
        <xdr:cNvSpPr/>
      </xdr:nvSpPr>
      <xdr:spPr>
        <a:xfrm>
          <a:off x="12954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59" name="テキスト ボックス 158"/>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扶助費に係る経常収支比率は、令和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年度において、</a:t>
          </a:r>
          <a:r>
            <a:rPr kumimoji="1" lang="en-US" altLang="ja-JP" sz="1300">
              <a:solidFill>
                <a:schemeClr val="tx1"/>
              </a:solidFill>
              <a:latin typeface="ＭＳ Ｐゴシック" panose="020B0600070205080204" pitchFamily="50" charset="-128"/>
              <a:ea typeface="ＭＳ Ｐゴシック" panose="020B0600070205080204" pitchFamily="50" charset="-128"/>
            </a:rPr>
            <a:t>7.4</a:t>
          </a:r>
          <a:r>
            <a:rPr kumimoji="1" lang="ja-JP" altLang="en-US" sz="1300">
              <a:solidFill>
                <a:schemeClr val="tx1"/>
              </a:solidFill>
              <a:latin typeface="ＭＳ Ｐゴシック" panose="020B0600070205080204" pitchFamily="50" charset="-128"/>
              <a:ea typeface="ＭＳ Ｐゴシック" panose="020B0600070205080204" pitchFamily="50" charset="-128"/>
            </a:rPr>
            <a:t>％と類似団体と比べて</a:t>
          </a:r>
          <a:r>
            <a:rPr kumimoji="1" lang="en-US" altLang="ja-JP" sz="1300">
              <a:solidFill>
                <a:schemeClr val="tx1"/>
              </a:solidFill>
              <a:latin typeface="ＭＳ Ｐゴシック" panose="020B0600070205080204" pitchFamily="50" charset="-128"/>
              <a:ea typeface="ＭＳ Ｐゴシック" panose="020B0600070205080204" pitchFamily="50" charset="-128"/>
            </a:rPr>
            <a:t>0.8</a:t>
          </a:r>
          <a:r>
            <a:rPr kumimoji="1" lang="ja-JP" altLang="en-US" sz="1300">
              <a:solidFill>
                <a:schemeClr val="tx1"/>
              </a:solidFill>
              <a:latin typeface="ＭＳ Ｐゴシック" panose="020B0600070205080204" pitchFamily="50" charset="-128"/>
              <a:ea typeface="ＭＳ Ｐゴシック" panose="020B0600070205080204" pitchFamily="50" charset="-128"/>
            </a:rPr>
            <a:t>％低い数値となっている。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少子化等の影響で乳幼児医療費や未熟児養育医療費が減少したことなどにより扶助費が減少したため、前年度比で</a:t>
          </a:r>
          <a:r>
            <a:rPr kumimoji="1" lang="en-US" altLang="ja-JP" sz="1300">
              <a:solidFill>
                <a:schemeClr val="tx1"/>
              </a:solidFill>
              <a:latin typeface="ＭＳ Ｐゴシック" panose="020B0600070205080204" pitchFamily="50" charset="-128"/>
              <a:ea typeface="ＭＳ Ｐゴシック" panose="020B0600070205080204" pitchFamily="50" charset="-128"/>
            </a:rPr>
            <a:t>0.3</a:t>
          </a:r>
          <a:r>
            <a:rPr kumimoji="1" lang="ja-JP" altLang="en-US" sz="1300">
              <a:solidFill>
                <a:schemeClr val="tx1"/>
              </a:solidFill>
              <a:latin typeface="ＭＳ Ｐゴシック" panose="020B0600070205080204" pitchFamily="50" charset="-128"/>
              <a:ea typeface="ＭＳ Ｐゴシック" panose="020B0600070205080204" pitchFamily="50" charset="-128"/>
            </a:rPr>
            <a:t>％改善している。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56</xdr:row>
      <xdr:rowOff>29028</xdr:rowOff>
    </xdr:to>
    <xdr:cxnSp macro="">
      <xdr:nvCxnSpPr>
        <xdr:cNvPr id="194" name="直線コネクタ 193"/>
        <xdr:cNvCxnSpPr/>
      </xdr:nvCxnSpPr>
      <xdr:spPr>
        <a:xfrm flipV="1">
          <a:off x="3987800" y="95812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29028</xdr:rowOff>
    </xdr:from>
    <xdr:to>
      <xdr:col>19</xdr:col>
      <xdr:colOff>187325</xdr:colOff>
      <xdr:row>56</xdr:row>
      <xdr:rowOff>45357</xdr:rowOff>
    </xdr:to>
    <xdr:cxnSp macro="">
      <xdr:nvCxnSpPr>
        <xdr:cNvPr id="197" name="直線コネクタ 196"/>
        <xdr:cNvCxnSpPr/>
      </xdr:nvCxnSpPr>
      <xdr:spPr>
        <a:xfrm flipV="1">
          <a:off x="3098800" y="96302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19050</xdr:rowOff>
    </xdr:from>
    <xdr:to>
      <xdr:col>20</xdr:col>
      <xdr:colOff>38100</xdr:colOff>
      <xdr:row>59</xdr:row>
      <xdr:rowOff>120650</xdr:rowOff>
    </xdr:to>
    <xdr:sp macro="" textlink="">
      <xdr:nvSpPr>
        <xdr:cNvPr id="198" name="フローチャート: 判断 197"/>
        <xdr:cNvSpPr/>
      </xdr:nvSpPr>
      <xdr:spPr>
        <a:xfrm>
          <a:off x="3937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199" name="テキスト ボックス 198"/>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102507</xdr:rowOff>
    </xdr:from>
    <xdr:to>
      <xdr:col>15</xdr:col>
      <xdr:colOff>98425</xdr:colOff>
      <xdr:row>56</xdr:row>
      <xdr:rowOff>45357</xdr:rowOff>
    </xdr:to>
    <xdr:cxnSp macro="">
      <xdr:nvCxnSpPr>
        <xdr:cNvPr id="200" name="直線コネクタ 199"/>
        <xdr:cNvCxnSpPr/>
      </xdr:nvCxnSpPr>
      <xdr:spPr>
        <a:xfrm>
          <a:off x="2209800" y="95322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141515</xdr:rowOff>
    </xdr:from>
    <xdr:to>
      <xdr:col>15</xdr:col>
      <xdr:colOff>149225</xdr:colOff>
      <xdr:row>59</xdr:row>
      <xdr:rowOff>71665</xdr:rowOff>
    </xdr:to>
    <xdr:sp macro="" textlink="">
      <xdr:nvSpPr>
        <xdr:cNvPr id="201" name="フローチャート: 判断 200"/>
        <xdr:cNvSpPr/>
      </xdr:nvSpPr>
      <xdr:spPr>
        <a:xfrm>
          <a:off x="3048000" y="1008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02" name="テキスト ボックス 201"/>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102507</xdr:rowOff>
    </xdr:to>
    <xdr:cxnSp macro="">
      <xdr:nvCxnSpPr>
        <xdr:cNvPr id="203" name="直線コネクタ 202"/>
        <xdr:cNvCxnSpPr/>
      </xdr:nvCxnSpPr>
      <xdr:spPr>
        <a:xfrm>
          <a:off x="1320800" y="95159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108857</xdr:rowOff>
    </xdr:from>
    <xdr:to>
      <xdr:col>11</xdr:col>
      <xdr:colOff>60325</xdr:colOff>
      <xdr:row>59</xdr:row>
      <xdr:rowOff>39007</xdr:rowOff>
    </xdr:to>
    <xdr:sp macro="" textlink="">
      <xdr:nvSpPr>
        <xdr:cNvPr id="204" name="フローチャート: 判断 203"/>
        <xdr:cNvSpPr/>
      </xdr:nvSpPr>
      <xdr:spPr>
        <a:xfrm>
          <a:off x="2159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23784</xdr:rowOff>
    </xdr:from>
    <xdr:ext cx="762000" cy="259045"/>
    <xdr:sp macro="" textlink="">
      <xdr:nvSpPr>
        <xdr:cNvPr id="205" name="テキスト ボックス 204"/>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6" name="フローチャート: 判断 205"/>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07" name="テキスト ボックス 206"/>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13" name="楕円 212"/>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14" name="扶助費該当値テキスト"/>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149678</xdr:rowOff>
    </xdr:from>
    <xdr:to>
      <xdr:col>20</xdr:col>
      <xdr:colOff>38100</xdr:colOff>
      <xdr:row>56</xdr:row>
      <xdr:rowOff>79828</xdr:rowOff>
    </xdr:to>
    <xdr:sp macro="" textlink="">
      <xdr:nvSpPr>
        <xdr:cNvPr id="215" name="楕円 214"/>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90005</xdr:rowOff>
    </xdr:from>
    <xdr:ext cx="736600" cy="259045"/>
    <xdr:sp macro="" textlink="">
      <xdr:nvSpPr>
        <xdr:cNvPr id="216" name="テキスト ボックス 215"/>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17" name="楕円 216"/>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18" name="テキスト ボックス 217"/>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51707</xdr:rowOff>
    </xdr:from>
    <xdr:to>
      <xdr:col>11</xdr:col>
      <xdr:colOff>60325</xdr:colOff>
      <xdr:row>55</xdr:row>
      <xdr:rowOff>153307</xdr:rowOff>
    </xdr:to>
    <xdr:sp macro="" textlink="">
      <xdr:nvSpPr>
        <xdr:cNvPr id="219" name="楕円 218"/>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220" name="テキスト ボックス 219"/>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21" name="楕円 220"/>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22" name="テキスト ボックス 221"/>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％と類似団体と比べて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％低い数値となっている。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年度から下水道事業が法適用企業会計へ移行したことにより、下水道事業への繰出金が補助費等へ計上されることとなったため、前年度と比べて</a:t>
          </a:r>
          <a:r>
            <a:rPr kumimoji="1" lang="en-US" altLang="ja-JP" sz="1300">
              <a:solidFill>
                <a:schemeClr val="tx1"/>
              </a:solidFill>
              <a:latin typeface="ＭＳ Ｐゴシック" panose="020B0600070205080204" pitchFamily="50" charset="-128"/>
              <a:ea typeface="ＭＳ Ｐゴシック" panose="020B0600070205080204" pitchFamily="50" charset="-128"/>
            </a:rPr>
            <a:t>8.6</a:t>
          </a:r>
          <a:r>
            <a:rPr kumimoji="1" lang="ja-JP" altLang="en-US" sz="1300">
              <a:solidFill>
                <a:schemeClr val="tx1"/>
              </a:solidFill>
              <a:latin typeface="ＭＳ Ｐゴシック" panose="020B0600070205080204" pitchFamily="50" charset="-128"/>
              <a:ea typeface="ＭＳ Ｐゴシック" panose="020B0600070205080204" pitchFamily="50" charset="-128"/>
            </a:rPr>
            <a:t>％低下している。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60</xdr:row>
      <xdr:rowOff>20320</xdr:rowOff>
    </xdr:to>
    <xdr:cxnSp macro="">
      <xdr:nvCxnSpPr>
        <xdr:cNvPr id="255" name="直線コネクタ 254"/>
        <xdr:cNvCxnSpPr/>
      </xdr:nvCxnSpPr>
      <xdr:spPr>
        <a:xfrm flipV="1">
          <a:off x="15671800" y="9652000"/>
          <a:ext cx="838200" cy="65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168910</xdr:rowOff>
    </xdr:from>
    <xdr:to>
      <xdr:col>78</xdr:col>
      <xdr:colOff>69850</xdr:colOff>
      <xdr:row>60</xdr:row>
      <xdr:rowOff>20320</xdr:rowOff>
    </xdr:to>
    <xdr:cxnSp macro="">
      <xdr:nvCxnSpPr>
        <xdr:cNvPr id="258" name="直線コネクタ 257"/>
        <xdr:cNvCxnSpPr/>
      </xdr:nvCxnSpPr>
      <xdr:spPr>
        <a:xfrm>
          <a:off x="14782800" y="10284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9" name="フローチャート: 判断 25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60" name="テキスト ボックス 259"/>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161290</xdr:rowOff>
    </xdr:from>
    <xdr:to>
      <xdr:col>73</xdr:col>
      <xdr:colOff>180975</xdr:colOff>
      <xdr:row>59</xdr:row>
      <xdr:rowOff>168910</xdr:rowOff>
    </xdr:to>
    <xdr:cxnSp macro="">
      <xdr:nvCxnSpPr>
        <xdr:cNvPr id="261" name="直線コネクタ 260"/>
        <xdr:cNvCxnSpPr/>
      </xdr:nvCxnSpPr>
      <xdr:spPr>
        <a:xfrm>
          <a:off x="13893800" y="10276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2" name="フローチャート: 判断 261"/>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3" name="テキスト ボックス 262"/>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153670</xdr:rowOff>
    </xdr:from>
    <xdr:to>
      <xdr:col>69</xdr:col>
      <xdr:colOff>92075</xdr:colOff>
      <xdr:row>59</xdr:row>
      <xdr:rowOff>161290</xdr:rowOff>
    </xdr:to>
    <xdr:cxnSp macro="">
      <xdr:nvCxnSpPr>
        <xdr:cNvPr id="264" name="直線コネクタ 263"/>
        <xdr:cNvCxnSpPr/>
      </xdr:nvCxnSpPr>
      <xdr:spPr>
        <a:xfrm>
          <a:off x="13004800" y="10269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5" name="フローチャート: 判断 264"/>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6" name="テキスト ボックス 265"/>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7" name="フローチャート: 判断 266"/>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8" name="テキスト ボックス 267"/>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74" name="楕円 273"/>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75"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140970</xdr:rowOff>
    </xdr:from>
    <xdr:to>
      <xdr:col>78</xdr:col>
      <xdr:colOff>120650</xdr:colOff>
      <xdr:row>60</xdr:row>
      <xdr:rowOff>71120</xdr:rowOff>
    </xdr:to>
    <xdr:sp macro="" textlink="">
      <xdr:nvSpPr>
        <xdr:cNvPr id="276" name="楕円 275"/>
        <xdr:cNvSpPr/>
      </xdr:nvSpPr>
      <xdr:spPr>
        <a:xfrm>
          <a:off x="15621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55897</xdr:rowOff>
    </xdr:from>
    <xdr:ext cx="736600" cy="259045"/>
    <xdr:sp macro="" textlink="">
      <xdr:nvSpPr>
        <xdr:cNvPr id="277" name="テキスト ボックス 276"/>
        <xdr:cNvSpPr txBox="1"/>
      </xdr:nvSpPr>
      <xdr:spPr>
        <a:xfrm>
          <a:off x="15290800" y="1034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118110</xdr:rowOff>
    </xdr:from>
    <xdr:to>
      <xdr:col>74</xdr:col>
      <xdr:colOff>31750</xdr:colOff>
      <xdr:row>60</xdr:row>
      <xdr:rowOff>48260</xdr:rowOff>
    </xdr:to>
    <xdr:sp macro="" textlink="">
      <xdr:nvSpPr>
        <xdr:cNvPr id="278" name="楕円 277"/>
        <xdr:cNvSpPr/>
      </xdr:nvSpPr>
      <xdr:spPr>
        <a:xfrm>
          <a:off x="14732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33037</xdr:rowOff>
    </xdr:from>
    <xdr:ext cx="762000" cy="259045"/>
    <xdr:sp macro="" textlink="">
      <xdr:nvSpPr>
        <xdr:cNvPr id="279" name="テキスト ボックス 278"/>
        <xdr:cNvSpPr txBox="1"/>
      </xdr:nvSpPr>
      <xdr:spPr>
        <a:xfrm>
          <a:off x="1440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110490</xdr:rowOff>
    </xdr:from>
    <xdr:to>
      <xdr:col>69</xdr:col>
      <xdr:colOff>142875</xdr:colOff>
      <xdr:row>60</xdr:row>
      <xdr:rowOff>40640</xdr:rowOff>
    </xdr:to>
    <xdr:sp macro="" textlink="">
      <xdr:nvSpPr>
        <xdr:cNvPr id="280" name="楕円 279"/>
        <xdr:cNvSpPr/>
      </xdr:nvSpPr>
      <xdr:spPr>
        <a:xfrm>
          <a:off x="13843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25417</xdr:rowOff>
    </xdr:from>
    <xdr:ext cx="762000" cy="259045"/>
    <xdr:sp macro="" textlink="">
      <xdr:nvSpPr>
        <xdr:cNvPr id="281" name="テキスト ボックス 280"/>
        <xdr:cNvSpPr txBox="1"/>
      </xdr:nvSpPr>
      <xdr:spPr>
        <a:xfrm>
          <a:off x="13512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102870</xdr:rowOff>
    </xdr:from>
    <xdr:to>
      <xdr:col>65</xdr:col>
      <xdr:colOff>53975</xdr:colOff>
      <xdr:row>60</xdr:row>
      <xdr:rowOff>33020</xdr:rowOff>
    </xdr:to>
    <xdr:sp macro="" textlink="">
      <xdr:nvSpPr>
        <xdr:cNvPr id="282" name="楕円 281"/>
        <xdr:cNvSpPr/>
      </xdr:nvSpPr>
      <xdr:spPr>
        <a:xfrm>
          <a:off x="12954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17797</xdr:rowOff>
    </xdr:from>
    <xdr:ext cx="762000" cy="259045"/>
    <xdr:sp macro="" textlink="">
      <xdr:nvSpPr>
        <xdr:cNvPr id="283" name="テキスト ボックス 282"/>
        <xdr:cNvSpPr txBox="1"/>
      </xdr:nvSpPr>
      <xdr:spPr>
        <a:xfrm>
          <a:off x="1262380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補助費等に係る経常収支比率は、令和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年度において</a:t>
          </a:r>
          <a:r>
            <a:rPr kumimoji="1" lang="en-US" altLang="ja-JP" sz="1300">
              <a:solidFill>
                <a:schemeClr val="tx1"/>
              </a:solidFill>
              <a:latin typeface="ＭＳ Ｐゴシック" panose="020B0600070205080204" pitchFamily="50" charset="-128"/>
              <a:ea typeface="ＭＳ Ｐゴシック" panose="020B0600070205080204" pitchFamily="50" charset="-128"/>
            </a:rPr>
            <a:t>16.8</a:t>
          </a:r>
          <a:r>
            <a:rPr kumimoji="1" lang="ja-JP" altLang="en-US" sz="1300">
              <a:solidFill>
                <a:schemeClr val="tx1"/>
              </a:solidFill>
              <a:latin typeface="ＭＳ Ｐゴシック" panose="020B0600070205080204" pitchFamily="50" charset="-128"/>
              <a:ea typeface="ＭＳ Ｐゴシック" panose="020B0600070205080204" pitchFamily="50" charset="-128"/>
            </a:rPr>
            <a:t>％と類似団体と比べて</a:t>
          </a:r>
          <a:r>
            <a:rPr kumimoji="1" lang="en-US" altLang="ja-JP" sz="1300">
              <a:solidFill>
                <a:schemeClr val="tx1"/>
              </a:solidFill>
              <a:latin typeface="ＭＳ Ｐゴシック" panose="020B0600070205080204" pitchFamily="50" charset="-128"/>
              <a:ea typeface="ＭＳ Ｐゴシック" panose="020B0600070205080204" pitchFamily="50" charset="-128"/>
            </a:rPr>
            <a:t>1.9</a:t>
          </a:r>
          <a:r>
            <a:rPr kumimoji="1" lang="ja-JP" altLang="en-US" sz="1300">
              <a:solidFill>
                <a:schemeClr val="tx1"/>
              </a:solidFill>
              <a:latin typeface="ＭＳ Ｐゴシック" panose="020B0600070205080204" pitchFamily="50" charset="-128"/>
              <a:ea typeface="ＭＳ Ｐゴシック" panose="020B0600070205080204" pitchFamily="50" charset="-128"/>
            </a:rPr>
            <a:t>％高い数値となっている。本市においては、常備消防機関や一般廃棄物処理施設の運営を一部事務組合で実施していることに加え、令和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年度から下水道事業が法適用企業会計へ移行したことにより、負担金や補助金を補助費等として計上することから、前年度と比べ、</a:t>
          </a:r>
          <a:r>
            <a:rPr kumimoji="1" lang="en-US" altLang="ja-JP" sz="1300">
              <a:solidFill>
                <a:schemeClr val="tx1"/>
              </a:solidFill>
              <a:latin typeface="ＭＳ Ｐゴシック" panose="020B0600070205080204" pitchFamily="50" charset="-128"/>
              <a:ea typeface="ＭＳ Ｐゴシック" panose="020B0600070205080204" pitchFamily="50" charset="-128"/>
            </a:rPr>
            <a:t>3.8</a:t>
          </a:r>
          <a:r>
            <a:rPr kumimoji="1" lang="ja-JP" altLang="en-US" sz="1300">
              <a:solidFill>
                <a:schemeClr val="tx1"/>
              </a:solidFill>
              <a:latin typeface="ＭＳ Ｐゴシック" panose="020B0600070205080204" pitchFamily="50" charset="-128"/>
              <a:ea typeface="ＭＳ Ｐゴシック" panose="020B0600070205080204" pitchFamily="50" charset="-128"/>
            </a:rPr>
            <a:t>％上昇している。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152146</xdr:rowOff>
    </xdr:to>
    <xdr:cxnSp macro="">
      <xdr:nvCxnSpPr>
        <xdr:cNvPr id="313" name="直線コネクタ 312"/>
        <xdr:cNvCxnSpPr/>
      </xdr:nvCxnSpPr>
      <xdr:spPr>
        <a:xfrm>
          <a:off x="15671800" y="6322060"/>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36</xdr:row>
      <xdr:rowOff>149860</xdr:rowOff>
    </xdr:to>
    <xdr:cxnSp macro="">
      <xdr:nvCxnSpPr>
        <xdr:cNvPr id="316" name="直線コネクタ 315"/>
        <xdr:cNvCxnSpPr/>
      </xdr:nvCxnSpPr>
      <xdr:spPr>
        <a:xfrm>
          <a:off x="14782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7" name="フローチャート: 判断 316"/>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8" name="テキスト ボックス 317"/>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36</xdr:row>
      <xdr:rowOff>149860</xdr:rowOff>
    </xdr:to>
    <xdr:cxnSp macro="">
      <xdr:nvCxnSpPr>
        <xdr:cNvPr id="319" name="直線コネクタ 318"/>
        <xdr:cNvCxnSpPr/>
      </xdr:nvCxnSpPr>
      <xdr:spPr>
        <a:xfrm>
          <a:off x="13893800" y="6312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20" name="フローチャート: 判断 31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1" name="テキスト ボックス 32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37</xdr:row>
      <xdr:rowOff>14986</xdr:rowOff>
    </xdr:to>
    <xdr:cxnSp macro="">
      <xdr:nvCxnSpPr>
        <xdr:cNvPr id="322" name="直線コネクタ 321"/>
        <xdr:cNvCxnSpPr/>
      </xdr:nvCxnSpPr>
      <xdr:spPr>
        <a:xfrm flipV="1">
          <a:off x="13004800" y="6312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3" name="フローチャート: 判断 322"/>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4" name="テキスト ボックス 323"/>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5" name="フローチャート: 判断 324"/>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6" name="テキスト ボックス 325"/>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32" name="楕円 331"/>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73423</xdr:rowOff>
    </xdr:from>
    <xdr:ext cx="762000" cy="259045"/>
    <xdr:sp macro="" textlink="">
      <xdr:nvSpPr>
        <xdr:cNvPr id="333" name="補助費等該当値テキスト"/>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4" name="楕円 333"/>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35" name="テキスト ボックス 334"/>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6" name="楕円 335"/>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macro="" textlink="">
      <xdr:nvSpPr>
        <xdr:cNvPr id="337" name="テキスト ボックス 33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8" name="楕円 337"/>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39" name="テキスト ボックス 338"/>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40" name="楕円 339"/>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41" name="テキスト ボックス 340"/>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公債費に係る経常収支比率は、前年度と同じく</a:t>
          </a:r>
          <a:r>
            <a:rPr kumimoji="1" lang="en-US" altLang="ja-JP" sz="1300">
              <a:latin typeface="ＭＳ Ｐゴシック" panose="020B0600070205080204" pitchFamily="50" charset="-128"/>
              <a:ea typeface="ＭＳ Ｐゴシック" panose="020B0600070205080204" pitchFamily="50" charset="-128"/>
            </a:rPr>
            <a:t>22.7</a:t>
          </a:r>
          <a:r>
            <a:rPr kumimoji="1" lang="ja-JP" altLang="en-US" sz="1300">
              <a:latin typeface="ＭＳ Ｐゴシック" panose="020B0600070205080204" pitchFamily="50" charset="-128"/>
              <a:ea typeface="ＭＳ Ｐゴシック" panose="020B0600070205080204" pitchFamily="50" charset="-128"/>
            </a:rPr>
            <a:t>％となっている。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寒川庁舎整備事業や寒川小学校整備事業などの大型建設事業の実施により、類似団体と比べて</a:t>
          </a:r>
          <a:r>
            <a:rPr kumimoji="1" lang="en-US" altLang="ja-JP" sz="1300">
              <a:solidFill>
                <a:schemeClr val="tx1"/>
              </a:solidFill>
              <a:latin typeface="ＭＳ Ｐゴシック" panose="020B0600070205080204" pitchFamily="50" charset="-128"/>
              <a:ea typeface="ＭＳ Ｐゴシック" panose="020B0600070205080204" pitchFamily="50" charset="-128"/>
            </a:rPr>
            <a:t>5.5</a:t>
          </a:r>
          <a:r>
            <a:rPr kumimoji="1" lang="ja-JP" altLang="en-US" sz="1300">
              <a:solidFill>
                <a:schemeClr val="tx1"/>
              </a:solidFill>
              <a:latin typeface="ＭＳ Ｐゴシック" panose="020B0600070205080204" pitchFamily="50" charset="-128"/>
              <a:ea typeface="ＭＳ Ｐゴシック" panose="020B0600070205080204" pitchFamily="50" charset="-128"/>
            </a:rPr>
            <a:t>％上回っており、高止まりの状況が続いている。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今後は、公債費負担の平準化をするため、市債償還期間の見直しを検討するなど、健全な財政運営に努める。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142239</xdr:rowOff>
    </xdr:from>
    <xdr:to>
      <xdr:col>24</xdr:col>
      <xdr:colOff>25400</xdr:colOff>
      <xdr:row>80</xdr:row>
      <xdr:rowOff>142239</xdr:rowOff>
    </xdr:to>
    <xdr:cxnSp macro="">
      <xdr:nvCxnSpPr>
        <xdr:cNvPr id="374" name="直線コネクタ 373"/>
        <xdr:cNvCxnSpPr/>
      </xdr:nvCxnSpPr>
      <xdr:spPr>
        <a:xfrm>
          <a:off x="3987800" y="13858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31766</xdr:rowOff>
    </xdr:from>
    <xdr:ext cx="762000" cy="259045"/>
    <xdr:sp macro="" textlink="">
      <xdr:nvSpPr>
        <xdr:cNvPr id="375" name="公債費平均値テキスト"/>
        <xdr:cNvSpPr txBox="1"/>
      </xdr:nvSpPr>
      <xdr:spPr>
        <a:xfrm>
          <a:off x="4914900" y="13233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73661</xdr:rowOff>
    </xdr:from>
    <xdr:to>
      <xdr:col>19</xdr:col>
      <xdr:colOff>187325</xdr:colOff>
      <xdr:row>80</xdr:row>
      <xdr:rowOff>142239</xdr:rowOff>
    </xdr:to>
    <xdr:cxnSp macro="">
      <xdr:nvCxnSpPr>
        <xdr:cNvPr id="377" name="直線コネクタ 376"/>
        <xdr:cNvCxnSpPr/>
      </xdr:nvCxnSpPr>
      <xdr:spPr>
        <a:xfrm>
          <a:off x="3098800" y="137896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8" name="フローチャート: 判断 377"/>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9" name="テキスト ボックス 378"/>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130811</xdr:rowOff>
    </xdr:from>
    <xdr:to>
      <xdr:col>15</xdr:col>
      <xdr:colOff>98425</xdr:colOff>
      <xdr:row>80</xdr:row>
      <xdr:rowOff>73661</xdr:rowOff>
    </xdr:to>
    <xdr:cxnSp macro="">
      <xdr:nvCxnSpPr>
        <xdr:cNvPr id="380" name="直線コネクタ 379"/>
        <xdr:cNvCxnSpPr/>
      </xdr:nvCxnSpPr>
      <xdr:spPr>
        <a:xfrm>
          <a:off x="2209800" y="136753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80011</xdr:rowOff>
    </xdr:from>
    <xdr:to>
      <xdr:col>15</xdr:col>
      <xdr:colOff>149225</xdr:colOff>
      <xdr:row>78</xdr:row>
      <xdr:rowOff>10161</xdr:rowOff>
    </xdr:to>
    <xdr:sp macro="" textlink="">
      <xdr:nvSpPr>
        <xdr:cNvPr id="381" name="フローチャート: 判断 380"/>
        <xdr:cNvSpPr/>
      </xdr:nvSpPr>
      <xdr:spPr>
        <a:xfrm>
          <a:off x="3048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20338</xdr:rowOff>
    </xdr:from>
    <xdr:ext cx="762000" cy="259045"/>
    <xdr:sp macro="" textlink="">
      <xdr:nvSpPr>
        <xdr:cNvPr id="382" name="テキスト ボックス 381"/>
        <xdr:cNvSpPr txBox="1"/>
      </xdr:nvSpPr>
      <xdr:spPr>
        <a:xfrm>
          <a:off x="2717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115570</xdr:rowOff>
    </xdr:from>
    <xdr:to>
      <xdr:col>11</xdr:col>
      <xdr:colOff>9525</xdr:colOff>
      <xdr:row>79</xdr:row>
      <xdr:rowOff>130811</xdr:rowOff>
    </xdr:to>
    <xdr:cxnSp macro="">
      <xdr:nvCxnSpPr>
        <xdr:cNvPr id="383" name="直線コネクタ 382"/>
        <xdr:cNvCxnSpPr/>
      </xdr:nvCxnSpPr>
      <xdr:spPr>
        <a:xfrm>
          <a:off x="1320800" y="136601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102870</xdr:rowOff>
    </xdr:from>
    <xdr:to>
      <xdr:col>11</xdr:col>
      <xdr:colOff>60325</xdr:colOff>
      <xdr:row>78</xdr:row>
      <xdr:rowOff>33020</xdr:rowOff>
    </xdr:to>
    <xdr:sp macro="" textlink="">
      <xdr:nvSpPr>
        <xdr:cNvPr id="384" name="フローチャート: 判断 383"/>
        <xdr:cNvSpPr/>
      </xdr:nvSpPr>
      <xdr:spPr>
        <a:xfrm>
          <a:off x="2159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43197</xdr:rowOff>
    </xdr:from>
    <xdr:ext cx="762000" cy="259045"/>
    <xdr:sp macro="" textlink="">
      <xdr:nvSpPr>
        <xdr:cNvPr id="385" name="テキスト ボックス 384"/>
        <xdr:cNvSpPr txBox="1"/>
      </xdr:nvSpPr>
      <xdr:spPr>
        <a:xfrm>
          <a:off x="1828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6" name="フローチャート: 判断 385"/>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7" name="テキスト ボックス 386"/>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91439</xdr:rowOff>
    </xdr:from>
    <xdr:to>
      <xdr:col>24</xdr:col>
      <xdr:colOff>76200</xdr:colOff>
      <xdr:row>81</xdr:row>
      <xdr:rowOff>21589</xdr:rowOff>
    </xdr:to>
    <xdr:sp macro="" textlink="">
      <xdr:nvSpPr>
        <xdr:cNvPr id="393" name="楕円 392"/>
        <xdr:cNvSpPr/>
      </xdr:nvSpPr>
      <xdr:spPr>
        <a:xfrm>
          <a:off x="47752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63516</xdr:rowOff>
    </xdr:from>
    <xdr:ext cx="762000" cy="259045"/>
    <xdr:sp macro="" textlink="">
      <xdr:nvSpPr>
        <xdr:cNvPr id="394" name="公債費該当値テキスト"/>
        <xdr:cNvSpPr txBox="1"/>
      </xdr:nvSpPr>
      <xdr:spPr>
        <a:xfrm>
          <a:off x="49149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91439</xdr:rowOff>
    </xdr:from>
    <xdr:to>
      <xdr:col>20</xdr:col>
      <xdr:colOff>38100</xdr:colOff>
      <xdr:row>81</xdr:row>
      <xdr:rowOff>21589</xdr:rowOff>
    </xdr:to>
    <xdr:sp macro="" textlink="">
      <xdr:nvSpPr>
        <xdr:cNvPr id="395" name="楕円 394"/>
        <xdr:cNvSpPr/>
      </xdr:nvSpPr>
      <xdr:spPr>
        <a:xfrm>
          <a:off x="3937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6366</xdr:rowOff>
    </xdr:from>
    <xdr:ext cx="736600" cy="259045"/>
    <xdr:sp macro="" textlink="">
      <xdr:nvSpPr>
        <xdr:cNvPr id="396" name="テキスト ボックス 395"/>
        <xdr:cNvSpPr txBox="1"/>
      </xdr:nvSpPr>
      <xdr:spPr>
        <a:xfrm>
          <a:off x="3606800" y="13893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22861</xdr:rowOff>
    </xdr:from>
    <xdr:to>
      <xdr:col>15</xdr:col>
      <xdr:colOff>149225</xdr:colOff>
      <xdr:row>80</xdr:row>
      <xdr:rowOff>124461</xdr:rowOff>
    </xdr:to>
    <xdr:sp macro="" textlink="">
      <xdr:nvSpPr>
        <xdr:cNvPr id="397" name="楕円 396"/>
        <xdr:cNvSpPr/>
      </xdr:nvSpPr>
      <xdr:spPr>
        <a:xfrm>
          <a:off x="3048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109238</xdr:rowOff>
    </xdr:from>
    <xdr:ext cx="762000" cy="259045"/>
    <xdr:sp macro="" textlink="">
      <xdr:nvSpPr>
        <xdr:cNvPr id="398" name="テキスト ボックス 397"/>
        <xdr:cNvSpPr txBox="1"/>
      </xdr:nvSpPr>
      <xdr:spPr>
        <a:xfrm>
          <a:off x="2717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80011</xdr:rowOff>
    </xdr:from>
    <xdr:to>
      <xdr:col>11</xdr:col>
      <xdr:colOff>60325</xdr:colOff>
      <xdr:row>80</xdr:row>
      <xdr:rowOff>10161</xdr:rowOff>
    </xdr:to>
    <xdr:sp macro="" textlink="">
      <xdr:nvSpPr>
        <xdr:cNvPr id="399" name="楕円 398"/>
        <xdr:cNvSpPr/>
      </xdr:nvSpPr>
      <xdr:spPr>
        <a:xfrm>
          <a:off x="2159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166388</xdr:rowOff>
    </xdr:from>
    <xdr:ext cx="762000" cy="259045"/>
    <xdr:sp macro="" textlink="">
      <xdr:nvSpPr>
        <xdr:cNvPr id="400" name="テキスト ボックス 399"/>
        <xdr:cNvSpPr txBox="1"/>
      </xdr:nvSpPr>
      <xdr:spPr>
        <a:xfrm>
          <a:off x="1828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64770</xdr:rowOff>
    </xdr:from>
    <xdr:to>
      <xdr:col>6</xdr:col>
      <xdr:colOff>171450</xdr:colOff>
      <xdr:row>79</xdr:row>
      <xdr:rowOff>166370</xdr:rowOff>
    </xdr:to>
    <xdr:sp macro="" textlink="">
      <xdr:nvSpPr>
        <xdr:cNvPr id="401" name="楕円 400"/>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151147</xdr:rowOff>
    </xdr:from>
    <xdr:ext cx="762000" cy="259045"/>
    <xdr:sp macro="" textlink="">
      <xdr:nvSpPr>
        <xdr:cNvPr id="402" name="テキスト ボックス 401"/>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公債費以外に係る経常収支比率は、令和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年度において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69.9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％と類似団体と比べて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％低い数値となっている。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分母となる数値については、臨時財政対策債が約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百万円減額になったものの、経常一般財源である地方譲与税や地方交付税が増加したことなどにより、約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千万円の増加となった。また、分子となる経常経費が、下水道事業会計への経常的支出が前年度と比べ約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千万円減少したことなどにより、前年度比で約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千万円の減額となったため、経常収支比率は、前年度と比べて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％低下した。</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xdr:rowOff>
    </xdr:from>
    <xdr:to>
      <xdr:col>82</xdr:col>
      <xdr:colOff>107950</xdr:colOff>
      <xdr:row>77</xdr:row>
      <xdr:rowOff>14987</xdr:rowOff>
    </xdr:to>
    <xdr:cxnSp macro="">
      <xdr:nvCxnSpPr>
        <xdr:cNvPr id="433" name="直線コネクタ 432"/>
        <xdr:cNvCxnSpPr/>
      </xdr:nvCxnSpPr>
      <xdr:spPr>
        <a:xfrm flipV="1">
          <a:off x="15671800" y="13038328"/>
          <a:ext cx="8382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14987</xdr:rowOff>
    </xdr:from>
    <xdr:to>
      <xdr:col>78</xdr:col>
      <xdr:colOff>69850</xdr:colOff>
      <xdr:row>77</xdr:row>
      <xdr:rowOff>14987</xdr:rowOff>
    </xdr:to>
    <xdr:cxnSp macro="">
      <xdr:nvCxnSpPr>
        <xdr:cNvPr id="436" name="直線コネクタ 435"/>
        <xdr:cNvCxnSpPr/>
      </xdr:nvCxnSpPr>
      <xdr:spPr>
        <a:xfrm>
          <a:off x="14782800" y="13216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7" name="フローチャート: 判断 436"/>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8" name="テキスト ボックス 437"/>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122428</xdr:rowOff>
    </xdr:from>
    <xdr:to>
      <xdr:col>73</xdr:col>
      <xdr:colOff>180975</xdr:colOff>
      <xdr:row>77</xdr:row>
      <xdr:rowOff>14987</xdr:rowOff>
    </xdr:to>
    <xdr:cxnSp macro="">
      <xdr:nvCxnSpPr>
        <xdr:cNvPr id="439" name="直線コネクタ 438"/>
        <xdr:cNvCxnSpPr/>
      </xdr:nvCxnSpPr>
      <xdr:spPr>
        <a:xfrm>
          <a:off x="13893800" y="131526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0" name="フローチャート: 判断 439"/>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1" name="テキスト ボックス 440"/>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122428</xdr:rowOff>
    </xdr:from>
    <xdr:to>
      <xdr:col>69</xdr:col>
      <xdr:colOff>92075</xdr:colOff>
      <xdr:row>76</xdr:row>
      <xdr:rowOff>131572</xdr:rowOff>
    </xdr:to>
    <xdr:cxnSp macro="">
      <xdr:nvCxnSpPr>
        <xdr:cNvPr id="442" name="直線コネクタ 441"/>
        <xdr:cNvCxnSpPr/>
      </xdr:nvCxnSpPr>
      <xdr:spPr>
        <a:xfrm flipV="1">
          <a:off x="13004800" y="13152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43" name="フローチャート: 判断 442"/>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44" name="テキスト ボックス 443"/>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5" name="フローチャート: 判断 444"/>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6" name="テキスト ボックス 445"/>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128778</xdr:rowOff>
    </xdr:from>
    <xdr:to>
      <xdr:col>82</xdr:col>
      <xdr:colOff>158750</xdr:colOff>
      <xdr:row>76</xdr:row>
      <xdr:rowOff>58928</xdr:rowOff>
    </xdr:to>
    <xdr:sp macro="" textlink="">
      <xdr:nvSpPr>
        <xdr:cNvPr id="452" name="楕円 451"/>
        <xdr:cNvSpPr/>
      </xdr:nvSpPr>
      <xdr:spPr>
        <a:xfrm>
          <a:off x="16459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145305</xdr:rowOff>
    </xdr:from>
    <xdr:ext cx="762000" cy="259045"/>
    <xdr:sp macro="" textlink="">
      <xdr:nvSpPr>
        <xdr:cNvPr id="453" name="公債費以外該当値テキスト"/>
        <xdr:cNvSpPr txBox="1"/>
      </xdr:nvSpPr>
      <xdr:spPr>
        <a:xfrm>
          <a:off x="16598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135637</xdr:rowOff>
    </xdr:from>
    <xdr:to>
      <xdr:col>78</xdr:col>
      <xdr:colOff>120650</xdr:colOff>
      <xdr:row>77</xdr:row>
      <xdr:rowOff>65787</xdr:rowOff>
    </xdr:to>
    <xdr:sp macro="" textlink="">
      <xdr:nvSpPr>
        <xdr:cNvPr id="454" name="楕円 453"/>
        <xdr:cNvSpPr/>
      </xdr:nvSpPr>
      <xdr:spPr>
        <a:xfrm>
          <a:off x="15621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55" name="テキスト ボックス 454"/>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135637</xdr:rowOff>
    </xdr:from>
    <xdr:to>
      <xdr:col>74</xdr:col>
      <xdr:colOff>31750</xdr:colOff>
      <xdr:row>77</xdr:row>
      <xdr:rowOff>65787</xdr:rowOff>
    </xdr:to>
    <xdr:sp macro="" textlink="">
      <xdr:nvSpPr>
        <xdr:cNvPr id="456" name="楕円 455"/>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57" name="テキスト ボックス 456"/>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71628</xdr:rowOff>
    </xdr:from>
    <xdr:to>
      <xdr:col>69</xdr:col>
      <xdr:colOff>142875</xdr:colOff>
      <xdr:row>77</xdr:row>
      <xdr:rowOff>1778</xdr:rowOff>
    </xdr:to>
    <xdr:sp macro="" textlink="">
      <xdr:nvSpPr>
        <xdr:cNvPr id="458" name="楕円 457"/>
        <xdr:cNvSpPr/>
      </xdr:nvSpPr>
      <xdr:spPr>
        <a:xfrm>
          <a:off x="13843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11955</xdr:rowOff>
    </xdr:from>
    <xdr:ext cx="762000" cy="259045"/>
    <xdr:sp macro="" textlink="">
      <xdr:nvSpPr>
        <xdr:cNvPr id="459" name="テキスト ボックス 458"/>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60" name="楕円 459"/>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61" name="テキスト ボックス 460"/>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1722</xdr:rowOff>
    </xdr:from>
    <xdr:to>
      <xdr:col>29</xdr:col>
      <xdr:colOff>127000</xdr:colOff>
      <xdr:row>16</xdr:row>
      <xdr:rowOff>55083</xdr:rowOff>
    </xdr:to>
    <xdr:cxnSp macro="">
      <xdr:nvCxnSpPr>
        <xdr:cNvPr id="52" name="直線コネクタ 51"/>
        <xdr:cNvCxnSpPr/>
      </xdr:nvCxnSpPr>
      <xdr:spPr bwMode="auto">
        <a:xfrm>
          <a:off x="5003800" y="2792547"/>
          <a:ext cx="647700" cy="53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1722</xdr:rowOff>
    </xdr:from>
    <xdr:to>
      <xdr:col>26</xdr:col>
      <xdr:colOff>50800</xdr:colOff>
      <xdr:row>16</xdr:row>
      <xdr:rowOff>8678</xdr:rowOff>
    </xdr:to>
    <xdr:cxnSp macro="">
      <xdr:nvCxnSpPr>
        <xdr:cNvPr id="55" name="直線コネクタ 54"/>
        <xdr:cNvCxnSpPr/>
      </xdr:nvCxnSpPr>
      <xdr:spPr bwMode="auto">
        <a:xfrm flipV="1">
          <a:off x="4305300" y="2792547"/>
          <a:ext cx="698500" cy="6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8678</xdr:rowOff>
    </xdr:from>
    <xdr:to>
      <xdr:col>22</xdr:col>
      <xdr:colOff>114300</xdr:colOff>
      <xdr:row>16</xdr:row>
      <xdr:rowOff>104151</xdr:rowOff>
    </xdr:to>
    <xdr:cxnSp macro="">
      <xdr:nvCxnSpPr>
        <xdr:cNvPr id="58" name="直線コネクタ 57"/>
        <xdr:cNvCxnSpPr/>
      </xdr:nvCxnSpPr>
      <xdr:spPr bwMode="auto">
        <a:xfrm flipV="1">
          <a:off x="3606800" y="2799503"/>
          <a:ext cx="698500" cy="95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104151</xdr:rowOff>
    </xdr:from>
    <xdr:to>
      <xdr:col>18</xdr:col>
      <xdr:colOff>177800</xdr:colOff>
      <xdr:row>16</xdr:row>
      <xdr:rowOff>149250</xdr:rowOff>
    </xdr:to>
    <xdr:cxnSp macro="">
      <xdr:nvCxnSpPr>
        <xdr:cNvPr id="61" name="直線コネクタ 60"/>
        <xdr:cNvCxnSpPr/>
      </xdr:nvCxnSpPr>
      <xdr:spPr bwMode="auto">
        <a:xfrm flipV="1">
          <a:off x="2908300" y="2894976"/>
          <a:ext cx="698500" cy="45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4283</xdr:rowOff>
    </xdr:from>
    <xdr:to>
      <xdr:col>29</xdr:col>
      <xdr:colOff>177800</xdr:colOff>
      <xdr:row>16</xdr:row>
      <xdr:rowOff>105883</xdr:rowOff>
    </xdr:to>
    <xdr:sp macro="" textlink="">
      <xdr:nvSpPr>
        <xdr:cNvPr id="71" name="楕円 70"/>
        <xdr:cNvSpPr/>
      </xdr:nvSpPr>
      <xdr:spPr bwMode="auto">
        <a:xfrm>
          <a:off x="5600700" y="2795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147810</xdr:rowOff>
    </xdr:from>
    <xdr:ext cx="762000" cy="259045"/>
    <xdr:sp macro="" textlink="">
      <xdr:nvSpPr>
        <xdr:cNvPr id="72" name="人口1人当たり決算額の推移該当値テキスト130"/>
        <xdr:cNvSpPr txBox="1"/>
      </xdr:nvSpPr>
      <xdr:spPr>
        <a:xfrm>
          <a:off x="5740400" y="2767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122372</xdr:rowOff>
    </xdr:from>
    <xdr:to>
      <xdr:col>26</xdr:col>
      <xdr:colOff>101600</xdr:colOff>
      <xdr:row>16</xdr:row>
      <xdr:rowOff>52522</xdr:rowOff>
    </xdr:to>
    <xdr:sp macro="" textlink="">
      <xdr:nvSpPr>
        <xdr:cNvPr id="73" name="楕円 72"/>
        <xdr:cNvSpPr/>
      </xdr:nvSpPr>
      <xdr:spPr bwMode="auto">
        <a:xfrm>
          <a:off x="4953000" y="2741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62699</xdr:rowOff>
    </xdr:from>
    <xdr:ext cx="736600" cy="259045"/>
    <xdr:sp macro="" textlink="">
      <xdr:nvSpPr>
        <xdr:cNvPr id="74" name="テキスト ボックス 73"/>
        <xdr:cNvSpPr txBox="1"/>
      </xdr:nvSpPr>
      <xdr:spPr>
        <a:xfrm>
          <a:off x="4622800" y="2510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129328</xdr:rowOff>
    </xdr:from>
    <xdr:to>
      <xdr:col>22</xdr:col>
      <xdr:colOff>165100</xdr:colOff>
      <xdr:row>16</xdr:row>
      <xdr:rowOff>59478</xdr:rowOff>
    </xdr:to>
    <xdr:sp macro="" textlink="">
      <xdr:nvSpPr>
        <xdr:cNvPr id="75" name="楕円 74"/>
        <xdr:cNvSpPr/>
      </xdr:nvSpPr>
      <xdr:spPr bwMode="auto">
        <a:xfrm>
          <a:off x="4254500" y="2748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69655</xdr:rowOff>
    </xdr:from>
    <xdr:ext cx="762000" cy="259045"/>
    <xdr:sp macro="" textlink="">
      <xdr:nvSpPr>
        <xdr:cNvPr id="76" name="テキスト ボックス 75"/>
        <xdr:cNvSpPr txBox="1"/>
      </xdr:nvSpPr>
      <xdr:spPr>
        <a:xfrm>
          <a:off x="3924300" y="251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53351</xdr:rowOff>
    </xdr:from>
    <xdr:to>
      <xdr:col>19</xdr:col>
      <xdr:colOff>38100</xdr:colOff>
      <xdr:row>16</xdr:row>
      <xdr:rowOff>154951</xdr:rowOff>
    </xdr:to>
    <xdr:sp macro="" textlink="">
      <xdr:nvSpPr>
        <xdr:cNvPr id="77" name="楕円 76"/>
        <xdr:cNvSpPr/>
      </xdr:nvSpPr>
      <xdr:spPr bwMode="auto">
        <a:xfrm>
          <a:off x="3556000" y="2844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165128</xdr:rowOff>
    </xdr:from>
    <xdr:ext cx="762000" cy="259045"/>
    <xdr:sp macro="" textlink="">
      <xdr:nvSpPr>
        <xdr:cNvPr id="78" name="テキスト ボックス 77"/>
        <xdr:cNvSpPr txBox="1"/>
      </xdr:nvSpPr>
      <xdr:spPr>
        <a:xfrm>
          <a:off x="3225800" y="261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98450</xdr:rowOff>
    </xdr:from>
    <xdr:to>
      <xdr:col>15</xdr:col>
      <xdr:colOff>101600</xdr:colOff>
      <xdr:row>17</xdr:row>
      <xdr:rowOff>28600</xdr:rowOff>
    </xdr:to>
    <xdr:sp macro="" textlink="">
      <xdr:nvSpPr>
        <xdr:cNvPr id="79" name="楕円 78"/>
        <xdr:cNvSpPr/>
      </xdr:nvSpPr>
      <xdr:spPr bwMode="auto">
        <a:xfrm>
          <a:off x="2857500" y="2889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38777</xdr:rowOff>
    </xdr:from>
    <xdr:ext cx="762000" cy="259045"/>
    <xdr:sp macro="" textlink="">
      <xdr:nvSpPr>
        <xdr:cNvPr id="80" name="テキスト ボックス 79"/>
        <xdr:cNvSpPr txBox="1"/>
      </xdr:nvSpPr>
      <xdr:spPr>
        <a:xfrm>
          <a:off x="2527300" y="26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45413</xdr:rowOff>
    </xdr:from>
    <xdr:to>
      <xdr:col>29</xdr:col>
      <xdr:colOff>127000</xdr:colOff>
      <xdr:row>35</xdr:row>
      <xdr:rowOff>218188</xdr:rowOff>
    </xdr:to>
    <xdr:cxnSp macro="">
      <xdr:nvCxnSpPr>
        <xdr:cNvPr id="112" name="直線コネクタ 111"/>
        <xdr:cNvCxnSpPr/>
      </xdr:nvCxnSpPr>
      <xdr:spPr bwMode="auto">
        <a:xfrm>
          <a:off x="5003800" y="6655763"/>
          <a:ext cx="647700" cy="172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317957</xdr:rowOff>
    </xdr:from>
    <xdr:ext cx="762000" cy="259045"/>
    <xdr:sp macro="" textlink="">
      <xdr:nvSpPr>
        <xdr:cNvPr id="113" name="人口1人当たり決算額の推移平均値テキスト445"/>
        <xdr:cNvSpPr txBox="1"/>
      </xdr:nvSpPr>
      <xdr:spPr>
        <a:xfrm>
          <a:off x="5740400" y="6928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45413</xdr:rowOff>
    </xdr:from>
    <xdr:to>
      <xdr:col>26</xdr:col>
      <xdr:colOff>50800</xdr:colOff>
      <xdr:row>35</xdr:row>
      <xdr:rowOff>93807</xdr:rowOff>
    </xdr:to>
    <xdr:cxnSp macro="">
      <xdr:nvCxnSpPr>
        <xdr:cNvPr id="115" name="直線コネクタ 114"/>
        <xdr:cNvCxnSpPr/>
      </xdr:nvCxnSpPr>
      <xdr:spPr bwMode="auto">
        <a:xfrm flipV="1">
          <a:off x="4305300" y="6655763"/>
          <a:ext cx="698500" cy="48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6408</xdr:rowOff>
    </xdr:from>
    <xdr:to>
      <xdr:col>26</xdr:col>
      <xdr:colOff>101600</xdr:colOff>
      <xdr:row>37</xdr:row>
      <xdr:rowOff>108008</xdr:rowOff>
    </xdr:to>
    <xdr:sp macro="" textlink="">
      <xdr:nvSpPr>
        <xdr:cNvPr id="116" name="フローチャート: 判断 115"/>
        <xdr:cNvSpPr/>
      </xdr:nvSpPr>
      <xdr:spPr bwMode="auto">
        <a:xfrm>
          <a:off x="4953000" y="7131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92785</xdr:rowOff>
    </xdr:from>
    <xdr:ext cx="736600" cy="259045"/>
    <xdr:sp macro="" textlink="">
      <xdr:nvSpPr>
        <xdr:cNvPr id="117" name="テキスト ボックス 116"/>
        <xdr:cNvSpPr txBox="1"/>
      </xdr:nvSpPr>
      <xdr:spPr>
        <a:xfrm>
          <a:off x="4622800" y="7217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93807</xdr:rowOff>
    </xdr:from>
    <xdr:to>
      <xdr:col>22</xdr:col>
      <xdr:colOff>114300</xdr:colOff>
      <xdr:row>35</xdr:row>
      <xdr:rowOff>171554</xdr:rowOff>
    </xdr:to>
    <xdr:cxnSp macro="">
      <xdr:nvCxnSpPr>
        <xdr:cNvPr id="118" name="直線コネクタ 117"/>
        <xdr:cNvCxnSpPr/>
      </xdr:nvCxnSpPr>
      <xdr:spPr bwMode="auto">
        <a:xfrm flipV="1">
          <a:off x="3606800" y="6704157"/>
          <a:ext cx="698500" cy="77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167549</xdr:rowOff>
    </xdr:from>
    <xdr:to>
      <xdr:col>22</xdr:col>
      <xdr:colOff>165100</xdr:colOff>
      <xdr:row>37</xdr:row>
      <xdr:rowOff>97699</xdr:rowOff>
    </xdr:to>
    <xdr:sp macro="" textlink="">
      <xdr:nvSpPr>
        <xdr:cNvPr id="119" name="フローチャート: 判断 118"/>
        <xdr:cNvSpPr/>
      </xdr:nvSpPr>
      <xdr:spPr bwMode="auto">
        <a:xfrm>
          <a:off x="4254500" y="7120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82476</xdr:rowOff>
    </xdr:from>
    <xdr:ext cx="762000" cy="259045"/>
    <xdr:sp macro="" textlink="">
      <xdr:nvSpPr>
        <xdr:cNvPr id="120" name="テキスト ボックス 119"/>
        <xdr:cNvSpPr txBox="1"/>
      </xdr:nvSpPr>
      <xdr:spPr>
        <a:xfrm>
          <a:off x="3924300" y="720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147437</xdr:rowOff>
    </xdr:from>
    <xdr:to>
      <xdr:col>18</xdr:col>
      <xdr:colOff>177800</xdr:colOff>
      <xdr:row>35</xdr:row>
      <xdr:rowOff>171554</xdr:rowOff>
    </xdr:to>
    <xdr:cxnSp macro="">
      <xdr:nvCxnSpPr>
        <xdr:cNvPr id="121" name="直線コネクタ 120"/>
        <xdr:cNvCxnSpPr/>
      </xdr:nvCxnSpPr>
      <xdr:spPr bwMode="auto">
        <a:xfrm>
          <a:off x="2908300" y="6757787"/>
          <a:ext cx="698500" cy="24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149283</xdr:rowOff>
    </xdr:from>
    <xdr:to>
      <xdr:col>19</xdr:col>
      <xdr:colOff>38100</xdr:colOff>
      <xdr:row>37</xdr:row>
      <xdr:rowOff>79433</xdr:rowOff>
    </xdr:to>
    <xdr:sp macro="" textlink="">
      <xdr:nvSpPr>
        <xdr:cNvPr id="122" name="フローチャート: 判断 121"/>
        <xdr:cNvSpPr/>
      </xdr:nvSpPr>
      <xdr:spPr bwMode="auto">
        <a:xfrm>
          <a:off x="3556000" y="7102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64210</xdr:rowOff>
    </xdr:from>
    <xdr:ext cx="762000" cy="259045"/>
    <xdr:sp macro="" textlink="">
      <xdr:nvSpPr>
        <xdr:cNvPr id="123" name="テキスト ボックス 122"/>
        <xdr:cNvSpPr txBox="1"/>
      </xdr:nvSpPr>
      <xdr:spPr>
        <a:xfrm>
          <a:off x="3225800" y="718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141168</xdr:rowOff>
    </xdr:from>
    <xdr:to>
      <xdr:col>15</xdr:col>
      <xdr:colOff>101600</xdr:colOff>
      <xdr:row>37</xdr:row>
      <xdr:rowOff>71318</xdr:rowOff>
    </xdr:to>
    <xdr:sp macro="" textlink="">
      <xdr:nvSpPr>
        <xdr:cNvPr id="124" name="フローチャート: 判断 123"/>
        <xdr:cNvSpPr/>
      </xdr:nvSpPr>
      <xdr:spPr bwMode="auto">
        <a:xfrm>
          <a:off x="2857500" y="7094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56095</xdr:rowOff>
    </xdr:from>
    <xdr:ext cx="762000" cy="259045"/>
    <xdr:sp macro="" textlink="">
      <xdr:nvSpPr>
        <xdr:cNvPr id="125" name="テキスト ボックス 124"/>
        <xdr:cNvSpPr txBox="1"/>
      </xdr:nvSpPr>
      <xdr:spPr>
        <a:xfrm>
          <a:off x="2527300" y="718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167388</xdr:rowOff>
    </xdr:from>
    <xdr:to>
      <xdr:col>29</xdr:col>
      <xdr:colOff>177800</xdr:colOff>
      <xdr:row>35</xdr:row>
      <xdr:rowOff>268988</xdr:rowOff>
    </xdr:to>
    <xdr:sp macro="" textlink="">
      <xdr:nvSpPr>
        <xdr:cNvPr id="131" name="楕円 130"/>
        <xdr:cNvSpPr/>
      </xdr:nvSpPr>
      <xdr:spPr bwMode="auto">
        <a:xfrm>
          <a:off x="5600700" y="6777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12465</xdr:rowOff>
    </xdr:from>
    <xdr:ext cx="762000" cy="259045"/>
    <xdr:sp macro="" textlink="">
      <xdr:nvSpPr>
        <xdr:cNvPr id="132" name="人口1人当たり決算額の推移該当値テキスト445"/>
        <xdr:cNvSpPr txBox="1"/>
      </xdr:nvSpPr>
      <xdr:spPr>
        <a:xfrm>
          <a:off x="5740400" y="6622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337513</xdr:rowOff>
    </xdr:from>
    <xdr:to>
      <xdr:col>26</xdr:col>
      <xdr:colOff>101600</xdr:colOff>
      <xdr:row>35</xdr:row>
      <xdr:rowOff>96213</xdr:rowOff>
    </xdr:to>
    <xdr:sp macro="" textlink="">
      <xdr:nvSpPr>
        <xdr:cNvPr id="133" name="楕円 132"/>
        <xdr:cNvSpPr/>
      </xdr:nvSpPr>
      <xdr:spPr bwMode="auto">
        <a:xfrm>
          <a:off x="4953000" y="6604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106390</xdr:rowOff>
    </xdr:from>
    <xdr:ext cx="736600" cy="259045"/>
    <xdr:sp macro="" textlink="">
      <xdr:nvSpPr>
        <xdr:cNvPr id="134" name="テキスト ボックス 133"/>
        <xdr:cNvSpPr txBox="1"/>
      </xdr:nvSpPr>
      <xdr:spPr>
        <a:xfrm>
          <a:off x="4622800" y="637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43007</xdr:rowOff>
    </xdr:from>
    <xdr:to>
      <xdr:col>22</xdr:col>
      <xdr:colOff>165100</xdr:colOff>
      <xdr:row>35</xdr:row>
      <xdr:rowOff>144607</xdr:rowOff>
    </xdr:to>
    <xdr:sp macro="" textlink="">
      <xdr:nvSpPr>
        <xdr:cNvPr id="135" name="楕円 134"/>
        <xdr:cNvSpPr/>
      </xdr:nvSpPr>
      <xdr:spPr bwMode="auto">
        <a:xfrm>
          <a:off x="4254500" y="6653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154784</xdr:rowOff>
    </xdr:from>
    <xdr:ext cx="762000" cy="259045"/>
    <xdr:sp macro="" textlink="">
      <xdr:nvSpPr>
        <xdr:cNvPr id="136" name="テキスト ボックス 135"/>
        <xdr:cNvSpPr txBox="1"/>
      </xdr:nvSpPr>
      <xdr:spPr>
        <a:xfrm>
          <a:off x="3924300" y="64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120754</xdr:rowOff>
    </xdr:from>
    <xdr:to>
      <xdr:col>19</xdr:col>
      <xdr:colOff>38100</xdr:colOff>
      <xdr:row>35</xdr:row>
      <xdr:rowOff>222354</xdr:rowOff>
    </xdr:to>
    <xdr:sp macro="" textlink="">
      <xdr:nvSpPr>
        <xdr:cNvPr id="137" name="楕円 136"/>
        <xdr:cNvSpPr/>
      </xdr:nvSpPr>
      <xdr:spPr bwMode="auto">
        <a:xfrm>
          <a:off x="3556000" y="6731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232531</xdr:rowOff>
    </xdr:from>
    <xdr:ext cx="762000" cy="259045"/>
    <xdr:sp macro="" textlink="">
      <xdr:nvSpPr>
        <xdr:cNvPr id="138" name="テキスト ボックス 137"/>
        <xdr:cNvSpPr txBox="1"/>
      </xdr:nvSpPr>
      <xdr:spPr>
        <a:xfrm>
          <a:off x="3225800" y="64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96637</xdr:rowOff>
    </xdr:from>
    <xdr:to>
      <xdr:col>15</xdr:col>
      <xdr:colOff>101600</xdr:colOff>
      <xdr:row>35</xdr:row>
      <xdr:rowOff>198237</xdr:rowOff>
    </xdr:to>
    <xdr:sp macro="" textlink="">
      <xdr:nvSpPr>
        <xdr:cNvPr id="139" name="楕円 138"/>
        <xdr:cNvSpPr/>
      </xdr:nvSpPr>
      <xdr:spPr bwMode="auto">
        <a:xfrm>
          <a:off x="2857500" y="6706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208414</xdr:rowOff>
    </xdr:from>
    <xdr:ext cx="762000" cy="259045"/>
    <xdr:sp macro="" textlink="">
      <xdr:nvSpPr>
        <xdr:cNvPr id="140" name="テキスト ボックス 139"/>
        <xdr:cNvSpPr txBox="1"/>
      </xdr:nvSpPr>
      <xdr:spPr>
        <a:xfrm>
          <a:off x="2527300" y="647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47,310
46,877
158.63
32,756,277
31,781,618
873,793
15,501,853
22,922,671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141268</xdr:rowOff>
    </xdr:from>
    <xdr:to>
      <xdr:col>24</xdr:col>
      <xdr:colOff>63500</xdr:colOff>
      <xdr:row>36</xdr:row>
      <xdr:rowOff>128025</xdr:rowOff>
    </xdr:to>
    <xdr:cxnSp macro="">
      <xdr:nvCxnSpPr>
        <xdr:cNvPr id="63" name="直線コネクタ 62"/>
        <xdr:cNvCxnSpPr/>
      </xdr:nvCxnSpPr>
      <xdr:spPr>
        <a:xfrm flipV="1">
          <a:off x="3797300" y="6142018"/>
          <a:ext cx="838200" cy="15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122261</xdr:rowOff>
    </xdr:from>
    <xdr:to>
      <xdr:col>19</xdr:col>
      <xdr:colOff>177800</xdr:colOff>
      <xdr:row>36</xdr:row>
      <xdr:rowOff>128025</xdr:rowOff>
    </xdr:to>
    <xdr:cxnSp macro="">
      <xdr:nvCxnSpPr>
        <xdr:cNvPr id="66" name="直線コネクタ 65"/>
        <xdr:cNvCxnSpPr/>
      </xdr:nvCxnSpPr>
      <xdr:spPr>
        <a:xfrm>
          <a:off x="2908300" y="6294461"/>
          <a:ext cx="8890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10539</xdr:rowOff>
    </xdr:from>
    <xdr:to>
      <xdr:col>20</xdr:col>
      <xdr:colOff>38100</xdr:colOff>
      <xdr:row>37</xdr:row>
      <xdr:rowOff>112139</xdr:rowOff>
    </xdr:to>
    <xdr:sp macro="" textlink="">
      <xdr:nvSpPr>
        <xdr:cNvPr id="67" name="フローチャート: 判断 66"/>
        <xdr:cNvSpPr/>
      </xdr:nvSpPr>
      <xdr:spPr>
        <a:xfrm>
          <a:off x="3746500" y="635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103266</xdr:rowOff>
    </xdr:from>
    <xdr:ext cx="534377" cy="259045"/>
    <xdr:sp macro="" textlink="">
      <xdr:nvSpPr>
        <xdr:cNvPr id="68" name="テキスト ボックス 67"/>
        <xdr:cNvSpPr txBox="1"/>
      </xdr:nvSpPr>
      <xdr:spPr>
        <a:xfrm>
          <a:off x="3530111" y="644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122261</xdr:rowOff>
    </xdr:from>
    <xdr:to>
      <xdr:col>15</xdr:col>
      <xdr:colOff>50800</xdr:colOff>
      <xdr:row>37</xdr:row>
      <xdr:rowOff>16550</xdr:rowOff>
    </xdr:to>
    <xdr:cxnSp macro="">
      <xdr:nvCxnSpPr>
        <xdr:cNvPr id="69" name="直線コネクタ 68"/>
        <xdr:cNvCxnSpPr/>
      </xdr:nvCxnSpPr>
      <xdr:spPr>
        <a:xfrm flipV="1">
          <a:off x="2019300" y="6294461"/>
          <a:ext cx="889000" cy="6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21186</xdr:rowOff>
    </xdr:from>
    <xdr:to>
      <xdr:col>15</xdr:col>
      <xdr:colOff>101600</xdr:colOff>
      <xdr:row>37</xdr:row>
      <xdr:rowOff>122786</xdr:rowOff>
    </xdr:to>
    <xdr:sp macro="" textlink="">
      <xdr:nvSpPr>
        <xdr:cNvPr id="70" name="フローチャート: 判断 69"/>
        <xdr:cNvSpPr/>
      </xdr:nvSpPr>
      <xdr:spPr>
        <a:xfrm>
          <a:off x="2857500" y="6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113913</xdr:rowOff>
    </xdr:from>
    <xdr:ext cx="534377" cy="259045"/>
    <xdr:sp macro="" textlink="">
      <xdr:nvSpPr>
        <xdr:cNvPr id="71" name="テキスト ボックス 70"/>
        <xdr:cNvSpPr txBox="1"/>
      </xdr:nvSpPr>
      <xdr:spPr>
        <a:xfrm>
          <a:off x="2641111" y="645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16550</xdr:rowOff>
    </xdr:from>
    <xdr:to>
      <xdr:col>10</xdr:col>
      <xdr:colOff>114300</xdr:colOff>
      <xdr:row>37</xdr:row>
      <xdr:rowOff>33515</xdr:rowOff>
    </xdr:to>
    <xdr:cxnSp macro="">
      <xdr:nvCxnSpPr>
        <xdr:cNvPr id="72" name="直線コネクタ 71"/>
        <xdr:cNvCxnSpPr/>
      </xdr:nvCxnSpPr>
      <xdr:spPr>
        <a:xfrm flipV="1">
          <a:off x="1130300" y="6360200"/>
          <a:ext cx="889000" cy="1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34265</xdr:rowOff>
    </xdr:from>
    <xdr:to>
      <xdr:col>10</xdr:col>
      <xdr:colOff>165100</xdr:colOff>
      <xdr:row>37</xdr:row>
      <xdr:rowOff>135865</xdr:rowOff>
    </xdr:to>
    <xdr:sp macro="" textlink="">
      <xdr:nvSpPr>
        <xdr:cNvPr id="73" name="フローチャート: 判断 72"/>
        <xdr:cNvSpPr/>
      </xdr:nvSpPr>
      <xdr:spPr>
        <a:xfrm>
          <a:off x="1968500" y="637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126992</xdr:rowOff>
    </xdr:from>
    <xdr:ext cx="534377" cy="259045"/>
    <xdr:sp macro="" textlink="">
      <xdr:nvSpPr>
        <xdr:cNvPr id="74" name="テキスト ボックス 73"/>
        <xdr:cNvSpPr txBox="1"/>
      </xdr:nvSpPr>
      <xdr:spPr>
        <a:xfrm>
          <a:off x="1752111" y="64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30917</xdr:rowOff>
    </xdr:from>
    <xdr:to>
      <xdr:col>6</xdr:col>
      <xdr:colOff>38100</xdr:colOff>
      <xdr:row>37</xdr:row>
      <xdr:rowOff>132517</xdr:rowOff>
    </xdr:to>
    <xdr:sp macro="" textlink="">
      <xdr:nvSpPr>
        <xdr:cNvPr id="75" name="フローチャート: 判断 74"/>
        <xdr:cNvSpPr/>
      </xdr:nvSpPr>
      <xdr:spPr>
        <a:xfrm>
          <a:off x="1079500" y="637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123644</xdr:rowOff>
    </xdr:from>
    <xdr:ext cx="534377" cy="259045"/>
    <xdr:sp macro="" textlink="">
      <xdr:nvSpPr>
        <xdr:cNvPr id="76" name="テキスト ボックス 75"/>
        <xdr:cNvSpPr txBox="1"/>
      </xdr:nvSpPr>
      <xdr:spPr>
        <a:xfrm>
          <a:off x="863111" y="64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90468</xdr:rowOff>
    </xdr:from>
    <xdr:to>
      <xdr:col>24</xdr:col>
      <xdr:colOff>114300</xdr:colOff>
      <xdr:row>36</xdr:row>
      <xdr:rowOff>20618</xdr:rowOff>
    </xdr:to>
    <xdr:sp macro="" textlink="">
      <xdr:nvSpPr>
        <xdr:cNvPr id="82" name="楕円 81"/>
        <xdr:cNvSpPr/>
      </xdr:nvSpPr>
      <xdr:spPr>
        <a:xfrm>
          <a:off x="4584700" y="609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68895</xdr:rowOff>
    </xdr:from>
    <xdr:ext cx="534377" cy="259045"/>
    <xdr:sp macro="" textlink="">
      <xdr:nvSpPr>
        <xdr:cNvPr id="83" name="人件費該当値テキスト"/>
        <xdr:cNvSpPr txBox="1"/>
      </xdr:nvSpPr>
      <xdr:spPr>
        <a:xfrm>
          <a:off x="4686300" y="60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77225</xdr:rowOff>
    </xdr:from>
    <xdr:to>
      <xdr:col>20</xdr:col>
      <xdr:colOff>38100</xdr:colOff>
      <xdr:row>37</xdr:row>
      <xdr:rowOff>7375</xdr:rowOff>
    </xdr:to>
    <xdr:sp macro="" textlink="">
      <xdr:nvSpPr>
        <xdr:cNvPr id="84" name="楕円 83"/>
        <xdr:cNvSpPr/>
      </xdr:nvSpPr>
      <xdr:spPr>
        <a:xfrm>
          <a:off x="3746500" y="624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23902</xdr:rowOff>
    </xdr:from>
    <xdr:ext cx="534377" cy="259045"/>
    <xdr:sp macro="" textlink="">
      <xdr:nvSpPr>
        <xdr:cNvPr id="85" name="テキスト ボックス 84"/>
        <xdr:cNvSpPr txBox="1"/>
      </xdr:nvSpPr>
      <xdr:spPr>
        <a:xfrm>
          <a:off x="3530111" y="602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71461</xdr:rowOff>
    </xdr:from>
    <xdr:to>
      <xdr:col>15</xdr:col>
      <xdr:colOff>101600</xdr:colOff>
      <xdr:row>37</xdr:row>
      <xdr:rowOff>1611</xdr:rowOff>
    </xdr:to>
    <xdr:sp macro="" textlink="">
      <xdr:nvSpPr>
        <xdr:cNvPr id="86" name="楕円 85"/>
        <xdr:cNvSpPr/>
      </xdr:nvSpPr>
      <xdr:spPr>
        <a:xfrm>
          <a:off x="2857500" y="624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18138</xdr:rowOff>
    </xdr:from>
    <xdr:ext cx="534377" cy="259045"/>
    <xdr:sp macro="" textlink="">
      <xdr:nvSpPr>
        <xdr:cNvPr id="87" name="テキスト ボックス 86"/>
        <xdr:cNvSpPr txBox="1"/>
      </xdr:nvSpPr>
      <xdr:spPr>
        <a:xfrm>
          <a:off x="2641111" y="6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137200</xdr:rowOff>
    </xdr:from>
    <xdr:to>
      <xdr:col>10</xdr:col>
      <xdr:colOff>165100</xdr:colOff>
      <xdr:row>37</xdr:row>
      <xdr:rowOff>67350</xdr:rowOff>
    </xdr:to>
    <xdr:sp macro="" textlink="">
      <xdr:nvSpPr>
        <xdr:cNvPr id="88" name="楕円 87"/>
        <xdr:cNvSpPr/>
      </xdr:nvSpPr>
      <xdr:spPr>
        <a:xfrm>
          <a:off x="1968500" y="630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83877</xdr:rowOff>
    </xdr:from>
    <xdr:ext cx="534377" cy="259045"/>
    <xdr:sp macro="" textlink="">
      <xdr:nvSpPr>
        <xdr:cNvPr id="89" name="テキスト ボックス 88"/>
        <xdr:cNvSpPr txBox="1"/>
      </xdr:nvSpPr>
      <xdr:spPr>
        <a:xfrm>
          <a:off x="1752111" y="608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154165</xdr:rowOff>
    </xdr:from>
    <xdr:to>
      <xdr:col>6</xdr:col>
      <xdr:colOff>38100</xdr:colOff>
      <xdr:row>37</xdr:row>
      <xdr:rowOff>84315</xdr:rowOff>
    </xdr:to>
    <xdr:sp macro="" textlink="">
      <xdr:nvSpPr>
        <xdr:cNvPr id="90" name="楕円 89"/>
        <xdr:cNvSpPr/>
      </xdr:nvSpPr>
      <xdr:spPr>
        <a:xfrm>
          <a:off x="1079500" y="63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100842</xdr:rowOff>
    </xdr:from>
    <xdr:ext cx="534377" cy="259045"/>
    <xdr:sp macro="" textlink="">
      <xdr:nvSpPr>
        <xdr:cNvPr id="91" name="テキスト ボックス 90"/>
        <xdr:cNvSpPr txBox="1"/>
      </xdr:nvSpPr>
      <xdr:spPr>
        <a:xfrm>
          <a:off x="863111" y="610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86882</xdr:rowOff>
    </xdr:from>
    <xdr:to>
      <xdr:col>24</xdr:col>
      <xdr:colOff>63500</xdr:colOff>
      <xdr:row>57</xdr:row>
      <xdr:rowOff>96734</xdr:rowOff>
    </xdr:to>
    <xdr:cxnSp macro="">
      <xdr:nvCxnSpPr>
        <xdr:cNvPr id="123" name="直線コネクタ 122"/>
        <xdr:cNvCxnSpPr/>
      </xdr:nvCxnSpPr>
      <xdr:spPr>
        <a:xfrm flipV="1">
          <a:off x="3797300" y="9859532"/>
          <a:ext cx="8382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96734</xdr:rowOff>
    </xdr:from>
    <xdr:to>
      <xdr:col>19</xdr:col>
      <xdr:colOff>177800</xdr:colOff>
      <xdr:row>57</xdr:row>
      <xdr:rowOff>133822</xdr:rowOff>
    </xdr:to>
    <xdr:cxnSp macro="">
      <xdr:nvCxnSpPr>
        <xdr:cNvPr id="126" name="直線コネクタ 125"/>
        <xdr:cNvCxnSpPr/>
      </xdr:nvCxnSpPr>
      <xdr:spPr>
        <a:xfrm flipV="1">
          <a:off x="2908300" y="9869384"/>
          <a:ext cx="889000" cy="3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15171</xdr:rowOff>
    </xdr:from>
    <xdr:to>
      <xdr:col>20</xdr:col>
      <xdr:colOff>38100</xdr:colOff>
      <xdr:row>57</xdr:row>
      <xdr:rowOff>116771</xdr:rowOff>
    </xdr:to>
    <xdr:sp macro="" textlink="">
      <xdr:nvSpPr>
        <xdr:cNvPr id="127" name="フローチャート: 判断 126"/>
        <xdr:cNvSpPr/>
      </xdr:nvSpPr>
      <xdr:spPr>
        <a:xfrm>
          <a:off x="3746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133298</xdr:rowOff>
    </xdr:from>
    <xdr:ext cx="534377" cy="259045"/>
    <xdr:sp macro="" textlink="">
      <xdr:nvSpPr>
        <xdr:cNvPr id="128" name="テキスト ボックス 127"/>
        <xdr:cNvSpPr txBox="1"/>
      </xdr:nvSpPr>
      <xdr:spPr>
        <a:xfrm>
          <a:off x="3530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108142</xdr:rowOff>
    </xdr:from>
    <xdr:to>
      <xdr:col>15</xdr:col>
      <xdr:colOff>50800</xdr:colOff>
      <xdr:row>57</xdr:row>
      <xdr:rowOff>133822</xdr:rowOff>
    </xdr:to>
    <xdr:cxnSp macro="">
      <xdr:nvCxnSpPr>
        <xdr:cNvPr id="129" name="直線コネクタ 128"/>
        <xdr:cNvCxnSpPr/>
      </xdr:nvCxnSpPr>
      <xdr:spPr>
        <a:xfrm>
          <a:off x="2019300" y="9880792"/>
          <a:ext cx="889000" cy="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45869</xdr:rowOff>
    </xdr:from>
    <xdr:to>
      <xdr:col>15</xdr:col>
      <xdr:colOff>101600</xdr:colOff>
      <xdr:row>57</xdr:row>
      <xdr:rowOff>147469</xdr:rowOff>
    </xdr:to>
    <xdr:sp macro="" textlink="">
      <xdr:nvSpPr>
        <xdr:cNvPr id="130" name="フローチャート: 判断 129"/>
        <xdr:cNvSpPr/>
      </xdr:nvSpPr>
      <xdr:spPr>
        <a:xfrm>
          <a:off x="2857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163996</xdr:rowOff>
    </xdr:from>
    <xdr:ext cx="534377" cy="259045"/>
    <xdr:sp macro="" textlink="">
      <xdr:nvSpPr>
        <xdr:cNvPr id="131" name="テキスト ボックス 130"/>
        <xdr:cNvSpPr txBox="1"/>
      </xdr:nvSpPr>
      <xdr:spPr>
        <a:xfrm>
          <a:off x="2641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108142</xdr:rowOff>
    </xdr:from>
    <xdr:to>
      <xdr:col>10</xdr:col>
      <xdr:colOff>114300</xdr:colOff>
      <xdr:row>57</xdr:row>
      <xdr:rowOff>170800</xdr:rowOff>
    </xdr:to>
    <xdr:cxnSp macro="">
      <xdr:nvCxnSpPr>
        <xdr:cNvPr id="132" name="直線コネクタ 131"/>
        <xdr:cNvCxnSpPr/>
      </xdr:nvCxnSpPr>
      <xdr:spPr>
        <a:xfrm flipV="1">
          <a:off x="1130300" y="9880792"/>
          <a:ext cx="889000" cy="6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48013</xdr:rowOff>
    </xdr:from>
    <xdr:to>
      <xdr:col>10</xdr:col>
      <xdr:colOff>165100</xdr:colOff>
      <xdr:row>57</xdr:row>
      <xdr:rowOff>149613</xdr:rowOff>
    </xdr:to>
    <xdr:sp macro="" textlink="">
      <xdr:nvSpPr>
        <xdr:cNvPr id="133" name="フローチャート: 判断 132"/>
        <xdr:cNvSpPr/>
      </xdr:nvSpPr>
      <xdr:spPr>
        <a:xfrm>
          <a:off x="1968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166140</xdr:rowOff>
    </xdr:from>
    <xdr:ext cx="534377" cy="259045"/>
    <xdr:sp macro="" textlink="">
      <xdr:nvSpPr>
        <xdr:cNvPr id="134" name="テキスト ボックス 133"/>
        <xdr:cNvSpPr txBox="1"/>
      </xdr:nvSpPr>
      <xdr:spPr>
        <a:xfrm>
          <a:off x="1752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156696</xdr:rowOff>
    </xdr:from>
    <xdr:to>
      <xdr:col>6</xdr:col>
      <xdr:colOff>38100</xdr:colOff>
      <xdr:row>57</xdr:row>
      <xdr:rowOff>86846</xdr:rowOff>
    </xdr:to>
    <xdr:sp macro="" textlink="">
      <xdr:nvSpPr>
        <xdr:cNvPr id="135" name="フローチャート: 判断 134"/>
        <xdr:cNvSpPr/>
      </xdr:nvSpPr>
      <xdr:spPr>
        <a:xfrm>
          <a:off x="1079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103373</xdr:rowOff>
    </xdr:from>
    <xdr:ext cx="534377" cy="259045"/>
    <xdr:sp macro="" textlink="">
      <xdr:nvSpPr>
        <xdr:cNvPr id="136" name="テキスト ボックス 135"/>
        <xdr:cNvSpPr txBox="1"/>
      </xdr:nvSpPr>
      <xdr:spPr>
        <a:xfrm>
          <a:off x="863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36082</xdr:rowOff>
    </xdr:from>
    <xdr:to>
      <xdr:col>24</xdr:col>
      <xdr:colOff>114300</xdr:colOff>
      <xdr:row>57</xdr:row>
      <xdr:rowOff>137682</xdr:rowOff>
    </xdr:to>
    <xdr:sp macro="" textlink="">
      <xdr:nvSpPr>
        <xdr:cNvPr id="142" name="楕円 141"/>
        <xdr:cNvSpPr/>
      </xdr:nvSpPr>
      <xdr:spPr>
        <a:xfrm>
          <a:off x="4584700" y="980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14509</xdr:rowOff>
    </xdr:from>
    <xdr:ext cx="534377" cy="259045"/>
    <xdr:sp macro="" textlink="">
      <xdr:nvSpPr>
        <xdr:cNvPr id="143" name="物件費該当値テキスト"/>
        <xdr:cNvSpPr txBox="1"/>
      </xdr:nvSpPr>
      <xdr:spPr>
        <a:xfrm>
          <a:off x="4686300" y="978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45934</xdr:rowOff>
    </xdr:from>
    <xdr:to>
      <xdr:col>20</xdr:col>
      <xdr:colOff>38100</xdr:colOff>
      <xdr:row>57</xdr:row>
      <xdr:rowOff>147534</xdr:rowOff>
    </xdr:to>
    <xdr:sp macro="" textlink="">
      <xdr:nvSpPr>
        <xdr:cNvPr id="144" name="楕円 143"/>
        <xdr:cNvSpPr/>
      </xdr:nvSpPr>
      <xdr:spPr>
        <a:xfrm>
          <a:off x="3746500" y="981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138661</xdr:rowOff>
    </xdr:from>
    <xdr:ext cx="534377" cy="259045"/>
    <xdr:sp macro="" textlink="">
      <xdr:nvSpPr>
        <xdr:cNvPr id="145" name="テキスト ボックス 144"/>
        <xdr:cNvSpPr txBox="1"/>
      </xdr:nvSpPr>
      <xdr:spPr>
        <a:xfrm>
          <a:off x="3530111" y="99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83022</xdr:rowOff>
    </xdr:from>
    <xdr:to>
      <xdr:col>15</xdr:col>
      <xdr:colOff>101600</xdr:colOff>
      <xdr:row>58</xdr:row>
      <xdr:rowOff>13172</xdr:rowOff>
    </xdr:to>
    <xdr:sp macro="" textlink="">
      <xdr:nvSpPr>
        <xdr:cNvPr id="146" name="楕円 145"/>
        <xdr:cNvSpPr/>
      </xdr:nvSpPr>
      <xdr:spPr>
        <a:xfrm>
          <a:off x="2857500" y="985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4299</xdr:rowOff>
    </xdr:from>
    <xdr:ext cx="534377" cy="259045"/>
    <xdr:sp macro="" textlink="">
      <xdr:nvSpPr>
        <xdr:cNvPr id="147" name="テキスト ボックス 146"/>
        <xdr:cNvSpPr txBox="1"/>
      </xdr:nvSpPr>
      <xdr:spPr>
        <a:xfrm>
          <a:off x="2641111" y="994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57342</xdr:rowOff>
    </xdr:from>
    <xdr:to>
      <xdr:col>10</xdr:col>
      <xdr:colOff>165100</xdr:colOff>
      <xdr:row>57</xdr:row>
      <xdr:rowOff>158942</xdr:rowOff>
    </xdr:to>
    <xdr:sp macro="" textlink="">
      <xdr:nvSpPr>
        <xdr:cNvPr id="148" name="楕円 147"/>
        <xdr:cNvSpPr/>
      </xdr:nvSpPr>
      <xdr:spPr>
        <a:xfrm>
          <a:off x="1968500" y="982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150069</xdr:rowOff>
    </xdr:from>
    <xdr:ext cx="534377" cy="259045"/>
    <xdr:sp macro="" textlink="">
      <xdr:nvSpPr>
        <xdr:cNvPr id="149" name="テキスト ボックス 148"/>
        <xdr:cNvSpPr txBox="1"/>
      </xdr:nvSpPr>
      <xdr:spPr>
        <a:xfrm>
          <a:off x="1752111" y="992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120000</xdr:rowOff>
    </xdr:from>
    <xdr:to>
      <xdr:col>6</xdr:col>
      <xdr:colOff>38100</xdr:colOff>
      <xdr:row>58</xdr:row>
      <xdr:rowOff>50150</xdr:rowOff>
    </xdr:to>
    <xdr:sp macro="" textlink="">
      <xdr:nvSpPr>
        <xdr:cNvPr id="150" name="楕円 149"/>
        <xdr:cNvSpPr/>
      </xdr:nvSpPr>
      <xdr:spPr>
        <a:xfrm>
          <a:off x="1079500" y="989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41277</xdr:rowOff>
    </xdr:from>
    <xdr:ext cx="534377" cy="259045"/>
    <xdr:sp macro="" textlink="">
      <xdr:nvSpPr>
        <xdr:cNvPr id="151" name="テキスト ボックス 150"/>
        <xdr:cNvSpPr txBox="1"/>
      </xdr:nvSpPr>
      <xdr:spPr>
        <a:xfrm>
          <a:off x="863111" y="998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76972</xdr:rowOff>
    </xdr:from>
    <xdr:to>
      <xdr:col>24</xdr:col>
      <xdr:colOff>63500</xdr:colOff>
      <xdr:row>78</xdr:row>
      <xdr:rowOff>84882</xdr:rowOff>
    </xdr:to>
    <xdr:cxnSp macro="">
      <xdr:nvCxnSpPr>
        <xdr:cNvPr id="178" name="直線コネクタ 177"/>
        <xdr:cNvCxnSpPr/>
      </xdr:nvCxnSpPr>
      <xdr:spPr>
        <a:xfrm>
          <a:off x="3797300" y="13450072"/>
          <a:ext cx="8382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76972</xdr:rowOff>
    </xdr:from>
    <xdr:to>
      <xdr:col>19</xdr:col>
      <xdr:colOff>177800</xdr:colOff>
      <xdr:row>78</xdr:row>
      <xdr:rowOff>81476</xdr:rowOff>
    </xdr:to>
    <xdr:cxnSp macro="">
      <xdr:nvCxnSpPr>
        <xdr:cNvPr id="181" name="直線コネクタ 180"/>
        <xdr:cNvCxnSpPr/>
      </xdr:nvCxnSpPr>
      <xdr:spPr>
        <a:xfrm flipV="1">
          <a:off x="2908300" y="13450072"/>
          <a:ext cx="8890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171425</xdr:rowOff>
    </xdr:from>
    <xdr:to>
      <xdr:col>20</xdr:col>
      <xdr:colOff>38100</xdr:colOff>
      <xdr:row>78</xdr:row>
      <xdr:rowOff>101575</xdr:rowOff>
    </xdr:to>
    <xdr:sp macro="" textlink="">
      <xdr:nvSpPr>
        <xdr:cNvPr id="182" name="フローチャート: 判断 181"/>
        <xdr:cNvSpPr/>
      </xdr:nvSpPr>
      <xdr:spPr>
        <a:xfrm>
          <a:off x="3746500" y="1337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118102</xdr:rowOff>
    </xdr:from>
    <xdr:ext cx="469744" cy="259045"/>
    <xdr:sp macro="" textlink="">
      <xdr:nvSpPr>
        <xdr:cNvPr id="183" name="テキスト ボックス 182"/>
        <xdr:cNvSpPr txBox="1"/>
      </xdr:nvSpPr>
      <xdr:spPr>
        <a:xfrm>
          <a:off x="3562428" y="1314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81476</xdr:rowOff>
    </xdr:from>
    <xdr:to>
      <xdr:col>15</xdr:col>
      <xdr:colOff>50800</xdr:colOff>
      <xdr:row>78</xdr:row>
      <xdr:rowOff>85773</xdr:rowOff>
    </xdr:to>
    <xdr:cxnSp macro="">
      <xdr:nvCxnSpPr>
        <xdr:cNvPr id="184" name="直線コネクタ 183"/>
        <xdr:cNvCxnSpPr/>
      </xdr:nvCxnSpPr>
      <xdr:spPr>
        <a:xfrm flipV="1">
          <a:off x="2019300" y="13454576"/>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167149</xdr:rowOff>
    </xdr:from>
    <xdr:to>
      <xdr:col>15</xdr:col>
      <xdr:colOff>101600</xdr:colOff>
      <xdr:row>78</xdr:row>
      <xdr:rowOff>97299</xdr:rowOff>
    </xdr:to>
    <xdr:sp macro="" textlink="">
      <xdr:nvSpPr>
        <xdr:cNvPr id="185" name="フローチャート: 判断 184"/>
        <xdr:cNvSpPr/>
      </xdr:nvSpPr>
      <xdr:spPr>
        <a:xfrm>
          <a:off x="2857500" y="1336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113826</xdr:rowOff>
    </xdr:from>
    <xdr:ext cx="469744" cy="259045"/>
    <xdr:sp macro="" textlink="">
      <xdr:nvSpPr>
        <xdr:cNvPr id="186" name="テキスト ボックス 185"/>
        <xdr:cNvSpPr txBox="1"/>
      </xdr:nvSpPr>
      <xdr:spPr>
        <a:xfrm>
          <a:off x="2673428" y="1314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79555</xdr:rowOff>
    </xdr:from>
    <xdr:to>
      <xdr:col>10</xdr:col>
      <xdr:colOff>114300</xdr:colOff>
      <xdr:row>78</xdr:row>
      <xdr:rowOff>85773</xdr:rowOff>
    </xdr:to>
    <xdr:cxnSp macro="">
      <xdr:nvCxnSpPr>
        <xdr:cNvPr id="187" name="直線コネクタ 186"/>
        <xdr:cNvCxnSpPr/>
      </xdr:nvCxnSpPr>
      <xdr:spPr>
        <a:xfrm>
          <a:off x="1130300" y="13452655"/>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147444</xdr:rowOff>
    </xdr:from>
    <xdr:to>
      <xdr:col>10</xdr:col>
      <xdr:colOff>165100</xdr:colOff>
      <xdr:row>78</xdr:row>
      <xdr:rowOff>77594</xdr:rowOff>
    </xdr:to>
    <xdr:sp macro="" textlink="">
      <xdr:nvSpPr>
        <xdr:cNvPr id="188" name="フローチャート: 判断 187"/>
        <xdr:cNvSpPr/>
      </xdr:nvSpPr>
      <xdr:spPr>
        <a:xfrm>
          <a:off x="1968500" y="133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94121</xdr:rowOff>
    </xdr:from>
    <xdr:ext cx="469744" cy="259045"/>
    <xdr:sp macro="" textlink="">
      <xdr:nvSpPr>
        <xdr:cNvPr id="189" name="テキスト ボックス 188"/>
        <xdr:cNvSpPr txBox="1"/>
      </xdr:nvSpPr>
      <xdr:spPr>
        <a:xfrm>
          <a:off x="1784428" y="131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169185</xdr:rowOff>
    </xdr:from>
    <xdr:to>
      <xdr:col>6</xdr:col>
      <xdr:colOff>38100</xdr:colOff>
      <xdr:row>78</xdr:row>
      <xdr:rowOff>99335</xdr:rowOff>
    </xdr:to>
    <xdr:sp macro="" textlink="">
      <xdr:nvSpPr>
        <xdr:cNvPr id="190" name="フローチャート: 判断 189"/>
        <xdr:cNvSpPr/>
      </xdr:nvSpPr>
      <xdr:spPr>
        <a:xfrm>
          <a:off x="1079500" y="1337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115862</xdr:rowOff>
    </xdr:from>
    <xdr:ext cx="469744" cy="259045"/>
    <xdr:sp macro="" textlink="">
      <xdr:nvSpPr>
        <xdr:cNvPr id="191" name="テキスト ボックス 190"/>
        <xdr:cNvSpPr txBox="1"/>
      </xdr:nvSpPr>
      <xdr:spPr>
        <a:xfrm>
          <a:off x="895428" y="1314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34082</xdr:rowOff>
    </xdr:from>
    <xdr:to>
      <xdr:col>24</xdr:col>
      <xdr:colOff>114300</xdr:colOff>
      <xdr:row>78</xdr:row>
      <xdr:rowOff>135682</xdr:rowOff>
    </xdr:to>
    <xdr:sp macro="" textlink="">
      <xdr:nvSpPr>
        <xdr:cNvPr id="197" name="楕円 196"/>
        <xdr:cNvSpPr/>
      </xdr:nvSpPr>
      <xdr:spPr>
        <a:xfrm>
          <a:off x="4584700" y="1340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120459</xdr:rowOff>
    </xdr:from>
    <xdr:ext cx="469744" cy="259045"/>
    <xdr:sp macro="" textlink="">
      <xdr:nvSpPr>
        <xdr:cNvPr id="198" name="維持補修費該当値テキスト"/>
        <xdr:cNvSpPr txBox="1"/>
      </xdr:nvSpPr>
      <xdr:spPr>
        <a:xfrm>
          <a:off x="4686300" y="1332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26172</xdr:rowOff>
    </xdr:from>
    <xdr:to>
      <xdr:col>20</xdr:col>
      <xdr:colOff>38100</xdr:colOff>
      <xdr:row>78</xdr:row>
      <xdr:rowOff>127772</xdr:rowOff>
    </xdr:to>
    <xdr:sp macro="" textlink="">
      <xdr:nvSpPr>
        <xdr:cNvPr id="199" name="楕円 198"/>
        <xdr:cNvSpPr/>
      </xdr:nvSpPr>
      <xdr:spPr>
        <a:xfrm>
          <a:off x="3746500" y="133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118899</xdr:rowOff>
    </xdr:from>
    <xdr:ext cx="469744" cy="259045"/>
    <xdr:sp macro="" textlink="">
      <xdr:nvSpPr>
        <xdr:cNvPr id="200" name="テキスト ボックス 199"/>
        <xdr:cNvSpPr txBox="1"/>
      </xdr:nvSpPr>
      <xdr:spPr>
        <a:xfrm>
          <a:off x="3562428" y="1349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30676</xdr:rowOff>
    </xdr:from>
    <xdr:to>
      <xdr:col>15</xdr:col>
      <xdr:colOff>101600</xdr:colOff>
      <xdr:row>78</xdr:row>
      <xdr:rowOff>132276</xdr:rowOff>
    </xdr:to>
    <xdr:sp macro="" textlink="">
      <xdr:nvSpPr>
        <xdr:cNvPr id="201" name="楕円 200"/>
        <xdr:cNvSpPr/>
      </xdr:nvSpPr>
      <xdr:spPr>
        <a:xfrm>
          <a:off x="2857500" y="1340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123403</xdr:rowOff>
    </xdr:from>
    <xdr:ext cx="469744" cy="259045"/>
    <xdr:sp macro="" textlink="">
      <xdr:nvSpPr>
        <xdr:cNvPr id="202" name="テキスト ボックス 201"/>
        <xdr:cNvSpPr txBox="1"/>
      </xdr:nvSpPr>
      <xdr:spPr>
        <a:xfrm>
          <a:off x="2673428" y="1349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34973</xdr:rowOff>
    </xdr:from>
    <xdr:to>
      <xdr:col>10</xdr:col>
      <xdr:colOff>165100</xdr:colOff>
      <xdr:row>78</xdr:row>
      <xdr:rowOff>136573</xdr:rowOff>
    </xdr:to>
    <xdr:sp macro="" textlink="">
      <xdr:nvSpPr>
        <xdr:cNvPr id="203" name="楕円 202"/>
        <xdr:cNvSpPr/>
      </xdr:nvSpPr>
      <xdr:spPr>
        <a:xfrm>
          <a:off x="1968500" y="1340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127700</xdr:rowOff>
    </xdr:from>
    <xdr:ext cx="469744" cy="259045"/>
    <xdr:sp macro="" textlink="">
      <xdr:nvSpPr>
        <xdr:cNvPr id="204" name="テキスト ボックス 203"/>
        <xdr:cNvSpPr txBox="1"/>
      </xdr:nvSpPr>
      <xdr:spPr>
        <a:xfrm>
          <a:off x="1784428" y="1350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28755</xdr:rowOff>
    </xdr:from>
    <xdr:to>
      <xdr:col>6</xdr:col>
      <xdr:colOff>38100</xdr:colOff>
      <xdr:row>78</xdr:row>
      <xdr:rowOff>130355</xdr:rowOff>
    </xdr:to>
    <xdr:sp macro="" textlink="">
      <xdr:nvSpPr>
        <xdr:cNvPr id="205" name="楕円 204"/>
        <xdr:cNvSpPr/>
      </xdr:nvSpPr>
      <xdr:spPr>
        <a:xfrm>
          <a:off x="1079500" y="1340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121482</xdr:rowOff>
    </xdr:from>
    <xdr:ext cx="469744" cy="259045"/>
    <xdr:sp macro="" textlink="">
      <xdr:nvSpPr>
        <xdr:cNvPr id="206" name="テキスト ボックス 205"/>
        <xdr:cNvSpPr txBox="1"/>
      </xdr:nvSpPr>
      <xdr:spPr>
        <a:xfrm>
          <a:off x="895428" y="1349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145872</xdr:rowOff>
    </xdr:from>
    <xdr:to>
      <xdr:col>24</xdr:col>
      <xdr:colOff>63500</xdr:colOff>
      <xdr:row>95</xdr:row>
      <xdr:rowOff>47765</xdr:rowOff>
    </xdr:to>
    <xdr:cxnSp macro="">
      <xdr:nvCxnSpPr>
        <xdr:cNvPr id="236" name="直線コネクタ 235"/>
        <xdr:cNvCxnSpPr/>
      </xdr:nvCxnSpPr>
      <xdr:spPr>
        <a:xfrm flipV="1">
          <a:off x="3797300" y="16262172"/>
          <a:ext cx="838200" cy="7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47765</xdr:rowOff>
    </xdr:from>
    <xdr:to>
      <xdr:col>19</xdr:col>
      <xdr:colOff>177800</xdr:colOff>
      <xdr:row>95</xdr:row>
      <xdr:rowOff>134919</xdr:rowOff>
    </xdr:to>
    <xdr:cxnSp macro="">
      <xdr:nvCxnSpPr>
        <xdr:cNvPr id="239" name="直線コネクタ 238"/>
        <xdr:cNvCxnSpPr/>
      </xdr:nvCxnSpPr>
      <xdr:spPr>
        <a:xfrm flipV="1">
          <a:off x="2908300" y="16335515"/>
          <a:ext cx="889000" cy="8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12300</xdr:rowOff>
    </xdr:from>
    <xdr:to>
      <xdr:col>20</xdr:col>
      <xdr:colOff>38100</xdr:colOff>
      <xdr:row>94</xdr:row>
      <xdr:rowOff>113900</xdr:rowOff>
    </xdr:to>
    <xdr:sp macro="" textlink="">
      <xdr:nvSpPr>
        <xdr:cNvPr id="240" name="フローチャート: 判断 239"/>
        <xdr:cNvSpPr/>
      </xdr:nvSpPr>
      <xdr:spPr>
        <a:xfrm>
          <a:off x="3746500" y="161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130427</xdr:rowOff>
    </xdr:from>
    <xdr:ext cx="534377" cy="259045"/>
    <xdr:sp macro="" textlink="">
      <xdr:nvSpPr>
        <xdr:cNvPr id="241" name="テキスト ボックス 240"/>
        <xdr:cNvSpPr txBox="1"/>
      </xdr:nvSpPr>
      <xdr:spPr>
        <a:xfrm>
          <a:off x="3530111" y="159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101961</xdr:rowOff>
    </xdr:from>
    <xdr:to>
      <xdr:col>15</xdr:col>
      <xdr:colOff>50800</xdr:colOff>
      <xdr:row>95</xdr:row>
      <xdr:rowOff>134919</xdr:rowOff>
    </xdr:to>
    <xdr:cxnSp macro="">
      <xdr:nvCxnSpPr>
        <xdr:cNvPr id="242" name="直線コネクタ 241"/>
        <xdr:cNvCxnSpPr/>
      </xdr:nvCxnSpPr>
      <xdr:spPr>
        <a:xfrm>
          <a:off x="2019300" y="16389711"/>
          <a:ext cx="889000" cy="3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86537</xdr:rowOff>
    </xdr:from>
    <xdr:to>
      <xdr:col>15</xdr:col>
      <xdr:colOff>101600</xdr:colOff>
      <xdr:row>95</xdr:row>
      <xdr:rowOff>16687</xdr:rowOff>
    </xdr:to>
    <xdr:sp macro="" textlink="">
      <xdr:nvSpPr>
        <xdr:cNvPr id="243" name="フローチャート: 判断 242"/>
        <xdr:cNvSpPr/>
      </xdr:nvSpPr>
      <xdr:spPr>
        <a:xfrm>
          <a:off x="2857500" y="1620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33214</xdr:rowOff>
    </xdr:from>
    <xdr:ext cx="534377" cy="259045"/>
    <xdr:sp macro="" textlink="">
      <xdr:nvSpPr>
        <xdr:cNvPr id="244" name="テキスト ボックス 243"/>
        <xdr:cNvSpPr txBox="1"/>
      </xdr:nvSpPr>
      <xdr:spPr>
        <a:xfrm>
          <a:off x="2641111" y="1597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101961</xdr:rowOff>
    </xdr:from>
    <xdr:to>
      <xdr:col>10</xdr:col>
      <xdr:colOff>114300</xdr:colOff>
      <xdr:row>95</xdr:row>
      <xdr:rowOff>132042</xdr:rowOff>
    </xdr:to>
    <xdr:cxnSp macro="">
      <xdr:nvCxnSpPr>
        <xdr:cNvPr id="245" name="直線コネクタ 244"/>
        <xdr:cNvCxnSpPr/>
      </xdr:nvCxnSpPr>
      <xdr:spPr>
        <a:xfrm flipV="1">
          <a:off x="1130300" y="16389711"/>
          <a:ext cx="889000" cy="3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91453</xdr:rowOff>
    </xdr:from>
    <xdr:to>
      <xdr:col>10</xdr:col>
      <xdr:colOff>165100</xdr:colOff>
      <xdr:row>95</xdr:row>
      <xdr:rowOff>21603</xdr:rowOff>
    </xdr:to>
    <xdr:sp macro="" textlink="">
      <xdr:nvSpPr>
        <xdr:cNvPr id="246" name="フローチャート: 判断 245"/>
        <xdr:cNvSpPr/>
      </xdr:nvSpPr>
      <xdr:spPr>
        <a:xfrm>
          <a:off x="1968500" y="162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38130</xdr:rowOff>
    </xdr:from>
    <xdr:ext cx="534377" cy="259045"/>
    <xdr:sp macro="" textlink="">
      <xdr:nvSpPr>
        <xdr:cNvPr id="247" name="テキスト ボックス 246"/>
        <xdr:cNvSpPr txBox="1"/>
      </xdr:nvSpPr>
      <xdr:spPr>
        <a:xfrm>
          <a:off x="1752111" y="1598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104502</xdr:rowOff>
    </xdr:from>
    <xdr:to>
      <xdr:col>6</xdr:col>
      <xdr:colOff>38100</xdr:colOff>
      <xdr:row>95</xdr:row>
      <xdr:rowOff>34652</xdr:rowOff>
    </xdr:to>
    <xdr:sp macro="" textlink="">
      <xdr:nvSpPr>
        <xdr:cNvPr id="248" name="フローチャート: 判断 247"/>
        <xdr:cNvSpPr/>
      </xdr:nvSpPr>
      <xdr:spPr>
        <a:xfrm>
          <a:off x="1079500" y="1622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51179</xdr:rowOff>
    </xdr:from>
    <xdr:ext cx="534377" cy="259045"/>
    <xdr:sp macro="" textlink="">
      <xdr:nvSpPr>
        <xdr:cNvPr id="249" name="テキスト ボックス 248"/>
        <xdr:cNvSpPr txBox="1"/>
      </xdr:nvSpPr>
      <xdr:spPr>
        <a:xfrm>
          <a:off x="863111" y="1599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95072</xdr:rowOff>
    </xdr:from>
    <xdr:to>
      <xdr:col>24</xdr:col>
      <xdr:colOff>114300</xdr:colOff>
      <xdr:row>95</xdr:row>
      <xdr:rowOff>25222</xdr:rowOff>
    </xdr:to>
    <xdr:sp macro="" textlink="">
      <xdr:nvSpPr>
        <xdr:cNvPr id="255" name="楕円 254"/>
        <xdr:cNvSpPr/>
      </xdr:nvSpPr>
      <xdr:spPr>
        <a:xfrm>
          <a:off x="4584700" y="162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73499</xdr:rowOff>
    </xdr:from>
    <xdr:ext cx="534377" cy="259045"/>
    <xdr:sp macro="" textlink="">
      <xdr:nvSpPr>
        <xdr:cNvPr id="256" name="扶助費該当値テキスト"/>
        <xdr:cNvSpPr txBox="1"/>
      </xdr:nvSpPr>
      <xdr:spPr>
        <a:xfrm>
          <a:off x="4686300" y="161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168415</xdr:rowOff>
    </xdr:from>
    <xdr:to>
      <xdr:col>20</xdr:col>
      <xdr:colOff>38100</xdr:colOff>
      <xdr:row>95</xdr:row>
      <xdr:rowOff>98565</xdr:rowOff>
    </xdr:to>
    <xdr:sp macro="" textlink="">
      <xdr:nvSpPr>
        <xdr:cNvPr id="257" name="楕円 256"/>
        <xdr:cNvSpPr/>
      </xdr:nvSpPr>
      <xdr:spPr>
        <a:xfrm>
          <a:off x="3746500" y="162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89692</xdr:rowOff>
    </xdr:from>
    <xdr:ext cx="534377" cy="259045"/>
    <xdr:sp macro="" textlink="">
      <xdr:nvSpPr>
        <xdr:cNvPr id="258" name="テキスト ボックス 257"/>
        <xdr:cNvSpPr txBox="1"/>
      </xdr:nvSpPr>
      <xdr:spPr>
        <a:xfrm>
          <a:off x="3530111" y="1637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84119</xdr:rowOff>
    </xdr:from>
    <xdr:to>
      <xdr:col>15</xdr:col>
      <xdr:colOff>101600</xdr:colOff>
      <xdr:row>96</xdr:row>
      <xdr:rowOff>14269</xdr:rowOff>
    </xdr:to>
    <xdr:sp macro="" textlink="">
      <xdr:nvSpPr>
        <xdr:cNvPr id="259" name="楕円 258"/>
        <xdr:cNvSpPr/>
      </xdr:nvSpPr>
      <xdr:spPr>
        <a:xfrm>
          <a:off x="2857500" y="163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5396</xdr:rowOff>
    </xdr:from>
    <xdr:ext cx="534377" cy="259045"/>
    <xdr:sp macro="" textlink="">
      <xdr:nvSpPr>
        <xdr:cNvPr id="260" name="テキスト ボックス 259"/>
        <xdr:cNvSpPr txBox="1"/>
      </xdr:nvSpPr>
      <xdr:spPr>
        <a:xfrm>
          <a:off x="2641111" y="1646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51161</xdr:rowOff>
    </xdr:from>
    <xdr:to>
      <xdr:col>10</xdr:col>
      <xdr:colOff>165100</xdr:colOff>
      <xdr:row>95</xdr:row>
      <xdr:rowOff>152761</xdr:rowOff>
    </xdr:to>
    <xdr:sp macro="" textlink="">
      <xdr:nvSpPr>
        <xdr:cNvPr id="261" name="楕円 260"/>
        <xdr:cNvSpPr/>
      </xdr:nvSpPr>
      <xdr:spPr>
        <a:xfrm>
          <a:off x="1968500" y="1633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143888</xdr:rowOff>
    </xdr:from>
    <xdr:ext cx="534377" cy="259045"/>
    <xdr:sp macro="" textlink="">
      <xdr:nvSpPr>
        <xdr:cNvPr id="262" name="テキスト ボックス 261"/>
        <xdr:cNvSpPr txBox="1"/>
      </xdr:nvSpPr>
      <xdr:spPr>
        <a:xfrm>
          <a:off x="1752111" y="1643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81242</xdr:rowOff>
    </xdr:from>
    <xdr:to>
      <xdr:col>6</xdr:col>
      <xdr:colOff>38100</xdr:colOff>
      <xdr:row>96</xdr:row>
      <xdr:rowOff>11392</xdr:rowOff>
    </xdr:to>
    <xdr:sp macro="" textlink="">
      <xdr:nvSpPr>
        <xdr:cNvPr id="263" name="楕円 262"/>
        <xdr:cNvSpPr/>
      </xdr:nvSpPr>
      <xdr:spPr>
        <a:xfrm>
          <a:off x="1079500" y="1636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2519</xdr:rowOff>
    </xdr:from>
    <xdr:ext cx="534377" cy="259045"/>
    <xdr:sp macro="" textlink="">
      <xdr:nvSpPr>
        <xdr:cNvPr id="264" name="テキスト ボックス 263"/>
        <xdr:cNvSpPr txBox="1"/>
      </xdr:nvSpPr>
      <xdr:spPr>
        <a:xfrm>
          <a:off x="863111" y="1646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169883</xdr:rowOff>
    </xdr:from>
    <xdr:to>
      <xdr:col>55</xdr:col>
      <xdr:colOff>0</xdr:colOff>
      <xdr:row>37</xdr:row>
      <xdr:rowOff>139159</xdr:rowOff>
    </xdr:to>
    <xdr:cxnSp macro="">
      <xdr:nvCxnSpPr>
        <xdr:cNvPr id="293" name="直線コネクタ 292"/>
        <xdr:cNvCxnSpPr/>
      </xdr:nvCxnSpPr>
      <xdr:spPr>
        <a:xfrm flipV="1">
          <a:off x="9639300" y="5999183"/>
          <a:ext cx="838200" cy="48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135303</xdr:rowOff>
    </xdr:from>
    <xdr:to>
      <xdr:col>50</xdr:col>
      <xdr:colOff>114300</xdr:colOff>
      <xdr:row>37</xdr:row>
      <xdr:rowOff>139159</xdr:rowOff>
    </xdr:to>
    <xdr:cxnSp macro="">
      <xdr:nvCxnSpPr>
        <xdr:cNvPr id="296" name="直線コネクタ 295"/>
        <xdr:cNvCxnSpPr/>
      </xdr:nvCxnSpPr>
      <xdr:spPr>
        <a:xfrm>
          <a:off x="8750300" y="6478953"/>
          <a:ext cx="889000" cy="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148462</xdr:rowOff>
    </xdr:from>
    <xdr:to>
      <xdr:col>50</xdr:col>
      <xdr:colOff>165100</xdr:colOff>
      <xdr:row>38</xdr:row>
      <xdr:rowOff>78612</xdr:rowOff>
    </xdr:to>
    <xdr:sp macro="" textlink="">
      <xdr:nvSpPr>
        <xdr:cNvPr id="297" name="フローチャート: 判断 296"/>
        <xdr:cNvSpPr/>
      </xdr:nvSpPr>
      <xdr:spPr>
        <a:xfrm>
          <a:off x="9588500" y="64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69738</xdr:rowOff>
    </xdr:from>
    <xdr:ext cx="534377" cy="259045"/>
    <xdr:sp macro="" textlink="">
      <xdr:nvSpPr>
        <xdr:cNvPr id="298" name="テキスト ボックス 297"/>
        <xdr:cNvSpPr txBox="1"/>
      </xdr:nvSpPr>
      <xdr:spPr>
        <a:xfrm>
          <a:off x="9372111" y="658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125774</xdr:rowOff>
    </xdr:from>
    <xdr:to>
      <xdr:col>45</xdr:col>
      <xdr:colOff>177800</xdr:colOff>
      <xdr:row>37</xdr:row>
      <xdr:rowOff>135303</xdr:rowOff>
    </xdr:to>
    <xdr:cxnSp macro="">
      <xdr:nvCxnSpPr>
        <xdr:cNvPr id="299" name="直線コネクタ 298"/>
        <xdr:cNvCxnSpPr/>
      </xdr:nvCxnSpPr>
      <xdr:spPr>
        <a:xfrm>
          <a:off x="7861300" y="6469424"/>
          <a:ext cx="889000" cy="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164171</xdr:rowOff>
    </xdr:from>
    <xdr:to>
      <xdr:col>46</xdr:col>
      <xdr:colOff>38100</xdr:colOff>
      <xdr:row>38</xdr:row>
      <xdr:rowOff>94321</xdr:rowOff>
    </xdr:to>
    <xdr:sp macro="" textlink="">
      <xdr:nvSpPr>
        <xdr:cNvPr id="300" name="フローチャート: 判断 299"/>
        <xdr:cNvSpPr/>
      </xdr:nvSpPr>
      <xdr:spPr>
        <a:xfrm>
          <a:off x="8699500" y="650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85448</xdr:rowOff>
    </xdr:from>
    <xdr:ext cx="534377" cy="259045"/>
    <xdr:sp macro="" textlink="">
      <xdr:nvSpPr>
        <xdr:cNvPr id="301" name="テキスト ボックス 300"/>
        <xdr:cNvSpPr txBox="1"/>
      </xdr:nvSpPr>
      <xdr:spPr>
        <a:xfrm>
          <a:off x="8483111" y="660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125774</xdr:rowOff>
    </xdr:from>
    <xdr:to>
      <xdr:col>41</xdr:col>
      <xdr:colOff>50800</xdr:colOff>
      <xdr:row>37</xdr:row>
      <xdr:rowOff>131638</xdr:rowOff>
    </xdr:to>
    <xdr:cxnSp macro="">
      <xdr:nvCxnSpPr>
        <xdr:cNvPr id="302" name="直線コネクタ 301"/>
        <xdr:cNvCxnSpPr/>
      </xdr:nvCxnSpPr>
      <xdr:spPr>
        <a:xfrm flipV="1">
          <a:off x="6972300" y="6469424"/>
          <a:ext cx="889000" cy="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169310</xdr:rowOff>
    </xdr:from>
    <xdr:to>
      <xdr:col>41</xdr:col>
      <xdr:colOff>101600</xdr:colOff>
      <xdr:row>38</xdr:row>
      <xdr:rowOff>99460</xdr:rowOff>
    </xdr:to>
    <xdr:sp macro="" textlink="">
      <xdr:nvSpPr>
        <xdr:cNvPr id="303" name="フローチャート: 判断 302"/>
        <xdr:cNvSpPr/>
      </xdr:nvSpPr>
      <xdr:spPr>
        <a:xfrm>
          <a:off x="7810500" y="65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90587</xdr:rowOff>
    </xdr:from>
    <xdr:ext cx="534377" cy="259045"/>
    <xdr:sp macro="" textlink="">
      <xdr:nvSpPr>
        <xdr:cNvPr id="304" name="テキスト ボックス 303"/>
        <xdr:cNvSpPr txBox="1"/>
      </xdr:nvSpPr>
      <xdr:spPr>
        <a:xfrm>
          <a:off x="7594111" y="66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170224</xdr:rowOff>
    </xdr:from>
    <xdr:to>
      <xdr:col>36</xdr:col>
      <xdr:colOff>165100</xdr:colOff>
      <xdr:row>38</xdr:row>
      <xdr:rowOff>100374</xdr:rowOff>
    </xdr:to>
    <xdr:sp macro="" textlink="">
      <xdr:nvSpPr>
        <xdr:cNvPr id="305" name="フローチャート: 判断 304"/>
        <xdr:cNvSpPr/>
      </xdr:nvSpPr>
      <xdr:spPr>
        <a:xfrm>
          <a:off x="6921500" y="651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91501</xdr:rowOff>
    </xdr:from>
    <xdr:ext cx="534377" cy="259045"/>
    <xdr:sp macro="" textlink="">
      <xdr:nvSpPr>
        <xdr:cNvPr id="306" name="テキスト ボックス 305"/>
        <xdr:cNvSpPr txBox="1"/>
      </xdr:nvSpPr>
      <xdr:spPr>
        <a:xfrm>
          <a:off x="6705111" y="660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119083</xdr:rowOff>
    </xdr:from>
    <xdr:to>
      <xdr:col>55</xdr:col>
      <xdr:colOff>50800</xdr:colOff>
      <xdr:row>35</xdr:row>
      <xdr:rowOff>49233</xdr:rowOff>
    </xdr:to>
    <xdr:sp macro="" textlink="">
      <xdr:nvSpPr>
        <xdr:cNvPr id="312" name="楕円 311"/>
        <xdr:cNvSpPr/>
      </xdr:nvSpPr>
      <xdr:spPr>
        <a:xfrm>
          <a:off x="10426700" y="594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141960</xdr:rowOff>
    </xdr:from>
    <xdr:ext cx="599010" cy="259045"/>
    <xdr:sp macro="" textlink="">
      <xdr:nvSpPr>
        <xdr:cNvPr id="313" name="補助費等該当値テキスト"/>
        <xdr:cNvSpPr txBox="1"/>
      </xdr:nvSpPr>
      <xdr:spPr>
        <a:xfrm>
          <a:off x="10528300" y="5799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88359</xdr:rowOff>
    </xdr:from>
    <xdr:to>
      <xdr:col>50</xdr:col>
      <xdr:colOff>165100</xdr:colOff>
      <xdr:row>38</xdr:row>
      <xdr:rowOff>18509</xdr:rowOff>
    </xdr:to>
    <xdr:sp macro="" textlink="">
      <xdr:nvSpPr>
        <xdr:cNvPr id="314" name="楕円 313"/>
        <xdr:cNvSpPr/>
      </xdr:nvSpPr>
      <xdr:spPr>
        <a:xfrm>
          <a:off x="9588500" y="643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35036</xdr:rowOff>
    </xdr:from>
    <xdr:ext cx="534377" cy="259045"/>
    <xdr:sp macro="" textlink="">
      <xdr:nvSpPr>
        <xdr:cNvPr id="315" name="テキスト ボックス 314"/>
        <xdr:cNvSpPr txBox="1"/>
      </xdr:nvSpPr>
      <xdr:spPr>
        <a:xfrm>
          <a:off x="9372111" y="620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84503</xdr:rowOff>
    </xdr:from>
    <xdr:to>
      <xdr:col>46</xdr:col>
      <xdr:colOff>38100</xdr:colOff>
      <xdr:row>38</xdr:row>
      <xdr:rowOff>14653</xdr:rowOff>
    </xdr:to>
    <xdr:sp macro="" textlink="">
      <xdr:nvSpPr>
        <xdr:cNvPr id="316" name="楕円 315"/>
        <xdr:cNvSpPr/>
      </xdr:nvSpPr>
      <xdr:spPr>
        <a:xfrm>
          <a:off x="8699500" y="642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31180</xdr:rowOff>
    </xdr:from>
    <xdr:ext cx="534377" cy="259045"/>
    <xdr:sp macro="" textlink="">
      <xdr:nvSpPr>
        <xdr:cNvPr id="317" name="テキスト ボックス 316"/>
        <xdr:cNvSpPr txBox="1"/>
      </xdr:nvSpPr>
      <xdr:spPr>
        <a:xfrm>
          <a:off x="8483111" y="620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74974</xdr:rowOff>
    </xdr:from>
    <xdr:to>
      <xdr:col>41</xdr:col>
      <xdr:colOff>101600</xdr:colOff>
      <xdr:row>38</xdr:row>
      <xdr:rowOff>5124</xdr:rowOff>
    </xdr:to>
    <xdr:sp macro="" textlink="">
      <xdr:nvSpPr>
        <xdr:cNvPr id="318" name="楕円 317"/>
        <xdr:cNvSpPr/>
      </xdr:nvSpPr>
      <xdr:spPr>
        <a:xfrm>
          <a:off x="7810500" y="641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21651</xdr:rowOff>
    </xdr:from>
    <xdr:ext cx="534377" cy="259045"/>
    <xdr:sp macro="" textlink="">
      <xdr:nvSpPr>
        <xdr:cNvPr id="319" name="テキスト ボックス 318"/>
        <xdr:cNvSpPr txBox="1"/>
      </xdr:nvSpPr>
      <xdr:spPr>
        <a:xfrm>
          <a:off x="7594111" y="6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80838</xdr:rowOff>
    </xdr:from>
    <xdr:to>
      <xdr:col>36</xdr:col>
      <xdr:colOff>165100</xdr:colOff>
      <xdr:row>38</xdr:row>
      <xdr:rowOff>10988</xdr:rowOff>
    </xdr:to>
    <xdr:sp macro="" textlink="">
      <xdr:nvSpPr>
        <xdr:cNvPr id="320" name="楕円 319"/>
        <xdr:cNvSpPr/>
      </xdr:nvSpPr>
      <xdr:spPr>
        <a:xfrm>
          <a:off x="6921500" y="642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27515</xdr:rowOff>
    </xdr:from>
    <xdr:ext cx="534377" cy="259045"/>
    <xdr:sp macro="" textlink="">
      <xdr:nvSpPr>
        <xdr:cNvPr id="321" name="テキスト ボックス 320"/>
        <xdr:cNvSpPr txBox="1"/>
      </xdr:nvSpPr>
      <xdr:spPr>
        <a:xfrm>
          <a:off x="6705111" y="619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65748</xdr:rowOff>
    </xdr:from>
    <xdr:to>
      <xdr:col>55</xdr:col>
      <xdr:colOff>0</xdr:colOff>
      <xdr:row>57</xdr:row>
      <xdr:rowOff>136980</xdr:rowOff>
    </xdr:to>
    <xdr:cxnSp macro="">
      <xdr:nvCxnSpPr>
        <xdr:cNvPr id="348" name="直線コネクタ 347"/>
        <xdr:cNvCxnSpPr/>
      </xdr:nvCxnSpPr>
      <xdr:spPr>
        <a:xfrm flipV="1">
          <a:off x="9639300" y="9838398"/>
          <a:ext cx="838200" cy="7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11044</xdr:rowOff>
    </xdr:from>
    <xdr:to>
      <xdr:col>50</xdr:col>
      <xdr:colOff>114300</xdr:colOff>
      <xdr:row>57</xdr:row>
      <xdr:rowOff>136980</xdr:rowOff>
    </xdr:to>
    <xdr:cxnSp macro="">
      <xdr:nvCxnSpPr>
        <xdr:cNvPr id="351" name="直線コネクタ 350"/>
        <xdr:cNvCxnSpPr/>
      </xdr:nvCxnSpPr>
      <xdr:spPr>
        <a:xfrm>
          <a:off x="8750300" y="9612244"/>
          <a:ext cx="889000" cy="29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146585</xdr:rowOff>
    </xdr:from>
    <xdr:to>
      <xdr:col>50</xdr:col>
      <xdr:colOff>165100</xdr:colOff>
      <xdr:row>57</xdr:row>
      <xdr:rowOff>76735</xdr:rowOff>
    </xdr:to>
    <xdr:sp macro="" textlink="">
      <xdr:nvSpPr>
        <xdr:cNvPr id="352" name="フローチャート: 判断 351"/>
        <xdr:cNvSpPr/>
      </xdr:nvSpPr>
      <xdr:spPr>
        <a:xfrm>
          <a:off x="9588500" y="974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93262</xdr:rowOff>
    </xdr:from>
    <xdr:ext cx="534377" cy="259045"/>
    <xdr:sp macro="" textlink="">
      <xdr:nvSpPr>
        <xdr:cNvPr id="353" name="テキスト ボックス 352"/>
        <xdr:cNvSpPr txBox="1"/>
      </xdr:nvSpPr>
      <xdr:spPr>
        <a:xfrm>
          <a:off x="9372111" y="952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11044</xdr:rowOff>
    </xdr:from>
    <xdr:to>
      <xdr:col>45</xdr:col>
      <xdr:colOff>177800</xdr:colOff>
      <xdr:row>56</xdr:row>
      <xdr:rowOff>128041</xdr:rowOff>
    </xdr:to>
    <xdr:cxnSp macro="">
      <xdr:nvCxnSpPr>
        <xdr:cNvPr id="354" name="直線コネクタ 353"/>
        <xdr:cNvCxnSpPr/>
      </xdr:nvCxnSpPr>
      <xdr:spPr>
        <a:xfrm flipV="1">
          <a:off x="7861300" y="9612244"/>
          <a:ext cx="889000" cy="11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10335</xdr:rowOff>
    </xdr:from>
    <xdr:to>
      <xdr:col>46</xdr:col>
      <xdr:colOff>38100</xdr:colOff>
      <xdr:row>57</xdr:row>
      <xdr:rowOff>111935</xdr:rowOff>
    </xdr:to>
    <xdr:sp macro="" textlink="">
      <xdr:nvSpPr>
        <xdr:cNvPr id="355" name="フローチャート: 判断 354"/>
        <xdr:cNvSpPr/>
      </xdr:nvSpPr>
      <xdr:spPr>
        <a:xfrm>
          <a:off x="8699500" y="97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103062</xdr:rowOff>
    </xdr:from>
    <xdr:ext cx="534377" cy="259045"/>
    <xdr:sp macro="" textlink="">
      <xdr:nvSpPr>
        <xdr:cNvPr id="356" name="テキスト ボックス 355"/>
        <xdr:cNvSpPr txBox="1"/>
      </xdr:nvSpPr>
      <xdr:spPr>
        <a:xfrm>
          <a:off x="8483111" y="987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128041</xdr:rowOff>
    </xdr:from>
    <xdr:to>
      <xdr:col>41</xdr:col>
      <xdr:colOff>50800</xdr:colOff>
      <xdr:row>57</xdr:row>
      <xdr:rowOff>142521</xdr:rowOff>
    </xdr:to>
    <xdr:cxnSp macro="">
      <xdr:nvCxnSpPr>
        <xdr:cNvPr id="357" name="直線コネクタ 356"/>
        <xdr:cNvCxnSpPr/>
      </xdr:nvCxnSpPr>
      <xdr:spPr>
        <a:xfrm flipV="1">
          <a:off x="6972300" y="9729241"/>
          <a:ext cx="889000" cy="18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12959</xdr:rowOff>
    </xdr:from>
    <xdr:to>
      <xdr:col>41</xdr:col>
      <xdr:colOff>101600</xdr:colOff>
      <xdr:row>57</xdr:row>
      <xdr:rowOff>114559</xdr:rowOff>
    </xdr:to>
    <xdr:sp macro="" textlink="">
      <xdr:nvSpPr>
        <xdr:cNvPr id="358" name="フローチャート: 判断 357"/>
        <xdr:cNvSpPr/>
      </xdr:nvSpPr>
      <xdr:spPr>
        <a:xfrm>
          <a:off x="7810500" y="97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105686</xdr:rowOff>
    </xdr:from>
    <xdr:ext cx="534377" cy="259045"/>
    <xdr:sp macro="" textlink="">
      <xdr:nvSpPr>
        <xdr:cNvPr id="359" name="テキスト ボックス 358"/>
        <xdr:cNvSpPr txBox="1"/>
      </xdr:nvSpPr>
      <xdr:spPr>
        <a:xfrm>
          <a:off x="7594111" y="987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169847</xdr:rowOff>
    </xdr:from>
    <xdr:to>
      <xdr:col>36</xdr:col>
      <xdr:colOff>165100</xdr:colOff>
      <xdr:row>57</xdr:row>
      <xdr:rowOff>99997</xdr:rowOff>
    </xdr:to>
    <xdr:sp macro="" textlink="">
      <xdr:nvSpPr>
        <xdr:cNvPr id="360" name="フローチャート: 判断 359"/>
        <xdr:cNvSpPr/>
      </xdr:nvSpPr>
      <xdr:spPr>
        <a:xfrm>
          <a:off x="6921500" y="977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116524</xdr:rowOff>
    </xdr:from>
    <xdr:ext cx="534377" cy="259045"/>
    <xdr:sp macro="" textlink="">
      <xdr:nvSpPr>
        <xdr:cNvPr id="361" name="テキスト ボックス 360"/>
        <xdr:cNvSpPr txBox="1"/>
      </xdr:nvSpPr>
      <xdr:spPr>
        <a:xfrm>
          <a:off x="6705111" y="954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14948</xdr:rowOff>
    </xdr:from>
    <xdr:to>
      <xdr:col>55</xdr:col>
      <xdr:colOff>50800</xdr:colOff>
      <xdr:row>57</xdr:row>
      <xdr:rowOff>116548</xdr:rowOff>
    </xdr:to>
    <xdr:sp macro="" textlink="">
      <xdr:nvSpPr>
        <xdr:cNvPr id="367" name="楕円 366"/>
        <xdr:cNvSpPr/>
      </xdr:nvSpPr>
      <xdr:spPr>
        <a:xfrm>
          <a:off x="10426700" y="978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164825</xdr:rowOff>
    </xdr:from>
    <xdr:ext cx="534377" cy="259045"/>
    <xdr:sp macro="" textlink="">
      <xdr:nvSpPr>
        <xdr:cNvPr id="368" name="普通建設事業費該当値テキスト"/>
        <xdr:cNvSpPr txBox="1"/>
      </xdr:nvSpPr>
      <xdr:spPr>
        <a:xfrm>
          <a:off x="10528300" y="97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86180</xdr:rowOff>
    </xdr:from>
    <xdr:to>
      <xdr:col>50</xdr:col>
      <xdr:colOff>165100</xdr:colOff>
      <xdr:row>58</xdr:row>
      <xdr:rowOff>16330</xdr:rowOff>
    </xdr:to>
    <xdr:sp macro="" textlink="">
      <xdr:nvSpPr>
        <xdr:cNvPr id="369" name="楕円 368"/>
        <xdr:cNvSpPr/>
      </xdr:nvSpPr>
      <xdr:spPr>
        <a:xfrm>
          <a:off x="9588500" y="985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7457</xdr:rowOff>
    </xdr:from>
    <xdr:ext cx="534377" cy="259045"/>
    <xdr:sp macro="" textlink="">
      <xdr:nvSpPr>
        <xdr:cNvPr id="370" name="テキスト ボックス 369"/>
        <xdr:cNvSpPr txBox="1"/>
      </xdr:nvSpPr>
      <xdr:spPr>
        <a:xfrm>
          <a:off x="9372111" y="995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131694</xdr:rowOff>
    </xdr:from>
    <xdr:to>
      <xdr:col>46</xdr:col>
      <xdr:colOff>38100</xdr:colOff>
      <xdr:row>56</xdr:row>
      <xdr:rowOff>61844</xdr:rowOff>
    </xdr:to>
    <xdr:sp macro="" textlink="">
      <xdr:nvSpPr>
        <xdr:cNvPr id="371" name="楕円 370"/>
        <xdr:cNvSpPr/>
      </xdr:nvSpPr>
      <xdr:spPr>
        <a:xfrm>
          <a:off x="8699500" y="95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78371</xdr:rowOff>
    </xdr:from>
    <xdr:ext cx="599010" cy="259045"/>
    <xdr:sp macro="" textlink="">
      <xdr:nvSpPr>
        <xdr:cNvPr id="372" name="テキスト ボックス 371"/>
        <xdr:cNvSpPr txBox="1"/>
      </xdr:nvSpPr>
      <xdr:spPr>
        <a:xfrm>
          <a:off x="8450795" y="933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77241</xdr:rowOff>
    </xdr:from>
    <xdr:to>
      <xdr:col>41</xdr:col>
      <xdr:colOff>101600</xdr:colOff>
      <xdr:row>57</xdr:row>
      <xdr:rowOff>7391</xdr:rowOff>
    </xdr:to>
    <xdr:sp macro="" textlink="">
      <xdr:nvSpPr>
        <xdr:cNvPr id="373" name="楕円 372"/>
        <xdr:cNvSpPr/>
      </xdr:nvSpPr>
      <xdr:spPr>
        <a:xfrm>
          <a:off x="7810500" y="96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23918</xdr:rowOff>
    </xdr:from>
    <xdr:ext cx="534377" cy="259045"/>
    <xdr:sp macro="" textlink="">
      <xdr:nvSpPr>
        <xdr:cNvPr id="374" name="テキスト ボックス 373"/>
        <xdr:cNvSpPr txBox="1"/>
      </xdr:nvSpPr>
      <xdr:spPr>
        <a:xfrm>
          <a:off x="7594111" y="94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91721</xdr:rowOff>
    </xdr:from>
    <xdr:to>
      <xdr:col>36</xdr:col>
      <xdr:colOff>165100</xdr:colOff>
      <xdr:row>58</xdr:row>
      <xdr:rowOff>21871</xdr:rowOff>
    </xdr:to>
    <xdr:sp macro="" textlink="">
      <xdr:nvSpPr>
        <xdr:cNvPr id="375" name="楕円 374"/>
        <xdr:cNvSpPr/>
      </xdr:nvSpPr>
      <xdr:spPr>
        <a:xfrm>
          <a:off x="6921500" y="986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12998</xdr:rowOff>
    </xdr:from>
    <xdr:ext cx="534377" cy="259045"/>
    <xdr:sp macro="" textlink="">
      <xdr:nvSpPr>
        <xdr:cNvPr id="376" name="テキスト ボックス 375"/>
        <xdr:cNvSpPr txBox="1"/>
      </xdr:nvSpPr>
      <xdr:spPr>
        <a:xfrm>
          <a:off x="6705111" y="995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121755</xdr:rowOff>
    </xdr:from>
    <xdr:to>
      <xdr:col>55</xdr:col>
      <xdr:colOff>0</xdr:colOff>
      <xdr:row>79</xdr:row>
      <xdr:rowOff>14720</xdr:rowOff>
    </xdr:to>
    <xdr:cxnSp macro="">
      <xdr:nvCxnSpPr>
        <xdr:cNvPr id="405" name="直線コネクタ 404"/>
        <xdr:cNvCxnSpPr/>
      </xdr:nvCxnSpPr>
      <xdr:spPr>
        <a:xfrm flipV="1">
          <a:off x="9639300" y="13494855"/>
          <a:ext cx="838200" cy="6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97231</xdr:rowOff>
    </xdr:from>
    <xdr:to>
      <xdr:col>50</xdr:col>
      <xdr:colOff>114300</xdr:colOff>
      <xdr:row>79</xdr:row>
      <xdr:rowOff>14720</xdr:rowOff>
    </xdr:to>
    <xdr:cxnSp macro="">
      <xdr:nvCxnSpPr>
        <xdr:cNvPr id="408" name="直線コネクタ 407"/>
        <xdr:cNvCxnSpPr/>
      </xdr:nvCxnSpPr>
      <xdr:spPr>
        <a:xfrm>
          <a:off x="8750300" y="13470331"/>
          <a:ext cx="889000" cy="8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115557</xdr:rowOff>
    </xdr:from>
    <xdr:to>
      <xdr:col>50</xdr:col>
      <xdr:colOff>165100</xdr:colOff>
      <xdr:row>78</xdr:row>
      <xdr:rowOff>45707</xdr:rowOff>
    </xdr:to>
    <xdr:sp macro="" textlink="">
      <xdr:nvSpPr>
        <xdr:cNvPr id="409" name="フローチャート: 判断 408"/>
        <xdr:cNvSpPr/>
      </xdr:nvSpPr>
      <xdr:spPr>
        <a:xfrm>
          <a:off x="9588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62234</xdr:rowOff>
    </xdr:from>
    <xdr:ext cx="534377" cy="259045"/>
    <xdr:sp macro="" textlink="">
      <xdr:nvSpPr>
        <xdr:cNvPr id="410" name="テキスト ボックス 409"/>
        <xdr:cNvSpPr txBox="1"/>
      </xdr:nvSpPr>
      <xdr:spPr>
        <a:xfrm>
          <a:off x="9372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61316</xdr:rowOff>
    </xdr:from>
    <xdr:to>
      <xdr:col>45</xdr:col>
      <xdr:colOff>177800</xdr:colOff>
      <xdr:row>78</xdr:row>
      <xdr:rowOff>97231</xdr:rowOff>
    </xdr:to>
    <xdr:cxnSp macro="">
      <xdr:nvCxnSpPr>
        <xdr:cNvPr id="411" name="直線コネクタ 410"/>
        <xdr:cNvCxnSpPr/>
      </xdr:nvCxnSpPr>
      <xdr:spPr>
        <a:xfrm>
          <a:off x="7861300" y="13434416"/>
          <a:ext cx="889000" cy="3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156756</xdr:rowOff>
    </xdr:from>
    <xdr:to>
      <xdr:col>46</xdr:col>
      <xdr:colOff>38100</xdr:colOff>
      <xdr:row>78</xdr:row>
      <xdr:rowOff>86906</xdr:rowOff>
    </xdr:to>
    <xdr:sp macro="" textlink="">
      <xdr:nvSpPr>
        <xdr:cNvPr id="412" name="フローチャート: 判断 411"/>
        <xdr:cNvSpPr/>
      </xdr:nvSpPr>
      <xdr:spPr>
        <a:xfrm>
          <a:off x="8699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103433</xdr:rowOff>
    </xdr:from>
    <xdr:ext cx="534377" cy="259045"/>
    <xdr:sp macro="" textlink="">
      <xdr:nvSpPr>
        <xdr:cNvPr id="413" name="テキスト ボックス 412"/>
        <xdr:cNvSpPr txBox="1"/>
      </xdr:nvSpPr>
      <xdr:spPr>
        <a:xfrm>
          <a:off x="8483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61316</xdr:rowOff>
    </xdr:from>
    <xdr:to>
      <xdr:col>41</xdr:col>
      <xdr:colOff>50800</xdr:colOff>
      <xdr:row>78</xdr:row>
      <xdr:rowOff>121222</xdr:rowOff>
    </xdr:to>
    <xdr:cxnSp macro="">
      <xdr:nvCxnSpPr>
        <xdr:cNvPr id="414" name="直線コネクタ 413"/>
        <xdr:cNvCxnSpPr/>
      </xdr:nvCxnSpPr>
      <xdr:spPr>
        <a:xfrm flipV="1">
          <a:off x="6972300" y="13434416"/>
          <a:ext cx="889000" cy="5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132118</xdr:rowOff>
    </xdr:from>
    <xdr:to>
      <xdr:col>41</xdr:col>
      <xdr:colOff>101600</xdr:colOff>
      <xdr:row>78</xdr:row>
      <xdr:rowOff>62268</xdr:rowOff>
    </xdr:to>
    <xdr:sp macro="" textlink="">
      <xdr:nvSpPr>
        <xdr:cNvPr id="415" name="フローチャート: 判断 414"/>
        <xdr:cNvSpPr/>
      </xdr:nvSpPr>
      <xdr:spPr>
        <a:xfrm>
          <a:off x="7810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78795</xdr:rowOff>
    </xdr:from>
    <xdr:ext cx="534377" cy="259045"/>
    <xdr:sp macro="" textlink="">
      <xdr:nvSpPr>
        <xdr:cNvPr id="416" name="テキスト ボックス 415"/>
        <xdr:cNvSpPr txBox="1"/>
      </xdr:nvSpPr>
      <xdr:spPr>
        <a:xfrm>
          <a:off x="7594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87491</xdr:rowOff>
    </xdr:from>
    <xdr:to>
      <xdr:col>36</xdr:col>
      <xdr:colOff>165100</xdr:colOff>
      <xdr:row>78</xdr:row>
      <xdr:rowOff>17641</xdr:rowOff>
    </xdr:to>
    <xdr:sp macro="" textlink="">
      <xdr:nvSpPr>
        <xdr:cNvPr id="417" name="フローチャート: 判断 416"/>
        <xdr:cNvSpPr/>
      </xdr:nvSpPr>
      <xdr:spPr>
        <a:xfrm>
          <a:off x="6921500" y="132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34168</xdr:rowOff>
    </xdr:from>
    <xdr:ext cx="534377" cy="259045"/>
    <xdr:sp macro="" textlink="">
      <xdr:nvSpPr>
        <xdr:cNvPr id="418" name="テキスト ボックス 417"/>
        <xdr:cNvSpPr txBox="1"/>
      </xdr:nvSpPr>
      <xdr:spPr>
        <a:xfrm>
          <a:off x="6705111" y="1306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70955</xdr:rowOff>
    </xdr:from>
    <xdr:to>
      <xdr:col>55</xdr:col>
      <xdr:colOff>50800</xdr:colOff>
      <xdr:row>79</xdr:row>
      <xdr:rowOff>1105</xdr:rowOff>
    </xdr:to>
    <xdr:sp macro="" textlink="">
      <xdr:nvSpPr>
        <xdr:cNvPr id="424" name="楕円 423"/>
        <xdr:cNvSpPr/>
      </xdr:nvSpPr>
      <xdr:spPr>
        <a:xfrm>
          <a:off x="10426700" y="1344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157332</xdr:rowOff>
    </xdr:from>
    <xdr:ext cx="469744" cy="259045"/>
    <xdr:sp macro="" textlink="">
      <xdr:nvSpPr>
        <xdr:cNvPr id="425" name="普通建設事業費 （ うち新規整備　）該当値テキスト"/>
        <xdr:cNvSpPr txBox="1"/>
      </xdr:nvSpPr>
      <xdr:spPr>
        <a:xfrm>
          <a:off x="10528300" y="1335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135370</xdr:rowOff>
    </xdr:from>
    <xdr:to>
      <xdr:col>50</xdr:col>
      <xdr:colOff>165100</xdr:colOff>
      <xdr:row>79</xdr:row>
      <xdr:rowOff>65520</xdr:rowOff>
    </xdr:to>
    <xdr:sp macro="" textlink="">
      <xdr:nvSpPr>
        <xdr:cNvPr id="426" name="楕円 425"/>
        <xdr:cNvSpPr/>
      </xdr:nvSpPr>
      <xdr:spPr>
        <a:xfrm>
          <a:off x="9588500" y="135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56647</xdr:rowOff>
    </xdr:from>
    <xdr:ext cx="469744" cy="259045"/>
    <xdr:sp macro="" textlink="">
      <xdr:nvSpPr>
        <xdr:cNvPr id="427" name="テキスト ボックス 426"/>
        <xdr:cNvSpPr txBox="1"/>
      </xdr:nvSpPr>
      <xdr:spPr>
        <a:xfrm>
          <a:off x="9404428" y="1360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46431</xdr:rowOff>
    </xdr:from>
    <xdr:to>
      <xdr:col>46</xdr:col>
      <xdr:colOff>38100</xdr:colOff>
      <xdr:row>78</xdr:row>
      <xdr:rowOff>148031</xdr:rowOff>
    </xdr:to>
    <xdr:sp macro="" textlink="">
      <xdr:nvSpPr>
        <xdr:cNvPr id="428" name="楕円 427"/>
        <xdr:cNvSpPr/>
      </xdr:nvSpPr>
      <xdr:spPr>
        <a:xfrm>
          <a:off x="8699500" y="1341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139158</xdr:rowOff>
    </xdr:from>
    <xdr:ext cx="469744" cy="259045"/>
    <xdr:sp macro="" textlink="">
      <xdr:nvSpPr>
        <xdr:cNvPr id="429" name="テキスト ボックス 428"/>
        <xdr:cNvSpPr txBox="1"/>
      </xdr:nvSpPr>
      <xdr:spPr>
        <a:xfrm>
          <a:off x="8515428" y="1351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10516</xdr:rowOff>
    </xdr:from>
    <xdr:to>
      <xdr:col>41</xdr:col>
      <xdr:colOff>101600</xdr:colOff>
      <xdr:row>78</xdr:row>
      <xdr:rowOff>112116</xdr:rowOff>
    </xdr:to>
    <xdr:sp macro="" textlink="">
      <xdr:nvSpPr>
        <xdr:cNvPr id="430" name="楕円 429"/>
        <xdr:cNvSpPr/>
      </xdr:nvSpPr>
      <xdr:spPr>
        <a:xfrm>
          <a:off x="7810500" y="1338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103243</xdr:rowOff>
    </xdr:from>
    <xdr:ext cx="534377" cy="259045"/>
    <xdr:sp macro="" textlink="">
      <xdr:nvSpPr>
        <xdr:cNvPr id="431" name="テキスト ボックス 430"/>
        <xdr:cNvSpPr txBox="1"/>
      </xdr:nvSpPr>
      <xdr:spPr>
        <a:xfrm>
          <a:off x="7594111" y="1347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70422</xdr:rowOff>
    </xdr:from>
    <xdr:to>
      <xdr:col>36</xdr:col>
      <xdr:colOff>165100</xdr:colOff>
      <xdr:row>79</xdr:row>
      <xdr:rowOff>572</xdr:rowOff>
    </xdr:to>
    <xdr:sp macro="" textlink="">
      <xdr:nvSpPr>
        <xdr:cNvPr id="432" name="楕円 431"/>
        <xdr:cNvSpPr/>
      </xdr:nvSpPr>
      <xdr:spPr>
        <a:xfrm>
          <a:off x="6921500" y="1344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163149</xdr:rowOff>
    </xdr:from>
    <xdr:ext cx="469744" cy="259045"/>
    <xdr:sp macro="" textlink="">
      <xdr:nvSpPr>
        <xdr:cNvPr id="433" name="テキスト ボックス 432"/>
        <xdr:cNvSpPr txBox="1"/>
      </xdr:nvSpPr>
      <xdr:spPr>
        <a:xfrm>
          <a:off x="6737428" y="1353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107468</xdr:rowOff>
    </xdr:from>
    <xdr:to>
      <xdr:col>55</xdr:col>
      <xdr:colOff>0</xdr:colOff>
      <xdr:row>97</xdr:row>
      <xdr:rowOff>151214</xdr:rowOff>
    </xdr:to>
    <xdr:cxnSp macro="">
      <xdr:nvCxnSpPr>
        <xdr:cNvPr id="462" name="直線コネクタ 461"/>
        <xdr:cNvCxnSpPr/>
      </xdr:nvCxnSpPr>
      <xdr:spPr>
        <a:xfrm flipV="1">
          <a:off x="9639300" y="16738118"/>
          <a:ext cx="838200" cy="4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116650</xdr:rowOff>
    </xdr:from>
    <xdr:to>
      <xdr:col>50</xdr:col>
      <xdr:colOff>114300</xdr:colOff>
      <xdr:row>97</xdr:row>
      <xdr:rowOff>151214</xdr:rowOff>
    </xdr:to>
    <xdr:cxnSp macro="">
      <xdr:nvCxnSpPr>
        <xdr:cNvPr id="465" name="直線コネクタ 464"/>
        <xdr:cNvCxnSpPr/>
      </xdr:nvCxnSpPr>
      <xdr:spPr>
        <a:xfrm>
          <a:off x="8750300" y="16404400"/>
          <a:ext cx="889000" cy="37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71069</xdr:rowOff>
    </xdr:from>
    <xdr:to>
      <xdr:col>50</xdr:col>
      <xdr:colOff>165100</xdr:colOff>
      <xdr:row>98</xdr:row>
      <xdr:rowOff>1219</xdr:rowOff>
    </xdr:to>
    <xdr:sp macro="" textlink="">
      <xdr:nvSpPr>
        <xdr:cNvPr id="466" name="フローチャート: 判断 465"/>
        <xdr:cNvSpPr/>
      </xdr:nvSpPr>
      <xdr:spPr>
        <a:xfrm>
          <a:off x="9588500" y="1670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17746</xdr:rowOff>
    </xdr:from>
    <xdr:ext cx="534377" cy="259045"/>
    <xdr:sp macro="" textlink="">
      <xdr:nvSpPr>
        <xdr:cNvPr id="467" name="テキスト ボックス 466"/>
        <xdr:cNvSpPr txBox="1"/>
      </xdr:nvSpPr>
      <xdr:spPr>
        <a:xfrm>
          <a:off x="9372111" y="1647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116650</xdr:rowOff>
    </xdr:from>
    <xdr:to>
      <xdr:col>45</xdr:col>
      <xdr:colOff>177800</xdr:colOff>
      <xdr:row>96</xdr:row>
      <xdr:rowOff>112123</xdr:rowOff>
    </xdr:to>
    <xdr:cxnSp macro="">
      <xdr:nvCxnSpPr>
        <xdr:cNvPr id="468" name="直線コネクタ 467"/>
        <xdr:cNvCxnSpPr/>
      </xdr:nvCxnSpPr>
      <xdr:spPr>
        <a:xfrm flipV="1">
          <a:off x="7861300" y="16404400"/>
          <a:ext cx="889000" cy="16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105992</xdr:rowOff>
    </xdr:from>
    <xdr:to>
      <xdr:col>46</xdr:col>
      <xdr:colOff>38100</xdr:colOff>
      <xdr:row>98</xdr:row>
      <xdr:rowOff>36142</xdr:rowOff>
    </xdr:to>
    <xdr:sp macro="" textlink="">
      <xdr:nvSpPr>
        <xdr:cNvPr id="469" name="フローチャート: 判断 468"/>
        <xdr:cNvSpPr/>
      </xdr:nvSpPr>
      <xdr:spPr>
        <a:xfrm>
          <a:off x="8699500" y="1673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27269</xdr:rowOff>
    </xdr:from>
    <xdr:ext cx="534377" cy="259045"/>
    <xdr:sp macro="" textlink="">
      <xdr:nvSpPr>
        <xdr:cNvPr id="470" name="テキスト ボックス 469"/>
        <xdr:cNvSpPr txBox="1"/>
      </xdr:nvSpPr>
      <xdr:spPr>
        <a:xfrm>
          <a:off x="8483111" y="1682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112123</xdr:rowOff>
    </xdr:from>
    <xdr:to>
      <xdr:col>41</xdr:col>
      <xdr:colOff>50800</xdr:colOff>
      <xdr:row>98</xdr:row>
      <xdr:rowOff>48907</xdr:rowOff>
    </xdr:to>
    <xdr:cxnSp macro="">
      <xdr:nvCxnSpPr>
        <xdr:cNvPr id="471" name="直線コネクタ 470"/>
        <xdr:cNvCxnSpPr/>
      </xdr:nvCxnSpPr>
      <xdr:spPr>
        <a:xfrm flipV="1">
          <a:off x="6972300" y="16571323"/>
          <a:ext cx="889000" cy="27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126420</xdr:rowOff>
    </xdr:from>
    <xdr:to>
      <xdr:col>41</xdr:col>
      <xdr:colOff>101600</xdr:colOff>
      <xdr:row>98</xdr:row>
      <xdr:rowOff>56570</xdr:rowOff>
    </xdr:to>
    <xdr:sp macro="" textlink="">
      <xdr:nvSpPr>
        <xdr:cNvPr id="472" name="フローチャート: 判断 471"/>
        <xdr:cNvSpPr/>
      </xdr:nvSpPr>
      <xdr:spPr>
        <a:xfrm>
          <a:off x="7810500" y="1675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47697</xdr:rowOff>
    </xdr:from>
    <xdr:ext cx="534377" cy="259045"/>
    <xdr:sp macro="" textlink="">
      <xdr:nvSpPr>
        <xdr:cNvPr id="473" name="テキスト ボックス 472"/>
        <xdr:cNvSpPr txBox="1"/>
      </xdr:nvSpPr>
      <xdr:spPr>
        <a:xfrm>
          <a:off x="7594111" y="1684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119197</xdr:rowOff>
    </xdr:from>
    <xdr:to>
      <xdr:col>36</xdr:col>
      <xdr:colOff>165100</xdr:colOff>
      <xdr:row>98</xdr:row>
      <xdr:rowOff>49347</xdr:rowOff>
    </xdr:to>
    <xdr:sp macro="" textlink="">
      <xdr:nvSpPr>
        <xdr:cNvPr id="474" name="フローチャート: 判断 473"/>
        <xdr:cNvSpPr/>
      </xdr:nvSpPr>
      <xdr:spPr>
        <a:xfrm>
          <a:off x="6921500" y="16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65874</xdr:rowOff>
    </xdr:from>
    <xdr:ext cx="534377" cy="259045"/>
    <xdr:sp macro="" textlink="">
      <xdr:nvSpPr>
        <xdr:cNvPr id="475" name="テキスト ボックス 474"/>
        <xdr:cNvSpPr txBox="1"/>
      </xdr:nvSpPr>
      <xdr:spPr>
        <a:xfrm>
          <a:off x="6705111" y="16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56668</xdr:rowOff>
    </xdr:from>
    <xdr:to>
      <xdr:col>55</xdr:col>
      <xdr:colOff>50800</xdr:colOff>
      <xdr:row>97</xdr:row>
      <xdr:rowOff>158268</xdr:rowOff>
    </xdr:to>
    <xdr:sp macro="" textlink="">
      <xdr:nvSpPr>
        <xdr:cNvPr id="481" name="楕円 480"/>
        <xdr:cNvSpPr/>
      </xdr:nvSpPr>
      <xdr:spPr>
        <a:xfrm>
          <a:off x="10426700" y="1668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35095</xdr:rowOff>
    </xdr:from>
    <xdr:ext cx="534377" cy="259045"/>
    <xdr:sp macro="" textlink="">
      <xdr:nvSpPr>
        <xdr:cNvPr id="482" name="普通建設事業費 （ うち更新整備　）該当値テキスト"/>
        <xdr:cNvSpPr txBox="1"/>
      </xdr:nvSpPr>
      <xdr:spPr>
        <a:xfrm>
          <a:off x="10528300" y="166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100414</xdr:rowOff>
    </xdr:from>
    <xdr:to>
      <xdr:col>50</xdr:col>
      <xdr:colOff>165100</xdr:colOff>
      <xdr:row>98</xdr:row>
      <xdr:rowOff>30564</xdr:rowOff>
    </xdr:to>
    <xdr:sp macro="" textlink="">
      <xdr:nvSpPr>
        <xdr:cNvPr id="483" name="楕円 482"/>
        <xdr:cNvSpPr/>
      </xdr:nvSpPr>
      <xdr:spPr>
        <a:xfrm>
          <a:off x="9588500" y="1673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21691</xdr:rowOff>
    </xdr:from>
    <xdr:ext cx="534377" cy="259045"/>
    <xdr:sp macro="" textlink="">
      <xdr:nvSpPr>
        <xdr:cNvPr id="484" name="テキスト ボックス 483"/>
        <xdr:cNvSpPr txBox="1"/>
      </xdr:nvSpPr>
      <xdr:spPr>
        <a:xfrm>
          <a:off x="9372111" y="168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65850</xdr:rowOff>
    </xdr:from>
    <xdr:to>
      <xdr:col>46</xdr:col>
      <xdr:colOff>38100</xdr:colOff>
      <xdr:row>95</xdr:row>
      <xdr:rowOff>167450</xdr:rowOff>
    </xdr:to>
    <xdr:sp macro="" textlink="">
      <xdr:nvSpPr>
        <xdr:cNvPr id="485" name="楕円 484"/>
        <xdr:cNvSpPr/>
      </xdr:nvSpPr>
      <xdr:spPr>
        <a:xfrm>
          <a:off x="8699500" y="163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12527</xdr:rowOff>
    </xdr:from>
    <xdr:ext cx="534377" cy="259045"/>
    <xdr:sp macro="" textlink="">
      <xdr:nvSpPr>
        <xdr:cNvPr id="486" name="テキスト ボックス 485"/>
        <xdr:cNvSpPr txBox="1"/>
      </xdr:nvSpPr>
      <xdr:spPr>
        <a:xfrm>
          <a:off x="8483111" y="1612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61323</xdr:rowOff>
    </xdr:from>
    <xdr:to>
      <xdr:col>41</xdr:col>
      <xdr:colOff>101600</xdr:colOff>
      <xdr:row>96</xdr:row>
      <xdr:rowOff>162923</xdr:rowOff>
    </xdr:to>
    <xdr:sp macro="" textlink="">
      <xdr:nvSpPr>
        <xdr:cNvPr id="487" name="楕円 486"/>
        <xdr:cNvSpPr/>
      </xdr:nvSpPr>
      <xdr:spPr>
        <a:xfrm>
          <a:off x="7810500" y="1652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8000</xdr:rowOff>
    </xdr:from>
    <xdr:ext cx="534377" cy="259045"/>
    <xdr:sp macro="" textlink="">
      <xdr:nvSpPr>
        <xdr:cNvPr id="488" name="テキスト ボックス 487"/>
        <xdr:cNvSpPr txBox="1"/>
      </xdr:nvSpPr>
      <xdr:spPr>
        <a:xfrm>
          <a:off x="7594111" y="1629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169557</xdr:rowOff>
    </xdr:from>
    <xdr:to>
      <xdr:col>36</xdr:col>
      <xdr:colOff>165100</xdr:colOff>
      <xdr:row>98</xdr:row>
      <xdr:rowOff>99707</xdr:rowOff>
    </xdr:to>
    <xdr:sp macro="" textlink="">
      <xdr:nvSpPr>
        <xdr:cNvPr id="489" name="楕円 488"/>
        <xdr:cNvSpPr/>
      </xdr:nvSpPr>
      <xdr:spPr>
        <a:xfrm>
          <a:off x="6921500" y="1680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90834</xdr:rowOff>
    </xdr:from>
    <xdr:ext cx="534377" cy="259045"/>
    <xdr:sp macro="" textlink="">
      <xdr:nvSpPr>
        <xdr:cNvPr id="490" name="テキスト ボックス 489"/>
        <xdr:cNvSpPr txBox="1"/>
      </xdr:nvSpPr>
      <xdr:spPr>
        <a:xfrm>
          <a:off x="6705111" y="1689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34906</xdr:rowOff>
    </xdr:from>
    <xdr:to>
      <xdr:col>85</xdr:col>
      <xdr:colOff>127000</xdr:colOff>
      <xdr:row>39</xdr:row>
      <xdr:rowOff>44450</xdr:rowOff>
    </xdr:to>
    <xdr:cxnSp macro="">
      <xdr:nvCxnSpPr>
        <xdr:cNvPr id="519" name="直線コネクタ 518"/>
        <xdr:cNvCxnSpPr/>
      </xdr:nvCxnSpPr>
      <xdr:spPr>
        <a:xfrm>
          <a:off x="15481300" y="6721456"/>
          <a:ext cx="8382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169990</xdr:rowOff>
    </xdr:from>
    <xdr:to>
      <xdr:col>81</xdr:col>
      <xdr:colOff>50800</xdr:colOff>
      <xdr:row>39</xdr:row>
      <xdr:rowOff>34906</xdr:rowOff>
    </xdr:to>
    <xdr:cxnSp macro="">
      <xdr:nvCxnSpPr>
        <xdr:cNvPr id="522" name="直線コネクタ 521"/>
        <xdr:cNvCxnSpPr/>
      </xdr:nvCxnSpPr>
      <xdr:spPr>
        <a:xfrm>
          <a:off x="14592300" y="6685090"/>
          <a:ext cx="889000" cy="3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101588</xdr:rowOff>
    </xdr:from>
    <xdr:to>
      <xdr:col>81</xdr:col>
      <xdr:colOff>101600</xdr:colOff>
      <xdr:row>39</xdr:row>
      <xdr:rowOff>31738</xdr:rowOff>
    </xdr:to>
    <xdr:sp macro="" textlink="">
      <xdr:nvSpPr>
        <xdr:cNvPr id="523" name="フローチャート: 判断 522"/>
        <xdr:cNvSpPr/>
      </xdr:nvSpPr>
      <xdr:spPr>
        <a:xfrm>
          <a:off x="15430500" y="66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48264</xdr:rowOff>
    </xdr:from>
    <xdr:ext cx="469744" cy="259045"/>
    <xdr:sp macro="" textlink="">
      <xdr:nvSpPr>
        <xdr:cNvPr id="524" name="テキスト ボックス 523"/>
        <xdr:cNvSpPr txBox="1"/>
      </xdr:nvSpPr>
      <xdr:spPr>
        <a:xfrm>
          <a:off x="15246428" y="639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169990</xdr:rowOff>
    </xdr:from>
    <xdr:to>
      <xdr:col>76</xdr:col>
      <xdr:colOff>114300</xdr:colOff>
      <xdr:row>39</xdr:row>
      <xdr:rowOff>29591</xdr:rowOff>
    </xdr:to>
    <xdr:cxnSp macro="">
      <xdr:nvCxnSpPr>
        <xdr:cNvPr id="525" name="直線コネクタ 524"/>
        <xdr:cNvCxnSpPr/>
      </xdr:nvCxnSpPr>
      <xdr:spPr>
        <a:xfrm flipV="1">
          <a:off x="13703300" y="6685090"/>
          <a:ext cx="8890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123647</xdr:rowOff>
    </xdr:from>
    <xdr:to>
      <xdr:col>76</xdr:col>
      <xdr:colOff>165100</xdr:colOff>
      <xdr:row>39</xdr:row>
      <xdr:rowOff>53797</xdr:rowOff>
    </xdr:to>
    <xdr:sp macro="" textlink="">
      <xdr:nvSpPr>
        <xdr:cNvPr id="526" name="フローチャート: 判断 525"/>
        <xdr:cNvSpPr/>
      </xdr:nvSpPr>
      <xdr:spPr>
        <a:xfrm>
          <a:off x="14541500" y="66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44924</xdr:rowOff>
    </xdr:from>
    <xdr:ext cx="469744" cy="259045"/>
    <xdr:sp macro="" textlink="">
      <xdr:nvSpPr>
        <xdr:cNvPr id="527" name="テキスト ボックス 526"/>
        <xdr:cNvSpPr txBox="1"/>
      </xdr:nvSpPr>
      <xdr:spPr>
        <a:xfrm>
          <a:off x="14357428" y="673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29591</xdr:rowOff>
    </xdr:from>
    <xdr:to>
      <xdr:col>71</xdr:col>
      <xdr:colOff>177800</xdr:colOff>
      <xdr:row>39</xdr:row>
      <xdr:rowOff>31096</xdr:rowOff>
    </xdr:to>
    <xdr:cxnSp macro="">
      <xdr:nvCxnSpPr>
        <xdr:cNvPr id="528" name="直線コネクタ 527"/>
        <xdr:cNvCxnSpPr/>
      </xdr:nvCxnSpPr>
      <xdr:spPr>
        <a:xfrm flipV="1">
          <a:off x="12814300" y="6716141"/>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140183</xdr:rowOff>
    </xdr:from>
    <xdr:to>
      <xdr:col>72</xdr:col>
      <xdr:colOff>38100</xdr:colOff>
      <xdr:row>39</xdr:row>
      <xdr:rowOff>70333</xdr:rowOff>
    </xdr:to>
    <xdr:sp macro="" textlink="">
      <xdr:nvSpPr>
        <xdr:cNvPr id="529" name="フローチャート: 判断 528"/>
        <xdr:cNvSpPr/>
      </xdr:nvSpPr>
      <xdr:spPr>
        <a:xfrm>
          <a:off x="13652500" y="665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86860</xdr:rowOff>
    </xdr:from>
    <xdr:ext cx="469744" cy="259045"/>
    <xdr:sp macro="" textlink="">
      <xdr:nvSpPr>
        <xdr:cNvPr id="530" name="テキスト ボックス 529"/>
        <xdr:cNvSpPr txBox="1"/>
      </xdr:nvSpPr>
      <xdr:spPr>
        <a:xfrm>
          <a:off x="13468428" y="643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121038</xdr:rowOff>
    </xdr:from>
    <xdr:to>
      <xdr:col>67</xdr:col>
      <xdr:colOff>101600</xdr:colOff>
      <xdr:row>39</xdr:row>
      <xdr:rowOff>51188</xdr:rowOff>
    </xdr:to>
    <xdr:sp macro="" textlink="">
      <xdr:nvSpPr>
        <xdr:cNvPr id="531" name="フローチャート: 判断 530"/>
        <xdr:cNvSpPr/>
      </xdr:nvSpPr>
      <xdr:spPr>
        <a:xfrm>
          <a:off x="12763500" y="663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67714</xdr:rowOff>
    </xdr:from>
    <xdr:ext cx="469744" cy="259045"/>
    <xdr:sp macro="" textlink="">
      <xdr:nvSpPr>
        <xdr:cNvPr id="532" name="テキスト ボックス 531"/>
        <xdr:cNvSpPr txBox="1"/>
      </xdr:nvSpPr>
      <xdr:spPr>
        <a:xfrm>
          <a:off x="12579428" y="641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155556</xdr:rowOff>
    </xdr:from>
    <xdr:to>
      <xdr:col>81</xdr:col>
      <xdr:colOff>101600</xdr:colOff>
      <xdr:row>39</xdr:row>
      <xdr:rowOff>85706</xdr:rowOff>
    </xdr:to>
    <xdr:sp macro="" textlink="">
      <xdr:nvSpPr>
        <xdr:cNvPr id="540" name="楕円 539"/>
        <xdr:cNvSpPr/>
      </xdr:nvSpPr>
      <xdr:spPr>
        <a:xfrm>
          <a:off x="15430500" y="667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76833</xdr:rowOff>
    </xdr:from>
    <xdr:ext cx="378565" cy="259045"/>
    <xdr:sp macro="" textlink="">
      <xdr:nvSpPr>
        <xdr:cNvPr id="541" name="テキスト ボックス 540"/>
        <xdr:cNvSpPr txBox="1"/>
      </xdr:nvSpPr>
      <xdr:spPr>
        <a:xfrm>
          <a:off x="15292017" y="6763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119190</xdr:rowOff>
    </xdr:from>
    <xdr:to>
      <xdr:col>76</xdr:col>
      <xdr:colOff>165100</xdr:colOff>
      <xdr:row>39</xdr:row>
      <xdr:rowOff>49340</xdr:rowOff>
    </xdr:to>
    <xdr:sp macro="" textlink="">
      <xdr:nvSpPr>
        <xdr:cNvPr id="542" name="楕円 541"/>
        <xdr:cNvSpPr/>
      </xdr:nvSpPr>
      <xdr:spPr>
        <a:xfrm>
          <a:off x="14541500" y="663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65867</xdr:rowOff>
    </xdr:from>
    <xdr:ext cx="469744" cy="259045"/>
    <xdr:sp macro="" textlink="">
      <xdr:nvSpPr>
        <xdr:cNvPr id="543" name="テキスト ボックス 542"/>
        <xdr:cNvSpPr txBox="1"/>
      </xdr:nvSpPr>
      <xdr:spPr>
        <a:xfrm>
          <a:off x="14357428" y="640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150241</xdr:rowOff>
    </xdr:from>
    <xdr:to>
      <xdr:col>72</xdr:col>
      <xdr:colOff>38100</xdr:colOff>
      <xdr:row>39</xdr:row>
      <xdr:rowOff>80391</xdr:rowOff>
    </xdr:to>
    <xdr:sp macro="" textlink="">
      <xdr:nvSpPr>
        <xdr:cNvPr id="544" name="楕円 543"/>
        <xdr:cNvSpPr/>
      </xdr:nvSpPr>
      <xdr:spPr>
        <a:xfrm>
          <a:off x="13652500" y="66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71518</xdr:rowOff>
    </xdr:from>
    <xdr:ext cx="378565" cy="259045"/>
    <xdr:sp macro="" textlink="">
      <xdr:nvSpPr>
        <xdr:cNvPr id="545" name="テキスト ボックス 544"/>
        <xdr:cNvSpPr txBox="1"/>
      </xdr:nvSpPr>
      <xdr:spPr>
        <a:xfrm>
          <a:off x="13514017" y="6758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151746</xdr:rowOff>
    </xdr:from>
    <xdr:to>
      <xdr:col>67</xdr:col>
      <xdr:colOff>101600</xdr:colOff>
      <xdr:row>39</xdr:row>
      <xdr:rowOff>81896</xdr:rowOff>
    </xdr:to>
    <xdr:sp macro="" textlink="">
      <xdr:nvSpPr>
        <xdr:cNvPr id="546" name="楕円 545"/>
        <xdr:cNvSpPr/>
      </xdr:nvSpPr>
      <xdr:spPr>
        <a:xfrm>
          <a:off x="12763500" y="666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73023</xdr:rowOff>
    </xdr:from>
    <xdr:ext cx="378565" cy="259045"/>
    <xdr:sp macro="" textlink="">
      <xdr:nvSpPr>
        <xdr:cNvPr id="547" name="テキスト ボックス 546"/>
        <xdr:cNvSpPr txBox="1"/>
      </xdr:nvSpPr>
      <xdr:spPr>
        <a:xfrm>
          <a:off x="12625017" y="6759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155877</xdr:rowOff>
    </xdr:from>
    <xdr:to>
      <xdr:col>85</xdr:col>
      <xdr:colOff>127000</xdr:colOff>
      <xdr:row>75</xdr:row>
      <xdr:rowOff>164252</xdr:rowOff>
    </xdr:to>
    <xdr:cxnSp macro="">
      <xdr:nvCxnSpPr>
        <xdr:cNvPr id="625" name="直線コネクタ 624"/>
        <xdr:cNvCxnSpPr/>
      </xdr:nvCxnSpPr>
      <xdr:spPr>
        <a:xfrm flipV="1">
          <a:off x="15481300" y="13014627"/>
          <a:ext cx="838200" cy="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68417</xdr:rowOff>
    </xdr:from>
    <xdr:ext cx="534377" cy="259045"/>
    <xdr:sp macro="" textlink="">
      <xdr:nvSpPr>
        <xdr:cNvPr id="626" name="公債費平均値テキスト"/>
        <xdr:cNvSpPr txBox="1"/>
      </xdr:nvSpPr>
      <xdr:spPr>
        <a:xfrm>
          <a:off x="16370300" y="1309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164252</xdr:rowOff>
    </xdr:from>
    <xdr:to>
      <xdr:col>81</xdr:col>
      <xdr:colOff>50800</xdr:colOff>
      <xdr:row>76</xdr:row>
      <xdr:rowOff>30643</xdr:rowOff>
    </xdr:to>
    <xdr:cxnSp macro="">
      <xdr:nvCxnSpPr>
        <xdr:cNvPr id="628" name="直線コネクタ 627"/>
        <xdr:cNvCxnSpPr/>
      </xdr:nvCxnSpPr>
      <xdr:spPr>
        <a:xfrm flipV="1">
          <a:off x="14592300" y="13023002"/>
          <a:ext cx="889000" cy="3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29029</xdr:rowOff>
    </xdr:from>
    <xdr:to>
      <xdr:col>81</xdr:col>
      <xdr:colOff>101600</xdr:colOff>
      <xdr:row>77</xdr:row>
      <xdr:rowOff>130629</xdr:rowOff>
    </xdr:to>
    <xdr:sp macro="" textlink="">
      <xdr:nvSpPr>
        <xdr:cNvPr id="629" name="フローチャート: 判断 628"/>
        <xdr:cNvSpPr/>
      </xdr:nvSpPr>
      <xdr:spPr>
        <a:xfrm>
          <a:off x="15430500" y="1323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121756</xdr:rowOff>
    </xdr:from>
    <xdr:ext cx="534377" cy="259045"/>
    <xdr:sp macro="" textlink="">
      <xdr:nvSpPr>
        <xdr:cNvPr id="630" name="テキスト ボックス 629"/>
        <xdr:cNvSpPr txBox="1"/>
      </xdr:nvSpPr>
      <xdr:spPr>
        <a:xfrm>
          <a:off x="15214111" y="1332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30643</xdr:rowOff>
    </xdr:from>
    <xdr:to>
      <xdr:col>76</xdr:col>
      <xdr:colOff>114300</xdr:colOff>
      <xdr:row>76</xdr:row>
      <xdr:rowOff>70968</xdr:rowOff>
    </xdr:to>
    <xdr:cxnSp macro="">
      <xdr:nvCxnSpPr>
        <xdr:cNvPr id="631" name="直線コネクタ 630"/>
        <xdr:cNvCxnSpPr/>
      </xdr:nvCxnSpPr>
      <xdr:spPr>
        <a:xfrm flipV="1">
          <a:off x="13703300" y="13060843"/>
          <a:ext cx="889000" cy="4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24533</xdr:rowOff>
    </xdr:from>
    <xdr:to>
      <xdr:col>76</xdr:col>
      <xdr:colOff>165100</xdr:colOff>
      <xdr:row>77</xdr:row>
      <xdr:rowOff>126133</xdr:rowOff>
    </xdr:to>
    <xdr:sp macro="" textlink="">
      <xdr:nvSpPr>
        <xdr:cNvPr id="632" name="フローチャート: 判断 631"/>
        <xdr:cNvSpPr/>
      </xdr:nvSpPr>
      <xdr:spPr>
        <a:xfrm>
          <a:off x="14541500" y="132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117260</xdr:rowOff>
    </xdr:from>
    <xdr:ext cx="534377" cy="259045"/>
    <xdr:sp macro="" textlink="">
      <xdr:nvSpPr>
        <xdr:cNvPr id="633" name="テキスト ボックス 632"/>
        <xdr:cNvSpPr txBox="1"/>
      </xdr:nvSpPr>
      <xdr:spPr>
        <a:xfrm>
          <a:off x="14325111" y="1331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70968</xdr:rowOff>
    </xdr:from>
    <xdr:to>
      <xdr:col>71</xdr:col>
      <xdr:colOff>177800</xdr:colOff>
      <xdr:row>76</xdr:row>
      <xdr:rowOff>81575</xdr:rowOff>
    </xdr:to>
    <xdr:cxnSp macro="">
      <xdr:nvCxnSpPr>
        <xdr:cNvPr id="634" name="直線コネクタ 633"/>
        <xdr:cNvCxnSpPr/>
      </xdr:nvCxnSpPr>
      <xdr:spPr>
        <a:xfrm flipV="1">
          <a:off x="12814300" y="13101168"/>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25753</xdr:rowOff>
    </xdr:from>
    <xdr:to>
      <xdr:col>72</xdr:col>
      <xdr:colOff>38100</xdr:colOff>
      <xdr:row>77</xdr:row>
      <xdr:rowOff>127353</xdr:rowOff>
    </xdr:to>
    <xdr:sp macro="" textlink="">
      <xdr:nvSpPr>
        <xdr:cNvPr id="635" name="フローチャート: 判断 634"/>
        <xdr:cNvSpPr/>
      </xdr:nvSpPr>
      <xdr:spPr>
        <a:xfrm>
          <a:off x="13652500" y="1322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118480</xdr:rowOff>
    </xdr:from>
    <xdr:ext cx="534377" cy="259045"/>
    <xdr:sp macro="" textlink="">
      <xdr:nvSpPr>
        <xdr:cNvPr id="636" name="テキスト ボックス 635"/>
        <xdr:cNvSpPr txBox="1"/>
      </xdr:nvSpPr>
      <xdr:spPr>
        <a:xfrm>
          <a:off x="13436111" y="1332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25837</xdr:rowOff>
    </xdr:from>
    <xdr:to>
      <xdr:col>67</xdr:col>
      <xdr:colOff>101600</xdr:colOff>
      <xdr:row>77</xdr:row>
      <xdr:rowOff>127437</xdr:rowOff>
    </xdr:to>
    <xdr:sp macro="" textlink="">
      <xdr:nvSpPr>
        <xdr:cNvPr id="637" name="フローチャート: 判断 636"/>
        <xdr:cNvSpPr/>
      </xdr:nvSpPr>
      <xdr:spPr>
        <a:xfrm>
          <a:off x="12763500" y="1322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118564</xdr:rowOff>
    </xdr:from>
    <xdr:ext cx="534377" cy="259045"/>
    <xdr:sp macro="" textlink="">
      <xdr:nvSpPr>
        <xdr:cNvPr id="638" name="テキスト ボックス 637"/>
        <xdr:cNvSpPr txBox="1"/>
      </xdr:nvSpPr>
      <xdr:spPr>
        <a:xfrm>
          <a:off x="12547111" y="1332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105077</xdr:rowOff>
    </xdr:from>
    <xdr:to>
      <xdr:col>85</xdr:col>
      <xdr:colOff>177800</xdr:colOff>
      <xdr:row>76</xdr:row>
      <xdr:rowOff>35227</xdr:rowOff>
    </xdr:to>
    <xdr:sp macro="" textlink="">
      <xdr:nvSpPr>
        <xdr:cNvPr id="644" name="楕円 643"/>
        <xdr:cNvSpPr/>
      </xdr:nvSpPr>
      <xdr:spPr>
        <a:xfrm>
          <a:off x="16268700" y="1296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127954</xdr:rowOff>
    </xdr:from>
    <xdr:ext cx="534377" cy="259045"/>
    <xdr:sp macro="" textlink="">
      <xdr:nvSpPr>
        <xdr:cNvPr id="645" name="公債費該当値テキスト"/>
        <xdr:cNvSpPr txBox="1"/>
      </xdr:nvSpPr>
      <xdr:spPr>
        <a:xfrm>
          <a:off x="16370300" y="1281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113452</xdr:rowOff>
    </xdr:from>
    <xdr:to>
      <xdr:col>81</xdr:col>
      <xdr:colOff>101600</xdr:colOff>
      <xdr:row>76</xdr:row>
      <xdr:rowOff>43602</xdr:rowOff>
    </xdr:to>
    <xdr:sp macro="" textlink="">
      <xdr:nvSpPr>
        <xdr:cNvPr id="646" name="楕円 645"/>
        <xdr:cNvSpPr/>
      </xdr:nvSpPr>
      <xdr:spPr>
        <a:xfrm>
          <a:off x="15430500" y="1297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60129</xdr:rowOff>
    </xdr:from>
    <xdr:ext cx="534377" cy="259045"/>
    <xdr:sp macro="" textlink="">
      <xdr:nvSpPr>
        <xdr:cNvPr id="647" name="テキスト ボックス 646"/>
        <xdr:cNvSpPr txBox="1"/>
      </xdr:nvSpPr>
      <xdr:spPr>
        <a:xfrm>
          <a:off x="15214111" y="1274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151293</xdr:rowOff>
    </xdr:from>
    <xdr:to>
      <xdr:col>76</xdr:col>
      <xdr:colOff>165100</xdr:colOff>
      <xdr:row>76</xdr:row>
      <xdr:rowOff>81443</xdr:rowOff>
    </xdr:to>
    <xdr:sp macro="" textlink="">
      <xdr:nvSpPr>
        <xdr:cNvPr id="648" name="楕円 647"/>
        <xdr:cNvSpPr/>
      </xdr:nvSpPr>
      <xdr:spPr>
        <a:xfrm>
          <a:off x="14541500" y="1301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97969</xdr:rowOff>
    </xdr:from>
    <xdr:ext cx="534377" cy="259045"/>
    <xdr:sp macro="" textlink="">
      <xdr:nvSpPr>
        <xdr:cNvPr id="649" name="テキスト ボックス 648"/>
        <xdr:cNvSpPr txBox="1"/>
      </xdr:nvSpPr>
      <xdr:spPr>
        <a:xfrm>
          <a:off x="14325111" y="1278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20168</xdr:rowOff>
    </xdr:from>
    <xdr:to>
      <xdr:col>72</xdr:col>
      <xdr:colOff>38100</xdr:colOff>
      <xdr:row>76</xdr:row>
      <xdr:rowOff>121768</xdr:rowOff>
    </xdr:to>
    <xdr:sp macro="" textlink="">
      <xdr:nvSpPr>
        <xdr:cNvPr id="650" name="楕円 649"/>
        <xdr:cNvSpPr/>
      </xdr:nvSpPr>
      <xdr:spPr>
        <a:xfrm>
          <a:off x="13652500" y="130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138295</xdr:rowOff>
    </xdr:from>
    <xdr:ext cx="534377" cy="259045"/>
    <xdr:sp macro="" textlink="">
      <xdr:nvSpPr>
        <xdr:cNvPr id="651" name="テキスト ボックス 650"/>
        <xdr:cNvSpPr txBox="1"/>
      </xdr:nvSpPr>
      <xdr:spPr>
        <a:xfrm>
          <a:off x="13436111" y="1282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30775</xdr:rowOff>
    </xdr:from>
    <xdr:to>
      <xdr:col>67</xdr:col>
      <xdr:colOff>101600</xdr:colOff>
      <xdr:row>76</xdr:row>
      <xdr:rowOff>132375</xdr:rowOff>
    </xdr:to>
    <xdr:sp macro="" textlink="">
      <xdr:nvSpPr>
        <xdr:cNvPr id="652" name="楕円 651"/>
        <xdr:cNvSpPr/>
      </xdr:nvSpPr>
      <xdr:spPr>
        <a:xfrm>
          <a:off x="12763500" y="130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148902</xdr:rowOff>
    </xdr:from>
    <xdr:ext cx="534377" cy="259045"/>
    <xdr:sp macro="" textlink="">
      <xdr:nvSpPr>
        <xdr:cNvPr id="653" name="テキスト ボックス 652"/>
        <xdr:cNvSpPr txBox="1"/>
      </xdr:nvSpPr>
      <xdr:spPr>
        <a:xfrm>
          <a:off x="12547111" y="1283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26136</xdr:rowOff>
    </xdr:from>
    <xdr:to>
      <xdr:col>85</xdr:col>
      <xdr:colOff>127000</xdr:colOff>
      <xdr:row>97</xdr:row>
      <xdr:rowOff>159855</xdr:rowOff>
    </xdr:to>
    <xdr:cxnSp macro="">
      <xdr:nvCxnSpPr>
        <xdr:cNvPr id="682" name="直線コネクタ 681"/>
        <xdr:cNvCxnSpPr/>
      </xdr:nvCxnSpPr>
      <xdr:spPr>
        <a:xfrm flipV="1">
          <a:off x="15481300" y="16485336"/>
          <a:ext cx="838200" cy="30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44797</xdr:rowOff>
    </xdr:from>
    <xdr:ext cx="534377" cy="259045"/>
    <xdr:sp macro="" textlink="">
      <xdr:nvSpPr>
        <xdr:cNvPr id="683" name="積立金平均値テキスト"/>
        <xdr:cNvSpPr txBox="1"/>
      </xdr:nvSpPr>
      <xdr:spPr>
        <a:xfrm>
          <a:off x="16370300" y="16675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159855</xdr:rowOff>
    </xdr:from>
    <xdr:to>
      <xdr:col>81</xdr:col>
      <xdr:colOff>50800</xdr:colOff>
      <xdr:row>98</xdr:row>
      <xdr:rowOff>36373</xdr:rowOff>
    </xdr:to>
    <xdr:cxnSp macro="">
      <xdr:nvCxnSpPr>
        <xdr:cNvPr id="685" name="直線コネクタ 684"/>
        <xdr:cNvCxnSpPr/>
      </xdr:nvCxnSpPr>
      <xdr:spPr>
        <a:xfrm flipV="1">
          <a:off x="14592300" y="16790505"/>
          <a:ext cx="889000" cy="4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6" name="フローチャート: 判断 685"/>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83938</xdr:rowOff>
    </xdr:from>
    <xdr:ext cx="534377" cy="259045"/>
    <xdr:sp macro="" textlink="">
      <xdr:nvSpPr>
        <xdr:cNvPr id="687" name="テキスト ボックス 686"/>
        <xdr:cNvSpPr txBox="1"/>
      </xdr:nvSpPr>
      <xdr:spPr>
        <a:xfrm>
          <a:off x="15214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165278</xdr:rowOff>
    </xdr:from>
    <xdr:to>
      <xdr:col>76</xdr:col>
      <xdr:colOff>114300</xdr:colOff>
      <xdr:row>98</xdr:row>
      <xdr:rowOff>36373</xdr:rowOff>
    </xdr:to>
    <xdr:cxnSp macro="">
      <xdr:nvCxnSpPr>
        <xdr:cNvPr id="688" name="直線コネクタ 687"/>
        <xdr:cNvCxnSpPr/>
      </xdr:nvCxnSpPr>
      <xdr:spPr>
        <a:xfrm>
          <a:off x="13703300" y="16795928"/>
          <a:ext cx="889000"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9" name="フローチャート: 判断 688"/>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90" name="テキスト ボックス 689"/>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58674</xdr:rowOff>
    </xdr:from>
    <xdr:to>
      <xdr:col>71</xdr:col>
      <xdr:colOff>177800</xdr:colOff>
      <xdr:row>97</xdr:row>
      <xdr:rowOff>165278</xdr:rowOff>
    </xdr:to>
    <xdr:cxnSp macro="">
      <xdr:nvCxnSpPr>
        <xdr:cNvPr id="691" name="直線コネクタ 690"/>
        <xdr:cNvCxnSpPr/>
      </xdr:nvCxnSpPr>
      <xdr:spPr>
        <a:xfrm>
          <a:off x="12814300" y="16517874"/>
          <a:ext cx="889000" cy="27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92" name="フローチャート: 判断 691"/>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104539</xdr:rowOff>
    </xdr:from>
    <xdr:ext cx="534377" cy="259045"/>
    <xdr:sp macro="" textlink="">
      <xdr:nvSpPr>
        <xdr:cNvPr id="693" name="テキスト ボックス 692"/>
        <xdr:cNvSpPr txBox="1"/>
      </xdr:nvSpPr>
      <xdr:spPr>
        <a:xfrm>
          <a:off x="13436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94" name="フローチャート: 判断 693"/>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70362</xdr:rowOff>
    </xdr:from>
    <xdr:ext cx="534377" cy="259045"/>
    <xdr:sp macro="" textlink="">
      <xdr:nvSpPr>
        <xdr:cNvPr id="695" name="テキスト ボックス 694"/>
        <xdr:cNvSpPr txBox="1"/>
      </xdr:nvSpPr>
      <xdr:spPr>
        <a:xfrm>
          <a:off x="12547111" y="168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146786</xdr:rowOff>
    </xdr:from>
    <xdr:to>
      <xdr:col>85</xdr:col>
      <xdr:colOff>177800</xdr:colOff>
      <xdr:row>96</xdr:row>
      <xdr:rowOff>76936</xdr:rowOff>
    </xdr:to>
    <xdr:sp macro="" textlink="">
      <xdr:nvSpPr>
        <xdr:cNvPr id="701" name="楕円 700"/>
        <xdr:cNvSpPr/>
      </xdr:nvSpPr>
      <xdr:spPr>
        <a:xfrm>
          <a:off x="16268700" y="1643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169663</xdr:rowOff>
    </xdr:from>
    <xdr:ext cx="534377" cy="259045"/>
    <xdr:sp macro="" textlink="">
      <xdr:nvSpPr>
        <xdr:cNvPr id="702" name="積立金該当値テキスト"/>
        <xdr:cNvSpPr txBox="1"/>
      </xdr:nvSpPr>
      <xdr:spPr>
        <a:xfrm>
          <a:off x="16370300" y="1628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109055</xdr:rowOff>
    </xdr:from>
    <xdr:to>
      <xdr:col>81</xdr:col>
      <xdr:colOff>101600</xdr:colOff>
      <xdr:row>98</xdr:row>
      <xdr:rowOff>39205</xdr:rowOff>
    </xdr:to>
    <xdr:sp macro="" textlink="">
      <xdr:nvSpPr>
        <xdr:cNvPr id="703" name="楕円 702"/>
        <xdr:cNvSpPr/>
      </xdr:nvSpPr>
      <xdr:spPr>
        <a:xfrm>
          <a:off x="15430500" y="1673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55732</xdr:rowOff>
    </xdr:from>
    <xdr:ext cx="534377" cy="259045"/>
    <xdr:sp macro="" textlink="">
      <xdr:nvSpPr>
        <xdr:cNvPr id="704" name="テキスト ボックス 703"/>
        <xdr:cNvSpPr txBox="1"/>
      </xdr:nvSpPr>
      <xdr:spPr>
        <a:xfrm>
          <a:off x="15214111" y="1651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157023</xdr:rowOff>
    </xdr:from>
    <xdr:to>
      <xdr:col>76</xdr:col>
      <xdr:colOff>165100</xdr:colOff>
      <xdr:row>98</xdr:row>
      <xdr:rowOff>87173</xdr:rowOff>
    </xdr:to>
    <xdr:sp macro="" textlink="">
      <xdr:nvSpPr>
        <xdr:cNvPr id="705" name="楕円 704"/>
        <xdr:cNvSpPr/>
      </xdr:nvSpPr>
      <xdr:spPr>
        <a:xfrm>
          <a:off x="14541500" y="1678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78300</xdr:rowOff>
    </xdr:from>
    <xdr:ext cx="534377" cy="259045"/>
    <xdr:sp macro="" textlink="">
      <xdr:nvSpPr>
        <xdr:cNvPr id="706" name="テキスト ボックス 705"/>
        <xdr:cNvSpPr txBox="1"/>
      </xdr:nvSpPr>
      <xdr:spPr>
        <a:xfrm>
          <a:off x="14325111" y="1688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114478</xdr:rowOff>
    </xdr:from>
    <xdr:to>
      <xdr:col>72</xdr:col>
      <xdr:colOff>38100</xdr:colOff>
      <xdr:row>98</xdr:row>
      <xdr:rowOff>44628</xdr:rowOff>
    </xdr:to>
    <xdr:sp macro="" textlink="">
      <xdr:nvSpPr>
        <xdr:cNvPr id="707" name="楕円 706"/>
        <xdr:cNvSpPr/>
      </xdr:nvSpPr>
      <xdr:spPr>
        <a:xfrm>
          <a:off x="13652500" y="167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61155</xdr:rowOff>
    </xdr:from>
    <xdr:ext cx="534377" cy="259045"/>
    <xdr:sp macro="" textlink="">
      <xdr:nvSpPr>
        <xdr:cNvPr id="708" name="テキスト ボックス 707"/>
        <xdr:cNvSpPr txBox="1"/>
      </xdr:nvSpPr>
      <xdr:spPr>
        <a:xfrm>
          <a:off x="13436111" y="1652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7874</xdr:rowOff>
    </xdr:from>
    <xdr:to>
      <xdr:col>67</xdr:col>
      <xdr:colOff>101600</xdr:colOff>
      <xdr:row>96</xdr:row>
      <xdr:rowOff>109474</xdr:rowOff>
    </xdr:to>
    <xdr:sp macro="" textlink="">
      <xdr:nvSpPr>
        <xdr:cNvPr id="709" name="楕円 708"/>
        <xdr:cNvSpPr/>
      </xdr:nvSpPr>
      <xdr:spPr>
        <a:xfrm>
          <a:off x="12763500" y="1646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126001</xdr:rowOff>
    </xdr:from>
    <xdr:ext cx="534377" cy="259045"/>
    <xdr:sp macro="" textlink="">
      <xdr:nvSpPr>
        <xdr:cNvPr id="710" name="テキスト ボックス 709"/>
        <xdr:cNvSpPr txBox="1"/>
      </xdr:nvSpPr>
      <xdr:spPr>
        <a:xfrm>
          <a:off x="12547111" y="1624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87198</xdr:rowOff>
    </xdr:from>
    <xdr:to>
      <xdr:col>116</xdr:col>
      <xdr:colOff>63500</xdr:colOff>
      <xdr:row>39</xdr:row>
      <xdr:rowOff>32334</xdr:rowOff>
    </xdr:to>
    <xdr:cxnSp macro="">
      <xdr:nvCxnSpPr>
        <xdr:cNvPr id="739" name="直線コネクタ 738"/>
        <xdr:cNvCxnSpPr/>
      </xdr:nvCxnSpPr>
      <xdr:spPr>
        <a:xfrm flipV="1">
          <a:off x="21323300" y="6259398"/>
          <a:ext cx="838200" cy="45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139908</xdr:rowOff>
    </xdr:from>
    <xdr:ext cx="469744" cy="259045"/>
    <xdr:sp macro="" textlink="">
      <xdr:nvSpPr>
        <xdr:cNvPr id="740" name="投資及び出資金平均値テキスト"/>
        <xdr:cNvSpPr txBox="1"/>
      </xdr:nvSpPr>
      <xdr:spPr>
        <a:xfrm>
          <a:off x="22212300" y="6483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21628</xdr:rowOff>
    </xdr:from>
    <xdr:to>
      <xdr:col>111</xdr:col>
      <xdr:colOff>177800</xdr:colOff>
      <xdr:row>39</xdr:row>
      <xdr:rowOff>32334</xdr:rowOff>
    </xdr:to>
    <xdr:cxnSp macro="">
      <xdr:nvCxnSpPr>
        <xdr:cNvPr id="742" name="直線コネクタ 741"/>
        <xdr:cNvCxnSpPr/>
      </xdr:nvCxnSpPr>
      <xdr:spPr>
        <a:xfrm>
          <a:off x="20434300" y="6708178"/>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43" name="フローチャート: 判断 742"/>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44" name="テキスト ボックス 743"/>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21628</xdr:rowOff>
    </xdr:from>
    <xdr:to>
      <xdr:col>107</xdr:col>
      <xdr:colOff>50800</xdr:colOff>
      <xdr:row>39</xdr:row>
      <xdr:rowOff>44221</xdr:rowOff>
    </xdr:to>
    <xdr:cxnSp macro="">
      <xdr:nvCxnSpPr>
        <xdr:cNvPr id="745" name="直線コネクタ 744"/>
        <xdr:cNvCxnSpPr/>
      </xdr:nvCxnSpPr>
      <xdr:spPr>
        <a:xfrm flipV="1">
          <a:off x="19545300" y="6708178"/>
          <a:ext cx="8890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6" name="フローチャート: 判断 745"/>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7" name="テキスト ボックス 746"/>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38011</xdr:rowOff>
    </xdr:from>
    <xdr:to>
      <xdr:col>102</xdr:col>
      <xdr:colOff>114300</xdr:colOff>
      <xdr:row>39</xdr:row>
      <xdr:rowOff>44221</xdr:rowOff>
    </xdr:to>
    <xdr:cxnSp macro="">
      <xdr:nvCxnSpPr>
        <xdr:cNvPr id="748" name="直線コネクタ 747"/>
        <xdr:cNvCxnSpPr/>
      </xdr:nvCxnSpPr>
      <xdr:spPr>
        <a:xfrm>
          <a:off x="18656300" y="6724561"/>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9" name="フローチャート: 判断 748"/>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50" name="テキスト ボックス 749"/>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51" name="フローチャート: 判断 750"/>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52" name="テキスト ボックス 751"/>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36398</xdr:rowOff>
    </xdr:from>
    <xdr:to>
      <xdr:col>116</xdr:col>
      <xdr:colOff>114300</xdr:colOff>
      <xdr:row>36</xdr:row>
      <xdr:rowOff>137998</xdr:rowOff>
    </xdr:to>
    <xdr:sp macro="" textlink="">
      <xdr:nvSpPr>
        <xdr:cNvPr id="758" name="楕円 757"/>
        <xdr:cNvSpPr/>
      </xdr:nvSpPr>
      <xdr:spPr>
        <a:xfrm>
          <a:off x="22110700" y="620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59275</xdr:rowOff>
    </xdr:from>
    <xdr:ext cx="534377" cy="259045"/>
    <xdr:sp macro="" textlink="">
      <xdr:nvSpPr>
        <xdr:cNvPr id="759" name="投資及び出資金該当値テキスト"/>
        <xdr:cNvSpPr txBox="1"/>
      </xdr:nvSpPr>
      <xdr:spPr>
        <a:xfrm>
          <a:off x="22212300" y="60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152984</xdr:rowOff>
    </xdr:from>
    <xdr:to>
      <xdr:col>112</xdr:col>
      <xdr:colOff>38100</xdr:colOff>
      <xdr:row>39</xdr:row>
      <xdr:rowOff>83134</xdr:rowOff>
    </xdr:to>
    <xdr:sp macro="" textlink="">
      <xdr:nvSpPr>
        <xdr:cNvPr id="760" name="楕円 759"/>
        <xdr:cNvSpPr/>
      </xdr:nvSpPr>
      <xdr:spPr>
        <a:xfrm>
          <a:off x="21272500" y="66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74261</xdr:rowOff>
    </xdr:from>
    <xdr:ext cx="378565" cy="259045"/>
    <xdr:sp macro="" textlink="">
      <xdr:nvSpPr>
        <xdr:cNvPr id="761" name="テキスト ボックス 760"/>
        <xdr:cNvSpPr txBox="1"/>
      </xdr:nvSpPr>
      <xdr:spPr>
        <a:xfrm>
          <a:off x="21134017" y="676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142278</xdr:rowOff>
    </xdr:from>
    <xdr:to>
      <xdr:col>107</xdr:col>
      <xdr:colOff>101600</xdr:colOff>
      <xdr:row>39</xdr:row>
      <xdr:rowOff>72428</xdr:rowOff>
    </xdr:to>
    <xdr:sp macro="" textlink="">
      <xdr:nvSpPr>
        <xdr:cNvPr id="762" name="楕円 761"/>
        <xdr:cNvSpPr/>
      </xdr:nvSpPr>
      <xdr:spPr>
        <a:xfrm>
          <a:off x="20383500" y="665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63555</xdr:rowOff>
    </xdr:from>
    <xdr:ext cx="378565" cy="259045"/>
    <xdr:sp macro="" textlink="">
      <xdr:nvSpPr>
        <xdr:cNvPr id="763" name="テキスト ボックス 762"/>
        <xdr:cNvSpPr txBox="1"/>
      </xdr:nvSpPr>
      <xdr:spPr>
        <a:xfrm>
          <a:off x="20245017" y="6750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164871</xdr:rowOff>
    </xdr:from>
    <xdr:to>
      <xdr:col>102</xdr:col>
      <xdr:colOff>165100</xdr:colOff>
      <xdr:row>39</xdr:row>
      <xdr:rowOff>95021</xdr:rowOff>
    </xdr:to>
    <xdr:sp macro="" textlink="">
      <xdr:nvSpPr>
        <xdr:cNvPr id="764" name="楕円 763"/>
        <xdr:cNvSpPr/>
      </xdr:nvSpPr>
      <xdr:spPr>
        <a:xfrm>
          <a:off x="19494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86148</xdr:rowOff>
    </xdr:from>
    <xdr:ext cx="249299" cy="259045"/>
    <xdr:sp macro="" textlink="">
      <xdr:nvSpPr>
        <xdr:cNvPr id="765" name="テキスト ボックス 764"/>
        <xdr:cNvSpPr txBox="1"/>
      </xdr:nvSpPr>
      <xdr:spPr>
        <a:xfrm>
          <a:off x="19420650"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158661</xdr:rowOff>
    </xdr:from>
    <xdr:to>
      <xdr:col>98</xdr:col>
      <xdr:colOff>38100</xdr:colOff>
      <xdr:row>39</xdr:row>
      <xdr:rowOff>88811</xdr:rowOff>
    </xdr:to>
    <xdr:sp macro="" textlink="">
      <xdr:nvSpPr>
        <xdr:cNvPr id="766" name="楕円 765"/>
        <xdr:cNvSpPr/>
      </xdr:nvSpPr>
      <xdr:spPr>
        <a:xfrm>
          <a:off x="18605500" y="66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79938</xdr:rowOff>
    </xdr:from>
    <xdr:ext cx="378565" cy="259045"/>
    <xdr:sp macro="" textlink="">
      <xdr:nvSpPr>
        <xdr:cNvPr id="767" name="テキスト ボックス 766"/>
        <xdr:cNvSpPr txBox="1"/>
      </xdr:nvSpPr>
      <xdr:spPr>
        <a:xfrm>
          <a:off x="18467017" y="6766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136271</xdr:rowOff>
    </xdr:from>
    <xdr:to>
      <xdr:col>116</xdr:col>
      <xdr:colOff>63500</xdr:colOff>
      <xdr:row>55</xdr:row>
      <xdr:rowOff>20051</xdr:rowOff>
    </xdr:to>
    <xdr:cxnSp macro="">
      <xdr:nvCxnSpPr>
        <xdr:cNvPr id="794" name="直線コネクタ 793"/>
        <xdr:cNvCxnSpPr/>
      </xdr:nvCxnSpPr>
      <xdr:spPr>
        <a:xfrm flipV="1">
          <a:off x="21323300" y="9051671"/>
          <a:ext cx="838200" cy="39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138468</xdr:rowOff>
    </xdr:from>
    <xdr:ext cx="469744" cy="259045"/>
    <xdr:sp macro="" textlink="">
      <xdr:nvSpPr>
        <xdr:cNvPr id="795" name="貸付金平均値テキスト"/>
        <xdr:cNvSpPr txBox="1"/>
      </xdr:nvSpPr>
      <xdr:spPr>
        <a:xfrm>
          <a:off x="22212300" y="973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150993</xdr:rowOff>
    </xdr:from>
    <xdr:to>
      <xdr:col>111</xdr:col>
      <xdr:colOff>177800</xdr:colOff>
      <xdr:row>55</xdr:row>
      <xdr:rowOff>20051</xdr:rowOff>
    </xdr:to>
    <xdr:cxnSp macro="">
      <xdr:nvCxnSpPr>
        <xdr:cNvPr id="797" name="直線コネクタ 796"/>
        <xdr:cNvCxnSpPr/>
      </xdr:nvCxnSpPr>
      <xdr:spPr>
        <a:xfrm>
          <a:off x="20434300" y="9409293"/>
          <a:ext cx="889000" cy="4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31841</xdr:rowOff>
    </xdr:from>
    <xdr:to>
      <xdr:col>112</xdr:col>
      <xdr:colOff>38100</xdr:colOff>
      <xdr:row>57</xdr:row>
      <xdr:rowOff>133441</xdr:rowOff>
    </xdr:to>
    <xdr:sp macro="" textlink="">
      <xdr:nvSpPr>
        <xdr:cNvPr id="798" name="フローチャート: 判断 797"/>
        <xdr:cNvSpPr/>
      </xdr:nvSpPr>
      <xdr:spPr>
        <a:xfrm>
          <a:off x="212725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124568</xdr:rowOff>
    </xdr:from>
    <xdr:ext cx="469744" cy="259045"/>
    <xdr:sp macro="" textlink="">
      <xdr:nvSpPr>
        <xdr:cNvPr id="799" name="テキスト ボックス 798"/>
        <xdr:cNvSpPr txBox="1"/>
      </xdr:nvSpPr>
      <xdr:spPr>
        <a:xfrm>
          <a:off x="21088428" y="989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81498</xdr:rowOff>
    </xdr:from>
    <xdr:to>
      <xdr:col>107</xdr:col>
      <xdr:colOff>50800</xdr:colOff>
      <xdr:row>54</xdr:row>
      <xdr:rowOff>150993</xdr:rowOff>
    </xdr:to>
    <xdr:cxnSp macro="">
      <xdr:nvCxnSpPr>
        <xdr:cNvPr id="800" name="直線コネクタ 799"/>
        <xdr:cNvCxnSpPr/>
      </xdr:nvCxnSpPr>
      <xdr:spPr>
        <a:xfrm>
          <a:off x="19545300" y="9339798"/>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13233</xdr:rowOff>
    </xdr:from>
    <xdr:to>
      <xdr:col>107</xdr:col>
      <xdr:colOff>101600</xdr:colOff>
      <xdr:row>57</xdr:row>
      <xdr:rowOff>114833</xdr:rowOff>
    </xdr:to>
    <xdr:sp macro="" textlink="">
      <xdr:nvSpPr>
        <xdr:cNvPr id="801" name="フローチャート: 判断 800"/>
        <xdr:cNvSpPr/>
      </xdr:nvSpPr>
      <xdr:spPr>
        <a:xfrm>
          <a:off x="20383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105960</xdr:rowOff>
    </xdr:from>
    <xdr:ext cx="469744" cy="259045"/>
    <xdr:sp macro="" textlink="">
      <xdr:nvSpPr>
        <xdr:cNvPr id="802" name="テキスト ボックス 801"/>
        <xdr:cNvSpPr txBox="1"/>
      </xdr:nvSpPr>
      <xdr:spPr>
        <a:xfrm>
          <a:off x="20199428"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81498</xdr:rowOff>
    </xdr:from>
    <xdr:to>
      <xdr:col>102</xdr:col>
      <xdr:colOff>114300</xdr:colOff>
      <xdr:row>54</xdr:row>
      <xdr:rowOff>91968</xdr:rowOff>
    </xdr:to>
    <xdr:cxnSp macro="">
      <xdr:nvCxnSpPr>
        <xdr:cNvPr id="803" name="直線コネクタ 802"/>
        <xdr:cNvCxnSpPr/>
      </xdr:nvCxnSpPr>
      <xdr:spPr>
        <a:xfrm flipV="1">
          <a:off x="18656300" y="9339798"/>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4501</xdr:rowOff>
    </xdr:from>
    <xdr:to>
      <xdr:col>102</xdr:col>
      <xdr:colOff>165100</xdr:colOff>
      <xdr:row>57</xdr:row>
      <xdr:rowOff>106101</xdr:rowOff>
    </xdr:to>
    <xdr:sp macro="" textlink="">
      <xdr:nvSpPr>
        <xdr:cNvPr id="804" name="フローチャート: 判断 803"/>
        <xdr:cNvSpPr/>
      </xdr:nvSpPr>
      <xdr:spPr>
        <a:xfrm>
          <a:off x="19494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97228</xdr:rowOff>
    </xdr:from>
    <xdr:ext cx="469744" cy="259045"/>
    <xdr:sp macro="" textlink="">
      <xdr:nvSpPr>
        <xdr:cNvPr id="805" name="テキスト ボックス 804"/>
        <xdr:cNvSpPr txBox="1"/>
      </xdr:nvSpPr>
      <xdr:spPr>
        <a:xfrm>
          <a:off x="19310428" y="986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143261</xdr:rowOff>
    </xdr:from>
    <xdr:to>
      <xdr:col>98</xdr:col>
      <xdr:colOff>38100</xdr:colOff>
      <xdr:row>57</xdr:row>
      <xdr:rowOff>73411</xdr:rowOff>
    </xdr:to>
    <xdr:sp macro="" textlink="">
      <xdr:nvSpPr>
        <xdr:cNvPr id="806" name="フローチャート: 判断 805"/>
        <xdr:cNvSpPr/>
      </xdr:nvSpPr>
      <xdr:spPr>
        <a:xfrm>
          <a:off x="18605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64538</xdr:rowOff>
    </xdr:from>
    <xdr:ext cx="469744" cy="259045"/>
    <xdr:sp macro="" textlink="">
      <xdr:nvSpPr>
        <xdr:cNvPr id="807" name="テキスト ボックス 806"/>
        <xdr:cNvSpPr txBox="1"/>
      </xdr:nvSpPr>
      <xdr:spPr>
        <a:xfrm>
          <a:off x="18421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85471</xdr:rowOff>
    </xdr:from>
    <xdr:to>
      <xdr:col>116</xdr:col>
      <xdr:colOff>114300</xdr:colOff>
      <xdr:row>53</xdr:row>
      <xdr:rowOff>15621</xdr:rowOff>
    </xdr:to>
    <xdr:sp macro="" textlink="">
      <xdr:nvSpPr>
        <xdr:cNvPr id="813" name="楕円 812"/>
        <xdr:cNvSpPr/>
      </xdr:nvSpPr>
      <xdr:spPr>
        <a:xfrm>
          <a:off x="22110700" y="900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108348</xdr:rowOff>
    </xdr:from>
    <xdr:ext cx="534377" cy="259045"/>
    <xdr:sp macro="" textlink="">
      <xdr:nvSpPr>
        <xdr:cNvPr id="814" name="貸付金該当値テキスト"/>
        <xdr:cNvSpPr txBox="1"/>
      </xdr:nvSpPr>
      <xdr:spPr>
        <a:xfrm>
          <a:off x="22212300" y="885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140701</xdr:rowOff>
    </xdr:from>
    <xdr:to>
      <xdr:col>112</xdr:col>
      <xdr:colOff>38100</xdr:colOff>
      <xdr:row>55</xdr:row>
      <xdr:rowOff>70851</xdr:rowOff>
    </xdr:to>
    <xdr:sp macro="" textlink="">
      <xdr:nvSpPr>
        <xdr:cNvPr id="815" name="楕円 814"/>
        <xdr:cNvSpPr/>
      </xdr:nvSpPr>
      <xdr:spPr>
        <a:xfrm>
          <a:off x="21272500" y="939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87378</xdr:rowOff>
    </xdr:from>
    <xdr:ext cx="534377" cy="259045"/>
    <xdr:sp macro="" textlink="">
      <xdr:nvSpPr>
        <xdr:cNvPr id="816" name="テキスト ボックス 815"/>
        <xdr:cNvSpPr txBox="1"/>
      </xdr:nvSpPr>
      <xdr:spPr>
        <a:xfrm>
          <a:off x="21056111" y="91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100193</xdr:rowOff>
    </xdr:from>
    <xdr:to>
      <xdr:col>107</xdr:col>
      <xdr:colOff>101600</xdr:colOff>
      <xdr:row>55</xdr:row>
      <xdr:rowOff>30343</xdr:rowOff>
    </xdr:to>
    <xdr:sp macro="" textlink="">
      <xdr:nvSpPr>
        <xdr:cNvPr id="817" name="楕円 816"/>
        <xdr:cNvSpPr/>
      </xdr:nvSpPr>
      <xdr:spPr>
        <a:xfrm>
          <a:off x="20383500" y="935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46870</xdr:rowOff>
    </xdr:from>
    <xdr:ext cx="534377" cy="259045"/>
    <xdr:sp macro="" textlink="">
      <xdr:nvSpPr>
        <xdr:cNvPr id="818" name="テキスト ボックス 817"/>
        <xdr:cNvSpPr txBox="1"/>
      </xdr:nvSpPr>
      <xdr:spPr>
        <a:xfrm>
          <a:off x="20167111" y="913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30698</xdr:rowOff>
    </xdr:from>
    <xdr:to>
      <xdr:col>102</xdr:col>
      <xdr:colOff>165100</xdr:colOff>
      <xdr:row>54</xdr:row>
      <xdr:rowOff>132298</xdr:rowOff>
    </xdr:to>
    <xdr:sp macro="" textlink="">
      <xdr:nvSpPr>
        <xdr:cNvPr id="819" name="楕円 818"/>
        <xdr:cNvSpPr/>
      </xdr:nvSpPr>
      <xdr:spPr>
        <a:xfrm>
          <a:off x="19494500" y="928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148825</xdr:rowOff>
    </xdr:from>
    <xdr:ext cx="534377" cy="259045"/>
    <xdr:sp macro="" textlink="">
      <xdr:nvSpPr>
        <xdr:cNvPr id="820" name="テキスト ボックス 819"/>
        <xdr:cNvSpPr txBox="1"/>
      </xdr:nvSpPr>
      <xdr:spPr>
        <a:xfrm>
          <a:off x="19278111" y="906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41168</xdr:rowOff>
    </xdr:from>
    <xdr:to>
      <xdr:col>98</xdr:col>
      <xdr:colOff>38100</xdr:colOff>
      <xdr:row>54</xdr:row>
      <xdr:rowOff>142768</xdr:rowOff>
    </xdr:to>
    <xdr:sp macro="" textlink="">
      <xdr:nvSpPr>
        <xdr:cNvPr id="821" name="楕円 820"/>
        <xdr:cNvSpPr/>
      </xdr:nvSpPr>
      <xdr:spPr>
        <a:xfrm>
          <a:off x="18605500" y="929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159295</xdr:rowOff>
    </xdr:from>
    <xdr:ext cx="534377" cy="259045"/>
    <xdr:sp macro="" textlink="">
      <xdr:nvSpPr>
        <xdr:cNvPr id="822" name="テキスト ボックス 821"/>
        <xdr:cNvSpPr txBox="1"/>
      </xdr:nvSpPr>
      <xdr:spPr>
        <a:xfrm>
          <a:off x="18389111" y="907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154121</xdr:rowOff>
    </xdr:from>
    <xdr:to>
      <xdr:col>116</xdr:col>
      <xdr:colOff>63500</xdr:colOff>
      <xdr:row>75</xdr:row>
      <xdr:rowOff>165075</xdr:rowOff>
    </xdr:to>
    <xdr:cxnSp macro="">
      <xdr:nvCxnSpPr>
        <xdr:cNvPr id="852" name="直線コネクタ 851"/>
        <xdr:cNvCxnSpPr/>
      </xdr:nvCxnSpPr>
      <xdr:spPr>
        <a:xfrm>
          <a:off x="21323300" y="12498521"/>
          <a:ext cx="838200" cy="52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154121</xdr:rowOff>
    </xdr:from>
    <xdr:to>
      <xdr:col>111</xdr:col>
      <xdr:colOff>177800</xdr:colOff>
      <xdr:row>73</xdr:row>
      <xdr:rowOff>27267</xdr:rowOff>
    </xdr:to>
    <xdr:cxnSp macro="">
      <xdr:nvCxnSpPr>
        <xdr:cNvPr id="855" name="直線コネクタ 854"/>
        <xdr:cNvCxnSpPr/>
      </xdr:nvCxnSpPr>
      <xdr:spPr>
        <a:xfrm flipV="1">
          <a:off x="20434300" y="12498521"/>
          <a:ext cx="889000" cy="4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116712</xdr:rowOff>
    </xdr:from>
    <xdr:to>
      <xdr:col>112</xdr:col>
      <xdr:colOff>38100</xdr:colOff>
      <xdr:row>77</xdr:row>
      <xdr:rowOff>46862</xdr:rowOff>
    </xdr:to>
    <xdr:sp macro="" textlink="">
      <xdr:nvSpPr>
        <xdr:cNvPr id="856" name="フローチャート: 判断 855"/>
        <xdr:cNvSpPr/>
      </xdr:nvSpPr>
      <xdr:spPr>
        <a:xfrm>
          <a:off x="21272500" y="1314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37989</xdr:rowOff>
    </xdr:from>
    <xdr:ext cx="534377" cy="259045"/>
    <xdr:sp macro="" textlink="">
      <xdr:nvSpPr>
        <xdr:cNvPr id="857" name="テキスト ボックス 856"/>
        <xdr:cNvSpPr txBox="1"/>
      </xdr:nvSpPr>
      <xdr:spPr>
        <a:xfrm>
          <a:off x="21056111" y="132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27267</xdr:rowOff>
    </xdr:from>
    <xdr:to>
      <xdr:col>107</xdr:col>
      <xdr:colOff>50800</xdr:colOff>
      <xdr:row>73</xdr:row>
      <xdr:rowOff>32848</xdr:rowOff>
    </xdr:to>
    <xdr:cxnSp macro="">
      <xdr:nvCxnSpPr>
        <xdr:cNvPr id="858" name="直線コネクタ 857"/>
        <xdr:cNvCxnSpPr/>
      </xdr:nvCxnSpPr>
      <xdr:spPr>
        <a:xfrm flipV="1">
          <a:off x="19545300" y="12543117"/>
          <a:ext cx="889000" cy="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91624</xdr:rowOff>
    </xdr:from>
    <xdr:to>
      <xdr:col>107</xdr:col>
      <xdr:colOff>101600</xdr:colOff>
      <xdr:row>77</xdr:row>
      <xdr:rowOff>21774</xdr:rowOff>
    </xdr:to>
    <xdr:sp macro="" textlink="">
      <xdr:nvSpPr>
        <xdr:cNvPr id="859" name="フローチャート: 判断 858"/>
        <xdr:cNvSpPr/>
      </xdr:nvSpPr>
      <xdr:spPr>
        <a:xfrm>
          <a:off x="203835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12901</xdr:rowOff>
    </xdr:from>
    <xdr:ext cx="534377" cy="259045"/>
    <xdr:sp macro="" textlink="">
      <xdr:nvSpPr>
        <xdr:cNvPr id="860" name="テキスト ボックス 859"/>
        <xdr:cNvSpPr txBox="1"/>
      </xdr:nvSpPr>
      <xdr:spPr>
        <a:xfrm>
          <a:off x="20167111" y="132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32848</xdr:rowOff>
    </xdr:from>
    <xdr:to>
      <xdr:col>102</xdr:col>
      <xdr:colOff>114300</xdr:colOff>
      <xdr:row>73</xdr:row>
      <xdr:rowOff>82550</xdr:rowOff>
    </xdr:to>
    <xdr:cxnSp macro="">
      <xdr:nvCxnSpPr>
        <xdr:cNvPr id="861" name="直線コネクタ 860"/>
        <xdr:cNvCxnSpPr/>
      </xdr:nvCxnSpPr>
      <xdr:spPr>
        <a:xfrm flipV="1">
          <a:off x="18656300" y="12548698"/>
          <a:ext cx="889000" cy="4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85376</xdr:rowOff>
    </xdr:from>
    <xdr:to>
      <xdr:col>102</xdr:col>
      <xdr:colOff>165100</xdr:colOff>
      <xdr:row>77</xdr:row>
      <xdr:rowOff>15526</xdr:rowOff>
    </xdr:to>
    <xdr:sp macro="" textlink="">
      <xdr:nvSpPr>
        <xdr:cNvPr id="862" name="フローチャート: 判断 861"/>
        <xdr:cNvSpPr/>
      </xdr:nvSpPr>
      <xdr:spPr>
        <a:xfrm>
          <a:off x="19494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6653</xdr:rowOff>
    </xdr:from>
    <xdr:ext cx="534377" cy="259045"/>
    <xdr:sp macro="" textlink="">
      <xdr:nvSpPr>
        <xdr:cNvPr id="863" name="テキスト ボックス 862"/>
        <xdr:cNvSpPr txBox="1"/>
      </xdr:nvSpPr>
      <xdr:spPr>
        <a:xfrm>
          <a:off x="19278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71317</xdr:rowOff>
    </xdr:from>
    <xdr:to>
      <xdr:col>98</xdr:col>
      <xdr:colOff>38100</xdr:colOff>
      <xdr:row>77</xdr:row>
      <xdr:rowOff>1467</xdr:rowOff>
    </xdr:to>
    <xdr:sp macro="" textlink="">
      <xdr:nvSpPr>
        <xdr:cNvPr id="864" name="フローチャート: 判断 863"/>
        <xdr:cNvSpPr/>
      </xdr:nvSpPr>
      <xdr:spPr>
        <a:xfrm>
          <a:off x="18605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164044</xdr:rowOff>
    </xdr:from>
    <xdr:ext cx="534377" cy="259045"/>
    <xdr:sp macro="" textlink="">
      <xdr:nvSpPr>
        <xdr:cNvPr id="865" name="テキスト ボックス 864"/>
        <xdr:cNvSpPr txBox="1"/>
      </xdr:nvSpPr>
      <xdr:spPr>
        <a:xfrm>
          <a:off x="18389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114274</xdr:rowOff>
    </xdr:from>
    <xdr:to>
      <xdr:col>116</xdr:col>
      <xdr:colOff>114300</xdr:colOff>
      <xdr:row>76</xdr:row>
      <xdr:rowOff>44425</xdr:rowOff>
    </xdr:to>
    <xdr:sp macro="" textlink="">
      <xdr:nvSpPr>
        <xdr:cNvPr id="871" name="楕円 870"/>
        <xdr:cNvSpPr/>
      </xdr:nvSpPr>
      <xdr:spPr>
        <a:xfrm>
          <a:off x="22110700" y="129730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137151</xdr:rowOff>
    </xdr:from>
    <xdr:ext cx="534377" cy="259045"/>
    <xdr:sp macro="" textlink="">
      <xdr:nvSpPr>
        <xdr:cNvPr id="872" name="繰出金該当値テキスト"/>
        <xdr:cNvSpPr txBox="1"/>
      </xdr:nvSpPr>
      <xdr:spPr>
        <a:xfrm>
          <a:off x="22212300" y="1282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103321</xdr:rowOff>
    </xdr:from>
    <xdr:to>
      <xdr:col>112</xdr:col>
      <xdr:colOff>38100</xdr:colOff>
      <xdr:row>73</xdr:row>
      <xdr:rowOff>33471</xdr:rowOff>
    </xdr:to>
    <xdr:sp macro="" textlink="">
      <xdr:nvSpPr>
        <xdr:cNvPr id="873" name="楕円 872"/>
        <xdr:cNvSpPr/>
      </xdr:nvSpPr>
      <xdr:spPr>
        <a:xfrm>
          <a:off x="21272500" y="1244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49998</xdr:rowOff>
    </xdr:from>
    <xdr:ext cx="534377" cy="259045"/>
    <xdr:sp macro="" textlink="">
      <xdr:nvSpPr>
        <xdr:cNvPr id="874" name="テキスト ボックス 873"/>
        <xdr:cNvSpPr txBox="1"/>
      </xdr:nvSpPr>
      <xdr:spPr>
        <a:xfrm>
          <a:off x="21056111" y="1222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147917</xdr:rowOff>
    </xdr:from>
    <xdr:to>
      <xdr:col>107</xdr:col>
      <xdr:colOff>101600</xdr:colOff>
      <xdr:row>73</xdr:row>
      <xdr:rowOff>78067</xdr:rowOff>
    </xdr:to>
    <xdr:sp macro="" textlink="">
      <xdr:nvSpPr>
        <xdr:cNvPr id="875" name="楕円 874"/>
        <xdr:cNvSpPr/>
      </xdr:nvSpPr>
      <xdr:spPr>
        <a:xfrm>
          <a:off x="20383500" y="1249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94594</xdr:rowOff>
    </xdr:from>
    <xdr:ext cx="534377" cy="259045"/>
    <xdr:sp macro="" textlink="">
      <xdr:nvSpPr>
        <xdr:cNvPr id="876" name="テキスト ボックス 875"/>
        <xdr:cNvSpPr txBox="1"/>
      </xdr:nvSpPr>
      <xdr:spPr>
        <a:xfrm>
          <a:off x="20167111" y="1226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153498</xdr:rowOff>
    </xdr:from>
    <xdr:to>
      <xdr:col>102</xdr:col>
      <xdr:colOff>165100</xdr:colOff>
      <xdr:row>73</xdr:row>
      <xdr:rowOff>83648</xdr:rowOff>
    </xdr:to>
    <xdr:sp macro="" textlink="">
      <xdr:nvSpPr>
        <xdr:cNvPr id="877" name="楕円 876"/>
        <xdr:cNvSpPr/>
      </xdr:nvSpPr>
      <xdr:spPr>
        <a:xfrm>
          <a:off x="19494500" y="1249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100175</xdr:rowOff>
    </xdr:from>
    <xdr:ext cx="534377" cy="259045"/>
    <xdr:sp macro="" textlink="">
      <xdr:nvSpPr>
        <xdr:cNvPr id="878" name="テキスト ボックス 877"/>
        <xdr:cNvSpPr txBox="1"/>
      </xdr:nvSpPr>
      <xdr:spPr>
        <a:xfrm>
          <a:off x="19278111" y="1227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31750</xdr:rowOff>
    </xdr:from>
    <xdr:to>
      <xdr:col>98</xdr:col>
      <xdr:colOff>38100</xdr:colOff>
      <xdr:row>73</xdr:row>
      <xdr:rowOff>133350</xdr:rowOff>
    </xdr:to>
    <xdr:sp macro="" textlink="">
      <xdr:nvSpPr>
        <xdr:cNvPr id="879" name="楕円 878"/>
        <xdr:cNvSpPr/>
      </xdr:nvSpPr>
      <xdr:spPr>
        <a:xfrm>
          <a:off x="18605500" y="1254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149877</xdr:rowOff>
    </xdr:from>
    <xdr:ext cx="534377" cy="259045"/>
    <xdr:sp macro="" textlink="">
      <xdr:nvSpPr>
        <xdr:cNvPr id="880" name="テキスト ボックス 879"/>
        <xdr:cNvSpPr txBox="1"/>
      </xdr:nvSpPr>
      <xdr:spPr>
        <a:xfrm>
          <a:off x="18389111" y="1232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万円で、前年度と比べ約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万円増加している。住民一人当たりの支出額のうち、分母となる人口は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47,310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分子となる各項目が増加したもののうち、主なものは次のとおりである。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補助費等は、住民一人当たりコストが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192,078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126,936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いる。増加の主な要因は、法適用企業会計となった下水道事業への負担金や補助金を補助費等として計上したことや、新型コロナウイルス感染症対策のため、特別定額給付金、若者等応援給付金、新生児特別定額給付金の給付を新たに実施した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積立金は、住民一人当たりコストが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41,942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24,029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20,668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円上回っている。増加の主な要因は、大川広域行政組合からの出資金返還金約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千万円を振興基金へ積み立てたためである。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普通建設事業費は、住民一人当たりコストが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53,675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15,580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22,672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円上回っている。増加の主な要因は、防災行政無線整備工事や旧長尾支所解体工事を実施したためである。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香川県さぬき市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47,310
46,877
158.63
32,756,277
31,781,618
873,793
15,501,853
22,922,671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117820</xdr:rowOff>
    </xdr:from>
    <xdr:to>
      <xdr:col>24</xdr:col>
      <xdr:colOff>63500</xdr:colOff>
      <xdr:row>36</xdr:row>
      <xdr:rowOff>55771</xdr:rowOff>
    </xdr:to>
    <xdr:cxnSp macro="">
      <xdr:nvCxnSpPr>
        <xdr:cNvPr id="63" name="直線コネクタ 62"/>
        <xdr:cNvCxnSpPr/>
      </xdr:nvCxnSpPr>
      <xdr:spPr>
        <a:xfrm flipV="1">
          <a:off x="3797300" y="6118570"/>
          <a:ext cx="8382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55771</xdr:rowOff>
    </xdr:from>
    <xdr:to>
      <xdr:col>19</xdr:col>
      <xdr:colOff>177800</xdr:colOff>
      <xdr:row>36</xdr:row>
      <xdr:rowOff>67528</xdr:rowOff>
    </xdr:to>
    <xdr:cxnSp macro="">
      <xdr:nvCxnSpPr>
        <xdr:cNvPr id="66" name="直線コネクタ 65"/>
        <xdr:cNvCxnSpPr/>
      </xdr:nvCxnSpPr>
      <xdr:spPr>
        <a:xfrm flipV="1">
          <a:off x="2908300" y="6227971"/>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113719</xdr:rowOff>
    </xdr:from>
    <xdr:to>
      <xdr:col>20</xdr:col>
      <xdr:colOff>38100</xdr:colOff>
      <xdr:row>39</xdr:row>
      <xdr:rowOff>43869</xdr:rowOff>
    </xdr:to>
    <xdr:sp macro="" textlink="">
      <xdr:nvSpPr>
        <xdr:cNvPr id="67" name="フローチャート: 判断 66"/>
        <xdr:cNvSpPr/>
      </xdr:nvSpPr>
      <xdr:spPr>
        <a:xfrm>
          <a:off x="3746500" y="66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34996</xdr:rowOff>
    </xdr:from>
    <xdr:ext cx="469744" cy="259045"/>
    <xdr:sp macro="" textlink="">
      <xdr:nvSpPr>
        <xdr:cNvPr id="68" name="テキスト ボックス 67"/>
        <xdr:cNvSpPr txBox="1"/>
      </xdr:nvSpPr>
      <xdr:spPr>
        <a:xfrm>
          <a:off x="3562428" y="672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67528</xdr:rowOff>
    </xdr:from>
    <xdr:to>
      <xdr:col>15</xdr:col>
      <xdr:colOff>50800</xdr:colOff>
      <xdr:row>36</xdr:row>
      <xdr:rowOff>80917</xdr:rowOff>
    </xdr:to>
    <xdr:cxnSp macro="">
      <xdr:nvCxnSpPr>
        <xdr:cNvPr id="69" name="直線コネクタ 68"/>
        <xdr:cNvCxnSpPr/>
      </xdr:nvCxnSpPr>
      <xdr:spPr>
        <a:xfrm flipV="1">
          <a:off x="2019300" y="6239728"/>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112740</xdr:rowOff>
    </xdr:from>
    <xdr:to>
      <xdr:col>15</xdr:col>
      <xdr:colOff>101600</xdr:colOff>
      <xdr:row>39</xdr:row>
      <xdr:rowOff>42890</xdr:rowOff>
    </xdr:to>
    <xdr:sp macro="" textlink="">
      <xdr:nvSpPr>
        <xdr:cNvPr id="70" name="フローチャート: 判断 69"/>
        <xdr:cNvSpPr/>
      </xdr:nvSpPr>
      <xdr:spPr>
        <a:xfrm>
          <a:off x="2857500" y="662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34017</xdr:rowOff>
    </xdr:from>
    <xdr:ext cx="469744" cy="259045"/>
    <xdr:sp macro="" textlink="">
      <xdr:nvSpPr>
        <xdr:cNvPr id="71" name="テキスト ボックス 70"/>
        <xdr:cNvSpPr txBox="1"/>
      </xdr:nvSpPr>
      <xdr:spPr>
        <a:xfrm>
          <a:off x="2673428" y="672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77325</xdr:rowOff>
    </xdr:from>
    <xdr:to>
      <xdr:col>10</xdr:col>
      <xdr:colOff>114300</xdr:colOff>
      <xdr:row>36</xdr:row>
      <xdr:rowOff>80917</xdr:rowOff>
    </xdr:to>
    <xdr:cxnSp macro="">
      <xdr:nvCxnSpPr>
        <xdr:cNvPr id="72" name="直線コネクタ 71"/>
        <xdr:cNvCxnSpPr/>
      </xdr:nvCxnSpPr>
      <xdr:spPr>
        <a:xfrm>
          <a:off x="1130300" y="6249525"/>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117311</xdr:rowOff>
    </xdr:from>
    <xdr:to>
      <xdr:col>10</xdr:col>
      <xdr:colOff>165100</xdr:colOff>
      <xdr:row>39</xdr:row>
      <xdr:rowOff>47461</xdr:rowOff>
    </xdr:to>
    <xdr:sp macro="" textlink="">
      <xdr:nvSpPr>
        <xdr:cNvPr id="73" name="フローチャート: 判断 72"/>
        <xdr:cNvSpPr/>
      </xdr:nvSpPr>
      <xdr:spPr>
        <a:xfrm>
          <a:off x="1968500" y="663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38588</xdr:rowOff>
    </xdr:from>
    <xdr:ext cx="469744" cy="259045"/>
    <xdr:sp macro="" textlink="">
      <xdr:nvSpPr>
        <xdr:cNvPr id="74" name="テキスト ボックス 73"/>
        <xdr:cNvSpPr txBox="1"/>
      </xdr:nvSpPr>
      <xdr:spPr>
        <a:xfrm>
          <a:off x="1784428" y="672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73878</xdr:rowOff>
    </xdr:from>
    <xdr:to>
      <xdr:col>6</xdr:col>
      <xdr:colOff>38100</xdr:colOff>
      <xdr:row>39</xdr:row>
      <xdr:rowOff>4028</xdr:rowOff>
    </xdr:to>
    <xdr:sp macro="" textlink="">
      <xdr:nvSpPr>
        <xdr:cNvPr id="75" name="フローチャート: 判断 74"/>
        <xdr:cNvSpPr/>
      </xdr:nvSpPr>
      <xdr:spPr>
        <a:xfrm>
          <a:off x="1079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166605</xdr:rowOff>
    </xdr:from>
    <xdr:ext cx="469744" cy="259045"/>
    <xdr:sp macro="" textlink="">
      <xdr:nvSpPr>
        <xdr:cNvPr id="76" name="テキスト ボックス 75"/>
        <xdr:cNvSpPr txBox="1"/>
      </xdr:nvSpPr>
      <xdr:spPr>
        <a:xfrm>
          <a:off x="895428" y="668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67020</xdr:rowOff>
    </xdr:from>
    <xdr:to>
      <xdr:col>24</xdr:col>
      <xdr:colOff>114300</xdr:colOff>
      <xdr:row>35</xdr:row>
      <xdr:rowOff>168620</xdr:rowOff>
    </xdr:to>
    <xdr:sp macro="" textlink="">
      <xdr:nvSpPr>
        <xdr:cNvPr id="82" name="楕円 81"/>
        <xdr:cNvSpPr/>
      </xdr:nvSpPr>
      <xdr:spPr>
        <a:xfrm>
          <a:off x="4584700" y="606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89897</xdr:rowOff>
    </xdr:from>
    <xdr:ext cx="469744" cy="259045"/>
    <xdr:sp macro="" textlink="">
      <xdr:nvSpPr>
        <xdr:cNvPr id="83" name="議会費該当値テキスト"/>
        <xdr:cNvSpPr txBox="1"/>
      </xdr:nvSpPr>
      <xdr:spPr>
        <a:xfrm>
          <a:off x="4686300" y="591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4971</xdr:rowOff>
    </xdr:from>
    <xdr:to>
      <xdr:col>20</xdr:col>
      <xdr:colOff>38100</xdr:colOff>
      <xdr:row>36</xdr:row>
      <xdr:rowOff>106571</xdr:rowOff>
    </xdr:to>
    <xdr:sp macro="" textlink="">
      <xdr:nvSpPr>
        <xdr:cNvPr id="84" name="楕円 83"/>
        <xdr:cNvSpPr/>
      </xdr:nvSpPr>
      <xdr:spPr>
        <a:xfrm>
          <a:off x="3746500" y="617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123098</xdr:rowOff>
    </xdr:from>
    <xdr:ext cx="469744" cy="259045"/>
    <xdr:sp macro="" textlink="">
      <xdr:nvSpPr>
        <xdr:cNvPr id="85" name="テキスト ボックス 84"/>
        <xdr:cNvSpPr txBox="1"/>
      </xdr:nvSpPr>
      <xdr:spPr>
        <a:xfrm>
          <a:off x="3562428" y="595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16728</xdr:rowOff>
    </xdr:from>
    <xdr:to>
      <xdr:col>15</xdr:col>
      <xdr:colOff>101600</xdr:colOff>
      <xdr:row>36</xdr:row>
      <xdr:rowOff>118328</xdr:rowOff>
    </xdr:to>
    <xdr:sp macro="" textlink="">
      <xdr:nvSpPr>
        <xdr:cNvPr id="86" name="楕円 85"/>
        <xdr:cNvSpPr/>
      </xdr:nvSpPr>
      <xdr:spPr>
        <a:xfrm>
          <a:off x="2857500" y="61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134855</xdr:rowOff>
    </xdr:from>
    <xdr:ext cx="469744" cy="259045"/>
    <xdr:sp macro="" textlink="">
      <xdr:nvSpPr>
        <xdr:cNvPr id="87" name="テキスト ボックス 86"/>
        <xdr:cNvSpPr txBox="1"/>
      </xdr:nvSpPr>
      <xdr:spPr>
        <a:xfrm>
          <a:off x="2673428" y="596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30117</xdr:rowOff>
    </xdr:from>
    <xdr:to>
      <xdr:col>10</xdr:col>
      <xdr:colOff>165100</xdr:colOff>
      <xdr:row>36</xdr:row>
      <xdr:rowOff>131717</xdr:rowOff>
    </xdr:to>
    <xdr:sp macro="" textlink="">
      <xdr:nvSpPr>
        <xdr:cNvPr id="88" name="楕円 87"/>
        <xdr:cNvSpPr/>
      </xdr:nvSpPr>
      <xdr:spPr>
        <a:xfrm>
          <a:off x="1968500" y="62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148244</xdr:rowOff>
    </xdr:from>
    <xdr:ext cx="469744" cy="259045"/>
    <xdr:sp macro="" textlink="">
      <xdr:nvSpPr>
        <xdr:cNvPr id="89" name="テキスト ボックス 88"/>
        <xdr:cNvSpPr txBox="1"/>
      </xdr:nvSpPr>
      <xdr:spPr>
        <a:xfrm>
          <a:off x="1784428" y="59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26525</xdr:rowOff>
    </xdr:from>
    <xdr:to>
      <xdr:col>6</xdr:col>
      <xdr:colOff>38100</xdr:colOff>
      <xdr:row>36</xdr:row>
      <xdr:rowOff>128125</xdr:rowOff>
    </xdr:to>
    <xdr:sp macro="" textlink="">
      <xdr:nvSpPr>
        <xdr:cNvPr id="90" name="楕円 89"/>
        <xdr:cNvSpPr/>
      </xdr:nvSpPr>
      <xdr:spPr>
        <a:xfrm>
          <a:off x="1079500" y="619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144652</xdr:rowOff>
    </xdr:from>
    <xdr:ext cx="469744" cy="259045"/>
    <xdr:sp macro="" textlink="">
      <xdr:nvSpPr>
        <xdr:cNvPr id="91" name="テキスト ボックス 90"/>
        <xdr:cNvSpPr txBox="1"/>
      </xdr:nvSpPr>
      <xdr:spPr>
        <a:xfrm>
          <a:off x="895428" y="597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24829</xdr:rowOff>
    </xdr:from>
    <xdr:to>
      <xdr:col>24</xdr:col>
      <xdr:colOff>63500</xdr:colOff>
      <xdr:row>58</xdr:row>
      <xdr:rowOff>35736</xdr:rowOff>
    </xdr:to>
    <xdr:cxnSp macro="">
      <xdr:nvCxnSpPr>
        <xdr:cNvPr id="122" name="直線コネクタ 121"/>
        <xdr:cNvCxnSpPr/>
      </xdr:nvCxnSpPr>
      <xdr:spPr>
        <a:xfrm flipV="1">
          <a:off x="3797300" y="9626029"/>
          <a:ext cx="838200" cy="35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23999</xdr:rowOff>
    </xdr:from>
    <xdr:to>
      <xdr:col>19</xdr:col>
      <xdr:colOff>177800</xdr:colOff>
      <xdr:row>58</xdr:row>
      <xdr:rowOff>35736</xdr:rowOff>
    </xdr:to>
    <xdr:cxnSp macro="">
      <xdr:nvCxnSpPr>
        <xdr:cNvPr id="125" name="直線コネクタ 124"/>
        <xdr:cNvCxnSpPr/>
      </xdr:nvCxnSpPr>
      <xdr:spPr>
        <a:xfrm>
          <a:off x="2908300" y="9968099"/>
          <a:ext cx="889000" cy="1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19066</xdr:rowOff>
    </xdr:from>
    <xdr:to>
      <xdr:col>20</xdr:col>
      <xdr:colOff>38100</xdr:colOff>
      <xdr:row>58</xdr:row>
      <xdr:rowOff>120666</xdr:rowOff>
    </xdr:to>
    <xdr:sp macro="" textlink="">
      <xdr:nvSpPr>
        <xdr:cNvPr id="126" name="フローチャート: 判断 125"/>
        <xdr:cNvSpPr/>
      </xdr:nvSpPr>
      <xdr:spPr>
        <a:xfrm>
          <a:off x="3746500" y="99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111793</xdr:rowOff>
    </xdr:from>
    <xdr:ext cx="534377" cy="259045"/>
    <xdr:sp macro="" textlink="">
      <xdr:nvSpPr>
        <xdr:cNvPr id="127" name="テキスト ボックス 126"/>
        <xdr:cNvSpPr txBox="1"/>
      </xdr:nvSpPr>
      <xdr:spPr>
        <a:xfrm>
          <a:off x="3530111" y="1005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23999</xdr:rowOff>
    </xdr:from>
    <xdr:to>
      <xdr:col>15</xdr:col>
      <xdr:colOff>50800</xdr:colOff>
      <xdr:row>58</xdr:row>
      <xdr:rowOff>49054</xdr:rowOff>
    </xdr:to>
    <xdr:cxnSp macro="">
      <xdr:nvCxnSpPr>
        <xdr:cNvPr id="128" name="直線コネクタ 127"/>
        <xdr:cNvCxnSpPr/>
      </xdr:nvCxnSpPr>
      <xdr:spPr>
        <a:xfrm flipV="1">
          <a:off x="2019300" y="9968099"/>
          <a:ext cx="889000" cy="2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23631</xdr:rowOff>
    </xdr:from>
    <xdr:to>
      <xdr:col>15</xdr:col>
      <xdr:colOff>101600</xdr:colOff>
      <xdr:row>58</xdr:row>
      <xdr:rowOff>125231</xdr:rowOff>
    </xdr:to>
    <xdr:sp macro="" textlink="">
      <xdr:nvSpPr>
        <xdr:cNvPr id="129" name="フローチャート: 判断 128"/>
        <xdr:cNvSpPr/>
      </xdr:nvSpPr>
      <xdr:spPr>
        <a:xfrm>
          <a:off x="2857500" y="996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116358</xdr:rowOff>
    </xdr:from>
    <xdr:ext cx="534377" cy="259045"/>
    <xdr:sp macro="" textlink="">
      <xdr:nvSpPr>
        <xdr:cNvPr id="130" name="テキスト ボックス 129"/>
        <xdr:cNvSpPr txBox="1"/>
      </xdr:nvSpPr>
      <xdr:spPr>
        <a:xfrm>
          <a:off x="2641111" y="1006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41026</xdr:rowOff>
    </xdr:from>
    <xdr:to>
      <xdr:col>10</xdr:col>
      <xdr:colOff>114300</xdr:colOff>
      <xdr:row>58</xdr:row>
      <xdr:rowOff>49054</xdr:rowOff>
    </xdr:to>
    <xdr:cxnSp macro="">
      <xdr:nvCxnSpPr>
        <xdr:cNvPr id="131" name="直線コネクタ 130"/>
        <xdr:cNvCxnSpPr/>
      </xdr:nvCxnSpPr>
      <xdr:spPr>
        <a:xfrm>
          <a:off x="1130300" y="9985126"/>
          <a:ext cx="889000" cy="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41560</xdr:rowOff>
    </xdr:from>
    <xdr:to>
      <xdr:col>10</xdr:col>
      <xdr:colOff>165100</xdr:colOff>
      <xdr:row>58</xdr:row>
      <xdr:rowOff>143160</xdr:rowOff>
    </xdr:to>
    <xdr:sp macro="" textlink="">
      <xdr:nvSpPr>
        <xdr:cNvPr id="132" name="フローチャート: 判断 131"/>
        <xdr:cNvSpPr/>
      </xdr:nvSpPr>
      <xdr:spPr>
        <a:xfrm>
          <a:off x="1968500" y="998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134287</xdr:rowOff>
    </xdr:from>
    <xdr:ext cx="534377" cy="259045"/>
    <xdr:sp macro="" textlink="">
      <xdr:nvSpPr>
        <xdr:cNvPr id="133" name="テキスト ボックス 132"/>
        <xdr:cNvSpPr txBox="1"/>
      </xdr:nvSpPr>
      <xdr:spPr>
        <a:xfrm>
          <a:off x="1752111" y="1007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22544</xdr:rowOff>
    </xdr:from>
    <xdr:to>
      <xdr:col>6</xdr:col>
      <xdr:colOff>38100</xdr:colOff>
      <xdr:row>58</xdr:row>
      <xdr:rowOff>124144</xdr:rowOff>
    </xdr:to>
    <xdr:sp macro="" textlink="">
      <xdr:nvSpPr>
        <xdr:cNvPr id="134" name="フローチャート: 判断 133"/>
        <xdr:cNvSpPr/>
      </xdr:nvSpPr>
      <xdr:spPr>
        <a:xfrm>
          <a:off x="10795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115271</xdr:rowOff>
    </xdr:from>
    <xdr:ext cx="534377" cy="259045"/>
    <xdr:sp macro="" textlink="">
      <xdr:nvSpPr>
        <xdr:cNvPr id="135" name="テキスト ボックス 134"/>
        <xdr:cNvSpPr txBox="1"/>
      </xdr:nvSpPr>
      <xdr:spPr>
        <a:xfrm>
          <a:off x="863111" y="100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145479</xdr:rowOff>
    </xdr:from>
    <xdr:to>
      <xdr:col>24</xdr:col>
      <xdr:colOff>114300</xdr:colOff>
      <xdr:row>56</xdr:row>
      <xdr:rowOff>75629</xdr:rowOff>
    </xdr:to>
    <xdr:sp macro="" textlink="">
      <xdr:nvSpPr>
        <xdr:cNvPr id="141" name="楕円 140"/>
        <xdr:cNvSpPr/>
      </xdr:nvSpPr>
      <xdr:spPr>
        <a:xfrm>
          <a:off x="4584700" y="957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102930</xdr:rowOff>
    </xdr:from>
    <xdr:ext cx="599010" cy="259045"/>
    <xdr:sp macro="" textlink="">
      <xdr:nvSpPr>
        <xdr:cNvPr id="142" name="総務費該当値テキスト"/>
        <xdr:cNvSpPr txBox="1"/>
      </xdr:nvSpPr>
      <xdr:spPr>
        <a:xfrm>
          <a:off x="4686300" y="953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156386</xdr:rowOff>
    </xdr:from>
    <xdr:to>
      <xdr:col>20</xdr:col>
      <xdr:colOff>38100</xdr:colOff>
      <xdr:row>58</xdr:row>
      <xdr:rowOff>86536</xdr:rowOff>
    </xdr:to>
    <xdr:sp macro="" textlink="">
      <xdr:nvSpPr>
        <xdr:cNvPr id="143" name="楕円 142"/>
        <xdr:cNvSpPr/>
      </xdr:nvSpPr>
      <xdr:spPr>
        <a:xfrm>
          <a:off x="3746500" y="99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103063</xdr:rowOff>
    </xdr:from>
    <xdr:ext cx="534377" cy="259045"/>
    <xdr:sp macro="" textlink="">
      <xdr:nvSpPr>
        <xdr:cNvPr id="144" name="テキスト ボックス 143"/>
        <xdr:cNvSpPr txBox="1"/>
      </xdr:nvSpPr>
      <xdr:spPr>
        <a:xfrm>
          <a:off x="3530111" y="970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144649</xdr:rowOff>
    </xdr:from>
    <xdr:to>
      <xdr:col>15</xdr:col>
      <xdr:colOff>101600</xdr:colOff>
      <xdr:row>58</xdr:row>
      <xdr:rowOff>74799</xdr:rowOff>
    </xdr:to>
    <xdr:sp macro="" textlink="">
      <xdr:nvSpPr>
        <xdr:cNvPr id="145" name="楕円 144"/>
        <xdr:cNvSpPr/>
      </xdr:nvSpPr>
      <xdr:spPr>
        <a:xfrm>
          <a:off x="2857500" y="991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91326</xdr:rowOff>
    </xdr:from>
    <xdr:ext cx="534377" cy="259045"/>
    <xdr:sp macro="" textlink="">
      <xdr:nvSpPr>
        <xdr:cNvPr id="146" name="テキスト ボックス 145"/>
        <xdr:cNvSpPr txBox="1"/>
      </xdr:nvSpPr>
      <xdr:spPr>
        <a:xfrm>
          <a:off x="2641111" y="96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169704</xdr:rowOff>
    </xdr:from>
    <xdr:to>
      <xdr:col>10</xdr:col>
      <xdr:colOff>165100</xdr:colOff>
      <xdr:row>58</xdr:row>
      <xdr:rowOff>99854</xdr:rowOff>
    </xdr:to>
    <xdr:sp macro="" textlink="">
      <xdr:nvSpPr>
        <xdr:cNvPr id="147" name="楕円 146"/>
        <xdr:cNvSpPr/>
      </xdr:nvSpPr>
      <xdr:spPr>
        <a:xfrm>
          <a:off x="1968500" y="994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116381</xdr:rowOff>
    </xdr:from>
    <xdr:ext cx="534377" cy="259045"/>
    <xdr:sp macro="" textlink="">
      <xdr:nvSpPr>
        <xdr:cNvPr id="148" name="テキスト ボックス 147"/>
        <xdr:cNvSpPr txBox="1"/>
      </xdr:nvSpPr>
      <xdr:spPr>
        <a:xfrm>
          <a:off x="1752111" y="971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161676</xdr:rowOff>
    </xdr:from>
    <xdr:to>
      <xdr:col>6</xdr:col>
      <xdr:colOff>38100</xdr:colOff>
      <xdr:row>58</xdr:row>
      <xdr:rowOff>91826</xdr:rowOff>
    </xdr:to>
    <xdr:sp macro="" textlink="">
      <xdr:nvSpPr>
        <xdr:cNvPr id="149" name="楕円 148"/>
        <xdr:cNvSpPr/>
      </xdr:nvSpPr>
      <xdr:spPr>
        <a:xfrm>
          <a:off x="1079500" y="993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108353</xdr:rowOff>
    </xdr:from>
    <xdr:ext cx="534377" cy="259045"/>
    <xdr:sp macro="" textlink="">
      <xdr:nvSpPr>
        <xdr:cNvPr id="150" name="テキスト ボックス 149"/>
        <xdr:cNvSpPr txBox="1"/>
      </xdr:nvSpPr>
      <xdr:spPr>
        <a:xfrm>
          <a:off x="863111" y="970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97866</xdr:rowOff>
    </xdr:from>
    <xdr:to>
      <xdr:col>24</xdr:col>
      <xdr:colOff>63500</xdr:colOff>
      <xdr:row>75</xdr:row>
      <xdr:rowOff>164013</xdr:rowOff>
    </xdr:to>
    <xdr:cxnSp macro="">
      <xdr:nvCxnSpPr>
        <xdr:cNvPr id="182" name="直線コネクタ 181"/>
        <xdr:cNvCxnSpPr/>
      </xdr:nvCxnSpPr>
      <xdr:spPr>
        <a:xfrm flipV="1">
          <a:off x="3797300" y="12956616"/>
          <a:ext cx="838200" cy="6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109781</xdr:rowOff>
    </xdr:from>
    <xdr:ext cx="599010" cy="259045"/>
    <xdr:sp macro="" textlink="">
      <xdr:nvSpPr>
        <xdr:cNvPr id="183" name="民生費平均値テキスト"/>
        <xdr:cNvSpPr txBox="1"/>
      </xdr:nvSpPr>
      <xdr:spPr>
        <a:xfrm>
          <a:off x="4686300" y="1296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164013</xdr:rowOff>
    </xdr:from>
    <xdr:to>
      <xdr:col>19</xdr:col>
      <xdr:colOff>177800</xdr:colOff>
      <xdr:row>76</xdr:row>
      <xdr:rowOff>59477</xdr:rowOff>
    </xdr:to>
    <xdr:cxnSp macro="">
      <xdr:nvCxnSpPr>
        <xdr:cNvPr id="185" name="直線コネクタ 184"/>
        <xdr:cNvCxnSpPr/>
      </xdr:nvCxnSpPr>
      <xdr:spPr>
        <a:xfrm flipV="1">
          <a:off x="2908300" y="13022763"/>
          <a:ext cx="889000" cy="6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154476</xdr:rowOff>
    </xdr:from>
    <xdr:to>
      <xdr:col>20</xdr:col>
      <xdr:colOff>38100</xdr:colOff>
      <xdr:row>77</xdr:row>
      <xdr:rowOff>84626</xdr:rowOff>
    </xdr:to>
    <xdr:sp macro="" textlink="">
      <xdr:nvSpPr>
        <xdr:cNvPr id="186" name="フローチャート: 判断 185"/>
        <xdr:cNvSpPr/>
      </xdr:nvSpPr>
      <xdr:spPr>
        <a:xfrm>
          <a:off x="3746500" y="1318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75753</xdr:rowOff>
    </xdr:from>
    <xdr:ext cx="599010" cy="259045"/>
    <xdr:sp macro="" textlink="">
      <xdr:nvSpPr>
        <xdr:cNvPr id="187" name="テキスト ボックス 186"/>
        <xdr:cNvSpPr txBox="1"/>
      </xdr:nvSpPr>
      <xdr:spPr>
        <a:xfrm>
          <a:off x="3497795" y="13277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13627</xdr:rowOff>
    </xdr:from>
    <xdr:to>
      <xdr:col>15</xdr:col>
      <xdr:colOff>50800</xdr:colOff>
      <xdr:row>76</xdr:row>
      <xdr:rowOff>59477</xdr:rowOff>
    </xdr:to>
    <xdr:cxnSp macro="">
      <xdr:nvCxnSpPr>
        <xdr:cNvPr id="188" name="直線コネクタ 187"/>
        <xdr:cNvCxnSpPr/>
      </xdr:nvCxnSpPr>
      <xdr:spPr>
        <a:xfrm>
          <a:off x="2019300" y="13043827"/>
          <a:ext cx="889000" cy="4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74237</xdr:rowOff>
    </xdr:from>
    <xdr:to>
      <xdr:col>15</xdr:col>
      <xdr:colOff>101600</xdr:colOff>
      <xdr:row>78</xdr:row>
      <xdr:rowOff>4387</xdr:rowOff>
    </xdr:to>
    <xdr:sp macro="" textlink="">
      <xdr:nvSpPr>
        <xdr:cNvPr id="189" name="フローチャート: 判断 188"/>
        <xdr:cNvSpPr/>
      </xdr:nvSpPr>
      <xdr:spPr>
        <a:xfrm>
          <a:off x="2857500" y="1327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166964</xdr:rowOff>
    </xdr:from>
    <xdr:ext cx="599010" cy="259045"/>
    <xdr:sp macro="" textlink="">
      <xdr:nvSpPr>
        <xdr:cNvPr id="190" name="テキスト ボックス 189"/>
        <xdr:cNvSpPr txBox="1"/>
      </xdr:nvSpPr>
      <xdr:spPr>
        <a:xfrm>
          <a:off x="2608795" y="1336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13627</xdr:rowOff>
    </xdr:from>
    <xdr:to>
      <xdr:col>10</xdr:col>
      <xdr:colOff>114300</xdr:colOff>
      <xdr:row>77</xdr:row>
      <xdr:rowOff>5038</xdr:rowOff>
    </xdr:to>
    <xdr:cxnSp macro="">
      <xdr:nvCxnSpPr>
        <xdr:cNvPr id="191" name="直線コネクタ 190"/>
        <xdr:cNvCxnSpPr/>
      </xdr:nvCxnSpPr>
      <xdr:spPr>
        <a:xfrm flipV="1">
          <a:off x="1130300" y="13043827"/>
          <a:ext cx="889000" cy="16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40861</xdr:rowOff>
    </xdr:from>
    <xdr:to>
      <xdr:col>10</xdr:col>
      <xdr:colOff>165100</xdr:colOff>
      <xdr:row>77</xdr:row>
      <xdr:rowOff>142461</xdr:rowOff>
    </xdr:to>
    <xdr:sp macro="" textlink="">
      <xdr:nvSpPr>
        <xdr:cNvPr id="192" name="フローチャート: 判断 191"/>
        <xdr:cNvSpPr/>
      </xdr:nvSpPr>
      <xdr:spPr>
        <a:xfrm>
          <a:off x="1968500" y="1324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133588</xdr:rowOff>
    </xdr:from>
    <xdr:ext cx="599010" cy="259045"/>
    <xdr:sp macro="" textlink="">
      <xdr:nvSpPr>
        <xdr:cNvPr id="193" name="テキスト ボックス 192"/>
        <xdr:cNvSpPr txBox="1"/>
      </xdr:nvSpPr>
      <xdr:spPr>
        <a:xfrm>
          <a:off x="1719795" y="1333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132335</xdr:rowOff>
    </xdr:from>
    <xdr:to>
      <xdr:col>6</xdr:col>
      <xdr:colOff>38100</xdr:colOff>
      <xdr:row>77</xdr:row>
      <xdr:rowOff>62485</xdr:rowOff>
    </xdr:to>
    <xdr:sp macro="" textlink="">
      <xdr:nvSpPr>
        <xdr:cNvPr id="194" name="フローチャート: 判断 193"/>
        <xdr:cNvSpPr/>
      </xdr:nvSpPr>
      <xdr:spPr>
        <a:xfrm>
          <a:off x="1079500" y="1316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53612</xdr:rowOff>
    </xdr:from>
    <xdr:ext cx="599010" cy="259045"/>
    <xdr:sp macro="" textlink="">
      <xdr:nvSpPr>
        <xdr:cNvPr id="195" name="テキスト ボックス 194"/>
        <xdr:cNvSpPr txBox="1"/>
      </xdr:nvSpPr>
      <xdr:spPr>
        <a:xfrm>
          <a:off x="830795" y="1325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47066</xdr:rowOff>
    </xdr:from>
    <xdr:to>
      <xdr:col>24</xdr:col>
      <xdr:colOff>114300</xdr:colOff>
      <xdr:row>75</xdr:row>
      <xdr:rowOff>148667</xdr:rowOff>
    </xdr:to>
    <xdr:sp macro="" textlink="">
      <xdr:nvSpPr>
        <xdr:cNvPr id="201" name="楕円 200"/>
        <xdr:cNvSpPr/>
      </xdr:nvSpPr>
      <xdr:spPr>
        <a:xfrm>
          <a:off x="4584700" y="129058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69943</xdr:rowOff>
    </xdr:from>
    <xdr:ext cx="599010" cy="259045"/>
    <xdr:sp macro="" textlink="">
      <xdr:nvSpPr>
        <xdr:cNvPr id="202" name="民生費該当値テキスト"/>
        <xdr:cNvSpPr txBox="1"/>
      </xdr:nvSpPr>
      <xdr:spPr>
        <a:xfrm>
          <a:off x="4686300" y="1275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113213</xdr:rowOff>
    </xdr:from>
    <xdr:to>
      <xdr:col>20</xdr:col>
      <xdr:colOff>38100</xdr:colOff>
      <xdr:row>76</xdr:row>
      <xdr:rowOff>43363</xdr:rowOff>
    </xdr:to>
    <xdr:sp macro="" textlink="">
      <xdr:nvSpPr>
        <xdr:cNvPr id="203" name="楕円 202"/>
        <xdr:cNvSpPr/>
      </xdr:nvSpPr>
      <xdr:spPr>
        <a:xfrm>
          <a:off x="3746500" y="1297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59890</xdr:rowOff>
    </xdr:from>
    <xdr:ext cx="599010" cy="259045"/>
    <xdr:sp macro="" textlink="">
      <xdr:nvSpPr>
        <xdr:cNvPr id="204" name="テキスト ボックス 203"/>
        <xdr:cNvSpPr txBox="1"/>
      </xdr:nvSpPr>
      <xdr:spPr>
        <a:xfrm>
          <a:off x="3497795" y="1274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8677</xdr:rowOff>
    </xdr:from>
    <xdr:to>
      <xdr:col>15</xdr:col>
      <xdr:colOff>101600</xdr:colOff>
      <xdr:row>76</xdr:row>
      <xdr:rowOff>110277</xdr:rowOff>
    </xdr:to>
    <xdr:sp macro="" textlink="">
      <xdr:nvSpPr>
        <xdr:cNvPr id="205" name="楕円 204"/>
        <xdr:cNvSpPr/>
      </xdr:nvSpPr>
      <xdr:spPr>
        <a:xfrm>
          <a:off x="2857500" y="130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126805</xdr:rowOff>
    </xdr:from>
    <xdr:ext cx="599010" cy="259045"/>
    <xdr:sp macro="" textlink="">
      <xdr:nvSpPr>
        <xdr:cNvPr id="206" name="テキスト ボックス 205"/>
        <xdr:cNvSpPr txBox="1"/>
      </xdr:nvSpPr>
      <xdr:spPr>
        <a:xfrm>
          <a:off x="2608795" y="1281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134277</xdr:rowOff>
    </xdr:from>
    <xdr:to>
      <xdr:col>10</xdr:col>
      <xdr:colOff>165100</xdr:colOff>
      <xdr:row>76</xdr:row>
      <xdr:rowOff>64427</xdr:rowOff>
    </xdr:to>
    <xdr:sp macro="" textlink="">
      <xdr:nvSpPr>
        <xdr:cNvPr id="207" name="楕円 206"/>
        <xdr:cNvSpPr/>
      </xdr:nvSpPr>
      <xdr:spPr>
        <a:xfrm>
          <a:off x="1968500" y="129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80954</xdr:rowOff>
    </xdr:from>
    <xdr:ext cx="599010" cy="259045"/>
    <xdr:sp macro="" textlink="">
      <xdr:nvSpPr>
        <xdr:cNvPr id="208" name="テキスト ボックス 207"/>
        <xdr:cNvSpPr txBox="1"/>
      </xdr:nvSpPr>
      <xdr:spPr>
        <a:xfrm>
          <a:off x="1719795" y="12768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125688</xdr:rowOff>
    </xdr:from>
    <xdr:to>
      <xdr:col>6</xdr:col>
      <xdr:colOff>38100</xdr:colOff>
      <xdr:row>77</xdr:row>
      <xdr:rowOff>55838</xdr:rowOff>
    </xdr:to>
    <xdr:sp macro="" textlink="">
      <xdr:nvSpPr>
        <xdr:cNvPr id="209" name="楕円 208"/>
        <xdr:cNvSpPr/>
      </xdr:nvSpPr>
      <xdr:spPr>
        <a:xfrm>
          <a:off x="1079500" y="1315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72365</xdr:rowOff>
    </xdr:from>
    <xdr:ext cx="599010" cy="259045"/>
    <xdr:sp macro="" textlink="">
      <xdr:nvSpPr>
        <xdr:cNvPr id="210" name="テキスト ボックス 209"/>
        <xdr:cNvSpPr txBox="1"/>
      </xdr:nvSpPr>
      <xdr:spPr>
        <a:xfrm>
          <a:off x="830795" y="1293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118987</xdr:rowOff>
    </xdr:from>
    <xdr:to>
      <xdr:col>24</xdr:col>
      <xdr:colOff>63500</xdr:colOff>
      <xdr:row>98</xdr:row>
      <xdr:rowOff>106007</xdr:rowOff>
    </xdr:to>
    <xdr:cxnSp macro="">
      <xdr:nvCxnSpPr>
        <xdr:cNvPr id="240" name="直線コネクタ 239"/>
        <xdr:cNvCxnSpPr/>
      </xdr:nvCxnSpPr>
      <xdr:spPr>
        <a:xfrm flipV="1">
          <a:off x="3797300" y="16749637"/>
          <a:ext cx="838200" cy="1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106007</xdr:rowOff>
    </xdr:from>
    <xdr:to>
      <xdr:col>19</xdr:col>
      <xdr:colOff>177800</xdr:colOff>
      <xdr:row>98</xdr:row>
      <xdr:rowOff>113246</xdr:rowOff>
    </xdr:to>
    <xdr:cxnSp macro="">
      <xdr:nvCxnSpPr>
        <xdr:cNvPr id="243" name="直線コネクタ 242"/>
        <xdr:cNvCxnSpPr/>
      </xdr:nvCxnSpPr>
      <xdr:spPr>
        <a:xfrm flipV="1">
          <a:off x="2908300" y="1690810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59919</xdr:rowOff>
    </xdr:from>
    <xdr:to>
      <xdr:col>20</xdr:col>
      <xdr:colOff>38100</xdr:colOff>
      <xdr:row>98</xdr:row>
      <xdr:rowOff>161519</xdr:rowOff>
    </xdr:to>
    <xdr:sp macro="" textlink="">
      <xdr:nvSpPr>
        <xdr:cNvPr id="244" name="フローチャート: 判断 243"/>
        <xdr:cNvSpPr/>
      </xdr:nvSpPr>
      <xdr:spPr>
        <a:xfrm>
          <a:off x="3746500" y="168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152646</xdr:rowOff>
    </xdr:from>
    <xdr:ext cx="534377" cy="259045"/>
    <xdr:sp macro="" textlink="">
      <xdr:nvSpPr>
        <xdr:cNvPr id="245" name="テキスト ボックス 244"/>
        <xdr:cNvSpPr txBox="1"/>
      </xdr:nvSpPr>
      <xdr:spPr>
        <a:xfrm>
          <a:off x="3530111" y="1695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113246</xdr:rowOff>
    </xdr:from>
    <xdr:to>
      <xdr:col>15</xdr:col>
      <xdr:colOff>50800</xdr:colOff>
      <xdr:row>98</xdr:row>
      <xdr:rowOff>134531</xdr:rowOff>
    </xdr:to>
    <xdr:cxnSp macro="">
      <xdr:nvCxnSpPr>
        <xdr:cNvPr id="246" name="直線コネクタ 245"/>
        <xdr:cNvCxnSpPr/>
      </xdr:nvCxnSpPr>
      <xdr:spPr>
        <a:xfrm flipV="1">
          <a:off x="2019300" y="16915346"/>
          <a:ext cx="889000" cy="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64833</xdr:rowOff>
    </xdr:from>
    <xdr:to>
      <xdr:col>15</xdr:col>
      <xdr:colOff>101600</xdr:colOff>
      <xdr:row>98</xdr:row>
      <xdr:rowOff>166433</xdr:rowOff>
    </xdr:to>
    <xdr:sp macro="" textlink="">
      <xdr:nvSpPr>
        <xdr:cNvPr id="247" name="フローチャート: 判断 246"/>
        <xdr:cNvSpPr/>
      </xdr:nvSpPr>
      <xdr:spPr>
        <a:xfrm>
          <a:off x="2857500" y="1686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157560</xdr:rowOff>
    </xdr:from>
    <xdr:ext cx="534377" cy="259045"/>
    <xdr:sp macro="" textlink="">
      <xdr:nvSpPr>
        <xdr:cNvPr id="248" name="テキスト ボックス 247"/>
        <xdr:cNvSpPr txBox="1"/>
      </xdr:nvSpPr>
      <xdr:spPr>
        <a:xfrm>
          <a:off x="2641111" y="1695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30035</xdr:rowOff>
    </xdr:from>
    <xdr:to>
      <xdr:col>10</xdr:col>
      <xdr:colOff>114300</xdr:colOff>
      <xdr:row>98</xdr:row>
      <xdr:rowOff>134531</xdr:rowOff>
    </xdr:to>
    <xdr:cxnSp macro="">
      <xdr:nvCxnSpPr>
        <xdr:cNvPr id="249" name="直線コネクタ 248"/>
        <xdr:cNvCxnSpPr/>
      </xdr:nvCxnSpPr>
      <xdr:spPr>
        <a:xfrm>
          <a:off x="1130300" y="16832135"/>
          <a:ext cx="889000" cy="10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93917</xdr:rowOff>
    </xdr:from>
    <xdr:to>
      <xdr:col>10</xdr:col>
      <xdr:colOff>165100</xdr:colOff>
      <xdr:row>99</xdr:row>
      <xdr:rowOff>24067</xdr:rowOff>
    </xdr:to>
    <xdr:sp macro="" textlink="">
      <xdr:nvSpPr>
        <xdr:cNvPr id="250" name="フローチャート: 判断 249"/>
        <xdr:cNvSpPr/>
      </xdr:nvSpPr>
      <xdr:spPr>
        <a:xfrm>
          <a:off x="1968500" y="168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15194</xdr:rowOff>
    </xdr:from>
    <xdr:ext cx="534377" cy="259045"/>
    <xdr:sp macro="" textlink="">
      <xdr:nvSpPr>
        <xdr:cNvPr id="251" name="テキスト ボックス 250"/>
        <xdr:cNvSpPr txBox="1"/>
      </xdr:nvSpPr>
      <xdr:spPr>
        <a:xfrm>
          <a:off x="1752111" y="1698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90055</xdr:rowOff>
    </xdr:from>
    <xdr:to>
      <xdr:col>6</xdr:col>
      <xdr:colOff>38100</xdr:colOff>
      <xdr:row>99</xdr:row>
      <xdr:rowOff>20205</xdr:rowOff>
    </xdr:to>
    <xdr:sp macro="" textlink="">
      <xdr:nvSpPr>
        <xdr:cNvPr id="252" name="フローチャート: 判断 251"/>
        <xdr:cNvSpPr/>
      </xdr:nvSpPr>
      <xdr:spPr>
        <a:xfrm>
          <a:off x="1079500" y="1689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11332</xdr:rowOff>
    </xdr:from>
    <xdr:ext cx="534377" cy="259045"/>
    <xdr:sp macro="" textlink="">
      <xdr:nvSpPr>
        <xdr:cNvPr id="253" name="テキスト ボックス 252"/>
        <xdr:cNvSpPr txBox="1"/>
      </xdr:nvSpPr>
      <xdr:spPr>
        <a:xfrm>
          <a:off x="863111" y="1698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68187</xdr:rowOff>
    </xdr:from>
    <xdr:to>
      <xdr:col>24</xdr:col>
      <xdr:colOff>114300</xdr:colOff>
      <xdr:row>97</xdr:row>
      <xdr:rowOff>169787</xdr:rowOff>
    </xdr:to>
    <xdr:sp macro="" textlink="">
      <xdr:nvSpPr>
        <xdr:cNvPr id="259" name="楕円 258"/>
        <xdr:cNvSpPr/>
      </xdr:nvSpPr>
      <xdr:spPr>
        <a:xfrm>
          <a:off x="4584700" y="166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91064</xdr:rowOff>
    </xdr:from>
    <xdr:ext cx="534377" cy="259045"/>
    <xdr:sp macro="" textlink="">
      <xdr:nvSpPr>
        <xdr:cNvPr id="260" name="衛生費該当値テキスト"/>
        <xdr:cNvSpPr txBox="1"/>
      </xdr:nvSpPr>
      <xdr:spPr>
        <a:xfrm>
          <a:off x="4686300" y="1655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55207</xdr:rowOff>
    </xdr:from>
    <xdr:to>
      <xdr:col>20</xdr:col>
      <xdr:colOff>38100</xdr:colOff>
      <xdr:row>98</xdr:row>
      <xdr:rowOff>156807</xdr:rowOff>
    </xdr:to>
    <xdr:sp macro="" textlink="">
      <xdr:nvSpPr>
        <xdr:cNvPr id="261" name="楕円 260"/>
        <xdr:cNvSpPr/>
      </xdr:nvSpPr>
      <xdr:spPr>
        <a:xfrm>
          <a:off x="3746500" y="1685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1884</xdr:rowOff>
    </xdr:from>
    <xdr:ext cx="534377" cy="259045"/>
    <xdr:sp macro="" textlink="">
      <xdr:nvSpPr>
        <xdr:cNvPr id="262" name="テキスト ボックス 261"/>
        <xdr:cNvSpPr txBox="1"/>
      </xdr:nvSpPr>
      <xdr:spPr>
        <a:xfrm>
          <a:off x="3530111" y="1663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62446</xdr:rowOff>
    </xdr:from>
    <xdr:to>
      <xdr:col>15</xdr:col>
      <xdr:colOff>101600</xdr:colOff>
      <xdr:row>98</xdr:row>
      <xdr:rowOff>164046</xdr:rowOff>
    </xdr:to>
    <xdr:sp macro="" textlink="">
      <xdr:nvSpPr>
        <xdr:cNvPr id="263" name="楕円 262"/>
        <xdr:cNvSpPr/>
      </xdr:nvSpPr>
      <xdr:spPr>
        <a:xfrm>
          <a:off x="2857500" y="1686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9123</xdr:rowOff>
    </xdr:from>
    <xdr:ext cx="534377" cy="259045"/>
    <xdr:sp macro="" textlink="">
      <xdr:nvSpPr>
        <xdr:cNvPr id="264" name="テキスト ボックス 263"/>
        <xdr:cNvSpPr txBox="1"/>
      </xdr:nvSpPr>
      <xdr:spPr>
        <a:xfrm>
          <a:off x="2641111" y="1663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83731</xdr:rowOff>
    </xdr:from>
    <xdr:to>
      <xdr:col>10</xdr:col>
      <xdr:colOff>165100</xdr:colOff>
      <xdr:row>99</xdr:row>
      <xdr:rowOff>13881</xdr:rowOff>
    </xdr:to>
    <xdr:sp macro="" textlink="">
      <xdr:nvSpPr>
        <xdr:cNvPr id="265" name="楕円 264"/>
        <xdr:cNvSpPr/>
      </xdr:nvSpPr>
      <xdr:spPr>
        <a:xfrm>
          <a:off x="1968500" y="1688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30408</xdr:rowOff>
    </xdr:from>
    <xdr:ext cx="534377" cy="259045"/>
    <xdr:sp macro="" textlink="">
      <xdr:nvSpPr>
        <xdr:cNvPr id="266" name="テキスト ボックス 265"/>
        <xdr:cNvSpPr txBox="1"/>
      </xdr:nvSpPr>
      <xdr:spPr>
        <a:xfrm>
          <a:off x="1752111" y="166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150685</xdr:rowOff>
    </xdr:from>
    <xdr:to>
      <xdr:col>6</xdr:col>
      <xdr:colOff>38100</xdr:colOff>
      <xdr:row>98</xdr:row>
      <xdr:rowOff>80835</xdr:rowOff>
    </xdr:to>
    <xdr:sp macro="" textlink="">
      <xdr:nvSpPr>
        <xdr:cNvPr id="267" name="楕円 266"/>
        <xdr:cNvSpPr/>
      </xdr:nvSpPr>
      <xdr:spPr>
        <a:xfrm>
          <a:off x="1079500" y="1678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97362</xdr:rowOff>
    </xdr:from>
    <xdr:ext cx="534377" cy="259045"/>
    <xdr:sp macro="" textlink="">
      <xdr:nvSpPr>
        <xdr:cNvPr id="268" name="テキスト ボックス 267"/>
        <xdr:cNvSpPr txBox="1"/>
      </xdr:nvSpPr>
      <xdr:spPr>
        <a:xfrm>
          <a:off x="863111" y="165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82321</xdr:rowOff>
    </xdr:from>
    <xdr:to>
      <xdr:col>55</xdr:col>
      <xdr:colOff>0</xdr:colOff>
      <xdr:row>37</xdr:row>
      <xdr:rowOff>23343</xdr:rowOff>
    </xdr:to>
    <xdr:cxnSp macro="">
      <xdr:nvCxnSpPr>
        <xdr:cNvPr id="295" name="直線コネクタ 294"/>
        <xdr:cNvCxnSpPr/>
      </xdr:nvCxnSpPr>
      <xdr:spPr>
        <a:xfrm flipV="1">
          <a:off x="9639300" y="5397271"/>
          <a:ext cx="838200" cy="96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162425</xdr:rowOff>
    </xdr:from>
    <xdr:ext cx="469744" cy="259045"/>
    <xdr:sp macro="" textlink="">
      <xdr:nvSpPr>
        <xdr:cNvPr id="296" name="労働費平均値テキスト"/>
        <xdr:cNvSpPr txBox="1"/>
      </xdr:nvSpPr>
      <xdr:spPr>
        <a:xfrm>
          <a:off x="10528300" y="633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120040</xdr:rowOff>
    </xdr:from>
    <xdr:to>
      <xdr:col>50</xdr:col>
      <xdr:colOff>114300</xdr:colOff>
      <xdr:row>37</xdr:row>
      <xdr:rowOff>23343</xdr:rowOff>
    </xdr:to>
    <xdr:cxnSp macro="">
      <xdr:nvCxnSpPr>
        <xdr:cNvPr id="298" name="直線コネクタ 297"/>
        <xdr:cNvCxnSpPr/>
      </xdr:nvCxnSpPr>
      <xdr:spPr>
        <a:xfrm>
          <a:off x="8750300" y="5434990"/>
          <a:ext cx="889000" cy="9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119990</xdr:rowOff>
    </xdr:from>
    <xdr:to>
      <xdr:col>50</xdr:col>
      <xdr:colOff>165100</xdr:colOff>
      <xdr:row>37</xdr:row>
      <xdr:rowOff>50140</xdr:rowOff>
    </xdr:to>
    <xdr:sp macro="" textlink="">
      <xdr:nvSpPr>
        <xdr:cNvPr id="299" name="フローチャート: 判断 298"/>
        <xdr:cNvSpPr/>
      </xdr:nvSpPr>
      <xdr:spPr>
        <a:xfrm>
          <a:off x="9588500" y="62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66667</xdr:rowOff>
    </xdr:from>
    <xdr:ext cx="469744" cy="259045"/>
    <xdr:sp macro="" textlink="">
      <xdr:nvSpPr>
        <xdr:cNvPr id="300" name="テキスト ボックス 299"/>
        <xdr:cNvSpPr txBox="1"/>
      </xdr:nvSpPr>
      <xdr:spPr>
        <a:xfrm>
          <a:off x="9404428" y="606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120040</xdr:rowOff>
    </xdr:from>
    <xdr:to>
      <xdr:col>45</xdr:col>
      <xdr:colOff>177800</xdr:colOff>
      <xdr:row>31</xdr:row>
      <xdr:rowOff>134442</xdr:rowOff>
    </xdr:to>
    <xdr:cxnSp macro="">
      <xdr:nvCxnSpPr>
        <xdr:cNvPr id="301" name="直線コネクタ 300"/>
        <xdr:cNvCxnSpPr/>
      </xdr:nvCxnSpPr>
      <xdr:spPr>
        <a:xfrm flipV="1">
          <a:off x="7861300" y="5434990"/>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102844</xdr:rowOff>
    </xdr:from>
    <xdr:to>
      <xdr:col>46</xdr:col>
      <xdr:colOff>38100</xdr:colOff>
      <xdr:row>37</xdr:row>
      <xdr:rowOff>32994</xdr:rowOff>
    </xdr:to>
    <xdr:sp macro="" textlink="">
      <xdr:nvSpPr>
        <xdr:cNvPr id="302" name="フローチャート: 判断 301"/>
        <xdr:cNvSpPr/>
      </xdr:nvSpPr>
      <xdr:spPr>
        <a:xfrm>
          <a:off x="8699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24121</xdr:rowOff>
    </xdr:from>
    <xdr:ext cx="469744" cy="259045"/>
    <xdr:sp macro="" textlink="">
      <xdr:nvSpPr>
        <xdr:cNvPr id="303" name="テキスト ボックス 302"/>
        <xdr:cNvSpPr txBox="1"/>
      </xdr:nvSpPr>
      <xdr:spPr>
        <a:xfrm>
          <a:off x="8515428" y="636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134442</xdr:rowOff>
    </xdr:from>
    <xdr:to>
      <xdr:col>41</xdr:col>
      <xdr:colOff>50800</xdr:colOff>
      <xdr:row>37</xdr:row>
      <xdr:rowOff>33630</xdr:rowOff>
    </xdr:to>
    <xdr:cxnSp macro="">
      <xdr:nvCxnSpPr>
        <xdr:cNvPr id="304" name="直線コネクタ 303"/>
        <xdr:cNvCxnSpPr/>
      </xdr:nvCxnSpPr>
      <xdr:spPr>
        <a:xfrm flipV="1">
          <a:off x="6972300" y="5449392"/>
          <a:ext cx="889000" cy="9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98044</xdr:rowOff>
    </xdr:from>
    <xdr:to>
      <xdr:col>41</xdr:col>
      <xdr:colOff>101600</xdr:colOff>
      <xdr:row>37</xdr:row>
      <xdr:rowOff>28194</xdr:rowOff>
    </xdr:to>
    <xdr:sp macro="" textlink="">
      <xdr:nvSpPr>
        <xdr:cNvPr id="305" name="フローチャート: 判断 304"/>
        <xdr:cNvSpPr/>
      </xdr:nvSpPr>
      <xdr:spPr>
        <a:xfrm>
          <a:off x="7810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19321</xdr:rowOff>
    </xdr:from>
    <xdr:ext cx="469744" cy="259045"/>
    <xdr:sp macro="" textlink="">
      <xdr:nvSpPr>
        <xdr:cNvPr id="306" name="テキスト ボックス 305"/>
        <xdr:cNvSpPr txBox="1"/>
      </xdr:nvSpPr>
      <xdr:spPr>
        <a:xfrm>
          <a:off x="7626428" y="636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68783</xdr:rowOff>
    </xdr:from>
    <xdr:to>
      <xdr:col>36</xdr:col>
      <xdr:colOff>165100</xdr:colOff>
      <xdr:row>36</xdr:row>
      <xdr:rowOff>170383</xdr:rowOff>
    </xdr:to>
    <xdr:sp macro="" textlink="">
      <xdr:nvSpPr>
        <xdr:cNvPr id="307" name="フローチャート: 判断 306"/>
        <xdr:cNvSpPr/>
      </xdr:nvSpPr>
      <xdr:spPr>
        <a:xfrm>
          <a:off x="6921500" y="624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15460</xdr:rowOff>
    </xdr:from>
    <xdr:ext cx="469744" cy="259045"/>
    <xdr:sp macro="" textlink="">
      <xdr:nvSpPr>
        <xdr:cNvPr id="308" name="テキスト ボックス 307"/>
        <xdr:cNvSpPr txBox="1"/>
      </xdr:nvSpPr>
      <xdr:spPr>
        <a:xfrm>
          <a:off x="6737428" y="601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31521</xdr:rowOff>
    </xdr:from>
    <xdr:to>
      <xdr:col>55</xdr:col>
      <xdr:colOff>50800</xdr:colOff>
      <xdr:row>31</xdr:row>
      <xdr:rowOff>133121</xdr:rowOff>
    </xdr:to>
    <xdr:sp macro="" textlink="">
      <xdr:nvSpPr>
        <xdr:cNvPr id="314" name="楕円 313"/>
        <xdr:cNvSpPr/>
      </xdr:nvSpPr>
      <xdr:spPr>
        <a:xfrm>
          <a:off x="10426700" y="534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155998</xdr:rowOff>
    </xdr:from>
    <xdr:ext cx="469744" cy="259045"/>
    <xdr:sp macro="" textlink="">
      <xdr:nvSpPr>
        <xdr:cNvPr id="315" name="労働費該当値テキスト"/>
        <xdr:cNvSpPr txBox="1"/>
      </xdr:nvSpPr>
      <xdr:spPr>
        <a:xfrm>
          <a:off x="10528300" y="529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143993</xdr:rowOff>
    </xdr:from>
    <xdr:to>
      <xdr:col>50</xdr:col>
      <xdr:colOff>165100</xdr:colOff>
      <xdr:row>37</xdr:row>
      <xdr:rowOff>74143</xdr:rowOff>
    </xdr:to>
    <xdr:sp macro="" textlink="">
      <xdr:nvSpPr>
        <xdr:cNvPr id="316" name="楕円 315"/>
        <xdr:cNvSpPr/>
      </xdr:nvSpPr>
      <xdr:spPr>
        <a:xfrm>
          <a:off x="9588500" y="63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65270</xdr:rowOff>
    </xdr:from>
    <xdr:ext cx="469744" cy="259045"/>
    <xdr:sp macro="" textlink="">
      <xdr:nvSpPr>
        <xdr:cNvPr id="317" name="テキスト ボックス 316"/>
        <xdr:cNvSpPr txBox="1"/>
      </xdr:nvSpPr>
      <xdr:spPr>
        <a:xfrm>
          <a:off x="9404428" y="640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69240</xdr:rowOff>
    </xdr:from>
    <xdr:to>
      <xdr:col>46</xdr:col>
      <xdr:colOff>38100</xdr:colOff>
      <xdr:row>31</xdr:row>
      <xdr:rowOff>170840</xdr:rowOff>
    </xdr:to>
    <xdr:sp macro="" textlink="">
      <xdr:nvSpPr>
        <xdr:cNvPr id="318" name="楕円 317"/>
        <xdr:cNvSpPr/>
      </xdr:nvSpPr>
      <xdr:spPr>
        <a:xfrm>
          <a:off x="8699500" y="53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15917</xdr:rowOff>
    </xdr:from>
    <xdr:ext cx="469744" cy="259045"/>
    <xdr:sp macro="" textlink="">
      <xdr:nvSpPr>
        <xdr:cNvPr id="319" name="テキスト ボックス 318"/>
        <xdr:cNvSpPr txBox="1"/>
      </xdr:nvSpPr>
      <xdr:spPr>
        <a:xfrm>
          <a:off x="8515428" y="515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83642</xdr:rowOff>
    </xdr:from>
    <xdr:to>
      <xdr:col>41</xdr:col>
      <xdr:colOff>101600</xdr:colOff>
      <xdr:row>32</xdr:row>
      <xdr:rowOff>13792</xdr:rowOff>
    </xdr:to>
    <xdr:sp macro="" textlink="">
      <xdr:nvSpPr>
        <xdr:cNvPr id="320" name="楕円 319"/>
        <xdr:cNvSpPr/>
      </xdr:nvSpPr>
      <xdr:spPr>
        <a:xfrm>
          <a:off x="7810500" y="539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30319</xdr:rowOff>
    </xdr:from>
    <xdr:ext cx="469744" cy="259045"/>
    <xdr:sp macro="" textlink="">
      <xdr:nvSpPr>
        <xdr:cNvPr id="321" name="テキスト ボックス 320"/>
        <xdr:cNvSpPr txBox="1"/>
      </xdr:nvSpPr>
      <xdr:spPr>
        <a:xfrm>
          <a:off x="7626428" y="517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154280</xdr:rowOff>
    </xdr:from>
    <xdr:to>
      <xdr:col>36</xdr:col>
      <xdr:colOff>165100</xdr:colOff>
      <xdr:row>37</xdr:row>
      <xdr:rowOff>84430</xdr:rowOff>
    </xdr:to>
    <xdr:sp macro="" textlink="">
      <xdr:nvSpPr>
        <xdr:cNvPr id="322" name="楕円 321"/>
        <xdr:cNvSpPr/>
      </xdr:nvSpPr>
      <xdr:spPr>
        <a:xfrm>
          <a:off x="6921500" y="63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75557</xdr:rowOff>
    </xdr:from>
    <xdr:ext cx="469744" cy="259045"/>
    <xdr:sp macro="" textlink="">
      <xdr:nvSpPr>
        <xdr:cNvPr id="323" name="テキスト ボックス 322"/>
        <xdr:cNvSpPr txBox="1"/>
      </xdr:nvSpPr>
      <xdr:spPr>
        <a:xfrm>
          <a:off x="6737428" y="641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38316</xdr:rowOff>
    </xdr:from>
    <xdr:to>
      <xdr:col>55</xdr:col>
      <xdr:colOff>0</xdr:colOff>
      <xdr:row>57</xdr:row>
      <xdr:rowOff>53632</xdr:rowOff>
    </xdr:to>
    <xdr:cxnSp macro="">
      <xdr:nvCxnSpPr>
        <xdr:cNvPr id="352" name="直線コネクタ 351"/>
        <xdr:cNvCxnSpPr/>
      </xdr:nvCxnSpPr>
      <xdr:spPr>
        <a:xfrm flipV="1">
          <a:off x="9639300" y="9810966"/>
          <a:ext cx="8382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53632</xdr:rowOff>
    </xdr:from>
    <xdr:to>
      <xdr:col>50</xdr:col>
      <xdr:colOff>114300</xdr:colOff>
      <xdr:row>57</xdr:row>
      <xdr:rowOff>61366</xdr:rowOff>
    </xdr:to>
    <xdr:cxnSp macro="">
      <xdr:nvCxnSpPr>
        <xdr:cNvPr id="355" name="直線コネクタ 354"/>
        <xdr:cNvCxnSpPr/>
      </xdr:nvCxnSpPr>
      <xdr:spPr>
        <a:xfrm flipV="1">
          <a:off x="8750300" y="9826282"/>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78194</xdr:rowOff>
    </xdr:from>
    <xdr:to>
      <xdr:col>50</xdr:col>
      <xdr:colOff>165100</xdr:colOff>
      <xdr:row>58</xdr:row>
      <xdr:rowOff>8344</xdr:rowOff>
    </xdr:to>
    <xdr:sp macro="" textlink="">
      <xdr:nvSpPr>
        <xdr:cNvPr id="356" name="フローチャート: 判断 355"/>
        <xdr:cNvSpPr/>
      </xdr:nvSpPr>
      <xdr:spPr>
        <a:xfrm>
          <a:off x="9588500" y="985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170921</xdr:rowOff>
    </xdr:from>
    <xdr:ext cx="534377" cy="259045"/>
    <xdr:sp macro="" textlink="">
      <xdr:nvSpPr>
        <xdr:cNvPr id="357" name="テキスト ボックス 356"/>
        <xdr:cNvSpPr txBox="1"/>
      </xdr:nvSpPr>
      <xdr:spPr>
        <a:xfrm>
          <a:off x="9372111" y="994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45136</xdr:rowOff>
    </xdr:from>
    <xdr:to>
      <xdr:col>45</xdr:col>
      <xdr:colOff>177800</xdr:colOff>
      <xdr:row>57</xdr:row>
      <xdr:rowOff>61366</xdr:rowOff>
    </xdr:to>
    <xdr:cxnSp macro="">
      <xdr:nvCxnSpPr>
        <xdr:cNvPr id="358" name="直線コネクタ 357"/>
        <xdr:cNvCxnSpPr/>
      </xdr:nvCxnSpPr>
      <xdr:spPr>
        <a:xfrm>
          <a:off x="7861300" y="9817786"/>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93034</xdr:rowOff>
    </xdr:from>
    <xdr:to>
      <xdr:col>46</xdr:col>
      <xdr:colOff>38100</xdr:colOff>
      <xdr:row>58</xdr:row>
      <xdr:rowOff>23184</xdr:rowOff>
    </xdr:to>
    <xdr:sp macro="" textlink="">
      <xdr:nvSpPr>
        <xdr:cNvPr id="359" name="フローチャート: 判断 358"/>
        <xdr:cNvSpPr/>
      </xdr:nvSpPr>
      <xdr:spPr>
        <a:xfrm>
          <a:off x="8699500" y="98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14311</xdr:rowOff>
    </xdr:from>
    <xdr:ext cx="534377" cy="259045"/>
    <xdr:sp macro="" textlink="">
      <xdr:nvSpPr>
        <xdr:cNvPr id="360" name="テキスト ボックス 359"/>
        <xdr:cNvSpPr txBox="1"/>
      </xdr:nvSpPr>
      <xdr:spPr>
        <a:xfrm>
          <a:off x="8483111" y="995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45136</xdr:rowOff>
    </xdr:from>
    <xdr:to>
      <xdr:col>41</xdr:col>
      <xdr:colOff>50800</xdr:colOff>
      <xdr:row>57</xdr:row>
      <xdr:rowOff>50584</xdr:rowOff>
    </xdr:to>
    <xdr:cxnSp macro="">
      <xdr:nvCxnSpPr>
        <xdr:cNvPr id="361" name="直線コネクタ 360"/>
        <xdr:cNvCxnSpPr/>
      </xdr:nvCxnSpPr>
      <xdr:spPr>
        <a:xfrm flipV="1">
          <a:off x="6972300" y="9817786"/>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97187</xdr:rowOff>
    </xdr:from>
    <xdr:to>
      <xdr:col>41</xdr:col>
      <xdr:colOff>101600</xdr:colOff>
      <xdr:row>58</xdr:row>
      <xdr:rowOff>27337</xdr:rowOff>
    </xdr:to>
    <xdr:sp macro="" textlink="">
      <xdr:nvSpPr>
        <xdr:cNvPr id="362" name="フローチャート: 判断 361"/>
        <xdr:cNvSpPr/>
      </xdr:nvSpPr>
      <xdr:spPr>
        <a:xfrm>
          <a:off x="7810500" y="98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18464</xdr:rowOff>
    </xdr:from>
    <xdr:ext cx="534377" cy="259045"/>
    <xdr:sp macro="" textlink="">
      <xdr:nvSpPr>
        <xdr:cNvPr id="363" name="テキスト ボックス 362"/>
        <xdr:cNvSpPr txBox="1"/>
      </xdr:nvSpPr>
      <xdr:spPr>
        <a:xfrm>
          <a:off x="7594111" y="99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91624</xdr:rowOff>
    </xdr:from>
    <xdr:to>
      <xdr:col>36</xdr:col>
      <xdr:colOff>165100</xdr:colOff>
      <xdr:row>58</xdr:row>
      <xdr:rowOff>21774</xdr:rowOff>
    </xdr:to>
    <xdr:sp macro="" textlink="">
      <xdr:nvSpPr>
        <xdr:cNvPr id="364" name="フローチャート: 判断 363"/>
        <xdr:cNvSpPr/>
      </xdr:nvSpPr>
      <xdr:spPr>
        <a:xfrm>
          <a:off x="6921500" y="986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12901</xdr:rowOff>
    </xdr:from>
    <xdr:ext cx="534377" cy="259045"/>
    <xdr:sp macro="" textlink="">
      <xdr:nvSpPr>
        <xdr:cNvPr id="365" name="テキスト ボックス 364"/>
        <xdr:cNvSpPr txBox="1"/>
      </xdr:nvSpPr>
      <xdr:spPr>
        <a:xfrm>
          <a:off x="6705111" y="99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158966</xdr:rowOff>
    </xdr:from>
    <xdr:to>
      <xdr:col>55</xdr:col>
      <xdr:colOff>50800</xdr:colOff>
      <xdr:row>57</xdr:row>
      <xdr:rowOff>89116</xdr:rowOff>
    </xdr:to>
    <xdr:sp macro="" textlink="">
      <xdr:nvSpPr>
        <xdr:cNvPr id="371" name="楕円 370"/>
        <xdr:cNvSpPr/>
      </xdr:nvSpPr>
      <xdr:spPr>
        <a:xfrm>
          <a:off x="10426700" y="976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137393</xdr:rowOff>
    </xdr:from>
    <xdr:ext cx="534377" cy="259045"/>
    <xdr:sp macro="" textlink="">
      <xdr:nvSpPr>
        <xdr:cNvPr id="372" name="農林水産業費該当値テキスト"/>
        <xdr:cNvSpPr txBox="1"/>
      </xdr:nvSpPr>
      <xdr:spPr>
        <a:xfrm>
          <a:off x="10528300" y="973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2832</xdr:rowOff>
    </xdr:from>
    <xdr:to>
      <xdr:col>50</xdr:col>
      <xdr:colOff>165100</xdr:colOff>
      <xdr:row>57</xdr:row>
      <xdr:rowOff>104432</xdr:rowOff>
    </xdr:to>
    <xdr:sp macro="" textlink="">
      <xdr:nvSpPr>
        <xdr:cNvPr id="373" name="楕円 372"/>
        <xdr:cNvSpPr/>
      </xdr:nvSpPr>
      <xdr:spPr>
        <a:xfrm>
          <a:off x="9588500" y="977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120959</xdr:rowOff>
    </xdr:from>
    <xdr:ext cx="534377" cy="259045"/>
    <xdr:sp macro="" textlink="">
      <xdr:nvSpPr>
        <xdr:cNvPr id="374" name="テキスト ボックス 373"/>
        <xdr:cNvSpPr txBox="1"/>
      </xdr:nvSpPr>
      <xdr:spPr>
        <a:xfrm>
          <a:off x="9372111" y="955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10566</xdr:rowOff>
    </xdr:from>
    <xdr:to>
      <xdr:col>46</xdr:col>
      <xdr:colOff>38100</xdr:colOff>
      <xdr:row>57</xdr:row>
      <xdr:rowOff>112166</xdr:rowOff>
    </xdr:to>
    <xdr:sp macro="" textlink="">
      <xdr:nvSpPr>
        <xdr:cNvPr id="375" name="楕円 374"/>
        <xdr:cNvSpPr/>
      </xdr:nvSpPr>
      <xdr:spPr>
        <a:xfrm>
          <a:off x="8699500" y="978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128693</xdr:rowOff>
    </xdr:from>
    <xdr:ext cx="534377" cy="259045"/>
    <xdr:sp macro="" textlink="">
      <xdr:nvSpPr>
        <xdr:cNvPr id="376" name="テキスト ボックス 375"/>
        <xdr:cNvSpPr txBox="1"/>
      </xdr:nvSpPr>
      <xdr:spPr>
        <a:xfrm>
          <a:off x="8483111" y="955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165786</xdr:rowOff>
    </xdr:from>
    <xdr:to>
      <xdr:col>41</xdr:col>
      <xdr:colOff>101600</xdr:colOff>
      <xdr:row>57</xdr:row>
      <xdr:rowOff>95936</xdr:rowOff>
    </xdr:to>
    <xdr:sp macro="" textlink="">
      <xdr:nvSpPr>
        <xdr:cNvPr id="377" name="楕円 376"/>
        <xdr:cNvSpPr/>
      </xdr:nvSpPr>
      <xdr:spPr>
        <a:xfrm>
          <a:off x="7810500" y="976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112463</xdr:rowOff>
    </xdr:from>
    <xdr:ext cx="534377" cy="259045"/>
    <xdr:sp macro="" textlink="">
      <xdr:nvSpPr>
        <xdr:cNvPr id="378" name="テキスト ボックス 377"/>
        <xdr:cNvSpPr txBox="1"/>
      </xdr:nvSpPr>
      <xdr:spPr>
        <a:xfrm>
          <a:off x="7594111" y="954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171234</xdr:rowOff>
    </xdr:from>
    <xdr:to>
      <xdr:col>36</xdr:col>
      <xdr:colOff>165100</xdr:colOff>
      <xdr:row>57</xdr:row>
      <xdr:rowOff>101384</xdr:rowOff>
    </xdr:to>
    <xdr:sp macro="" textlink="">
      <xdr:nvSpPr>
        <xdr:cNvPr id="379" name="楕円 378"/>
        <xdr:cNvSpPr/>
      </xdr:nvSpPr>
      <xdr:spPr>
        <a:xfrm>
          <a:off x="6921500" y="977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117911</xdr:rowOff>
    </xdr:from>
    <xdr:ext cx="534377" cy="259045"/>
    <xdr:sp macro="" textlink="">
      <xdr:nvSpPr>
        <xdr:cNvPr id="380" name="テキスト ボックス 379"/>
        <xdr:cNvSpPr txBox="1"/>
      </xdr:nvSpPr>
      <xdr:spPr>
        <a:xfrm>
          <a:off x="6705111" y="95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143148</xdr:rowOff>
    </xdr:from>
    <xdr:to>
      <xdr:col>55</xdr:col>
      <xdr:colOff>0</xdr:colOff>
      <xdr:row>78</xdr:row>
      <xdr:rowOff>1339</xdr:rowOff>
    </xdr:to>
    <xdr:cxnSp macro="">
      <xdr:nvCxnSpPr>
        <xdr:cNvPr id="409" name="直線コネクタ 408"/>
        <xdr:cNvCxnSpPr/>
      </xdr:nvCxnSpPr>
      <xdr:spPr>
        <a:xfrm flipV="1">
          <a:off x="9639300" y="13173348"/>
          <a:ext cx="838200" cy="20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1339</xdr:rowOff>
    </xdr:from>
    <xdr:to>
      <xdr:col>50</xdr:col>
      <xdr:colOff>114300</xdr:colOff>
      <xdr:row>78</xdr:row>
      <xdr:rowOff>44869</xdr:rowOff>
    </xdr:to>
    <xdr:cxnSp macro="">
      <xdr:nvCxnSpPr>
        <xdr:cNvPr id="412" name="直線コネクタ 411"/>
        <xdr:cNvCxnSpPr/>
      </xdr:nvCxnSpPr>
      <xdr:spPr>
        <a:xfrm flipV="1">
          <a:off x="8750300" y="13374439"/>
          <a:ext cx="889000" cy="4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103530</xdr:rowOff>
    </xdr:from>
    <xdr:to>
      <xdr:col>50</xdr:col>
      <xdr:colOff>165100</xdr:colOff>
      <xdr:row>78</xdr:row>
      <xdr:rowOff>33680</xdr:rowOff>
    </xdr:to>
    <xdr:sp macro="" textlink="">
      <xdr:nvSpPr>
        <xdr:cNvPr id="413" name="フローチャート: 判断 412"/>
        <xdr:cNvSpPr/>
      </xdr:nvSpPr>
      <xdr:spPr>
        <a:xfrm>
          <a:off x="9588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50207</xdr:rowOff>
    </xdr:from>
    <xdr:ext cx="534377" cy="259045"/>
    <xdr:sp macro="" textlink="">
      <xdr:nvSpPr>
        <xdr:cNvPr id="414" name="テキスト ボックス 413"/>
        <xdr:cNvSpPr txBox="1"/>
      </xdr:nvSpPr>
      <xdr:spPr>
        <a:xfrm>
          <a:off x="9372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44869</xdr:rowOff>
    </xdr:from>
    <xdr:to>
      <xdr:col>45</xdr:col>
      <xdr:colOff>177800</xdr:colOff>
      <xdr:row>78</xdr:row>
      <xdr:rowOff>55823</xdr:rowOff>
    </xdr:to>
    <xdr:cxnSp macro="">
      <xdr:nvCxnSpPr>
        <xdr:cNvPr id="415" name="直線コネクタ 414"/>
        <xdr:cNvCxnSpPr/>
      </xdr:nvCxnSpPr>
      <xdr:spPr>
        <a:xfrm flipV="1">
          <a:off x="7861300" y="13417969"/>
          <a:ext cx="889000" cy="1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116123</xdr:rowOff>
    </xdr:from>
    <xdr:to>
      <xdr:col>46</xdr:col>
      <xdr:colOff>38100</xdr:colOff>
      <xdr:row>78</xdr:row>
      <xdr:rowOff>46273</xdr:rowOff>
    </xdr:to>
    <xdr:sp macro="" textlink="">
      <xdr:nvSpPr>
        <xdr:cNvPr id="416" name="フローチャート: 判断 415"/>
        <xdr:cNvSpPr/>
      </xdr:nvSpPr>
      <xdr:spPr>
        <a:xfrm>
          <a:off x="8699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62800</xdr:rowOff>
    </xdr:from>
    <xdr:ext cx="534377" cy="259045"/>
    <xdr:sp macro="" textlink="">
      <xdr:nvSpPr>
        <xdr:cNvPr id="417" name="テキスト ボックス 416"/>
        <xdr:cNvSpPr txBox="1"/>
      </xdr:nvSpPr>
      <xdr:spPr>
        <a:xfrm>
          <a:off x="8483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165855</xdr:rowOff>
    </xdr:from>
    <xdr:to>
      <xdr:col>41</xdr:col>
      <xdr:colOff>50800</xdr:colOff>
      <xdr:row>78</xdr:row>
      <xdr:rowOff>55823</xdr:rowOff>
    </xdr:to>
    <xdr:cxnSp macro="">
      <xdr:nvCxnSpPr>
        <xdr:cNvPr id="418" name="直線コネクタ 417"/>
        <xdr:cNvCxnSpPr/>
      </xdr:nvCxnSpPr>
      <xdr:spPr>
        <a:xfrm>
          <a:off x="6972300" y="13367505"/>
          <a:ext cx="889000" cy="6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106769</xdr:rowOff>
    </xdr:from>
    <xdr:to>
      <xdr:col>41</xdr:col>
      <xdr:colOff>101600</xdr:colOff>
      <xdr:row>78</xdr:row>
      <xdr:rowOff>36919</xdr:rowOff>
    </xdr:to>
    <xdr:sp macro="" textlink="">
      <xdr:nvSpPr>
        <xdr:cNvPr id="419" name="フローチャート: 判断 418"/>
        <xdr:cNvSpPr/>
      </xdr:nvSpPr>
      <xdr:spPr>
        <a:xfrm>
          <a:off x="7810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53446</xdr:rowOff>
    </xdr:from>
    <xdr:ext cx="534377" cy="259045"/>
    <xdr:sp macro="" textlink="">
      <xdr:nvSpPr>
        <xdr:cNvPr id="420" name="テキスト ボックス 419"/>
        <xdr:cNvSpPr txBox="1"/>
      </xdr:nvSpPr>
      <xdr:spPr>
        <a:xfrm>
          <a:off x="7594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90900</xdr:rowOff>
    </xdr:from>
    <xdr:to>
      <xdr:col>36</xdr:col>
      <xdr:colOff>165100</xdr:colOff>
      <xdr:row>78</xdr:row>
      <xdr:rowOff>21050</xdr:rowOff>
    </xdr:to>
    <xdr:sp macro="" textlink="">
      <xdr:nvSpPr>
        <xdr:cNvPr id="421" name="フローチャート: 判断 420"/>
        <xdr:cNvSpPr/>
      </xdr:nvSpPr>
      <xdr:spPr>
        <a:xfrm>
          <a:off x="6921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37577</xdr:rowOff>
    </xdr:from>
    <xdr:ext cx="534377" cy="259045"/>
    <xdr:sp macro="" textlink="">
      <xdr:nvSpPr>
        <xdr:cNvPr id="422" name="テキスト ボックス 421"/>
        <xdr:cNvSpPr txBox="1"/>
      </xdr:nvSpPr>
      <xdr:spPr>
        <a:xfrm>
          <a:off x="6705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92348</xdr:rowOff>
    </xdr:from>
    <xdr:to>
      <xdr:col>55</xdr:col>
      <xdr:colOff>50800</xdr:colOff>
      <xdr:row>77</xdr:row>
      <xdr:rowOff>22498</xdr:rowOff>
    </xdr:to>
    <xdr:sp macro="" textlink="">
      <xdr:nvSpPr>
        <xdr:cNvPr id="428" name="楕円 427"/>
        <xdr:cNvSpPr/>
      </xdr:nvSpPr>
      <xdr:spPr>
        <a:xfrm>
          <a:off x="10426700" y="131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70775</xdr:rowOff>
    </xdr:from>
    <xdr:ext cx="534377" cy="259045"/>
    <xdr:sp macro="" textlink="">
      <xdr:nvSpPr>
        <xdr:cNvPr id="429" name="商工費該当値テキスト"/>
        <xdr:cNvSpPr txBox="1"/>
      </xdr:nvSpPr>
      <xdr:spPr>
        <a:xfrm>
          <a:off x="10528300" y="1310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121989</xdr:rowOff>
    </xdr:from>
    <xdr:to>
      <xdr:col>50</xdr:col>
      <xdr:colOff>165100</xdr:colOff>
      <xdr:row>78</xdr:row>
      <xdr:rowOff>52139</xdr:rowOff>
    </xdr:to>
    <xdr:sp macro="" textlink="">
      <xdr:nvSpPr>
        <xdr:cNvPr id="430" name="楕円 429"/>
        <xdr:cNvSpPr/>
      </xdr:nvSpPr>
      <xdr:spPr>
        <a:xfrm>
          <a:off x="9588500" y="1332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43266</xdr:rowOff>
    </xdr:from>
    <xdr:ext cx="534377" cy="259045"/>
    <xdr:sp macro="" textlink="">
      <xdr:nvSpPr>
        <xdr:cNvPr id="431" name="テキスト ボックス 430"/>
        <xdr:cNvSpPr txBox="1"/>
      </xdr:nvSpPr>
      <xdr:spPr>
        <a:xfrm>
          <a:off x="9372111" y="1341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165519</xdr:rowOff>
    </xdr:from>
    <xdr:to>
      <xdr:col>46</xdr:col>
      <xdr:colOff>38100</xdr:colOff>
      <xdr:row>78</xdr:row>
      <xdr:rowOff>95669</xdr:rowOff>
    </xdr:to>
    <xdr:sp macro="" textlink="">
      <xdr:nvSpPr>
        <xdr:cNvPr id="432" name="楕円 431"/>
        <xdr:cNvSpPr/>
      </xdr:nvSpPr>
      <xdr:spPr>
        <a:xfrm>
          <a:off x="8699500" y="133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86796</xdr:rowOff>
    </xdr:from>
    <xdr:ext cx="469744" cy="259045"/>
    <xdr:sp macro="" textlink="">
      <xdr:nvSpPr>
        <xdr:cNvPr id="433" name="テキスト ボックス 432"/>
        <xdr:cNvSpPr txBox="1"/>
      </xdr:nvSpPr>
      <xdr:spPr>
        <a:xfrm>
          <a:off x="8515428" y="1345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5023</xdr:rowOff>
    </xdr:from>
    <xdr:to>
      <xdr:col>41</xdr:col>
      <xdr:colOff>101600</xdr:colOff>
      <xdr:row>78</xdr:row>
      <xdr:rowOff>106623</xdr:rowOff>
    </xdr:to>
    <xdr:sp macro="" textlink="">
      <xdr:nvSpPr>
        <xdr:cNvPr id="434" name="楕円 433"/>
        <xdr:cNvSpPr/>
      </xdr:nvSpPr>
      <xdr:spPr>
        <a:xfrm>
          <a:off x="7810500" y="1337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97750</xdr:rowOff>
    </xdr:from>
    <xdr:ext cx="469744" cy="259045"/>
    <xdr:sp macro="" textlink="">
      <xdr:nvSpPr>
        <xdr:cNvPr id="435" name="テキスト ボックス 434"/>
        <xdr:cNvSpPr txBox="1"/>
      </xdr:nvSpPr>
      <xdr:spPr>
        <a:xfrm>
          <a:off x="7626428" y="13470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115055</xdr:rowOff>
    </xdr:from>
    <xdr:to>
      <xdr:col>36</xdr:col>
      <xdr:colOff>165100</xdr:colOff>
      <xdr:row>78</xdr:row>
      <xdr:rowOff>45205</xdr:rowOff>
    </xdr:to>
    <xdr:sp macro="" textlink="">
      <xdr:nvSpPr>
        <xdr:cNvPr id="436" name="楕円 435"/>
        <xdr:cNvSpPr/>
      </xdr:nvSpPr>
      <xdr:spPr>
        <a:xfrm>
          <a:off x="6921500" y="133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36332</xdr:rowOff>
    </xdr:from>
    <xdr:ext cx="534377" cy="259045"/>
    <xdr:sp macro="" textlink="">
      <xdr:nvSpPr>
        <xdr:cNvPr id="437" name="テキスト ボックス 436"/>
        <xdr:cNvSpPr txBox="1"/>
      </xdr:nvSpPr>
      <xdr:spPr>
        <a:xfrm>
          <a:off x="6705111" y="1340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166892</xdr:rowOff>
    </xdr:from>
    <xdr:to>
      <xdr:col>55</xdr:col>
      <xdr:colOff>0</xdr:colOff>
      <xdr:row>97</xdr:row>
      <xdr:rowOff>150933</xdr:rowOff>
    </xdr:to>
    <xdr:cxnSp macro="">
      <xdr:nvCxnSpPr>
        <xdr:cNvPr id="469" name="直線コネクタ 468"/>
        <xdr:cNvCxnSpPr/>
      </xdr:nvCxnSpPr>
      <xdr:spPr>
        <a:xfrm flipV="1">
          <a:off x="9639300" y="16626092"/>
          <a:ext cx="838200" cy="15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34779</xdr:rowOff>
    </xdr:from>
    <xdr:ext cx="534377" cy="259045"/>
    <xdr:sp macro="" textlink="">
      <xdr:nvSpPr>
        <xdr:cNvPr id="470" name="土木費平均値テキスト"/>
        <xdr:cNvSpPr txBox="1"/>
      </xdr:nvSpPr>
      <xdr:spPr>
        <a:xfrm>
          <a:off x="10528300" y="166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75921</xdr:rowOff>
    </xdr:from>
    <xdr:to>
      <xdr:col>50</xdr:col>
      <xdr:colOff>114300</xdr:colOff>
      <xdr:row>97</xdr:row>
      <xdr:rowOff>150933</xdr:rowOff>
    </xdr:to>
    <xdr:cxnSp macro="">
      <xdr:nvCxnSpPr>
        <xdr:cNvPr id="472" name="直線コネクタ 471"/>
        <xdr:cNvCxnSpPr/>
      </xdr:nvCxnSpPr>
      <xdr:spPr>
        <a:xfrm>
          <a:off x="8750300" y="16706571"/>
          <a:ext cx="889000" cy="7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67249</xdr:rowOff>
    </xdr:from>
    <xdr:to>
      <xdr:col>50</xdr:col>
      <xdr:colOff>165100</xdr:colOff>
      <xdr:row>98</xdr:row>
      <xdr:rowOff>168849</xdr:rowOff>
    </xdr:to>
    <xdr:sp macro="" textlink="">
      <xdr:nvSpPr>
        <xdr:cNvPr id="473" name="フローチャート: 判断 472"/>
        <xdr:cNvSpPr/>
      </xdr:nvSpPr>
      <xdr:spPr>
        <a:xfrm>
          <a:off x="9588500" y="1686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159976</xdr:rowOff>
    </xdr:from>
    <xdr:ext cx="534377" cy="259045"/>
    <xdr:sp macro="" textlink="">
      <xdr:nvSpPr>
        <xdr:cNvPr id="474" name="テキスト ボックス 473"/>
        <xdr:cNvSpPr txBox="1"/>
      </xdr:nvSpPr>
      <xdr:spPr>
        <a:xfrm>
          <a:off x="9372111" y="1696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33848</xdr:rowOff>
    </xdr:from>
    <xdr:to>
      <xdr:col>45</xdr:col>
      <xdr:colOff>177800</xdr:colOff>
      <xdr:row>97</xdr:row>
      <xdr:rowOff>75921</xdr:rowOff>
    </xdr:to>
    <xdr:cxnSp macro="">
      <xdr:nvCxnSpPr>
        <xdr:cNvPr id="475" name="直線コネクタ 474"/>
        <xdr:cNvCxnSpPr/>
      </xdr:nvCxnSpPr>
      <xdr:spPr>
        <a:xfrm>
          <a:off x="7861300" y="16664498"/>
          <a:ext cx="889000" cy="4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71929</xdr:rowOff>
    </xdr:from>
    <xdr:to>
      <xdr:col>46</xdr:col>
      <xdr:colOff>38100</xdr:colOff>
      <xdr:row>99</xdr:row>
      <xdr:rowOff>2079</xdr:rowOff>
    </xdr:to>
    <xdr:sp macro="" textlink="">
      <xdr:nvSpPr>
        <xdr:cNvPr id="476" name="フローチャート: 判断 475"/>
        <xdr:cNvSpPr/>
      </xdr:nvSpPr>
      <xdr:spPr>
        <a:xfrm>
          <a:off x="8699500" y="1687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164656</xdr:rowOff>
    </xdr:from>
    <xdr:ext cx="534377" cy="259045"/>
    <xdr:sp macro="" textlink="">
      <xdr:nvSpPr>
        <xdr:cNvPr id="477" name="テキスト ボックス 476"/>
        <xdr:cNvSpPr txBox="1"/>
      </xdr:nvSpPr>
      <xdr:spPr>
        <a:xfrm>
          <a:off x="8483111" y="1696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33848</xdr:rowOff>
    </xdr:from>
    <xdr:to>
      <xdr:col>41</xdr:col>
      <xdr:colOff>50800</xdr:colOff>
      <xdr:row>97</xdr:row>
      <xdr:rowOff>115915</xdr:rowOff>
    </xdr:to>
    <xdr:cxnSp macro="">
      <xdr:nvCxnSpPr>
        <xdr:cNvPr id="478" name="直線コネクタ 477"/>
        <xdr:cNvCxnSpPr/>
      </xdr:nvCxnSpPr>
      <xdr:spPr>
        <a:xfrm flipV="1">
          <a:off x="6972300" y="16664498"/>
          <a:ext cx="889000" cy="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58823</xdr:rowOff>
    </xdr:from>
    <xdr:to>
      <xdr:col>41</xdr:col>
      <xdr:colOff>101600</xdr:colOff>
      <xdr:row>98</xdr:row>
      <xdr:rowOff>160423</xdr:rowOff>
    </xdr:to>
    <xdr:sp macro="" textlink="">
      <xdr:nvSpPr>
        <xdr:cNvPr id="479" name="フローチャート: 判断 478"/>
        <xdr:cNvSpPr/>
      </xdr:nvSpPr>
      <xdr:spPr>
        <a:xfrm>
          <a:off x="7810500" y="1686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151550</xdr:rowOff>
    </xdr:from>
    <xdr:ext cx="534377" cy="259045"/>
    <xdr:sp macro="" textlink="">
      <xdr:nvSpPr>
        <xdr:cNvPr id="480" name="テキスト ボックス 479"/>
        <xdr:cNvSpPr txBox="1"/>
      </xdr:nvSpPr>
      <xdr:spPr>
        <a:xfrm>
          <a:off x="7594111" y="1695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59770</xdr:rowOff>
    </xdr:from>
    <xdr:to>
      <xdr:col>36</xdr:col>
      <xdr:colOff>165100</xdr:colOff>
      <xdr:row>98</xdr:row>
      <xdr:rowOff>161370</xdr:rowOff>
    </xdr:to>
    <xdr:sp macro="" textlink="">
      <xdr:nvSpPr>
        <xdr:cNvPr id="481" name="フローチャート: 判断 480"/>
        <xdr:cNvSpPr/>
      </xdr:nvSpPr>
      <xdr:spPr>
        <a:xfrm>
          <a:off x="6921500" y="1686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152497</xdr:rowOff>
    </xdr:from>
    <xdr:ext cx="534377" cy="259045"/>
    <xdr:sp macro="" textlink="">
      <xdr:nvSpPr>
        <xdr:cNvPr id="482" name="テキスト ボックス 481"/>
        <xdr:cNvSpPr txBox="1"/>
      </xdr:nvSpPr>
      <xdr:spPr>
        <a:xfrm>
          <a:off x="6705111" y="1695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116092</xdr:rowOff>
    </xdr:from>
    <xdr:to>
      <xdr:col>55</xdr:col>
      <xdr:colOff>50800</xdr:colOff>
      <xdr:row>97</xdr:row>
      <xdr:rowOff>46242</xdr:rowOff>
    </xdr:to>
    <xdr:sp macro="" textlink="">
      <xdr:nvSpPr>
        <xdr:cNvPr id="488" name="楕円 487"/>
        <xdr:cNvSpPr/>
      </xdr:nvSpPr>
      <xdr:spPr>
        <a:xfrm>
          <a:off x="10426700" y="1657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138969</xdr:rowOff>
    </xdr:from>
    <xdr:ext cx="534377" cy="259045"/>
    <xdr:sp macro="" textlink="">
      <xdr:nvSpPr>
        <xdr:cNvPr id="489" name="土木費該当値テキスト"/>
        <xdr:cNvSpPr txBox="1"/>
      </xdr:nvSpPr>
      <xdr:spPr>
        <a:xfrm>
          <a:off x="10528300" y="1642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100133</xdr:rowOff>
    </xdr:from>
    <xdr:to>
      <xdr:col>50</xdr:col>
      <xdr:colOff>165100</xdr:colOff>
      <xdr:row>98</xdr:row>
      <xdr:rowOff>30283</xdr:rowOff>
    </xdr:to>
    <xdr:sp macro="" textlink="">
      <xdr:nvSpPr>
        <xdr:cNvPr id="490" name="楕円 489"/>
        <xdr:cNvSpPr/>
      </xdr:nvSpPr>
      <xdr:spPr>
        <a:xfrm>
          <a:off x="9588500" y="1673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46810</xdr:rowOff>
    </xdr:from>
    <xdr:ext cx="534377" cy="259045"/>
    <xdr:sp macro="" textlink="">
      <xdr:nvSpPr>
        <xdr:cNvPr id="491" name="テキスト ボックス 490"/>
        <xdr:cNvSpPr txBox="1"/>
      </xdr:nvSpPr>
      <xdr:spPr>
        <a:xfrm>
          <a:off x="9372111" y="165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25121</xdr:rowOff>
    </xdr:from>
    <xdr:to>
      <xdr:col>46</xdr:col>
      <xdr:colOff>38100</xdr:colOff>
      <xdr:row>97</xdr:row>
      <xdr:rowOff>126721</xdr:rowOff>
    </xdr:to>
    <xdr:sp macro="" textlink="">
      <xdr:nvSpPr>
        <xdr:cNvPr id="492" name="楕円 491"/>
        <xdr:cNvSpPr/>
      </xdr:nvSpPr>
      <xdr:spPr>
        <a:xfrm>
          <a:off x="8699500" y="1665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143248</xdr:rowOff>
    </xdr:from>
    <xdr:ext cx="534377" cy="259045"/>
    <xdr:sp macro="" textlink="">
      <xdr:nvSpPr>
        <xdr:cNvPr id="493" name="テキスト ボックス 492"/>
        <xdr:cNvSpPr txBox="1"/>
      </xdr:nvSpPr>
      <xdr:spPr>
        <a:xfrm>
          <a:off x="8483111" y="164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154498</xdr:rowOff>
    </xdr:from>
    <xdr:to>
      <xdr:col>41</xdr:col>
      <xdr:colOff>101600</xdr:colOff>
      <xdr:row>97</xdr:row>
      <xdr:rowOff>84648</xdr:rowOff>
    </xdr:to>
    <xdr:sp macro="" textlink="">
      <xdr:nvSpPr>
        <xdr:cNvPr id="494" name="楕円 493"/>
        <xdr:cNvSpPr/>
      </xdr:nvSpPr>
      <xdr:spPr>
        <a:xfrm>
          <a:off x="7810500" y="1661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101175</xdr:rowOff>
    </xdr:from>
    <xdr:ext cx="534377" cy="259045"/>
    <xdr:sp macro="" textlink="">
      <xdr:nvSpPr>
        <xdr:cNvPr id="495" name="テキスト ボックス 494"/>
        <xdr:cNvSpPr txBox="1"/>
      </xdr:nvSpPr>
      <xdr:spPr>
        <a:xfrm>
          <a:off x="7594111" y="163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65115</xdr:rowOff>
    </xdr:from>
    <xdr:to>
      <xdr:col>36</xdr:col>
      <xdr:colOff>165100</xdr:colOff>
      <xdr:row>97</xdr:row>
      <xdr:rowOff>166715</xdr:rowOff>
    </xdr:to>
    <xdr:sp macro="" textlink="">
      <xdr:nvSpPr>
        <xdr:cNvPr id="496" name="楕円 495"/>
        <xdr:cNvSpPr/>
      </xdr:nvSpPr>
      <xdr:spPr>
        <a:xfrm>
          <a:off x="6921500" y="1669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11792</xdr:rowOff>
    </xdr:from>
    <xdr:ext cx="534377" cy="259045"/>
    <xdr:sp macro="" textlink="">
      <xdr:nvSpPr>
        <xdr:cNvPr id="497" name="テキスト ボックス 496"/>
        <xdr:cNvSpPr txBox="1"/>
      </xdr:nvSpPr>
      <xdr:spPr>
        <a:xfrm>
          <a:off x="6705111" y="1647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150292</xdr:rowOff>
    </xdr:from>
    <xdr:to>
      <xdr:col>85</xdr:col>
      <xdr:colOff>127000</xdr:colOff>
      <xdr:row>37</xdr:row>
      <xdr:rowOff>114249</xdr:rowOff>
    </xdr:to>
    <xdr:cxnSp macro="">
      <xdr:nvCxnSpPr>
        <xdr:cNvPr id="527" name="直線コネクタ 526"/>
        <xdr:cNvCxnSpPr/>
      </xdr:nvCxnSpPr>
      <xdr:spPr>
        <a:xfrm flipV="1">
          <a:off x="15481300" y="6151042"/>
          <a:ext cx="838200" cy="30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8" name="消防費平均値テキスト"/>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135661</xdr:rowOff>
    </xdr:from>
    <xdr:to>
      <xdr:col>81</xdr:col>
      <xdr:colOff>50800</xdr:colOff>
      <xdr:row>37</xdr:row>
      <xdr:rowOff>114249</xdr:rowOff>
    </xdr:to>
    <xdr:cxnSp macro="">
      <xdr:nvCxnSpPr>
        <xdr:cNvPr id="530" name="直線コネクタ 529"/>
        <xdr:cNvCxnSpPr/>
      </xdr:nvCxnSpPr>
      <xdr:spPr>
        <a:xfrm>
          <a:off x="14592300" y="6136411"/>
          <a:ext cx="889000" cy="3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81928</xdr:rowOff>
    </xdr:from>
    <xdr:to>
      <xdr:col>81</xdr:col>
      <xdr:colOff>101600</xdr:colOff>
      <xdr:row>38</xdr:row>
      <xdr:rowOff>12078</xdr:rowOff>
    </xdr:to>
    <xdr:sp macro="" textlink="">
      <xdr:nvSpPr>
        <xdr:cNvPr id="531" name="フローチャート: 判断 530"/>
        <xdr:cNvSpPr/>
      </xdr:nvSpPr>
      <xdr:spPr>
        <a:xfrm>
          <a:off x="15430500" y="642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3205</xdr:rowOff>
    </xdr:from>
    <xdr:ext cx="534377" cy="259045"/>
    <xdr:sp macro="" textlink="">
      <xdr:nvSpPr>
        <xdr:cNvPr id="532" name="テキスト ボックス 531"/>
        <xdr:cNvSpPr txBox="1"/>
      </xdr:nvSpPr>
      <xdr:spPr>
        <a:xfrm>
          <a:off x="15214111" y="651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102286</xdr:rowOff>
    </xdr:from>
    <xdr:to>
      <xdr:col>76</xdr:col>
      <xdr:colOff>114300</xdr:colOff>
      <xdr:row>35</xdr:row>
      <xdr:rowOff>135661</xdr:rowOff>
    </xdr:to>
    <xdr:cxnSp macro="">
      <xdr:nvCxnSpPr>
        <xdr:cNvPr id="533" name="直線コネクタ 532"/>
        <xdr:cNvCxnSpPr/>
      </xdr:nvCxnSpPr>
      <xdr:spPr>
        <a:xfrm>
          <a:off x="13703300" y="5931586"/>
          <a:ext cx="889000" cy="20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108674</xdr:rowOff>
    </xdr:from>
    <xdr:to>
      <xdr:col>76</xdr:col>
      <xdr:colOff>165100</xdr:colOff>
      <xdr:row>38</xdr:row>
      <xdr:rowOff>38824</xdr:rowOff>
    </xdr:to>
    <xdr:sp macro="" textlink="">
      <xdr:nvSpPr>
        <xdr:cNvPr id="534" name="フローチャート: 判断 533"/>
        <xdr:cNvSpPr/>
      </xdr:nvSpPr>
      <xdr:spPr>
        <a:xfrm>
          <a:off x="14541500" y="64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29951</xdr:rowOff>
    </xdr:from>
    <xdr:ext cx="534377" cy="259045"/>
    <xdr:sp macro="" textlink="">
      <xdr:nvSpPr>
        <xdr:cNvPr id="535" name="テキスト ボックス 534"/>
        <xdr:cNvSpPr txBox="1"/>
      </xdr:nvSpPr>
      <xdr:spPr>
        <a:xfrm>
          <a:off x="14325111" y="65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102286</xdr:rowOff>
    </xdr:from>
    <xdr:to>
      <xdr:col>71</xdr:col>
      <xdr:colOff>177800</xdr:colOff>
      <xdr:row>37</xdr:row>
      <xdr:rowOff>154673</xdr:rowOff>
    </xdr:to>
    <xdr:cxnSp macro="">
      <xdr:nvCxnSpPr>
        <xdr:cNvPr id="536" name="直線コネクタ 535"/>
        <xdr:cNvCxnSpPr/>
      </xdr:nvCxnSpPr>
      <xdr:spPr>
        <a:xfrm flipV="1">
          <a:off x="12814300" y="5931586"/>
          <a:ext cx="889000" cy="56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108941</xdr:rowOff>
    </xdr:from>
    <xdr:to>
      <xdr:col>72</xdr:col>
      <xdr:colOff>38100</xdr:colOff>
      <xdr:row>38</xdr:row>
      <xdr:rowOff>39091</xdr:rowOff>
    </xdr:to>
    <xdr:sp macro="" textlink="">
      <xdr:nvSpPr>
        <xdr:cNvPr id="537" name="フローチャート: 判断 536"/>
        <xdr:cNvSpPr/>
      </xdr:nvSpPr>
      <xdr:spPr>
        <a:xfrm>
          <a:off x="13652500" y="645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30218</xdr:rowOff>
    </xdr:from>
    <xdr:ext cx="534377" cy="259045"/>
    <xdr:sp macro="" textlink="">
      <xdr:nvSpPr>
        <xdr:cNvPr id="538" name="テキスト ボックス 537"/>
        <xdr:cNvSpPr txBox="1"/>
      </xdr:nvSpPr>
      <xdr:spPr>
        <a:xfrm>
          <a:off x="13436111" y="654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115799</xdr:rowOff>
    </xdr:from>
    <xdr:to>
      <xdr:col>67</xdr:col>
      <xdr:colOff>101600</xdr:colOff>
      <xdr:row>38</xdr:row>
      <xdr:rowOff>45949</xdr:rowOff>
    </xdr:to>
    <xdr:sp macro="" textlink="">
      <xdr:nvSpPr>
        <xdr:cNvPr id="539" name="フローチャート: 判断 538"/>
        <xdr:cNvSpPr/>
      </xdr:nvSpPr>
      <xdr:spPr>
        <a:xfrm>
          <a:off x="12763500" y="645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37075</xdr:rowOff>
    </xdr:from>
    <xdr:ext cx="534377" cy="259045"/>
    <xdr:sp macro="" textlink="">
      <xdr:nvSpPr>
        <xdr:cNvPr id="540" name="テキスト ボックス 539"/>
        <xdr:cNvSpPr txBox="1"/>
      </xdr:nvSpPr>
      <xdr:spPr>
        <a:xfrm>
          <a:off x="12547111" y="65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99492</xdr:rowOff>
    </xdr:from>
    <xdr:to>
      <xdr:col>85</xdr:col>
      <xdr:colOff>177800</xdr:colOff>
      <xdr:row>36</xdr:row>
      <xdr:rowOff>29642</xdr:rowOff>
    </xdr:to>
    <xdr:sp macro="" textlink="">
      <xdr:nvSpPr>
        <xdr:cNvPr id="546" name="楕円 545"/>
        <xdr:cNvSpPr/>
      </xdr:nvSpPr>
      <xdr:spPr>
        <a:xfrm>
          <a:off x="16268700" y="610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122369</xdr:rowOff>
    </xdr:from>
    <xdr:ext cx="534377" cy="259045"/>
    <xdr:sp macro="" textlink="">
      <xdr:nvSpPr>
        <xdr:cNvPr id="547" name="消防費該当値テキスト"/>
        <xdr:cNvSpPr txBox="1"/>
      </xdr:nvSpPr>
      <xdr:spPr>
        <a:xfrm>
          <a:off x="16370300" y="595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63449</xdr:rowOff>
    </xdr:from>
    <xdr:to>
      <xdr:col>81</xdr:col>
      <xdr:colOff>101600</xdr:colOff>
      <xdr:row>37</xdr:row>
      <xdr:rowOff>165049</xdr:rowOff>
    </xdr:to>
    <xdr:sp macro="" textlink="">
      <xdr:nvSpPr>
        <xdr:cNvPr id="548" name="楕円 547"/>
        <xdr:cNvSpPr/>
      </xdr:nvSpPr>
      <xdr:spPr>
        <a:xfrm>
          <a:off x="15430500" y="64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10126</xdr:rowOff>
    </xdr:from>
    <xdr:ext cx="534377" cy="259045"/>
    <xdr:sp macro="" textlink="">
      <xdr:nvSpPr>
        <xdr:cNvPr id="549" name="テキスト ボックス 548"/>
        <xdr:cNvSpPr txBox="1"/>
      </xdr:nvSpPr>
      <xdr:spPr>
        <a:xfrm>
          <a:off x="15214111" y="618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84861</xdr:rowOff>
    </xdr:from>
    <xdr:to>
      <xdr:col>76</xdr:col>
      <xdr:colOff>165100</xdr:colOff>
      <xdr:row>36</xdr:row>
      <xdr:rowOff>15011</xdr:rowOff>
    </xdr:to>
    <xdr:sp macro="" textlink="">
      <xdr:nvSpPr>
        <xdr:cNvPr id="550" name="楕円 549"/>
        <xdr:cNvSpPr/>
      </xdr:nvSpPr>
      <xdr:spPr>
        <a:xfrm>
          <a:off x="14541500" y="608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31538</xdr:rowOff>
    </xdr:from>
    <xdr:ext cx="534377" cy="259045"/>
    <xdr:sp macro="" textlink="">
      <xdr:nvSpPr>
        <xdr:cNvPr id="551" name="テキスト ボックス 550"/>
        <xdr:cNvSpPr txBox="1"/>
      </xdr:nvSpPr>
      <xdr:spPr>
        <a:xfrm>
          <a:off x="14325111" y="586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51486</xdr:rowOff>
    </xdr:from>
    <xdr:to>
      <xdr:col>72</xdr:col>
      <xdr:colOff>38100</xdr:colOff>
      <xdr:row>34</xdr:row>
      <xdr:rowOff>153086</xdr:rowOff>
    </xdr:to>
    <xdr:sp macro="" textlink="">
      <xdr:nvSpPr>
        <xdr:cNvPr id="552" name="楕円 551"/>
        <xdr:cNvSpPr/>
      </xdr:nvSpPr>
      <xdr:spPr>
        <a:xfrm>
          <a:off x="13652500" y="588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169613</xdr:rowOff>
    </xdr:from>
    <xdr:ext cx="534377" cy="259045"/>
    <xdr:sp macro="" textlink="">
      <xdr:nvSpPr>
        <xdr:cNvPr id="553" name="テキスト ボックス 552"/>
        <xdr:cNvSpPr txBox="1"/>
      </xdr:nvSpPr>
      <xdr:spPr>
        <a:xfrm>
          <a:off x="13436111" y="565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103873</xdr:rowOff>
    </xdr:from>
    <xdr:to>
      <xdr:col>67</xdr:col>
      <xdr:colOff>101600</xdr:colOff>
      <xdr:row>38</xdr:row>
      <xdr:rowOff>34023</xdr:rowOff>
    </xdr:to>
    <xdr:sp macro="" textlink="">
      <xdr:nvSpPr>
        <xdr:cNvPr id="554" name="楕円 553"/>
        <xdr:cNvSpPr/>
      </xdr:nvSpPr>
      <xdr:spPr>
        <a:xfrm>
          <a:off x="12763500" y="644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50550</xdr:rowOff>
    </xdr:from>
    <xdr:ext cx="534377" cy="259045"/>
    <xdr:sp macro="" textlink="">
      <xdr:nvSpPr>
        <xdr:cNvPr id="555" name="テキスト ボックス 554"/>
        <xdr:cNvSpPr txBox="1"/>
      </xdr:nvSpPr>
      <xdr:spPr>
        <a:xfrm>
          <a:off x="12547111" y="622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157433</xdr:rowOff>
    </xdr:from>
    <xdr:to>
      <xdr:col>85</xdr:col>
      <xdr:colOff>127000</xdr:colOff>
      <xdr:row>58</xdr:row>
      <xdr:rowOff>102362</xdr:rowOff>
    </xdr:to>
    <xdr:cxnSp macro="">
      <xdr:nvCxnSpPr>
        <xdr:cNvPr id="587" name="直線コネクタ 586"/>
        <xdr:cNvCxnSpPr/>
      </xdr:nvCxnSpPr>
      <xdr:spPr>
        <a:xfrm flipV="1">
          <a:off x="15481300" y="9930083"/>
          <a:ext cx="838200" cy="11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35186</xdr:rowOff>
    </xdr:from>
    <xdr:to>
      <xdr:col>81</xdr:col>
      <xdr:colOff>50800</xdr:colOff>
      <xdr:row>58</xdr:row>
      <xdr:rowOff>102362</xdr:rowOff>
    </xdr:to>
    <xdr:cxnSp macro="">
      <xdr:nvCxnSpPr>
        <xdr:cNvPr id="590" name="直線コネクタ 589"/>
        <xdr:cNvCxnSpPr/>
      </xdr:nvCxnSpPr>
      <xdr:spPr>
        <a:xfrm>
          <a:off x="14592300" y="9636386"/>
          <a:ext cx="889000" cy="41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134838</xdr:rowOff>
    </xdr:from>
    <xdr:to>
      <xdr:col>81</xdr:col>
      <xdr:colOff>101600</xdr:colOff>
      <xdr:row>58</xdr:row>
      <xdr:rowOff>64988</xdr:rowOff>
    </xdr:to>
    <xdr:sp macro="" textlink="">
      <xdr:nvSpPr>
        <xdr:cNvPr id="591" name="フローチャート: 判断 590"/>
        <xdr:cNvSpPr/>
      </xdr:nvSpPr>
      <xdr:spPr>
        <a:xfrm>
          <a:off x="15430500" y="990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81515</xdr:rowOff>
    </xdr:from>
    <xdr:ext cx="534377" cy="259045"/>
    <xdr:sp macro="" textlink="">
      <xdr:nvSpPr>
        <xdr:cNvPr id="592" name="テキスト ボックス 591"/>
        <xdr:cNvSpPr txBox="1"/>
      </xdr:nvSpPr>
      <xdr:spPr>
        <a:xfrm>
          <a:off x="15214111" y="968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35186</xdr:rowOff>
    </xdr:from>
    <xdr:to>
      <xdr:col>76</xdr:col>
      <xdr:colOff>114300</xdr:colOff>
      <xdr:row>57</xdr:row>
      <xdr:rowOff>104343</xdr:rowOff>
    </xdr:to>
    <xdr:cxnSp macro="">
      <xdr:nvCxnSpPr>
        <xdr:cNvPr id="593" name="直線コネクタ 592"/>
        <xdr:cNvCxnSpPr/>
      </xdr:nvCxnSpPr>
      <xdr:spPr>
        <a:xfrm flipV="1">
          <a:off x="13703300" y="9636386"/>
          <a:ext cx="889000" cy="24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29322</xdr:rowOff>
    </xdr:from>
    <xdr:to>
      <xdr:col>76</xdr:col>
      <xdr:colOff>165100</xdr:colOff>
      <xdr:row>58</xdr:row>
      <xdr:rowOff>130922</xdr:rowOff>
    </xdr:to>
    <xdr:sp macro="" textlink="">
      <xdr:nvSpPr>
        <xdr:cNvPr id="594" name="フローチャート: 判断 593"/>
        <xdr:cNvSpPr/>
      </xdr:nvSpPr>
      <xdr:spPr>
        <a:xfrm>
          <a:off x="14541500" y="997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122049</xdr:rowOff>
    </xdr:from>
    <xdr:ext cx="534377" cy="259045"/>
    <xdr:sp macro="" textlink="">
      <xdr:nvSpPr>
        <xdr:cNvPr id="595" name="テキスト ボックス 594"/>
        <xdr:cNvSpPr txBox="1"/>
      </xdr:nvSpPr>
      <xdr:spPr>
        <a:xfrm>
          <a:off x="14325111" y="1006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104343</xdr:rowOff>
    </xdr:from>
    <xdr:to>
      <xdr:col>71</xdr:col>
      <xdr:colOff>177800</xdr:colOff>
      <xdr:row>58</xdr:row>
      <xdr:rowOff>22994</xdr:rowOff>
    </xdr:to>
    <xdr:cxnSp macro="">
      <xdr:nvCxnSpPr>
        <xdr:cNvPr id="596" name="直線コネクタ 595"/>
        <xdr:cNvCxnSpPr/>
      </xdr:nvCxnSpPr>
      <xdr:spPr>
        <a:xfrm flipV="1">
          <a:off x="12814300" y="9876993"/>
          <a:ext cx="889000" cy="9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41210</xdr:rowOff>
    </xdr:from>
    <xdr:to>
      <xdr:col>72</xdr:col>
      <xdr:colOff>38100</xdr:colOff>
      <xdr:row>58</xdr:row>
      <xdr:rowOff>142810</xdr:rowOff>
    </xdr:to>
    <xdr:sp macro="" textlink="">
      <xdr:nvSpPr>
        <xdr:cNvPr id="597" name="フローチャート: 判断 596"/>
        <xdr:cNvSpPr/>
      </xdr:nvSpPr>
      <xdr:spPr>
        <a:xfrm>
          <a:off x="13652500" y="99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133937</xdr:rowOff>
    </xdr:from>
    <xdr:ext cx="534377" cy="259045"/>
    <xdr:sp macro="" textlink="">
      <xdr:nvSpPr>
        <xdr:cNvPr id="598" name="テキスト ボックス 597"/>
        <xdr:cNvSpPr txBox="1"/>
      </xdr:nvSpPr>
      <xdr:spPr>
        <a:xfrm>
          <a:off x="13436111" y="1007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51333</xdr:rowOff>
    </xdr:from>
    <xdr:to>
      <xdr:col>67</xdr:col>
      <xdr:colOff>101600</xdr:colOff>
      <xdr:row>58</xdr:row>
      <xdr:rowOff>152933</xdr:rowOff>
    </xdr:to>
    <xdr:sp macro="" textlink="">
      <xdr:nvSpPr>
        <xdr:cNvPr id="599" name="フローチャート: 判断 598"/>
        <xdr:cNvSpPr/>
      </xdr:nvSpPr>
      <xdr:spPr>
        <a:xfrm>
          <a:off x="12763500" y="999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144060</xdr:rowOff>
    </xdr:from>
    <xdr:ext cx="534377" cy="259045"/>
    <xdr:sp macro="" textlink="">
      <xdr:nvSpPr>
        <xdr:cNvPr id="600" name="テキスト ボックス 599"/>
        <xdr:cNvSpPr txBox="1"/>
      </xdr:nvSpPr>
      <xdr:spPr>
        <a:xfrm>
          <a:off x="12547111" y="1008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106633</xdr:rowOff>
    </xdr:from>
    <xdr:to>
      <xdr:col>85</xdr:col>
      <xdr:colOff>177800</xdr:colOff>
      <xdr:row>58</xdr:row>
      <xdr:rowOff>36783</xdr:rowOff>
    </xdr:to>
    <xdr:sp macro="" textlink="">
      <xdr:nvSpPr>
        <xdr:cNvPr id="606" name="楕円 605"/>
        <xdr:cNvSpPr/>
      </xdr:nvSpPr>
      <xdr:spPr>
        <a:xfrm>
          <a:off x="16268700" y="987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85060</xdr:rowOff>
    </xdr:from>
    <xdr:ext cx="534377" cy="259045"/>
    <xdr:sp macro="" textlink="">
      <xdr:nvSpPr>
        <xdr:cNvPr id="607" name="教育費該当値テキスト"/>
        <xdr:cNvSpPr txBox="1"/>
      </xdr:nvSpPr>
      <xdr:spPr>
        <a:xfrm>
          <a:off x="16370300" y="985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51562</xdr:rowOff>
    </xdr:from>
    <xdr:to>
      <xdr:col>81</xdr:col>
      <xdr:colOff>101600</xdr:colOff>
      <xdr:row>58</xdr:row>
      <xdr:rowOff>153162</xdr:rowOff>
    </xdr:to>
    <xdr:sp macro="" textlink="">
      <xdr:nvSpPr>
        <xdr:cNvPr id="608" name="楕円 607"/>
        <xdr:cNvSpPr/>
      </xdr:nvSpPr>
      <xdr:spPr>
        <a:xfrm>
          <a:off x="15430500" y="999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144289</xdr:rowOff>
    </xdr:from>
    <xdr:ext cx="534377" cy="259045"/>
    <xdr:sp macro="" textlink="">
      <xdr:nvSpPr>
        <xdr:cNvPr id="609" name="テキスト ボックス 608"/>
        <xdr:cNvSpPr txBox="1"/>
      </xdr:nvSpPr>
      <xdr:spPr>
        <a:xfrm>
          <a:off x="15214111" y="100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155836</xdr:rowOff>
    </xdr:from>
    <xdr:to>
      <xdr:col>76</xdr:col>
      <xdr:colOff>165100</xdr:colOff>
      <xdr:row>56</xdr:row>
      <xdr:rowOff>85986</xdr:rowOff>
    </xdr:to>
    <xdr:sp macro="" textlink="">
      <xdr:nvSpPr>
        <xdr:cNvPr id="610" name="楕円 609"/>
        <xdr:cNvSpPr/>
      </xdr:nvSpPr>
      <xdr:spPr>
        <a:xfrm>
          <a:off x="14541500" y="95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102513</xdr:rowOff>
    </xdr:from>
    <xdr:ext cx="534377" cy="259045"/>
    <xdr:sp macro="" textlink="">
      <xdr:nvSpPr>
        <xdr:cNvPr id="611" name="テキスト ボックス 610"/>
        <xdr:cNvSpPr txBox="1"/>
      </xdr:nvSpPr>
      <xdr:spPr>
        <a:xfrm>
          <a:off x="14325111" y="936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53543</xdr:rowOff>
    </xdr:from>
    <xdr:to>
      <xdr:col>72</xdr:col>
      <xdr:colOff>38100</xdr:colOff>
      <xdr:row>57</xdr:row>
      <xdr:rowOff>155143</xdr:rowOff>
    </xdr:to>
    <xdr:sp macro="" textlink="">
      <xdr:nvSpPr>
        <xdr:cNvPr id="612" name="楕円 611"/>
        <xdr:cNvSpPr/>
      </xdr:nvSpPr>
      <xdr:spPr>
        <a:xfrm>
          <a:off x="13652500" y="982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220</xdr:rowOff>
    </xdr:from>
    <xdr:ext cx="534377" cy="259045"/>
    <xdr:sp macro="" textlink="">
      <xdr:nvSpPr>
        <xdr:cNvPr id="613" name="テキスト ボックス 612"/>
        <xdr:cNvSpPr txBox="1"/>
      </xdr:nvSpPr>
      <xdr:spPr>
        <a:xfrm>
          <a:off x="13436111" y="960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143644</xdr:rowOff>
    </xdr:from>
    <xdr:to>
      <xdr:col>67</xdr:col>
      <xdr:colOff>101600</xdr:colOff>
      <xdr:row>58</xdr:row>
      <xdr:rowOff>73794</xdr:rowOff>
    </xdr:to>
    <xdr:sp macro="" textlink="">
      <xdr:nvSpPr>
        <xdr:cNvPr id="614" name="楕円 613"/>
        <xdr:cNvSpPr/>
      </xdr:nvSpPr>
      <xdr:spPr>
        <a:xfrm>
          <a:off x="12763500" y="991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90321</xdr:rowOff>
    </xdr:from>
    <xdr:ext cx="534377" cy="259045"/>
    <xdr:sp macro="" textlink="">
      <xdr:nvSpPr>
        <xdr:cNvPr id="615" name="テキスト ボックス 614"/>
        <xdr:cNvSpPr txBox="1"/>
      </xdr:nvSpPr>
      <xdr:spPr>
        <a:xfrm>
          <a:off x="12547111" y="969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34906</xdr:rowOff>
    </xdr:from>
    <xdr:to>
      <xdr:col>85</xdr:col>
      <xdr:colOff>127000</xdr:colOff>
      <xdr:row>79</xdr:row>
      <xdr:rowOff>44450</xdr:rowOff>
    </xdr:to>
    <xdr:cxnSp macro="">
      <xdr:nvCxnSpPr>
        <xdr:cNvPr id="644" name="直線コネクタ 643"/>
        <xdr:cNvCxnSpPr/>
      </xdr:nvCxnSpPr>
      <xdr:spPr>
        <a:xfrm>
          <a:off x="15481300" y="13579456"/>
          <a:ext cx="8382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169990</xdr:rowOff>
    </xdr:from>
    <xdr:to>
      <xdr:col>81</xdr:col>
      <xdr:colOff>50800</xdr:colOff>
      <xdr:row>79</xdr:row>
      <xdr:rowOff>34906</xdr:rowOff>
    </xdr:to>
    <xdr:cxnSp macro="">
      <xdr:nvCxnSpPr>
        <xdr:cNvPr id="647" name="直線コネクタ 646"/>
        <xdr:cNvCxnSpPr/>
      </xdr:nvCxnSpPr>
      <xdr:spPr>
        <a:xfrm>
          <a:off x="14592300" y="13543090"/>
          <a:ext cx="889000" cy="3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101588</xdr:rowOff>
    </xdr:from>
    <xdr:to>
      <xdr:col>81</xdr:col>
      <xdr:colOff>101600</xdr:colOff>
      <xdr:row>79</xdr:row>
      <xdr:rowOff>31738</xdr:rowOff>
    </xdr:to>
    <xdr:sp macro="" textlink="">
      <xdr:nvSpPr>
        <xdr:cNvPr id="648" name="フローチャート: 判断 647"/>
        <xdr:cNvSpPr/>
      </xdr:nvSpPr>
      <xdr:spPr>
        <a:xfrm>
          <a:off x="15430500" y="1347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48265</xdr:rowOff>
    </xdr:from>
    <xdr:ext cx="469744" cy="259045"/>
    <xdr:sp macro="" textlink="">
      <xdr:nvSpPr>
        <xdr:cNvPr id="649" name="テキスト ボックス 648"/>
        <xdr:cNvSpPr txBox="1"/>
      </xdr:nvSpPr>
      <xdr:spPr>
        <a:xfrm>
          <a:off x="15246428" y="1324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169990</xdr:rowOff>
    </xdr:from>
    <xdr:to>
      <xdr:col>76</xdr:col>
      <xdr:colOff>114300</xdr:colOff>
      <xdr:row>79</xdr:row>
      <xdr:rowOff>29590</xdr:rowOff>
    </xdr:to>
    <xdr:cxnSp macro="">
      <xdr:nvCxnSpPr>
        <xdr:cNvPr id="650" name="直線コネクタ 649"/>
        <xdr:cNvCxnSpPr/>
      </xdr:nvCxnSpPr>
      <xdr:spPr>
        <a:xfrm flipV="1">
          <a:off x="13703300" y="13543090"/>
          <a:ext cx="889000" cy="3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123628</xdr:rowOff>
    </xdr:from>
    <xdr:to>
      <xdr:col>76</xdr:col>
      <xdr:colOff>165100</xdr:colOff>
      <xdr:row>79</xdr:row>
      <xdr:rowOff>53778</xdr:rowOff>
    </xdr:to>
    <xdr:sp macro="" textlink="">
      <xdr:nvSpPr>
        <xdr:cNvPr id="651" name="フローチャート: 判断 650"/>
        <xdr:cNvSpPr/>
      </xdr:nvSpPr>
      <xdr:spPr>
        <a:xfrm>
          <a:off x="14541500" y="134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44905</xdr:rowOff>
    </xdr:from>
    <xdr:ext cx="469744" cy="259045"/>
    <xdr:sp macro="" textlink="">
      <xdr:nvSpPr>
        <xdr:cNvPr id="652" name="テキスト ボックス 651"/>
        <xdr:cNvSpPr txBox="1"/>
      </xdr:nvSpPr>
      <xdr:spPr>
        <a:xfrm>
          <a:off x="14357428" y="1358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29590</xdr:rowOff>
    </xdr:from>
    <xdr:to>
      <xdr:col>71</xdr:col>
      <xdr:colOff>177800</xdr:colOff>
      <xdr:row>79</xdr:row>
      <xdr:rowOff>31096</xdr:rowOff>
    </xdr:to>
    <xdr:cxnSp macro="">
      <xdr:nvCxnSpPr>
        <xdr:cNvPr id="653" name="直線コネクタ 652"/>
        <xdr:cNvCxnSpPr/>
      </xdr:nvCxnSpPr>
      <xdr:spPr>
        <a:xfrm flipV="1">
          <a:off x="12814300" y="13574140"/>
          <a:ext cx="889000" cy="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140182</xdr:rowOff>
    </xdr:from>
    <xdr:to>
      <xdr:col>72</xdr:col>
      <xdr:colOff>38100</xdr:colOff>
      <xdr:row>79</xdr:row>
      <xdr:rowOff>70332</xdr:rowOff>
    </xdr:to>
    <xdr:sp macro="" textlink="">
      <xdr:nvSpPr>
        <xdr:cNvPr id="654" name="フローチャート: 判断 653"/>
        <xdr:cNvSpPr/>
      </xdr:nvSpPr>
      <xdr:spPr>
        <a:xfrm>
          <a:off x="13652500" y="1351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86859</xdr:rowOff>
    </xdr:from>
    <xdr:ext cx="469744" cy="259045"/>
    <xdr:sp macro="" textlink="">
      <xdr:nvSpPr>
        <xdr:cNvPr id="655" name="テキスト ボックス 654"/>
        <xdr:cNvSpPr txBox="1"/>
      </xdr:nvSpPr>
      <xdr:spPr>
        <a:xfrm>
          <a:off x="13468428" y="132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121038</xdr:rowOff>
    </xdr:from>
    <xdr:to>
      <xdr:col>67</xdr:col>
      <xdr:colOff>101600</xdr:colOff>
      <xdr:row>79</xdr:row>
      <xdr:rowOff>51188</xdr:rowOff>
    </xdr:to>
    <xdr:sp macro="" textlink="">
      <xdr:nvSpPr>
        <xdr:cNvPr id="656" name="フローチャート: 判断 655"/>
        <xdr:cNvSpPr/>
      </xdr:nvSpPr>
      <xdr:spPr>
        <a:xfrm>
          <a:off x="12763500" y="1349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67715</xdr:rowOff>
    </xdr:from>
    <xdr:ext cx="469744" cy="259045"/>
    <xdr:sp macro="" textlink="">
      <xdr:nvSpPr>
        <xdr:cNvPr id="657" name="テキスト ボックス 656"/>
        <xdr:cNvSpPr txBox="1"/>
      </xdr:nvSpPr>
      <xdr:spPr>
        <a:xfrm>
          <a:off x="12579428" y="1326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3" name="楕円 66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4"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155556</xdr:rowOff>
    </xdr:from>
    <xdr:to>
      <xdr:col>81</xdr:col>
      <xdr:colOff>101600</xdr:colOff>
      <xdr:row>79</xdr:row>
      <xdr:rowOff>85706</xdr:rowOff>
    </xdr:to>
    <xdr:sp macro="" textlink="">
      <xdr:nvSpPr>
        <xdr:cNvPr id="665" name="楕円 664"/>
        <xdr:cNvSpPr/>
      </xdr:nvSpPr>
      <xdr:spPr>
        <a:xfrm>
          <a:off x="15430500" y="1352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76833</xdr:rowOff>
    </xdr:from>
    <xdr:ext cx="378565" cy="259045"/>
    <xdr:sp macro="" textlink="">
      <xdr:nvSpPr>
        <xdr:cNvPr id="666" name="テキスト ボックス 665"/>
        <xdr:cNvSpPr txBox="1"/>
      </xdr:nvSpPr>
      <xdr:spPr>
        <a:xfrm>
          <a:off x="15292017" y="13621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119190</xdr:rowOff>
    </xdr:from>
    <xdr:to>
      <xdr:col>76</xdr:col>
      <xdr:colOff>165100</xdr:colOff>
      <xdr:row>79</xdr:row>
      <xdr:rowOff>49340</xdr:rowOff>
    </xdr:to>
    <xdr:sp macro="" textlink="">
      <xdr:nvSpPr>
        <xdr:cNvPr id="667" name="楕円 666"/>
        <xdr:cNvSpPr/>
      </xdr:nvSpPr>
      <xdr:spPr>
        <a:xfrm>
          <a:off x="14541500" y="134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65867</xdr:rowOff>
    </xdr:from>
    <xdr:ext cx="469744" cy="259045"/>
    <xdr:sp macro="" textlink="">
      <xdr:nvSpPr>
        <xdr:cNvPr id="668" name="テキスト ボックス 667"/>
        <xdr:cNvSpPr txBox="1"/>
      </xdr:nvSpPr>
      <xdr:spPr>
        <a:xfrm>
          <a:off x="14357428" y="132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150240</xdr:rowOff>
    </xdr:from>
    <xdr:to>
      <xdr:col>72</xdr:col>
      <xdr:colOff>38100</xdr:colOff>
      <xdr:row>79</xdr:row>
      <xdr:rowOff>80390</xdr:rowOff>
    </xdr:to>
    <xdr:sp macro="" textlink="">
      <xdr:nvSpPr>
        <xdr:cNvPr id="669" name="楕円 668"/>
        <xdr:cNvSpPr/>
      </xdr:nvSpPr>
      <xdr:spPr>
        <a:xfrm>
          <a:off x="13652500" y="1352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71517</xdr:rowOff>
    </xdr:from>
    <xdr:ext cx="378565" cy="259045"/>
    <xdr:sp macro="" textlink="">
      <xdr:nvSpPr>
        <xdr:cNvPr id="670" name="テキスト ボックス 669"/>
        <xdr:cNvSpPr txBox="1"/>
      </xdr:nvSpPr>
      <xdr:spPr>
        <a:xfrm>
          <a:off x="13514017" y="13616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151746</xdr:rowOff>
    </xdr:from>
    <xdr:to>
      <xdr:col>67</xdr:col>
      <xdr:colOff>101600</xdr:colOff>
      <xdr:row>79</xdr:row>
      <xdr:rowOff>81896</xdr:rowOff>
    </xdr:to>
    <xdr:sp macro="" textlink="">
      <xdr:nvSpPr>
        <xdr:cNvPr id="671" name="楕円 670"/>
        <xdr:cNvSpPr/>
      </xdr:nvSpPr>
      <xdr:spPr>
        <a:xfrm>
          <a:off x="12763500" y="1352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73023</xdr:rowOff>
    </xdr:from>
    <xdr:ext cx="378565" cy="259045"/>
    <xdr:sp macro="" textlink="">
      <xdr:nvSpPr>
        <xdr:cNvPr id="672" name="テキスト ボックス 671"/>
        <xdr:cNvSpPr txBox="1"/>
      </xdr:nvSpPr>
      <xdr:spPr>
        <a:xfrm>
          <a:off x="12625017" y="13617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155877</xdr:rowOff>
    </xdr:from>
    <xdr:to>
      <xdr:col>85</xdr:col>
      <xdr:colOff>127000</xdr:colOff>
      <xdr:row>95</xdr:row>
      <xdr:rowOff>164252</xdr:rowOff>
    </xdr:to>
    <xdr:cxnSp macro="">
      <xdr:nvCxnSpPr>
        <xdr:cNvPr id="701" name="直線コネクタ 700"/>
        <xdr:cNvCxnSpPr/>
      </xdr:nvCxnSpPr>
      <xdr:spPr>
        <a:xfrm flipV="1">
          <a:off x="15481300" y="16443627"/>
          <a:ext cx="838200" cy="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68363</xdr:rowOff>
    </xdr:from>
    <xdr:ext cx="534377" cy="259045"/>
    <xdr:sp macro="" textlink="">
      <xdr:nvSpPr>
        <xdr:cNvPr id="702" name="公債費平均値テキスト"/>
        <xdr:cNvSpPr txBox="1"/>
      </xdr:nvSpPr>
      <xdr:spPr>
        <a:xfrm>
          <a:off x="16370300" y="16527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164252</xdr:rowOff>
    </xdr:from>
    <xdr:to>
      <xdr:col>81</xdr:col>
      <xdr:colOff>50800</xdr:colOff>
      <xdr:row>96</xdr:row>
      <xdr:rowOff>30643</xdr:rowOff>
    </xdr:to>
    <xdr:cxnSp macro="">
      <xdr:nvCxnSpPr>
        <xdr:cNvPr id="704" name="直線コネクタ 703"/>
        <xdr:cNvCxnSpPr/>
      </xdr:nvCxnSpPr>
      <xdr:spPr>
        <a:xfrm flipV="1">
          <a:off x="14592300" y="16452002"/>
          <a:ext cx="889000" cy="3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29021</xdr:rowOff>
    </xdr:from>
    <xdr:to>
      <xdr:col>81</xdr:col>
      <xdr:colOff>101600</xdr:colOff>
      <xdr:row>97</xdr:row>
      <xdr:rowOff>130621</xdr:rowOff>
    </xdr:to>
    <xdr:sp macro="" textlink="">
      <xdr:nvSpPr>
        <xdr:cNvPr id="705" name="フローチャート: 判断 704"/>
        <xdr:cNvSpPr/>
      </xdr:nvSpPr>
      <xdr:spPr>
        <a:xfrm>
          <a:off x="15430500" y="1665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121748</xdr:rowOff>
    </xdr:from>
    <xdr:ext cx="534377" cy="259045"/>
    <xdr:sp macro="" textlink="">
      <xdr:nvSpPr>
        <xdr:cNvPr id="706" name="テキスト ボックス 705"/>
        <xdr:cNvSpPr txBox="1"/>
      </xdr:nvSpPr>
      <xdr:spPr>
        <a:xfrm>
          <a:off x="15214111" y="1675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30643</xdr:rowOff>
    </xdr:from>
    <xdr:to>
      <xdr:col>76</xdr:col>
      <xdr:colOff>114300</xdr:colOff>
      <xdr:row>96</xdr:row>
      <xdr:rowOff>70968</xdr:rowOff>
    </xdr:to>
    <xdr:cxnSp macro="">
      <xdr:nvCxnSpPr>
        <xdr:cNvPr id="707" name="直線コネクタ 706"/>
        <xdr:cNvCxnSpPr/>
      </xdr:nvCxnSpPr>
      <xdr:spPr>
        <a:xfrm flipV="1">
          <a:off x="13703300" y="16489843"/>
          <a:ext cx="889000" cy="4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24450</xdr:rowOff>
    </xdr:from>
    <xdr:to>
      <xdr:col>76</xdr:col>
      <xdr:colOff>165100</xdr:colOff>
      <xdr:row>97</xdr:row>
      <xdr:rowOff>126050</xdr:rowOff>
    </xdr:to>
    <xdr:sp macro="" textlink="">
      <xdr:nvSpPr>
        <xdr:cNvPr id="708" name="フローチャート: 判断 707"/>
        <xdr:cNvSpPr/>
      </xdr:nvSpPr>
      <xdr:spPr>
        <a:xfrm>
          <a:off x="14541500" y="1665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117177</xdr:rowOff>
    </xdr:from>
    <xdr:ext cx="534377" cy="259045"/>
    <xdr:sp macro="" textlink="">
      <xdr:nvSpPr>
        <xdr:cNvPr id="709" name="テキスト ボックス 708"/>
        <xdr:cNvSpPr txBox="1"/>
      </xdr:nvSpPr>
      <xdr:spPr>
        <a:xfrm>
          <a:off x="14325111" y="167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70968</xdr:rowOff>
    </xdr:from>
    <xdr:to>
      <xdr:col>71</xdr:col>
      <xdr:colOff>177800</xdr:colOff>
      <xdr:row>96</xdr:row>
      <xdr:rowOff>81575</xdr:rowOff>
    </xdr:to>
    <xdr:cxnSp macro="">
      <xdr:nvCxnSpPr>
        <xdr:cNvPr id="710" name="直線コネクタ 709"/>
        <xdr:cNvCxnSpPr/>
      </xdr:nvCxnSpPr>
      <xdr:spPr>
        <a:xfrm flipV="1">
          <a:off x="12814300" y="16530168"/>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25746</xdr:rowOff>
    </xdr:from>
    <xdr:to>
      <xdr:col>72</xdr:col>
      <xdr:colOff>38100</xdr:colOff>
      <xdr:row>97</xdr:row>
      <xdr:rowOff>127346</xdr:rowOff>
    </xdr:to>
    <xdr:sp macro="" textlink="">
      <xdr:nvSpPr>
        <xdr:cNvPr id="711" name="フローチャート: 判断 710"/>
        <xdr:cNvSpPr/>
      </xdr:nvSpPr>
      <xdr:spPr>
        <a:xfrm>
          <a:off x="13652500" y="1665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118473</xdr:rowOff>
    </xdr:from>
    <xdr:ext cx="534377" cy="259045"/>
    <xdr:sp macro="" textlink="">
      <xdr:nvSpPr>
        <xdr:cNvPr id="712" name="テキスト ボックス 711"/>
        <xdr:cNvSpPr txBox="1"/>
      </xdr:nvSpPr>
      <xdr:spPr>
        <a:xfrm>
          <a:off x="13436111" y="1674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25829</xdr:rowOff>
    </xdr:from>
    <xdr:to>
      <xdr:col>67</xdr:col>
      <xdr:colOff>101600</xdr:colOff>
      <xdr:row>97</xdr:row>
      <xdr:rowOff>127429</xdr:rowOff>
    </xdr:to>
    <xdr:sp macro="" textlink="">
      <xdr:nvSpPr>
        <xdr:cNvPr id="713" name="フローチャート: 判断 712"/>
        <xdr:cNvSpPr/>
      </xdr:nvSpPr>
      <xdr:spPr>
        <a:xfrm>
          <a:off x="12763500" y="1665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118556</xdr:rowOff>
    </xdr:from>
    <xdr:ext cx="534377" cy="259045"/>
    <xdr:sp macro="" textlink="">
      <xdr:nvSpPr>
        <xdr:cNvPr id="714" name="テキスト ボックス 713"/>
        <xdr:cNvSpPr txBox="1"/>
      </xdr:nvSpPr>
      <xdr:spPr>
        <a:xfrm>
          <a:off x="12547111" y="1674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105077</xdr:rowOff>
    </xdr:from>
    <xdr:to>
      <xdr:col>85</xdr:col>
      <xdr:colOff>177800</xdr:colOff>
      <xdr:row>96</xdr:row>
      <xdr:rowOff>35227</xdr:rowOff>
    </xdr:to>
    <xdr:sp macro="" textlink="">
      <xdr:nvSpPr>
        <xdr:cNvPr id="720" name="楕円 719"/>
        <xdr:cNvSpPr/>
      </xdr:nvSpPr>
      <xdr:spPr>
        <a:xfrm>
          <a:off x="16268700" y="1639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127954</xdr:rowOff>
    </xdr:from>
    <xdr:ext cx="534377" cy="259045"/>
    <xdr:sp macro="" textlink="">
      <xdr:nvSpPr>
        <xdr:cNvPr id="721" name="公債費該当値テキスト"/>
        <xdr:cNvSpPr txBox="1"/>
      </xdr:nvSpPr>
      <xdr:spPr>
        <a:xfrm>
          <a:off x="16370300" y="1624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113452</xdr:rowOff>
    </xdr:from>
    <xdr:to>
      <xdr:col>81</xdr:col>
      <xdr:colOff>101600</xdr:colOff>
      <xdr:row>96</xdr:row>
      <xdr:rowOff>43602</xdr:rowOff>
    </xdr:to>
    <xdr:sp macro="" textlink="">
      <xdr:nvSpPr>
        <xdr:cNvPr id="722" name="楕円 721"/>
        <xdr:cNvSpPr/>
      </xdr:nvSpPr>
      <xdr:spPr>
        <a:xfrm>
          <a:off x="15430500" y="1640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60129</xdr:rowOff>
    </xdr:from>
    <xdr:ext cx="534377" cy="259045"/>
    <xdr:sp macro="" textlink="">
      <xdr:nvSpPr>
        <xdr:cNvPr id="723" name="テキスト ボックス 722"/>
        <xdr:cNvSpPr txBox="1"/>
      </xdr:nvSpPr>
      <xdr:spPr>
        <a:xfrm>
          <a:off x="15214111" y="1617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151293</xdr:rowOff>
    </xdr:from>
    <xdr:to>
      <xdr:col>76</xdr:col>
      <xdr:colOff>165100</xdr:colOff>
      <xdr:row>96</xdr:row>
      <xdr:rowOff>81443</xdr:rowOff>
    </xdr:to>
    <xdr:sp macro="" textlink="">
      <xdr:nvSpPr>
        <xdr:cNvPr id="724" name="楕円 723"/>
        <xdr:cNvSpPr/>
      </xdr:nvSpPr>
      <xdr:spPr>
        <a:xfrm>
          <a:off x="14541500" y="1643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97970</xdr:rowOff>
    </xdr:from>
    <xdr:ext cx="534377" cy="259045"/>
    <xdr:sp macro="" textlink="">
      <xdr:nvSpPr>
        <xdr:cNvPr id="725" name="テキスト ボックス 724"/>
        <xdr:cNvSpPr txBox="1"/>
      </xdr:nvSpPr>
      <xdr:spPr>
        <a:xfrm>
          <a:off x="14325111" y="1621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20168</xdr:rowOff>
    </xdr:from>
    <xdr:to>
      <xdr:col>72</xdr:col>
      <xdr:colOff>38100</xdr:colOff>
      <xdr:row>96</xdr:row>
      <xdr:rowOff>121768</xdr:rowOff>
    </xdr:to>
    <xdr:sp macro="" textlink="">
      <xdr:nvSpPr>
        <xdr:cNvPr id="726" name="楕円 725"/>
        <xdr:cNvSpPr/>
      </xdr:nvSpPr>
      <xdr:spPr>
        <a:xfrm>
          <a:off x="13652500" y="1647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138295</xdr:rowOff>
    </xdr:from>
    <xdr:ext cx="534377" cy="259045"/>
    <xdr:sp macro="" textlink="">
      <xdr:nvSpPr>
        <xdr:cNvPr id="727" name="テキスト ボックス 726"/>
        <xdr:cNvSpPr txBox="1"/>
      </xdr:nvSpPr>
      <xdr:spPr>
        <a:xfrm>
          <a:off x="13436111" y="1625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30775</xdr:rowOff>
    </xdr:from>
    <xdr:to>
      <xdr:col>67</xdr:col>
      <xdr:colOff>101600</xdr:colOff>
      <xdr:row>96</xdr:row>
      <xdr:rowOff>132375</xdr:rowOff>
    </xdr:to>
    <xdr:sp macro="" textlink="">
      <xdr:nvSpPr>
        <xdr:cNvPr id="728" name="楕円 727"/>
        <xdr:cNvSpPr/>
      </xdr:nvSpPr>
      <xdr:spPr>
        <a:xfrm>
          <a:off x="12763500" y="1648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148902</xdr:rowOff>
    </xdr:from>
    <xdr:ext cx="534377" cy="259045"/>
    <xdr:sp macro="" textlink="">
      <xdr:nvSpPr>
        <xdr:cNvPr id="729" name="テキスト ボックス 728"/>
        <xdr:cNvSpPr txBox="1"/>
      </xdr:nvSpPr>
      <xdr:spPr>
        <a:xfrm>
          <a:off x="12547111" y="1626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131191</xdr:rowOff>
    </xdr:from>
    <xdr:to>
      <xdr:col>112</xdr:col>
      <xdr:colOff>38100</xdr:colOff>
      <xdr:row>39</xdr:row>
      <xdr:rowOff>61341</xdr:rowOff>
    </xdr:to>
    <xdr:sp macro="" textlink="">
      <xdr:nvSpPr>
        <xdr:cNvPr id="762" name="フローチャート: 判断 761"/>
        <xdr:cNvSpPr/>
      </xdr:nvSpPr>
      <xdr:spPr>
        <a:xfrm>
          <a:off x="21272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77868</xdr:rowOff>
    </xdr:from>
    <xdr:ext cx="313932" cy="259045"/>
    <xdr:sp macro="" textlink="">
      <xdr:nvSpPr>
        <xdr:cNvPr id="763" name="テキスト ボックス 762"/>
        <xdr:cNvSpPr txBox="1"/>
      </xdr:nvSpPr>
      <xdr:spPr>
        <a:xfrm>
          <a:off x="21166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131191</xdr:rowOff>
    </xdr:from>
    <xdr:to>
      <xdr:col>107</xdr:col>
      <xdr:colOff>101600</xdr:colOff>
      <xdr:row>39</xdr:row>
      <xdr:rowOff>61341</xdr:rowOff>
    </xdr:to>
    <xdr:sp macro="" textlink="">
      <xdr:nvSpPr>
        <xdr:cNvPr id="765" name="フローチャート: 判断 764"/>
        <xdr:cNvSpPr/>
      </xdr:nvSpPr>
      <xdr:spPr>
        <a:xfrm>
          <a:off x="20383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77868</xdr:rowOff>
    </xdr:from>
    <xdr:ext cx="313932" cy="259045"/>
    <xdr:sp macro="" textlink="">
      <xdr:nvSpPr>
        <xdr:cNvPr id="766" name="テキスト ボックス 765"/>
        <xdr:cNvSpPr txBox="1"/>
      </xdr:nvSpPr>
      <xdr:spPr>
        <a:xfrm>
          <a:off x="20277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78994</xdr:rowOff>
    </xdr:from>
    <xdr:to>
      <xdr:col>102</xdr:col>
      <xdr:colOff>165100</xdr:colOff>
      <xdr:row>39</xdr:row>
      <xdr:rowOff>9144</xdr:rowOff>
    </xdr:to>
    <xdr:sp macro="" textlink="">
      <xdr:nvSpPr>
        <xdr:cNvPr id="768" name="フローチャート: 判断 767"/>
        <xdr:cNvSpPr/>
      </xdr:nvSpPr>
      <xdr:spPr>
        <a:xfrm>
          <a:off x="19494500" y="659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25671</xdr:rowOff>
    </xdr:from>
    <xdr:ext cx="378565" cy="259045"/>
    <xdr:sp macro="" textlink="">
      <xdr:nvSpPr>
        <xdr:cNvPr id="769" name="テキスト ボックス 768"/>
        <xdr:cNvSpPr txBox="1"/>
      </xdr:nvSpPr>
      <xdr:spPr>
        <a:xfrm>
          <a:off x="19356017" y="6369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62230</xdr:rowOff>
    </xdr:from>
    <xdr:to>
      <xdr:col>98</xdr:col>
      <xdr:colOff>38100</xdr:colOff>
      <xdr:row>38</xdr:row>
      <xdr:rowOff>163830</xdr:rowOff>
    </xdr:to>
    <xdr:sp macro="" textlink="">
      <xdr:nvSpPr>
        <xdr:cNvPr id="770" name="フローチャート: 判断 769"/>
        <xdr:cNvSpPr/>
      </xdr:nvSpPr>
      <xdr:spPr>
        <a:xfrm>
          <a:off x="18605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8907</xdr:rowOff>
    </xdr:from>
    <xdr:ext cx="378565" cy="259045"/>
    <xdr:sp macro="" textlink="">
      <xdr:nvSpPr>
        <xdr:cNvPr id="771" name="テキスト ボックス 770"/>
        <xdr:cNvSpPr txBox="1"/>
      </xdr:nvSpPr>
      <xdr:spPr>
        <a:xfrm>
          <a:off x="18467017" y="6352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分子となる各項目が増加したもののうち、主なものは次のとおりである。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総務費は、住民一人当たりコストが</a:t>
          </a:r>
          <a:r>
            <a:rPr kumimoji="1" lang="en-US" altLang="ja-JP" sz="1300">
              <a:latin typeface="ＭＳ Ｐゴシック" panose="020B0600070205080204" pitchFamily="50" charset="-128"/>
              <a:ea typeface="ＭＳ Ｐゴシック" panose="020B0600070205080204" pitchFamily="50" charset="-128"/>
            </a:rPr>
            <a:t>180,175</a:t>
          </a:r>
          <a:r>
            <a:rPr kumimoji="1" lang="ja-JP" altLang="en-US" sz="1300">
              <a:latin typeface="ＭＳ Ｐゴシック" panose="020B0600070205080204" pitchFamily="50" charset="-128"/>
              <a:ea typeface="ＭＳ Ｐゴシック" panose="020B0600070205080204" pitchFamily="50" charset="-128"/>
            </a:rPr>
            <a:t>円で、前年度と比べて</a:t>
          </a:r>
          <a:r>
            <a:rPr kumimoji="1" lang="en-US" altLang="ja-JP" sz="1300">
              <a:latin typeface="ＭＳ Ｐゴシック" panose="020B0600070205080204" pitchFamily="50" charset="-128"/>
              <a:ea typeface="ＭＳ Ｐゴシック" panose="020B0600070205080204" pitchFamily="50" charset="-128"/>
            </a:rPr>
            <a:t>108,340</a:t>
          </a:r>
          <a:r>
            <a:rPr kumimoji="1" lang="ja-JP" altLang="en-US" sz="1300">
              <a:latin typeface="ＭＳ Ｐゴシック" panose="020B0600070205080204" pitchFamily="50" charset="-128"/>
              <a:ea typeface="ＭＳ Ｐゴシック" panose="020B0600070205080204" pitchFamily="50" charset="-128"/>
            </a:rPr>
            <a:t>円増加したものの、類似団体平均値は</a:t>
          </a:r>
          <a:r>
            <a:rPr kumimoji="1" lang="en-US" altLang="ja-JP" sz="1300">
              <a:latin typeface="ＭＳ Ｐゴシック" panose="020B0600070205080204" pitchFamily="50" charset="-128"/>
              <a:ea typeface="ＭＳ Ｐゴシック" panose="020B0600070205080204" pitchFamily="50" charset="-128"/>
            </a:rPr>
            <a:t>6,423</a:t>
          </a:r>
          <a:r>
            <a:rPr kumimoji="1" lang="ja-JP" altLang="en-US" sz="1300">
              <a:latin typeface="ＭＳ Ｐゴシック" panose="020B0600070205080204" pitchFamily="50" charset="-128"/>
              <a:ea typeface="ＭＳ Ｐゴシック" panose="020B0600070205080204" pitchFamily="50" charset="-128"/>
            </a:rPr>
            <a:t>円下回っている。増加の主な要因は、新型コロナウイルス感染症対策のため、特別定額給付金、若者等応援給付金、新生児特別定額給付金の給付を新たに実施したためである。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土木費は、住民一人当たりコストが</a:t>
          </a:r>
          <a:r>
            <a:rPr kumimoji="1" lang="en-US" altLang="ja-JP" sz="1300">
              <a:latin typeface="ＭＳ Ｐゴシック" panose="020B0600070205080204" pitchFamily="50" charset="-128"/>
              <a:ea typeface="ＭＳ Ｐゴシック" panose="020B0600070205080204" pitchFamily="50" charset="-128"/>
            </a:rPr>
            <a:t>71,002</a:t>
          </a:r>
          <a:r>
            <a:rPr kumimoji="1" lang="ja-JP" altLang="en-US" sz="1300">
              <a:latin typeface="ＭＳ Ｐゴシック" panose="020B0600070205080204" pitchFamily="50" charset="-128"/>
              <a:ea typeface="ＭＳ Ｐゴシック" panose="020B0600070205080204" pitchFamily="50" charset="-128"/>
            </a:rPr>
            <a:t>円で、前年度と比べて</a:t>
          </a:r>
          <a:r>
            <a:rPr kumimoji="1" lang="en-US" altLang="ja-JP" sz="1300">
              <a:latin typeface="ＭＳ Ｐゴシック" panose="020B0600070205080204" pitchFamily="50" charset="-128"/>
              <a:ea typeface="ＭＳ Ｐゴシック" panose="020B0600070205080204" pitchFamily="50" charset="-128"/>
            </a:rPr>
            <a:t>14,284</a:t>
          </a:r>
          <a:r>
            <a:rPr kumimoji="1" lang="ja-JP" altLang="en-US" sz="1300">
              <a:latin typeface="ＭＳ Ｐゴシック" panose="020B0600070205080204" pitchFamily="50" charset="-128"/>
              <a:ea typeface="ＭＳ Ｐゴシック" panose="020B0600070205080204" pitchFamily="50" charset="-128"/>
            </a:rPr>
            <a:t>円増加し、類似団体平均値を</a:t>
          </a:r>
          <a:r>
            <a:rPr kumimoji="1" lang="en-US" altLang="ja-JP" sz="1300">
              <a:latin typeface="ＭＳ Ｐゴシック" panose="020B0600070205080204" pitchFamily="50" charset="-128"/>
              <a:ea typeface="ＭＳ Ｐゴシック" panose="020B0600070205080204" pitchFamily="50" charset="-128"/>
            </a:rPr>
            <a:t>10,262</a:t>
          </a:r>
          <a:r>
            <a:rPr kumimoji="1" lang="ja-JP" altLang="en-US" sz="1300">
              <a:latin typeface="ＭＳ Ｐゴシック" panose="020B0600070205080204" pitchFamily="50" charset="-128"/>
              <a:ea typeface="ＭＳ Ｐゴシック" panose="020B0600070205080204" pitchFamily="50" charset="-128"/>
            </a:rPr>
            <a:t>円上回っている。増加の主な要因は、雨水排水ポンプ場改良事業や建設残土処分場整備工事等を実施したためである。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商工費は、住民一人当たりコストが</a:t>
          </a:r>
          <a:r>
            <a:rPr kumimoji="1" lang="en-US" altLang="ja-JP" sz="1300">
              <a:latin typeface="ＭＳ Ｐゴシック" panose="020B0600070205080204" pitchFamily="50" charset="-128"/>
              <a:ea typeface="ＭＳ Ｐゴシック" panose="020B0600070205080204" pitchFamily="50" charset="-128"/>
            </a:rPr>
            <a:t>21,819</a:t>
          </a:r>
          <a:r>
            <a:rPr kumimoji="1" lang="ja-JP" altLang="en-US" sz="1300">
              <a:latin typeface="ＭＳ Ｐゴシック" panose="020B0600070205080204" pitchFamily="50" charset="-128"/>
              <a:ea typeface="ＭＳ Ｐゴシック" panose="020B0600070205080204" pitchFamily="50" charset="-128"/>
            </a:rPr>
            <a:t>円で、前年度と比べて</a:t>
          </a:r>
          <a:r>
            <a:rPr kumimoji="1" lang="en-US" altLang="ja-JP" sz="1300">
              <a:latin typeface="ＭＳ Ｐゴシック" panose="020B0600070205080204" pitchFamily="50" charset="-128"/>
              <a:ea typeface="ＭＳ Ｐゴシック" panose="020B0600070205080204" pitchFamily="50" charset="-128"/>
            </a:rPr>
            <a:t>10,556</a:t>
          </a:r>
          <a:r>
            <a:rPr kumimoji="1" lang="ja-JP" altLang="en-US" sz="1300">
              <a:latin typeface="ＭＳ Ｐゴシック" panose="020B0600070205080204" pitchFamily="50" charset="-128"/>
              <a:ea typeface="ＭＳ Ｐゴシック" panose="020B0600070205080204" pitchFamily="50" charset="-128"/>
            </a:rPr>
            <a:t>円増加したものの、類似団体平均値は</a:t>
          </a:r>
          <a:r>
            <a:rPr kumimoji="1" lang="en-US" altLang="ja-JP" sz="1300">
              <a:latin typeface="ＭＳ Ｐゴシック" panose="020B0600070205080204" pitchFamily="50" charset="-128"/>
              <a:ea typeface="ＭＳ Ｐゴシック" panose="020B0600070205080204" pitchFamily="50" charset="-128"/>
            </a:rPr>
            <a:t>1,056</a:t>
          </a:r>
          <a:r>
            <a:rPr kumimoji="1" lang="ja-JP" altLang="en-US" sz="1300">
              <a:latin typeface="ＭＳ Ｐゴシック" panose="020B0600070205080204" pitchFamily="50" charset="-128"/>
              <a:ea typeface="ＭＳ Ｐゴシック" panose="020B0600070205080204" pitchFamily="50" charset="-128"/>
            </a:rPr>
            <a:t>円下回っている。増加の主な要因は、新型コロナウイルス感染症対策中小企業等支援事業や下所運動場整備工事等を実施したためである。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300">
              <a:solidFill>
                <a:schemeClr val="tx1"/>
              </a:solidFill>
              <a:latin typeface="ＭＳ ゴシック" pitchFamily="49" charset="-128"/>
              <a:ea typeface="ＭＳ ゴシック" pitchFamily="49" charset="-128"/>
            </a:rPr>
            <a:t>令和</a:t>
          </a:r>
          <a:r>
            <a:rPr kumimoji="1" lang="en-US" altLang="ja-JP" sz="1300">
              <a:solidFill>
                <a:schemeClr val="tx1"/>
              </a:solidFill>
              <a:latin typeface="ＭＳ ゴシック" pitchFamily="49" charset="-128"/>
              <a:ea typeface="ＭＳ ゴシック" pitchFamily="49" charset="-128"/>
            </a:rPr>
            <a:t>2</a:t>
          </a:r>
          <a:r>
            <a:rPr kumimoji="1" lang="ja-JP" altLang="en-US" sz="1300">
              <a:solidFill>
                <a:schemeClr val="tx1"/>
              </a:solidFill>
              <a:latin typeface="ＭＳ ゴシック" pitchFamily="49" charset="-128"/>
              <a:ea typeface="ＭＳ ゴシック" pitchFamily="49" charset="-128"/>
            </a:rPr>
            <a:t>年度については、病院事業の経営を維持するための貸付金や会計年度任用職員制度の導入に伴う人件費の増加により、財政調整基金の取崩額が積立額を上回り、実質単年度収支が前年度に引き続きマイナスとなった。</a:t>
          </a:r>
          <a:endParaRPr kumimoji="1" lang="en-US" altLang="ja-JP" sz="1300">
            <a:solidFill>
              <a:schemeClr val="tx1"/>
            </a:solidFill>
            <a:latin typeface="ＭＳ ゴシック" pitchFamily="49" charset="-128"/>
            <a:ea typeface="ＭＳ ゴシック" pitchFamily="49" charset="-128"/>
          </a:endParaRPr>
        </a:p>
        <a:p>
          <a:r>
            <a:rPr kumimoji="1" lang="ja-JP" altLang="en-US" sz="1300">
              <a:solidFill>
                <a:schemeClr val="tx1"/>
              </a:solidFill>
              <a:latin typeface="ＭＳ ゴシック" pitchFamily="49" charset="-128"/>
              <a:ea typeface="ＭＳ ゴシック" pitchFamily="49" charset="-128"/>
            </a:rPr>
            <a:t>　翌年度以降においても、人口減少による市税の減少が見込まれ、財政調整基金の取崩しに頼らざるを得ない状況であることから、事業の選択と集中を今以上に実施し健全な財政運営に努めていく。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香川県さぬき市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本表は本市における全会計の実質赤字額及び黒字額を標準財政規模で除したものである。なお、法適用公営企業会計（病院、下水道）における実質収支とは、決算書の損益ではなく資金収支を示している。</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会計別でみると、病院事業会計は、令和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年度においては、新型コロナウイルス感染症対策関連補助金や一般会計からの貸付金を受け入れたため、純利益は、約</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千</a:t>
          </a:r>
          <a:r>
            <a:rPr kumimoji="1" lang="en-US" altLang="ja-JP" sz="1400">
              <a:solidFill>
                <a:sysClr val="windowText" lastClr="000000"/>
              </a:solidFill>
              <a:latin typeface="ＭＳ ゴシック" pitchFamily="49" charset="-128"/>
              <a:ea typeface="ＭＳ ゴシック" pitchFamily="49" charset="-128"/>
            </a:rPr>
            <a:t>7</a:t>
          </a:r>
          <a:r>
            <a:rPr kumimoji="1" lang="ja-JP" altLang="en-US" sz="1400">
              <a:solidFill>
                <a:sysClr val="windowText" lastClr="000000"/>
              </a:solidFill>
              <a:latin typeface="ＭＳ ゴシック" pitchFamily="49" charset="-128"/>
              <a:ea typeface="ＭＳ ゴシック" pitchFamily="49" charset="-128"/>
            </a:rPr>
            <a:t>百万円となり、標準財政規模比は前年度と比べて、</a:t>
          </a:r>
          <a:r>
            <a:rPr kumimoji="1" lang="en-US" altLang="ja-JP" sz="1400">
              <a:solidFill>
                <a:sysClr val="windowText" lastClr="000000"/>
              </a:solidFill>
              <a:latin typeface="ＭＳ ゴシック" pitchFamily="49" charset="-128"/>
              <a:ea typeface="ＭＳ ゴシック" pitchFamily="49" charset="-128"/>
            </a:rPr>
            <a:t>2.81</a:t>
          </a:r>
          <a:r>
            <a:rPr kumimoji="1" lang="ja-JP" altLang="en-US" sz="1400">
              <a:solidFill>
                <a:sysClr val="windowText" lastClr="000000"/>
              </a:solidFill>
              <a:latin typeface="ＭＳ ゴシック" pitchFamily="49" charset="-128"/>
              <a:ea typeface="ＭＳ ゴシック" pitchFamily="49" charset="-128"/>
            </a:rPr>
            <a:t>％上昇している。しかし、臨時的な収入がなければ比率は減少していたと考えられるため、医師の確保により医業収益の増収を図るなど持続的な経営の健全化の取り組みを進める。</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また、令和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年度より法適用となった下水道事業特別会計は、一般会計から多額の繰出金を要していることから、処理施設の統廃合による維持管理費の削減や使用料の見直しなどを行い、収支改善に努める。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32756277</v>
      </c>
      <c r="BO4" s="395"/>
      <c r="BP4" s="395"/>
      <c r="BQ4" s="395"/>
      <c r="BR4" s="395"/>
      <c r="BS4" s="395"/>
      <c r="BT4" s="395"/>
      <c r="BU4" s="396"/>
      <c r="BV4" s="394">
        <v>25004830</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5.6</v>
      </c>
      <c r="CU4" s="401"/>
      <c r="CV4" s="401"/>
      <c r="CW4" s="401"/>
      <c r="CX4" s="401"/>
      <c r="CY4" s="401"/>
      <c r="CZ4" s="401"/>
      <c r="DA4" s="402"/>
      <c r="DB4" s="400">
        <v>6.4</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31781618</v>
      </c>
      <c r="BO5" s="432"/>
      <c r="BP5" s="432"/>
      <c r="BQ5" s="432"/>
      <c r="BR5" s="432"/>
      <c r="BS5" s="432"/>
      <c r="BT5" s="432"/>
      <c r="BU5" s="433"/>
      <c r="BV5" s="431">
        <v>23932500</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92.6</v>
      </c>
      <c r="CU5" s="429"/>
      <c r="CV5" s="429"/>
      <c r="CW5" s="429"/>
      <c r="CX5" s="429"/>
      <c r="CY5" s="429"/>
      <c r="CZ5" s="429"/>
      <c r="DA5" s="430"/>
      <c r="DB5" s="428">
        <v>96.5</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974659</v>
      </c>
      <c r="BO6" s="432"/>
      <c r="BP6" s="432"/>
      <c r="BQ6" s="432"/>
      <c r="BR6" s="432"/>
      <c r="BS6" s="432"/>
      <c r="BT6" s="432"/>
      <c r="BU6" s="433"/>
      <c r="BV6" s="431">
        <v>1072330</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96.3</v>
      </c>
      <c r="CU6" s="469"/>
      <c r="CV6" s="469"/>
      <c r="CW6" s="469"/>
      <c r="CX6" s="469"/>
      <c r="CY6" s="469"/>
      <c r="CZ6" s="469"/>
      <c r="DA6" s="470"/>
      <c r="DB6" s="468">
        <v>100.6</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94</v>
      </c>
      <c r="AV7" s="464"/>
      <c r="AW7" s="464"/>
      <c r="AX7" s="464"/>
      <c r="AY7" s="465" t="s">
        <v>105</v>
      </c>
      <c r="AZ7" s="466"/>
      <c r="BA7" s="466"/>
      <c r="BB7" s="466"/>
      <c r="BC7" s="466"/>
      <c r="BD7" s="466"/>
      <c r="BE7" s="466"/>
      <c r="BF7" s="466"/>
      <c r="BG7" s="466"/>
      <c r="BH7" s="466"/>
      <c r="BI7" s="466"/>
      <c r="BJ7" s="466"/>
      <c r="BK7" s="466"/>
      <c r="BL7" s="466"/>
      <c r="BM7" s="467"/>
      <c r="BN7" s="431">
        <v>100866</v>
      </c>
      <c r="BO7" s="432"/>
      <c r="BP7" s="432"/>
      <c r="BQ7" s="432"/>
      <c r="BR7" s="432"/>
      <c r="BS7" s="432"/>
      <c r="BT7" s="432"/>
      <c r="BU7" s="433"/>
      <c r="BV7" s="431">
        <v>103407</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15501853</v>
      </c>
      <c r="CU7" s="432"/>
      <c r="CV7" s="432"/>
      <c r="CW7" s="432"/>
      <c r="CX7" s="432"/>
      <c r="CY7" s="432"/>
      <c r="CZ7" s="432"/>
      <c r="DA7" s="433"/>
      <c r="DB7" s="431">
        <v>15074263</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873793</v>
      </c>
      <c r="BO8" s="432"/>
      <c r="BP8" s="432"/>
      <c r="BQ8" s="432"/>
      <c r="BR8" s="432"/>
      <c r="BS8" s="432"/>
      <c r="BT8" s="432"/>
      <c r="BU8" s="433"/>
      <c r="BV8" s="431">
        <v>968923</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0.4</v>
      </c>
      <c r="CU8" s="472"/>
      <c r="CV8" s="472"/>
      <c r="CW8" s="472"/>
      <c r="CX8" s="472"/>
      <c r="CY8" s="472"/>
      <c r="CZ8" s="472"/>
      <c r="DA8" s="473"/>
      <c r="DB8" s="471">
        <v>0.41</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47003</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94</v>
      </c>
      <c r="AV9" s="464"/>
      <c r="AW9" s="464"/>
      <c r="AX9" s="464"/>
      <c r="AY9" s="465" t="s">
        <v>115</v>
      </c>
      <c r="AZ9" s="466"/>
      <c r="BA9" s="466"/>
      <c r="BB9" s="466"/>
      <c r="BC9" s="466"/>
      <c r="BD9" s="466"/>
      <c r="BE9" s="466"/>
      <c r="BF9" s="466"/>
      <c r="BG9" s="466"/>
      <c r="BH9" s="466"/>
      <c r="BI9" s="466"/>
      <c r="BJ9" s="466"/>
      <c r="BK9" s="466"/>
      <c r="BL9" s="466"/>
      <c r="BM9" s="467"/>
      <c r="BN9" s="431">
        <v>-95130</v>
      </c>
      <c r="BO9" s="432"/>
      <c r="BP9" s="432"/>
      <c r="BQ9" s="432"/>
      <c r="BR9" s="432"/>
      <c r="BS9" s="432"/>
      <c r="BT9" s="432"/>
      <c r="BU9" s="433"/>
      <c r="BV9" s="431">
        <v>96642</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17.600000000000001</v>
      </c>
      <c r="CU9" s="429"/>
      <c r="CV9" s="429"/>
      <c r="CW9" s="429"/>
      <c r="CX9" s="429"/>
      <c r="CY9" s="429"/>
      <c r="CZ9" s="429"/>
      <c r="DA9" s="430"/>
      <c r="DB9" s="428">
        <v>19.5</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50272</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108</v>
      </c>
      <c r="AV10" s="464"/>
      <c r="AW10" s="464"/>
      <c r="AX10" s="464"/>
      <c r="AY10" s="465" t="s">
        <v>119</v>
      </c>
      <c r="AZ10" s="466"/>
      <c r="BA10" s="466"/>
      <c r="BB10" s="466"/>
      <c r="BC10" s="466"/>
      <c r="BD10" s="466"/>
      <c r="BE10" s="466"/>
      <c r="BF10" s="466"/>
      <c r="BG10" s="466"/>
      <c r="BH10" s="466"/>
      <c r="BI10" s="466"/>
      <c r="BJ10" s="466"/>
      <c r="BK10" s="466"/>
      <c r="BL10" s="466"/>
      <c r="BM10" s="467"/>
      <c r="BN10" s="431">
        <v>443168</v>
      </c>
      <c r="BO10" s="432"/>
      <c r="BP10" s="432"/>
      <c r="BQ10" s="432"/>
      <c r="BR10" s="432"/>
      <c r="BS10" s="432"/>
      <c r="BT10" s="432"/>
      <c r="BU10" s="433"/>
      <c r="BV10" s="431">
        <v>428683</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124</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47310</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134</v>
      </c>
      <c r="AV12" s="464"/>
      <c r="AW12" s="464"/>
      <c r="AX12" s="464"/>
      <c r="AY12" s="465" t="s">
        <v>135</v>
      </c>
      <c r="AZ12" s="466"/>
      <c r="BA12" s="466"/>
      <c r="BB12" s="466"/>
      <c r="BC12" s="466"/>
      <c r="BD12" s="466"/>
      <c r="BE12" s="466"/>
      <c r="BF12" s="466"/>
      <c r="BG12" s="466"/>
      <c r="BH12" s="466"/>
      <c r="BI12" s="466"/>
      <c r="BJ12" s="466"/>
      <c r="BK12" s="466"/>
      <c r="BL12" s="466"/>
      <c r="BM12" s="467"/>
      <c r="BN12" s="431">
        <v>1000000</v>
      </c>
      <c r="BO12" s="432"/>
      <c r="BP12" s="432"/>
      <c r="BQ12" s="432"/>
      <c r="BR12" s="432"/>
      <c r="BS12" s="432"/>
      <c r="BT12" s="432"/>
      <c r="BU12" s="433"/>
      <c r="BV12" s="431">
        <v>700000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128</v>
      </c>
      <c r="CU12" s="472"/>
      <c r="CV12" s="472"/>
      <c r="CW12" s="472"/>
      <c r="CX12" s="472"/>
      <c r="CY12" s="472"/>
      <c r="CZ12" s="472"/>
      <c r="DA12" s="473"/>
      <c r="DB12" s="471" t="s">
        <v>137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46877</v>
      </c>
      <c r="S13" s="516"/>
      <c r="T13" s="516"/>
      <c r="U13" s="516"/>
      <c r="V13" s="517"/>
      <c r="W13" s="447" t="s">
        <v>139</v>
      </c>
      <c r="X13" s="448"/>
      <c r="Y13" s="448"/>
      <c r="Z13" s="448"/>
      <c r="AA13" s="448"/>
      <c r="AB13" s="438"/>
      <c r="AC13" s="482">
        <v>1817</v>
      </c>
      <c r="AD13" s="483"/>
      <c r="AE13" s="483"/>
      <c r="AF13" s="483"/>
      <c r="AG13" s="525"/>
      <c r="AH13" s="482">
        <v>1792</v>
      </c>
      <c r="AI13" s="483"/>
      <c r="AJ13" s="483"/>
      <c r="AK13" s="483"/>
      <c r="AL13" s="484"/>
      <c r="AM13" s="460" t="s">
        <v>140</v>
      </c>
      <c r="AN13" s="461"/>
      <c r="AO13" s="461"/>
      <c r="AP13" s="461"/>
      <c r="AQ13" s="461"/>
      <c r="AR13" s="461"/>
      <c r="AS13" s="461"/>
      <c r="AT13" s="462"/>
      <c r="AU13" s="463" t="s">
        <v>134</v>
      </c>
      <c r="AV13" s="464"/>
      <c r="AW13" s="464"/>
      <c r="AX13" s="464"/>
      <c r="AY13" s="465" t="s">
        <v>141</v>
      </c>
      <c r="AZ13" s="466"/>
      <c r="BA13" s="466"/>
      <c r="BB13" s="466"/>
      <c r="BC13" s="466"/>
      <c r="BD13" s="466"/>
      <c r="BE13" s="466"/>
      <c r="BF13" s="466"/>
      <c r="BG13" s="466"/>
      <c r="BH13" s="466"/>
      <c r="BI13" s="466"/>
      <c r="BJ13" s="466"/>
      <c r="BK13" s="466"/>
      <c r="BL13" s="466"/>
      <c r="BM13" s="467"/>
      <c r="BN13" s="431">
        <v>-651962</v>
      </c>
      <c r="BO13" s="432"/>
      <c r="BP13" s="432"/>
      <c r="BQ13" s="432"/>
      <c r="BR13" s="432"/>
      <c r="BS13" s="432"/>
      <c r="BT13" s="432"/>
      <c r="BU13" s="433"/>
      <c r="BV13" s="431">
        <v>-174675</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13.2</v>
      </c>
      <c r="CU13" s="429"/>
      <c r="CV13" s="429"/>
      <c r="CW13" s="429"/>
      <c r="CX13" s="429"/>
      <c r="CY13" s="429"/>
      <c r="CZ13" s="429"/>
      <c r="DA13" s="430"/>
      <c r="DB13" s="428">
        <v>13.7</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48121</v>
      </c>
      <c r="S14" s="516"/>
      <c r="T14" s="516"/>
      <c r="U14" s="516"/>
      <c r="V14" s="517"/>
      <c r="W14" s="421"/>
      <c r="X14" s="422"/>
      <c r="Y14" s="422"/>
      <c r="Z14" s="422"/>
      <c r="AA14" s="422"/>
      <c r="AB14" s="411"/>
      <c r="AC14" s="518">
        <v>7.9</v>
      </c>
      <c r="AD14" s="519"/>
      <c r="AE14" s="519"/>
      <c r="AF14" s="519"/>
      <c r="AG14" s="520"/>
      <c r="AH14" s="518">
        <v>7.5</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t="s">
        <v>137</v>
      </c>
      <c r="CU14" s="530"/>
      <c r="CV14" s="530"/>
      <c r="CW14" s="530"/>
      <c r="CX14" s="530"/>
      <c r="CY14" s="530"/>
      <c r="CZ14" s="530"/>
      <c r="DA14" s="531"/>
      <c r="DB14" s="529" t="s">
        <v>128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145</v>
      </c>
      <c r="N15" s="523"/>
      <c r="O15" s="523"/>
      <c r="P15" s="523"/>
      <c r="Q15" s="524"/>
      <c r="R15" s="515">
        <v>47668</v>
      </c>
      <c r="S15" s="516"/>
      <c r="T15" s="516"/>
      <c r="U15" s="516"/>
      <c r="V15" s="517"/>
      <c r="W15" s="447" t="s">
        <v>146</v>
      </c>
      <c r="X15" s="448"/>
      <c r="Y15" s="448"/>
      <c r="Z15" s="448"/>
      <c r="AA15" s="448"/>
      <c r="AB15" s="438"/>
      <c r="AC15" s="482">
        <v>6274</v>
      </c>
      <c r="AD15" s="483"/>
      <c r="AE15" s="483"/>
      <c r="AF15" s="483"/>
      <c r="AG15" s="525"/>
      <c r="AH15" s="482">
        <v>6400</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5494655</v>
      </c>
      <c r="BO15" s="395"/>
      <c r="BP15" s="395"/>
      <c r="BQ15" s="395"/>
      <c r="BR15" s="395"/>
      <c r="BS15" s="395"/>
      <c r="BT15" s="395"/>
      <c r="BU15" s="396"/>
      <c r="BV15" s="394">
        <v>5175116</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27.4</v>
      </c>
      <c r="AD16" s="519"/>
      <c r="AE16" s="519"/>
      <c r="AF16" s="519"/>
      <c r="AG16" s="520"/>
      <c r="AH16" s="518">
        <v>27</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13525715</v>
      </c>
      <c r="BO16" s="432"/>
      <c r="BP16" s="432"/>
      <c r="BQ16" s="432"/>
      <c r="BR16" s="432"/>
      <c r="BS16" s="432"/>
      <c r="BT16" s="432"/>
      <c r="BU16" s="433"/>
      <c r="BV16" s="431">
        <v>13076464</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14819</v>
      </c>
      <c r="AD17" s="483"/>
      <c r="AE17" s="483"/>
      <c r="AF17" s="483"/>
      <c r="AG17" s="525"/>
      <c r="AH17" s="482">
        <v>15544</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6879657</v>
      </c>
      <c r="BO17" s="432"/>
      <c r="BP17" s="432"/>
      <c r="BQ17" s="432"/>
      <c r="BR17" s="432"/>
      <c r="BS17" s="432"/>
      <c r="BT17" s="432"/>
      <c r="BU17" s="433"/>
      <c r="BV17" s="431">
        <v>6531086</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158.63</v>
      </c>
      <c r="M18" s="547"/>
      <c r="N18" s="547"/>
      <c r="O18" s="547"/>
      <c r="P18" s="547"/>
      <c r="Q18" s="547"/>
      <c r="R18" s="548"/>
      <c r="S18" s="548"/>
      <c r="T18" s="548"/>
      <c r="U18" s="548"/>
      <c r="V18" s="549"/>
      <c r="W18" s="449"/>
      <c r="X18" s="450"/>
      <c r="Y18" s="450"/>
      <c r="Z18" s="450"/>
      <c r="AA18" s="450"/>
      <c r="AB18" s="441"/>
      <c r="AC18" s="550">
        <v>64.7</v>
      </c>
      <c r="AD18" s="551"/>
      <c r="AE18" s="551"/>
      <c r="AF18" s="551"/>
      <c r="AG18" s="552"/>
      <c r="AH18" s="550">
        <v>65.5</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14322032</v>
      </c>
      <c r="BO18" s="432"/>
      <c r="BP18" s="432"/>
      <c r="BQ18" s="432"/>
      <c r="BR18" s="432"/>
      <c r="BS18" s="432"/>
      <c r="BT18" s="432"/>
      <c r="BU18" s="433"/>
      <c r="BV18" s="431">
        <v>14915650</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296</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19899880</v>
      </c>
      <c r="BO19" s="432"/>
      <c r="BP19" s="432"/>
      <c r="BQ19" s="432"/>
      <c r="BR19" s="432"/>
      <c r="BS19" s="432"/>
      <c r="BT19" s="432"/>
      <c r="BU19" s="433"/>
      <c r="BV19" s="431">
        <v>18035266</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19445</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22922671</v>
      </c>
      <c r="BO23" s="432"/>
      <c r="BP23" s="432"/>
      <c r="BQ23" s="432"/>
      <c r="BR23" s="432"/>
      <c r="BS23" s="432"/>
      <c r="BT23" s="432"/>
      <c r="BU23" s="433"/>
      <c r="BV23" s="431">
        <v>24468342</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8100</v>
      </c>
      <c r="R24" s="483"/>
      <c r="S24" s="483"/>
      <c r="T24" s="483"/>
      <c r="U24" s="483"/>
      <c r="V24" s="525"/>
      <c r="W24" s="584"/>
      <c r="X24" s="572"/>
      <c r="Y24" s="573"/>
      <c r="Z24" s="481" t="s">
        <v>170</v>
      </c>
      <c r="AA24" s="461"/>
      <c r="AB24" s="461"/>
      <c r="AC24" s="461"/>
      <c r="AD24" s="461"/>
      <c r="AE24" s="461"/>
      <c r="AF24" s="461"/>
      <c r="AG24" s="462"/>
      <c r="AH24" s="482">
        <v>319</v>
      </c>
      <c r="AI24" s="483"/>
      <c r="AJ24" s="483"/>
      <c r="AK24" s="483"/>
      <c r="AL24" s="525"/>
      <c r="AM24" s="482">
        <v>1028137</v>
      </c>
      <c r="AN24" s="483"/>
      <c r="AO24" s="483"/>
      <c r="AP24" s="483"/>
      <c r="AQ24" s="483"/>
      <c r="AR24" s="525"/>
      <c r="AS24" s="482">
        <v>3223</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12284006</v>
      </c>
      <c r="BO24" s="432"/>
      <c r="BP24" s="432"/>
      <c r="BQ24" s="432"/>
      <c r="BR24" s="432"/>
      <c r="BS24" s="432"/>
      <c r="BT24" s="432"/>
      <c r="BU24" s="433"/>
      <c r="BV24" s="431">
        <v>12586901</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1</v>
      </c>
      <c r="M25" s="483"/>
      <c r="N25" s="483"/>
      <c r="O25" s="483"/>
      <c r="P25" s="525"/>
      <c r="Q25" s="482">
        <v>6745</v>
      </c>
      <c r="R25" s="483"/>
      <c r="S25" s="483"/>
      <c r="T25" s="483"/>
      <c r="U25" s="483"/>
      <c r="V25" s="525"/>
      <c r="W25" s="584"/>
      <c r="X25" s="572"/>
      <c r="Y25" s="573"/>
      <c r="Z25" s="481" t="s">
        <v>173</v>
      </c>
      <c r="AA25" s="461"/>
      <c r="AB25" s="461"/>
      <c r="AC25" s="461"/>
      <c r="AD25" s="461"/>
      <c r="AE25" s="461"/>
      <c r="AF25" s="461"/>
      <c r="AG25" s="462"/>
      <c r="AH25" s="482" t="s">
        <v>137</v>
      </c>
      <c r="AI25" s="483"/>
      <c r="AJ25" s="483"/>
      <c r="AK25" s="483"/>
      <c r="AL25" s="525"/>
      <c r="AM25" s="482" t="s">
        <v>137</v>
      </c>
      <c r="AN25" s="483"/>
      <c r="AO25" s="483"/>
      <c r="AP25" s="483"/>
      <c r="AQ25" s="483"/>
      <c r="AR25" s="525"/>
      <c r="AS25" s="482" t="s">
        <v>137</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104287</v>
      </c>
      <c r="BO25" s="395"/>
      <c r="BP25" s="395"/>
      <c r="BQ25" s="395"/>
      <c r="BR25" s="395"/>
      <c r="BS25" s="395"/>
      <c r="BT25" s="395"/>
      <c r="BU25" s="396"/>
      <c r="BV25" s="394">
        <v>16970</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5760</v>
      </c>
      <c r="R26" s="483"/>
      <c r="S26" s="483"/>
      <c r="T26" s="483"/>
      <c r="U26" s="483"/>
      <c r="V26" s="525"/>
      <c r="W26" s="584"/>
      <c r="X26" s="572"/>
      <c r="Y26" s="573"/>
      <c r="Z26" s="481" t="s">
        <v>176</v>
      </c>
      <c r="AA26" s="594"/>
      <c r="AB26" s="594"/>
      <c r="AC26" s="594"/>
      <c r="AD26" s="594"/>
      <c r="AE26" s="594"/>
      <c r="AF26" s="594"/>
      <c r="AG26" s="595"/>
      <c r="AH26" s="482">
        <v>11</v>
      </c>
      <c r="AI26" s="483"/>
      <c r="AJ26" s="483"/>
      <c r="AK26" s="483"/>
      <c r="AL26" s="525"/>
      <c r="AM26" s="482">
        <v>33187</v>
      </c>
      <c r="AN26" s="483"/>
      <c r="AO26" s="483"/>
      <c r="AP26" s="483"/>
      <c r="AQ26" s="483"/>
      <c r="AR26" s="525"/>
      <c r="AS26" s="482">
        <v>3017</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137</v>
      </c>
      <c r="BO26" s="432"/>
      <c r="BP26" s="432"/>
      <c r="BQ26" s="432"/>
      <c r="BR26" s="432"/>
      <c r="BS26" s="432"/>
      <c r="BT26" s="432"/>
      <c r="BU26" s="433"/>
      <c r="BV26" s="431" t="s">
        <v>137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178</v>
      </c>
      <c r="F27" s="461"/>
      <c r="G27" s="461"/>
      <c r="H27" s="461"/>
      <c r="I27" s="461"/>
      <c r="J27" s="461"/>
      <c r="K27" s="462"/>
      <c r="L27" s="482">
        <v>1</v>
      </c>
      <c r="M27" s="483"/>
      <c r="N27" s="483"/>
      <c r="O27" s="483"/>
      <c r="P27" s="525"/>
      <c r="Q27" s="482">
        <v>5000</v>
      </c>
      <c r="R27" s="483"/>
      <c r="S27" s="483"/>
      <c r="T27" s="483"/>
      <c r="U27" s="483"/>
      <c r="V27" s="525"/>
      <c r="W27" s="584"/>
      <c r="X27" s="572"/>
      <c r="Y27" s="573"/>
      <c r="Z27" s="481" t="s">
        <v>179</v>
      </c>
      <c r="AA27" s="461"/>
      <c r="AB27" s="461"/>
      <c r="AC27" s="461"/>
      <c r="AD27" s="461"/>
      <c r="AE27" s="461"/>
      <c r="AF27" s="461"/>
      <c r="AG27" s="462"/>
      <c r="AH27" s="482">
        <v>32</v>
      </c>
      <c r="AI27" s="483"/>
      <c r="AJ27" s="483"/>
      <c r="AK27" s="483"/>
      <c r="AL27" s="525"/>
      <c r="AM27" s="482">
        <v>90529</v>
      </c>
      <c r="AN27" s="483"/>
      <c r="AO27" s="483"/>
      <c r="AP27" s="483"/>
      <c r="AQ27" s="483"/>
      <c r="AR27" s="525"/>
      <c r="AS27" s="482">
        <v>2829</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t="s">
        <v>181</v>
      </c>
      <c r="BO27" s="608"/>
      <c r="BP27" s="608"/>
      <c r="BQ27" s="608"/>
      <c r="BR27" s="608"/>
      <c r="BS27" s="608"/>
      <c r="BT27" s="608"/>
      <c r="BU27" s="609"/>
      <c r="BV27" s="607" t="s">
        <v>128</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182</v>
      </c>
      <c r="F28" s="461"/>
      <c r="G28" s="461"/>
      <c r="H28" s="461"/>
      <c r="I28" s="461"/>
      <c r="J28" s="461"/>
      <c r="K28" s="462"/>
      <c r="L28" s="482">
        <v>1</v>
      </c>
      <c r="M28" s="483"/>
      <c r="N28" s="483"/>
      <c r="O28" s="483"/>
      <c r="P28" s="525"/>
      <c r="Q28" s="482">
        <v>4500</v>
      </c>
      <c r="R28" s="483"/>
      <c r="S28" s="483"/>
      <c r="T28" s="483"/>
      <c r="U28" s="483"/>
      <c r="V28" s="525"/>
      <c r="W28" s="584"/>
      <c r="X28" s="572"/>
      <c r="Y28" s="573"/>
      <c r="Z28" s="481" t="s">
        <v>183</v>
      </c>
      <c r="AA28" s="461"/>
      <c r="AB28" s="461"/>
      <c r="AC28" s="461"/>
      <c r="AD28" s="461"/>
      <c r="AE28" s="461"/>
      <c r="AF28" s="461"/>
      <c r="AG28" s="462"/>
      <c r="AH28" s="482" t="s">
        <v>128</v>
      </c>
      <c r="AI28" s="483"/>
      <c r="AJ28" s="483"/>
      <c r="AK28" s="483"/>
      <c r="AL28" s="525"/>
      <c r="AM28" s="482" t="s">
        <v>137</v>
      </c>
      <c r="AN28" s="483"/>
      <c r="AO28" s="483"/>
      <c r="AP28" s="483"/>
      <c r="AQ28" s="483"/>
      <c r="AR28" s="525"/>
      <c r="AS28" s="482" t="s">
        <v>181</v>
      </c>
      <c r="AT28" s="483"/>
      <c r="AU28" s="483"/>
      <c r="AV28" s="483"/>
      <c r="AW28" s="483"/>
      <c r="AX28" s="484"/>
      <c r="AY28" s="610" t="s">
        <v>184</v>
      </c>
      <c r="AZ28" s="611"/>
      <c r="BA28" s="611"/>
      <c r="BB28" s="612"/>
      <c r="BC28" s="391" t="s">
        <v>48</v>
      </c>
      <c r="BD28" s="392"/>
      <c r="BE28" s="392"/>
      <c r="BF28" s="392"/>
      <c r="BG28" s="392"/>
      <c r="BH28" s="392"/>
      <c r="BI28" s="392"/>
      <c r="BJ28" s="392"/>
      <c r="BK28" s="392"/>
      <c r="BL28" s="392"/>
      <c r="BM28" s="393"/>
      <c r="BN28" s="394">
        <v>6474829</v>
      </c>
      <c r="BO28" s="395"/>
      <c r="BP28" s="395"/>
      <c r="BQ28" s="395"/>
      <c r="BR28" s="395"/>
      <c r="BS28" s="395"/>
      <c r="BT28" s="395"/>
      <c r="BU28" s="396"/>
      <c r="BV28" s="394">
        <v>7031661</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185</v>
      </c>
      <c r="F29" s="461"/>
      <c r="G29" s="461"/>
      <c r="H29" s="461"/>
      <c r="I29" s="461"/>
      <c r="J29" s="461"/>
      <c r="K29" s="462"/>
      <c r="L29" s="482">
        <v>18</v>
      </c>
      <c r="M29" s="483"/>
      <c r="N29" s="483"/>
      <c r="O29" s="483"/>
      <c r="P29" s="525"/>
      <c r="Q29" s="482">
        <v>4100</v>
      </c>
      <c r="R29" s="483"/>
      <c r="S29" s="483"/>
      <c r="T29" s="483"/>
      <c r="U29" s="483"/>
      <c r="V29" s="525"/>
      <c r="W29" s="585"/>
      <c r="X29" s="586"/>
      <c r="Y29" s="587"/>
      <c r="Z29" s="481" t="s">
        <v>186</v>
      </c>
      <c r="AA29" s="461"/>
      <c r="AB29" s="461"/>
      <c r="AC29" s="461"/>
      <c r="AD29" s="461"/>
      <c r="AE29" s="461"/>
      <c r="AF29" s="461"/>
      <c r="AG29" s="462"/>
      <c r="AH29" s="482">
        <v>351</v>
      </c>
      <c r="AI29" s="483"/>
      <c r="AJ29" s="483"/>
      <c r="AK29" s="483"/>
      <c r="AL29" s="525"/>
      <c r="AM29" s="482">
        <v>1118666</v>
      </c>
      <c r="AN29" s="483"/>
      <c r="AO29" s="483"/>
      <c r="AP29" s="483"/>
      <c r="AQ29" s="483"/>
      <c r="AR29" s="525"/>
      <c r="AS29" s="482">
        <v>3187</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34904</v>
      </c>
      <c r="BO29" s="432"/>
      <c r="BP29" s="432"/>
      <c r="BQ29" s="432"/>
      <c r="BR29" s="432"/>
      <c r="BS29" s="432"/>
      <c r="BT29" s="432"/>
      <c r="BU29" s="433"/>
      <c r="BV29" s="431">
        <v>34788</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99.9</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10432053</v>
      </c>
      <c r="BO30" s="608"/>
      <c r="BP30" s="608"/>
      <c r="BQ30" s="608"/>
      <c r="BR30" s="608"/>
      <c r="BS30" s="608"/>
      <c r="BT30" s="608"/>
      <c r="BU30" s="609"/>
      <c r="BV30" s="607">
        <v>9382947</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195</v>
      </c>
      <c r="V33" s="455"/>
      <c r="W33" s="420" t="s">
        <v>196</v>
      </c>
      <c r="X33" s="420"/>
      <c r="Y33" s="420"/>
      <c r="Z33" s="420"/>
      <c r="AA33" s="420"/>
      <c r="AB33" s="420"/>
      <c r="AC33" s="420"/>
      <c r="AD33" s="420"/>
      <c r="AE33" s="420"/>
      <c r="AF33" s="420"/>
      <c r="AG33" s="420"/>
      <c r="AH33" s="420"/>
      <c r="AI33" s="420"/>
      <c r="AJ33" s="420"/>
      <c r="AK33" s="420"/>
      <c r="AL33" s="216"/>
      <c r="AM33" s="455" t="s">
        <v>195</v>
      </c>
      <c r="AN33" s="455"/>
      <c r="AO33" s="420" t="s">
        <v>197</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201</v>
      </c>
      <c r="CP33" s="455"/>
      <c r="CQ33" s="420" t="s">
        <v>202</v>
      </c>
      <c r="CR33" s="420"/>
      <c r="CS33" s="420"/>
      <c r="CT33" s="420"/>
      <c r="CU33" s="420"/>
      <c r="CV33" s="420"/>
      <c r="CW33" s="420"/>
      <c r="CX33" s="420"/>
      <c r="CY33" s="420"/>
      <c r="CZ33" s="420"/>
      <c r="DA33" s="420"/>
      <c r="DB33" s="420"/>
      <c r="DC33" s="420"/>
      <c r="DD33" s="420"/>
      <c r="DE33" s="420"/>
      <c r="DF33" s="216"/>
      <c r="DG33" s="619" t="s">
        <v>203</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4</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10</v>
      </c>
      <c r="AN34" s="620"/>
      <c r="AO34" s="621" t="str">
        <f>IF('各会計、関係団体の財政状況及び健全化判断比率'!B34="","",'各会計、関係団体の財政状況及び健全化判断比率'!B34)</f>
        <v>病院事業会計</v>
      </c>
      <c r="AP34" s="621"/>
      <c r="AQ34" s="621"/>
      <c r="AR34" s="621"/>
      <c r="AS34" s="621"/>
      <c r="AT34" s="621"/>
      <c r="AU34" s="621"/>
      <c r="AV34" s="621"/>
      <c r="AW34" s="621"/>
      <c r="AX34" s="621"/>
      <c r="AY34" s="621"/>
      <c r="AZ34" s="621"/>
      <c r="BA34" s="621"/>
      <c r="BB34" s="621"/>
      <c r="BC34" s="621"/>
      <c r="BD34" s="214"/>
      <c r="BE34" s="620">
        <f>IF(BG34="","",MAX(C34:D43,U34:V43,AM34:AN43)+1)</f>
        <v>12</v>
      </c>
      <c r="BF34" s="620"/>
      <c r="BG34" s="621" t="str">
        <f>IF('各会計、関係団体の財政状況及び健全化判断比率'!B36="","",'各会計、関係団体の財政状況及び健全化判断比率'!B36)</f>
        <v>観光事業特別会計</v>
      </c>
      <c r="BH34" s="621"/>
      <c r="BI34" s="621"/>
      <c r="BJ34" s="621"/>
      <c r="BK34" s="621"/>
      <c r="BL34" s="621"/>
      <c r="BM34" s="621"/>
      <c r="BN34" s="621"/>
      <c r="BO34" s="621"/>
      <c r="BP34" s="621"/>
      <c r="BQ34" s="621"/>
      <c r="BR34" s="621"/>
      <c r="BS34" s="621"/>
      <c r="BT34" s="621"/>
      <c r="BU34" s="621"/>
      <c r="BV34" s="214"/>
      <c r="BW34" s="620">
        <f>IF(BY34="","",MAX(C34:D43,U34:V43,AM34:AN43,BE34:BF43)+1)</f>
        <v>13</v>
      </c>
      <c r="BX34" s="620"/>
      <c r="BY34" s="621" t="str">
        <f>IF('各会計、関係団体の財政状況及び健全化判断比率'!B68="","",'各会計、関係団体の財政状況及び健全化判断比率'!B68)</f>
        <v>大川広域行政組合（一般会計）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23</v>
      </c>
      <c r="CP34" s="620"/>
      <c r="CQ34" s="621" t="str">
        <f>IF('各会計、関係団体の財政状況及び健全化判断比率'!BS7="","",'各会計、関係団体の財政状況及び健全化判断比率'!BS7)</f>
        <v>さぬき市土地開発公社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〇</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共通商品券発行事業特別会計</v>
      </c>
      <c r="F35" s="621"/>
      <c r="G35" s="621"/>
      <c r="H35" s="621"/>
      <c r="I35" s="621"/>
      <c r="J35" s="621"/>
      <c r="K35" s="621"/>
      <c r="L35" s="621"/>
      <c r="M35" s="621"/>
      <c r="N35" s="621"/>
      <c r="O35" s="621"/>
      <c r="P35" s="621"/>
      <c r="Q35" s="621"/>
      <c r="R35" s="621"/>
      <c r="S35" s="621"/>
      <c r="T35" s="214"/>
      <c r="U35" s="620">
        <f>IF(W35="","",U34+1)</f>
        <v>5</v>
      </c>
      <c r="V35" s="620"/>
      <c r="W35" s="621" t="str">
        <f>IF('各会計、関係団体の財政状況及び健全化判断比率'!B29="","",'各会計、関係団体の財政状況及び健全化判断比率'!B29)</f>
        <v>後期高齢者医療事業特別会計</v>
      </c>
      <c r="X35" s="621"/>
      <c r="Y35" s="621"/>
      <c r="Z35" s="621"/>
      <c r="AA35" s="621"/>
      <c r="AB35" s="621"/>
      <c r="AC35" s="621"/>
      <c r="AD35" s="621"/>
      <c r="AE35" s="621"/>
      <c r="AF35" s="621"/>
      <c r="AG35" s="621"/>
      <c r="AH35" s="621"/>
      <c r="AI35" s="621"/>
      <c r="AJ35" s="621"/>
      <c r="AK35" s="621"/>
      <c r="AL35" s="214"/>
      <c r="AM35" s="620">
        <f t="shared" ref="AM35:AM43" si="0">IF(AO35="","",AM34+1)</f>
        <v>11</v>
      </c>
      <c r="AN35" s="620"/>
      <c r="AO35" s="621" t="str">
        <f>IF('各会計、関係団体の財政状況及び健全化判断比率'!B35="","",'各会計、関係団体の財政状況及び健全化判断比率'!B35)</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14</v>
      </c>
      <c r="BX35" s="620"/>
      <c r="BY35" s="621" t="str">
        <f>IF('各会計、関係団体の財政状況及び健全化判断比率'!B69="","",'各会計、関係団体の財政状況及び健全化判断比率'!B69)</f>
        <v>大川広域行政組合（介護サービス事業）</v>
      </c>
      <c r="BZ35" s="621"/>
      <c r="CA35" s="621"/>
      <c r="CB35" s="621"/>
      <c r="CC35" s="621"/>
      <c r="CD35" s="621"/>
      <c r="CE35" s="621"/>
      <c r="CF35" s="621"/>
      <c r="CG35" s="621"/>
      <c r="CH35" s="621"/>
      <c r="CI35" s="621"/>
      <c r="CJ35" s="621"/>
      <c r="CK35" s="621"/>
      <c r="CL35" s="621"/>
      <c r="CM35" s="621"/>
      <c r="CN35" s="214"/>
      <c r="CO35" s="620">
        <f t="shared" ref="CO35:CO43" si="3">IF(CQ35="","",CO34+1)</f>
        <v>24</v>
      </c>
      <c r="CP35" s="620"/>
      <c r="CQ35" s="621" t="str">
        <f>IF('各会計、関係団体の財政状況及び健全化判断比率'!BS8="","",'各会計、関係団体の財政状況及び健全化判断比率'!BS8)</f>
        <v>（株）香川県東部流通センター</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建設残土処分場事業特別会計</v>
      </c>
      <c r="F36" s="621"/>
      <c r="G36" s="621"/>
      <c r="H36" s="621"/>
      <c r="I36" s="621"/>
      <c r="J36" s="621"/>
      <c r="K36" s="621"/>
      <c r="L36" s="621"/>
      <c r="M36" s="621"/>
      <c r="N36" s="621"/>
      <c r="O36" s="621"/>
      <c r="P36" s="621"/>
      <c r="Q36" s="621"/>
      <c r="R36" s="621"/>
      <c r="S36" s="621"/>
      <c r="T36" s="214"/>
      <c r="U36" s="620">
        <f t="shared" ref="U36:U43" si="4">IF(W36="","",U35+1)</f>
        <v>6</v>
      </c>
      <c r="V36" s="620"/>
      <c r="W36" s="621" t="str">
        <f>IF('各会計、関係団体の財政状況及び健全化判断比率'!B30="","",'各会計、関係団体の財政状況及び健全化判断比率'!B30)</f>
        <v>介護保険事業特別会計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15</v>
      </c>
      <c r="BX36" s="620"/>
      <c r="BY36" s="621" t="str">
        <f>IF('各会計、関係団体の財政状況及び健全化判断比率'!B70="","",'各会計、関係団体の財政状況及び健全化判断比率'!B70)</f>
        <v>大川広域行政組合（ふるさと市町村圏基金）</v>
      </c>
      <c r="BZ36" s="621"/>
      <c r="CA36" s="621"/>
      <c r="CB36" s="621"/>
      <c r="CC36" s="621"/>
      <c r="CD36" s="621"/>
      <c r="CE36" s="621"/>
      <c r="CF36" s="621"/>
      <c r="CG36" s="621"/>
      <c r="CH36" s="621"/>
      <c r="CI36" s="621"/>
      <c r="CJ36" s="621"/>
      <c r="CK36" s="621"/>
      <c r="CL36" s="621"/>
      <c r="CM36" s="621"/>
      <c r="CN36" s="214"/>
      <c r="CO36" s="620">
        <f t="shared" si="3"/>
        <v>25</v>
      </c>
      <c r="CP36" s="620"/>
      <c r="CQ36" s="621" t="str">
        <f>IF('各会計、関係団体の財政状況及び健全化判断比率'!BS9="","",'各会計、関係団体の財政状況及び健全化判断比率'!BS9)</f>
        <v>（株）さぬき市SA公社</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7</v>
      </c>
      <c r="V37" s="620"/>
      <c r="W37" s="621" t="str">
        <f>IF('各会計、関係団体の財政状況及び健全化判断比率'!B31="","",'各会計、関係団体の財政状況及び健全化判断比率'!B31)</f>
        <v>介護サービス事業特別会計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16</v>
      </c>
      <c r="BX37" s="620"/>
      <c r="BY37" s="621" t="str">
        <f>IF('各会計、関係団体の財政状況及び健全化判断比率'!B71="","",'各会計、関係団体の財政状況及び健全化判断比率'!B71)</f>
        <v>香川県東部清掃施設組合</v>
      </c>
      <c r="BZ37" s="621"/>
      <c r="CA37" s="621"/>
      <c r="CB37" s="621"/>
      <c r="CC37" s="621"/>
      <c r="CD37" s="621"/>
      <c r="CE37" s="621"/>
      <c r="CF37" s="621"/>
      <c r="CG37" s="621"/>
      <c r="CH37" s="621"/>
      <c r="CI37" s="621"/>
      <c r="CJ37" s="621"/>
      <c r="CK37" s="621"/>
      <c r="CL37" s="621"/>
      <c r="CM37" s="621"/>
      <c r="CN37" s="214"/>
      <c r="CO37" s="620">
        <f t="shared" si="3"/>
        <v>26</v>
      </c>
      <c r="CP37" s="620"/>
      <c r="CQ37" s="621" t="str">
        <f>IF('各会計、関係団体の財政状況及び健全化判断比率'!BS10="","",'各会計、関係団体の財政状況及び健全化判断比率'!BS10)</f>
        <v>（公財）エレキテル尾崎財団</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f t="shared" si="4"/>
        <v>8</v>
      </c>
      <c r="V38" s="620"/>
      <c r="W38" s="621" t="str">
        <f>IF('各会計、関係団体の財政状況及び健全化判断比率'!B32="","",'各会計、関係団体の財政状況及び健全化判断比率'!B32)</f>
        <v>多和診療所事業特別会計</v>
      </c>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17</v>
      </c>
      <c r="BX38" s="620"/>
      <c r="BY38" s="621" t="str">
        <f>IF('各会計、関係団体の財政状況及び健全化判断比率'!B72="","",'各会計、関係団体の財政状況及び健全化判断比率'!B72)</f>
        <v>三木・長尾葬斎組合</v>
      </c>
      <c r="BZ38" s="621"/>
      <c r="CA38" s="621"/>
      <c r="CB38" s="621"/>
      <c r="CC38" s="621"/>
      <c r="CD38" s="621"/>
      <c r="CE38" s="621"/>
      <c r="CF38" s="621"/>
      <c r="CG38" s="621"/>
      <c r="CH38" s="621"/>
      <c r="CI38" s="621"/>
      <c r="CJ38" s="621"/>
      <c r="CK38" s="621"/>
      <c r="CL38" s="621"/>
      <c r="CM38" s="621"/>
      <c r="CN38" s="214"/>
      <c r="CO38" s="620">
        <f t="shared" si="3"/>
        <v>27</v>
      </c>
      <c r="CP38" s="620"/>
      <c r="CQ38" s="621" t="str">
        <f>IF('各会計、関係団体の財政状況及び健全化判断比率'!BS11="","",'各会計、関係団体の財政状況及び健全化判断比率'!BS11)</f>
        <v>（公財）志度町体育振興会</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f t="shared" si="4"/>
        <v>9</v>
      </c>
      <c r="V39" s="620"/>
      <c r="W39" s="621" t="str">
        <f>IF('各会計、関係団体の財政状況及び健全化判断比率'!B33="","",'各会計、関係団体の財政状況及び健全化判断比率'!B33)</f>
        <v>津田診療所事業特別会計</v>
      </c>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18</v>
      </c>
      <c r="BX39" s="620"/>
      <c r="BY39" s="621" t="str">
        <f>IF('各会計、関係団体の財政状況及び健全化判断比率'!B73="","",'各会計、関係団体の財政状況及び健全化判断比率'!B73)</f>
        <v>香川県市町総合事務組合</v>
      </c>
      <c r="BZ39" s="621"/>
      <c r="CA39" s="621"/>
      <c r="CB39" s="621"/>
      <c r="CC39" s="621"/>
      <c r="CD39" s="621"/>
      <c r="CE39" s="621"/>
      <c r="CF39" s="621"/>
      <c r="CG39" s="621"/>
      <c r="CH39" s="621"/>
      <c r="CI39" s="621"/>
      <c r="CJ39" s="621"/>
      <c r="CK39" s="621"/>
      <c r="CL39" s="621"/>
      <c r="CM39" s="621"/>
      <c r="CN39" s="214"/>
      <c r="CO39" s="620">
        <f t="shared" si="3"/>
        <v>28</v>
      </c>
      <c r="CP39" s="620"/>
      <c r="CQ39" s="621" t="str">
        <f>IF('各会計、関係団体の財政状況及び健全化判断比率'!BS12="","",'各会計、関係団体の財政状況及び健全化判断比率'!BS12)</f>
        <v>（公財）さぬき市文化振興財団</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19</v>
      </c>
      <c r="BX40" s="620"/>
      <c r="BY40" s="621" t="str">
        <f>IF('各会計、関係団体の財政状況及び健全化判断比率'!B74="","",'各会計、関係団体の財政状況及び健全化判断比率'!B74)</f>
        <v>香川県後期高齢者医療広域連合（一般会計）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20</v>
      </c>
      <c r="BX41" s="620"/>
      <c r="BY41" s="621" t="str">
        <f>IF('各会計、関係団体の財政状況及び健全化判断比率'!B75="","",'各会計、関係団体の財政状況及び健全化判断比率'!B75)</f>
        <v>香川県後期高齢者医療広域連合（後期高齢者医療事業）</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21</v>
      </c>
      <c r="BX42" s="620"/>
      <c r="BY42" s="621" t="str">
        <f>IF('各会計、関係団体の財政状況及び健全化判断比率'!B76="","",'各会計、関係団体の財政状況及び健全化判断比率'!B76)</f>
        <v>さぬき市・三木町山林組合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22</v>
      </c>
      <c r="BX43" s="620"/>
      <c r="BY43" s="621" t="str">
        <f>IF('各会計、関係団体の財政状況及び健全化判断比率'!B77="","",'各会計、関係団体の財政状況及び健全化判断比率'!B77)</f>
        <v>東かがわ市外一市一町組合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ZWSprNPHAKYSb3Etszm1kT5s/Yei+avVRGwyLLY7lDI9Wi95GqOxuViv0ul7WDt583uEXBqUxVaUnu4K9gXADQ==" saltValue="cNUnOkDfvPQoux8PieUz2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2" t="s">
        <v>561</v>
      </c>
      <c r="D34" s="1212"/>
      <c r="E34" s="1213"/>
      <c r="F34" s="32">
        <v>6.37</v>
      </c>
      <c r="G34" s="33">
        <v>5.49</v>
      </c>
      <c r="H34" s="33">
        <v>5.4</v>
      </c>
      <c r="I34" s="33">
        <v>3.73</v>
      </c>
      <c r="J34" s="34">
        <v>6.54</v>
      </c>
      <c r="K34" s="22"/>
      <c r="L34" s="22"/>
      <c r="M34" s="22"/>
      <c r="N34" s="22"/>
      <c r="O34" s="22"/>
      <c r="P34" s="22"/>
    </row>
    <row r="35" spans="1:16" ht="39" customHeight="1" x14ac:dyDescent="0.15">
      <c r="A35" s="22"/>
      <c r="B35" s="35"/>
      <c r="C35" s="1206" t="s">
        <v>562</v>
      </c>
      <c r="D35" s="1207"/>
      <c r="E35" s="1208"/>
      <c r="F35" s="36">
        <v>4.4000000000000004</v>
      </c>
      <c r="G35" s="37">
        <v>4.3899999999999997</v>
      </c>
      <c r="H35" s="37">
        <v>5.29</v>
      </c>
      <c r="I35" s="37">
        <v>5.68</v>
      </c>
      <c r="J35" s="38">
        <v>4.95</v>
      </c>
      <c r="K35" s="22"/>
      <c r="L35" s="22"/>
      <c r="M35" s="22"/>
      <c r="N35" s="22"/>
      <c r="O35" s="22"/>
      <c r="P35" s="22"/>
    </row>
    <row r="36" spans="1:16" ht="39" customHeight="1" x14ac:dyDescent="0.15">
      <c r="A36" s="22"/>
      <c r="B36" s="35"/>
      <c r="C36" s="1206" t="s">
        <v>563</v>
      </c>
      <c r="D36" s="1207"/>
      <c r="E36" s="1208"/>
      <c r="F36" s="36">
        <v>1.32</v>
      </c>
      <c r="G36" s="37">
        <v>1.79</v>
      </c>
      <c r="H36" s="37">
        <v>1.8</v>
      </c>
      <c r="I36" s="37">
        <v>1.84</v>
      </c>
      <c r="J36" s="38">
        <v>1.42</v>
      </c>
      <c r="K36" s="22"/>
      <c r="L36" s="22"/>
      <c r="M36" s="22"/>
      <c r="N36" s="22"/>
      <c r="O36" s="22"/>
      <c r="P36" s="22"/>
    </row>
    <row r="37" spans="1:16" ht="39" customHeight="1" x14ac:dyDescent="0.15">
      <c r="A37" s="22"/>
      <c r="B37" s="35"/>
      <c r="C37" s="1206" t="s">
        <v>564</v>
      </c>
      <c r="D37" s="1207"/>
      <c r="E37" s="1208"/>
      <c r="F37" s="36" t="s">
        <v>565</v>
      </c>
      <c r="G37" s="37">
        <v>0.28999999999999998</v>
      </c>
      <c r="H37" s="37">
        <v>0.4</v>
      </c>
      <c r="I37" s="37">
        <v>0.64</v>
      </c>
      <c r="J37" s="38">
        <v>0.56999999999999995</v>
      </c>
      <c r="K37" s="22"/>
      <c r="L37" s="22"/>
      <c r="M37" s="22"/>
      <c r="N37" s="22"/>
      <c r="O37" s="22"/>
      <c r="P37" s="22"/>
    </row>
    <row r="38" spans="1:16" ht="39" customHeight="1" x14ac:dyDescent="0.15">
      <c r="A38" s="22"/>
      <c r="B38" s="35"/>
      <c r="C38" s="1206" t="s">
        <v>566</v>
      </c>
      <c r="D38" s="1207"/>
      <c r="E38" s="1208"/>
      <c r="F38" s="36" t="s">
        <v>512</v>
      </c>
      <c r="G38" s="37" t="s">
        <v>512</v>
      </c>
      <c r="H38" s="37" t="s">
        <v>512</v>
      </c>
      <c r="I38" s="37" t="s">
        <v>512</v>
      </c>
      <c r="J38" s="38">
        <v>0.39</v>
      </c>
      <c r="K38" s="22"/>
      <c r="L38" s="22"/>
      <c r="M38" s="22"/>
      <c r="N38" s="22"/>
      <c r="O38" s="22"/>
      <c r="P38" s="22"/>
    </row>
    <row r="39" spans="1:16" ht="39" customHeight="1" x14ac:dyDescent="0.15">
      <c r="A39" s="22"/>
      <c r="B39" s="35"/>
      <c r="C39" s="1206" t="s">
        <v>567</v>
      </c>
      <c r="D39" s="1207"/>
      <c r="E39" s="1208"/>
      <c r="F39" s="36">
        <v>0.64</v>
      </c>
      <c r="G39" s="37">
        <v>0.26</v>
      </c>
      <c r="H39" s="37">
        <v>0.63</v>
      </c>
      <c r="I39" s="37">
        <v>0.48</v>
      </c>
      <c r="J39" s="38">
        <v>0.37</v>
      </c>
      <c r="K39" s="22"/>
      <c r="L39" s="22"/>
      <c r="M39" s="22"/>
      <c r="N39" s="22"/>
      <c r="O39" s="22"/>
      <c r="P39" s="22"/>
    </row>
    <row r="40" spans="1:16" ht="39" customHeight="1" x14ac:dyDescent="0.15">
      <c r="A40" s="22"/>
      <c r="B40" s="35"/>
      <c r="C40" s="1206" t="s">
        <v>568</v>
      </c>
      <c r="D40" s="1207"/>
      <c r="E40" s="1208"/>
      <c r="F40" s="36">
        <v>0.1</v>
      </c>
      <c r="G40" s="37">
        <v>0.11</v>
      </c>
      <c r="H40" s="37">
        <v>0.13</v>
      </c>
      <c r="I40" s="37">
        <v>0.12</v>
      </c>
      <c r="J40" s="38">
        <v>0.14000000000000001</v>
      </c>
      <c r="K40" s="22"/>
      <c r="L40" s="22"/>
      <c r="M40" s="22"/>
      <c r="N40" s="22"/>
      <c r="O40" s="22"/>
      <c r="P40" s="22"/>
    </row>
    <row r="41" spans="1:16" ht="39" customHeight="1" x14ac:dyDescent="0.15">
      <c r="A41" s="22"/>
      <c r="B41" s="35"/>
      <c r="C41" s="1206" t="s">
        <v>569</v>
      </c>
      <c r="D41" s="1207"/>
      <c r="E41" s="1208"/>
      <c r="F41" s="36">
        <v>0.14000000000000001</v>
      </c>
      <c r="G41" s="37">
        <v>0.13</v>
      </c>
      <c r="H41" s="37">
        <v>0.1</v>
      </c>
      <c r="I41" s="37">
        <v>0.1</v>
      </c>
      <c r="J41" s="38">
        <v>0.1</v>
      </c>
      <c r="K41" s="22"/>
      <c r="L41" s="22"/>
      <c r="M41" s="22"/>
      <c r="N41" s="22"/>
      <c r="O41" s="22"/>
      <c r="P41" s="22"/>
    </row>
    <row r="42" spans="1:16" ht="39" customHeight="1" x14ac:dyDescent="0.15">
      <c r="A42" s="22"/>
      <c r="B42" s="39"/>
      <c r="C42" s="1206" t="s">
        <v>570</v>
      </c>
      <c r="D42" s="1207"/>
      <c r="E42" s="1208"/>
      <c r="F42" s="36" t="s">
        <v>512</v>
      </c>
      <c r="G42" s="37" t="s">
        <v>512</v>
      </c>
      <c r="H42" s="37" t="s">
        <v>512</v>
      </c>
      <c r="I42" s="37" t="s">
        <v>512</v>
      </c>
      <c r="J42" s="38" t="s">
        <v>512</v>
      </c>
      <c r="K42" s="22"/>
      <c r="L42" s="22"/>
      <c r="M42" s="22"/>
      <c r="N42" s="22"/>
      <c r="O42" s="22"/>
      <c r="P42" s="22"/>
    </row>
    <row r="43" spans="1:16" ht="39" customHeight="1" thickBot="1" x14ac:dyDescent="0.2">
      <c r="A43" s="22"/>
      <c r="B43" s="40"/>
      <c r="C43" s="1209" t="s">
        <v>571</v>
      </c>
      <c r="D43" s="1210"/>
      <c r="E43" s="1211"/>
      <c r="F43" s="41">
        <v>7.4</v>
      </c>
      <c r="G43" s="42">
        <v>6.9</v>
      </c>
      <c r="H43" s="42">
        <v>0.05</v>
      </c>
      <c r="I43" s="42">
        <v>2.3199999999999998</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Crjqa6ER3SwJQY9Ee1PojPW9ixsxDzemuY1AzHoEqWe+KGpfAHBQVC/DlWoYCVmkT830zp6VwPi8QNzFxQ1DQ==" saltValue="8oZQamdMTXZs7xbHZu9t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3148</v>
      </c>
      <c r="L45" s="60">
        <v>3169</v>
      </c>
      <c r="M45" s="60">
        <v>3387</v>
      </c>
      <c r="N45" s="60">
        <v>3574</v>
      </c>
      <c r="O45" s="61">
        <v>3566</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512</v>
      </c>
      <c r="L46" s="64" t="s">
        <v>512</v>
      </c>
      <c r="M46" s="64" t="s">
        <v>512</v>
      </c>
      <c r="N46" s="64" t="s">
        <v>512</v>
      </c>
      <c r="O46" s="65" t="s">
        <v>512</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512</v>
      </c>
      <c r="L47" s="64" t="s">
        <v>512</v>
      </c>
      <c r="M47" s="64" t="s">
        <v>512</v>
      </c>
      <c r="N47" s="64" t="s">
        <v>512</v>
      </c>
      <c r="O47" s="65" t="s">
        <v>512</v>
      </c>
      <c r="P47" s="48"/>
      <c r="Q47" s="48"/>
      <c r="R47" s="48"/>
      <c r="S47" s="48"/>
      <c r="T47" s="48"/>
      <c r="U47" s="48"/>
    </row>
    <row r="48" spans="1:21" ht="30.75" customHeight="1" x14ac:dyDescent="0.15">
      <c r="A48" s="48"/>
      <c r="B48" s="1216"/>
      <c r="C48" s="1217"/>
      <c r="D48" s="62"/>
      <c r="E48" s="1222" t="s">
        <v>15</v>
      </c>
      <c r="F48" s="1222"/>
      <c r="G48" s="1222"/>
      <c r="H48" s="1222"/>
      <c r="I48" s="1222"/>
      <c r="J48" s="1223"/>
      <c r="K48" s="63">
        <v>1543</v>
      </c>
      <c r="L48" s="64">
        <v>1438</v>
      </c>
      <c r="M48" s="64">
        <v>1431</v>
      </c>
      <c r="N48" s="64">
        <v>1400</v>
      </c>
      <c r="O48" s="65">
        <v>1014</v>
      </c>
      <c r="P48" s="48"/>
      <c r="Q48" s="48"/>
      <c r="R48" s="48"/>
      <c r="S48" s="48"/>
      <c r="T48" s="48"/>
      <c r="U48" s="48"/>
    </row>
    <row r="49" spans="1:21" ht="30.75" customHeight="1" x14ac:dyDescent="0.15">
      <c r="A49" s="48"/>
      <c r="B49" s="1216"/>
      <c r="C49" s="1217"/>
      <c r="D49" s="62"/>
      <c r="E49" s="1222" t="s">
        <v>16</v>
      </c>
      <c r="F49" s="1222"/>
      <c r="G49" s="1222"/>
      <c r="H49" s="1222"/>
      <c r="I49" s="1222"/>
      <c r="J49" s="1223"/>
      <c r="K49" s="63">
        <v>250</v>
      </c>
      <c r="L49" s="64">
        <v>78</v>
      </c>
      <c r="M49" s="64">
        <v>79</v>
      </c>
      <c r="N49" s="64">
        <v>71</v>
      </c>
      <c r="O49" s="65">
        <v>72</v>
      </c>
      <c r="P49" s="48"/>
      <c r="Q49" s="48"/>
      <c r="R49" s="48"/>
      <c r="S49" s="48"/>
      <c r="T49" s="48"/>
      <c r="U49" s="48"/>
    </row>
    <row r="50" spans="1:21" ht="30.75" customHeight="1" x14ac:dyDescent="0.15">
      <c r="A50" s="48"/>
      <c r="B50" s="1216"/>
      <c r="C50" s="1217"/>
      <c r="D50" s="62"/>
      <c r="E50" s="1222" t="s">
        <v>17</v>
      </c>
      <c r="F50" s="1222"/>
      <c r="G50" s="1222"/>
      <c r="H50" s="1222"/>
      <c r="I50" s="1222"/>
      <c r="J50" s="1223"/>
      <c r="K50" s="63">
        <v>6</v>
      </c>
      <c r="L50" s="64">
        <v>6</v>
      </c>
      <c r="M50" s="64">
        <v>7</v>
      </c>
      <c r="N50" s="64">
        <v>7</v>
      </c>
      <c r="O50" s="65">
        <v>3</v>
      </c>
      <c r="P50" s="48"/>
      <c r="Q50" s="48"/>
      <c r="R50" s="48"/>
      <c r="S50" s="48"/>
      <c r="T50" s="48"/>
      <c r="U50" s="48"/>
    </row>
    <row r="51" spans="1:21" ht="30.75" customHeight="1" x14ac:dyDescent="0.15">
      <c r="A51" s="48"/>
      <c r="B51" s="1218"/>
      <c r="C51" s="1219"/>
      <c r="D51" s="66"/>
      <c r="E51" s="1222" t="s">
        <v>18</v>
      </c>
      <c r="F51" s="1222"/>
      <c r="G51" s="1222"/>
      <c r="H51" s="1222"/>
      <c r="I51" s="1222"/>
      <c r="J51" s="1223"/>
      <c r="K51" s="63">
        <v>0</v>
      </c>
      <c r="L51" s="64">
        <v>0</v>
      </c>
      <c r="M51" s="64">
        <v>0</v>
      </c>
      <c r="N51" s="64" t="s">
        <v>512</v>
      </c>
      <c r="O51" s="65" t="s">
        <v>512</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3358</v>
      </c>
      <c r="L52" s="64">
        <v>3179</v>
      </c>
      <c r="M52" s="64">
        <v>3245</v>
      </c>
      <c r="N52" s="64">
        <v>3316</v>
      </c>
      <c r="O52" s="65">
        <v>3306</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1589</v>
      </c>
      <c r="L53" s="69">
        <v>1512</v>
      </c>
      <c r="M53" s="69">
        <v>1659</v>
      </c>
      <c r="N53" s="69">
        <v>1736</v>
      </c>
      <c r="O53" s="70">
        <v>1349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kun2kkNM+8Ta6AaQuz8rSlA7Fb2R0P39ZsS/jfjtM+1oiIQVVNLHxmwb/WRTknmXcZoTHwb1rQx+Jc04+9XA==" saltValue="jW5PD6HoVVBMGwhtgyzUL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40" t="s">
        <v>30</v>
      </c>
      <c r="C41" s="1241"/>
      <c r="D41" s="102"/>
      <c r="E41" s="1246" t="s">
        <v>31</v>
      </c>
      <c r="F41" s="1246"/>
      <c r="G41" s="1246"/>
      <c r="H41" s="1247"/>
      <c r="I41" s="103">
        <v>23789</v>
      </c>
      <c r="J41" s="104">
        <v>24965</v>
      </c>
      <c r="K41" s="104">
        <v>26148</v>
      </c>
      <c r="L41" s="104">
        <v>24468</v>
      </c>
      <c r="M41" s="105">
        <v>22923</v>
      </c>
    </row>
    <row r="42" spans="2:13" ht="27.75" customHeight="1" x14ac:dyDescent="0.15">
      <c r="B42" s="1242"/>
      <c r="C42" s="1243"/>
      <c r="D42" s="106"/>
      <c r="E42" s="1248" t="s">
        <v>32</v>
      </c>
      <c r="F42" s="1248"/>
      <c r="G42" s="1248"/>
      <c r="H42" s="1249"/>
      <c r="I42" s="107">
        <v>697</v>
      </c>
      <c r="J42" s="108">
        <v>593</v>
      </c>
      <c r="K42" s="108">
        <v>534</v>
      </c>
      <c r="L42" s="108">
        <v>528</v>
      </c>
      <c r="M42" s="109">
        <v>4</v>
      </c>
    </row>
    <row r="43" spans="2:13" ht="27.75" customHeight="1" x14ac:dyDescent="0.15">
      <c r="B43" s="1242"/>
      <c r="C43" s="1243"/>
      <c r="D43" s="106"/>
      <c r="E43" s="1248" t="s">
        <v>33</v>
      </c>
      <c r="F43" s="1248"/>
      <c r="G43" s="1248"/>
      <c r="H43" s="1249"/>
      <c r="I43" s="107">
        <v>12410</v>
      </c>
      <c r="J43" s="108">
        <v>12273</v>
      </c>
      <c r="K43" s="108">
        <v>11962</v>
      </c>
      <c r="L43" s="108">
        <v>11389</v>
      </c>
      <c r="M43" s="109">
        <v>9259</v>
      </c>
    </row>
    <row r="44" spans="2:13" ht="27.75" customHeight="1" x14ac:dyDescent="0.15">
      <c r="B44" s="1242"/>
      <c r="C44" s="1243"/>
      <c r="D44" s="106"/>
      <c r="E44" s="1248" t="s">
        <v>34</v>
      </c>
      <c r="F44" s="1248"/>
      <c r="G44" s="1248"/>
      <c r="H44" s="1249"/>
      <c r="I44" s="107">
        <v>507</v>
      </c>
      <c r="J44" s="108">
        <v>447</v>
      </c>
      <c r="K44" s="108">
        <v>502</v>
      </c>
      <c r="L44" s="108">
        <v>572</v>
      </c>
      <c r="M44" s="109">
        <v>515</v>
      </c>
    </row>
    <row r="45" spans="2:13" ht="27.75" customHeight="1" x14ac:dyDescent="0.15">
      <c r="B45" s="1242"/>
      <c r="C45" s="1243"/>
      <c r="D45" s="106"/>
      <c r="E45" s="1248" t="s">
        <v>35</v>
      </c>
      <c r="F45" s="1248"/>
      <c r="G45" s="1248"/>
      <c r="H45" s="1249"/>
      <c r="I45" s="107">
        <v>2368</v>
      </c>
      <c r="J45" s="108">
        <v>2213</v>
      </c>
      <c r="K45" s="108">
        <v>1969</v>
      </c>
      <c r="L45" s="108">
        <v>1940</v>
      </c>
      <c r="M45" s="109">
        <v>1852</v>
      </c>
    </row>
    <row r="46" spans="2:13" ht="27.75" customHeight="1" x14ac:dyDescent="0.15">
      <c r="B46" s="1242"/>
      <c r="C46" s="1243"/>
      <c r="D46" s="110"/>
      <c r="E46" s="1248" t="s">
        <v>36</v>
      </c>
      <c r="F46" s="1248"/>
      <c r="G46" s="1248"/>
      <c r="H46" s="1249"/>
      <c r="I46" s="107" t="s">
        <v>512</v>
      </c>
      <c r="J46" s="108" t="s">
        <v>512</v>
      </c>
      <c r="K46" s="108" t="s">
        <v>512</v>
      </c>
      <c r="L46" s="108" t="s">
        <v>512</v>
      </c>
      <c r="M46" s="109">
        <v>499</v>
      </c>
    </row>
    <row r="47" spans="2:13" ht="27.75" customHeight="1" x14ac:dyDescent="0.15">
      <c r="B47" s="1242"/>
      <c r="C47" s="1243"/>
      <c r="D47" s="111"/>
      <c r="E47" s="1250" t="s">
        <v>37</v>
      </c>
      <c r="F47" s="1251"/>
      <c r="G47" s="1251"/>
      <c r="H47" s="1252"/>
      <c r="I47" s="107" t="s">
        <v>512</v>
      </c>
      <c r="J47" s="108" t="s">
        <v>512</v>
      </c>
      <c r="K47" s="108" t="s">
        <v>512</v>
      </c>
      <c r="L47" s="108" t="s">
        <v>512</v>
      </c>
      <c r="M47" s="109" t="s">
        <v>512</v>
      </c>
    </row>
    <row r="48" spans="2:13" ht="27.75" customHeight="1" x14ac:dyDescent="0.15">
      <c r="B48" s="1242"/>
      <c r="C48" s="1243"/>
      <c r="D48" s="106"/>
      <c r="E48" s="1248" t="s">
        <v>38</v>
      </c>
      <c r="F48" s="1248"/>
      <c r="G48" s="1248"/>
      <c r="H48" s="1249"/>
      <c r="I48" s="107" t="s">
        <v>512</v>
      </c>
      <c r="J48" s="108" t="s">
        <v>512</v>
      </c>
      <c r="K48" s="108" t="s">
        <v>512</v>
      </c>
      <c r="L48" s="108" t="s">
        <v>512</v>
      </c>
      <c r="M48" s="109" t="s">
        <v>512</v>
      </c>
    </row>
    <row r="49" spans="2:13" ht="27.75" customHeight="1" x14ac:dyDescent="0.15">
      <c r="B49" s="1244"/>
      <c r="C49" s="1245"/>
      <c r="D49" s="106"/>
      <c r="E49" s="1248" t="s">
        <v>39</v>
      </c>
      <c r="F49" s="1248"/>
      <c r="G49" s="1248"/>
      <c r="H49" s="1249"/>
      <c r="I49" s="107" t="s">
        <v>512</v>
      </c>
      <c r="J49" s="108" t="s">
        <v>512</v>
      </c>
      <c r="K49" s="108" t="s">
        <v>512</v>
      </c>
      <c r="L49" s="108" t="s">
        <v>512</v>
      </c>
      <c r="M49" s="109" t="s">
        <v>512</v>
      </c>
    </row>
    <row r="50" spans="2:13" ht="27.75" customHeight="1" x14ac:dyDescent="0.15">
      <c r="B50" s="1253" t="s">
        <v>40</v>
      </c>
      <c r="C50" s="1254"/>
      <c r="D50" s="112"/>
      <c r="E50" s="1248" t="s">
        <v>41</v>
      </c>
      <c r="F50" s="1248"/>
      <c r="G50" s="1248"/>
      <c r="H50" s="1249"/>
      <c r="I50" s="107">
        <v>13915</v>
      </c>
      <c r="J50" s="108">
        <v>14309</v>
      </c>
      <c r="K50" s="108">
        <v>14054</v>
      </c>
      <c r="L50" s="108">
        <v>13988</v>
      </c>
      <c r="M50" s="109">
        <v>14058</v>
      </c>
    </row>
    <row r="51" spans="2:13" ht="27.75" customHeight="1" x14ac:dyDescent="0.15">
      <c r="B51" s="1242"/>
      <c r="C51" s="1243"/>
      <c r="D51" s="106"/>
      <c r="E51" s="1248" t="s">
        <v>42</v>
      </c>
      <c r="F51" s="1248"/>
      <c r="G51" s="1248"/>
      <c r="H51" s="1249"/>
      <c r="I51" s="107">
        <v>473</v>
      </c>
      <c r="J51" s="108">
        <v>382</v>
      </c>
      <c r="K51" s="108">
        <v>305</v>
      </c>
      <c r="L51" s="108">
        <v>259</v>
      </c>
      <c r="M51" s="109">
        <v>228</v>
      </c>
    </row>
    <row r="52" spans="2:13" ht="27.75" customHeight="1" x14ac:dyDescent="0.15">
      <c r="B52" s="1244"/>
      <c r="C52" s="1245"/>
      <c r="D52" s="106"/>
      <c r="E52" s="1248" t="s">
        <v>43</v>
      </c>
      <c r="F52" s="1248"/>
      <c r="G52" s="1248"/>
      <c r="H52" s="1249"/>
      <c r="I52" s="107">
        <v>30539</v>
      </c>
      <c r="J52" s="108">
        <v>30928</v>
      </c>
      <c r="K52" s="108">
        <v>30580</v>
      </c>
      <c r="L52" s="108">
        <v>29407</v>
      </c>
      <c r="M52" s="109">
        <v>27852</v>
      </c>
    </row>
    <row r="53" spans="2:13" ht="27.75" customHeight="1" thickBot="1" x14ac:dyDescent="0.2">
      <c r="B53" s="1255" t="s">
        <v>44</v>
      </c>
      <c r="C53" s="1256"/>
      <c r="D53" s="113"/>
      <c r="E53" s="1257" t="s">
        <v>45</v>
      </c>
      <c r="F53" s="1257"/>
      <c r="G53" s="1257"/>
      <c r="H53" s="1258"/>
      <c r="I53" s="114">
        <v>-5154</v>
      </c>
      <c r="J53" s="115">
        <v>-5129</v>
      </c>
      <c r="K53" s="115">
        <v>-3825</v>
      </c>
      <c r="L53" s="115">
        <v>-4757</v>
      </c>
      <c r="M53" s="116">
        <v>-7085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oWlpSJtqlrWJyUiWmcJzrMCHrbWKPagkpzDKCgxjYVmr9idzQrxi9GI6Z9UWYxcNsUgLvEqaMUf2VGcVvVWqA==" saltValue="s8R6pq+ZpqIbik9WdchN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267" t="s">
        <v>48</v>
      </c>
      <c r="D55" s="1267"/>
      <c r="E55" s="1268"/>
      <c r="F55" s="128">
        <v>7303</v>
      </c>
      <c r="G55" s="128">
        <v>7032</v>
      </c>
      <c r="H55" s="129">
        <v>6475</v>
      </c>
    </row>
    <row r="56" spans="2:8" ht="52.5" customHeight="1" x14ac:dyDescent="0.15">
      <c r="B56" s="130"/>
      <c r="C56" s="1269" t="s">
        <v>49</v>
      </c>
      <c r="D56" s="1269"/>
      <c r="E56" s="1270"/>
      <c r="F56" s="131">
        <v>35</v>
      </c>
      <c r="G56" s="131">
        <v>35</v>
      </c>
      <c r="H56" s="132">
        <v>35</v>
      </c>
    </row>
    <row r="57" spans="2:8" ht="53.25" customHeight="1" x14ac:dyDescent="0.15">
      <c r="B57" s="130"/>
      <c r="C57" s="1271" t="s">
        <v>50</v>
      </c>
      <c r="D57" s="1271"/>
      <c r="E57" s="1272"/>
      <c r="F57" s="133">
        <v>9215</v>
      </c>
      <c r="G57" s="133">
        <v>9383</v>
      </c>
      <c r="H57" s="134">
        <v>10432</v>
      </c>
    </row>
    <row r="58" spans="2:8" ht="45.75" customHeight="1" x14ac:dyDescent="0.15">
      <c r="B58" s="135"/>
      <c r="C58" s="1259" t="s">
        <v>597</v>
      </c>
      <c r="D58" s="1260"/>
      <c r="E58" s="1261"/>
      <c r="F58" s="136">
        <v>3288</v>
      </c>
      <c r="G58" s="136">
        <v>3318</v>
      </c>
      <c r="H58" s="137">
        <v>3716</v>
      </c>
    </row>
    <row r="59" spans="2:8" ht="45.75" customHeight="1" x14ac:dyDescent="0.15">
      <c r="B59" s="135"/>
      <c r="C59" s="1259" t="s">
        <v>598</v>
      </c>
      <c r="D59" s="1260"/>
      <c r="E59" s="1261"/>
      <c r="F59" s="136">
        <v>1720</v>
      </c>
      <c r="G59" s="136">
        <v>1719</v>
      </c>
      <c r="H59" s="137">
        <v>1687</v>
      </c>
    </row>
    <row r="60" spans="2:8" ht="45.75" customHeight="1" x14ac:dyDescent="0.15">
      <c r="B60" s="135"/>
      <c r="C60" s="1259" t="s">
        <v>599</v>
      </c>
      <c r="D60" s="1260"/>
      <c r="E60" s="1261"/>
      <c r="F60" s="136">
        <v>1153</v>
      </c>
      <c r="G60" s="136">
        <v>1361</v>
      </c>
      <c r="H60" s="137">
        <v>1605</v>
      </c>
    </row>
    <row r="61" spans="2:8" ht="45.75" customHeight="1" x14ac:dyDescent="0.15">
      <c r="B61" s="135"/>
      <c r="C61" s="1259" t="s">
        <v>600</v>
      </c>
      <c r="D61" s="1260"/>
      <c r="E61" s="1261"/>
      <c r="F61" s="136">
        <v>1428</v>
      </c>
      <c r="G61" s="136">
        <v>1443</v>
      </c>
      <c r="H61" s="137">
        <v>1447</v>
      </c>
    </row>
    <row r="62" spans="2:8" ht="45.75" customHeight="1" thickBot="1" x14ac:dyDescent="0.2">
      <c r="B62" s="138"/>
      <c r="C62" s="1262" t="s">
        <v>601</v>
      </c>
      <c r="D62" s="1263"/>
      <c r="E62" s="1264"/>
      <c r="F62" s="139">
        <v>191</v>
      </c>
      <c r="G62" s="139">
        <v>308</v>
      </c>
      <c r="H62" s="140">
        <v>688</v>
      </c>
    </row>
    <row r="63" spans="2:8" ht="52.5" customHeight="1" thickBot="1" x14ac:dyDescent="0.2">
      <c r="B63" s="141"/>
      <c r="C63" s="1265" t="s">
        <v>51</v>
      </c>
      <c r="D63" s="1265"/>
      <c r="E63" s="1266"/>
      <c r="F63" s="142">
        <v>16552</v>
      </c>
      <c r="G63" s="142">
        <v>16449</v>
      </c>
      <c r="H63" s="143">
        <v>16942</v>
      </c>
    </row>
    <row r="64" spans="2:8" ht="15" customHeight="1" x14ac:dyDescent="0.15"/>
  </sheetData>
  <sheetProtection algorithmName="SHA-512" hashValue="h/D8ECpC7jzIa2aJ2FksmvNoaVKWzPjqHgnrWIopr7RXs3a1jjVF6z5l4u+iHRYzf0ZaH+fIbQJIRnFgKJZKwA==" saltValue="kKA1BNpnLicBvCYW0S7n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36883</v>
      </c>
      <c r="E3" s="162"/>
      <c r="F3" s="163">
        <v>57295</v>
      </c>
      <c r="G3" s="164"/>
      <c r="H3" s="165"/>
    </row>
    <row r="4" spans="1:8" x14ac:dyDescent="0.15">
      <c r="A4" s="166"/>
      <c r="B4" s="167"/>
      <c r="C4" s="168"/>
      <c r="D4" s="169">
        <v>28465</v>
      </c>
      <c r="E4" s="170"/>
      <c r="F4" s="171">
        <v>32771</v>
      </c>
      <c r="G4" s="172"/>
      <c r="H4" s="173"/>
    </row>
    <row r="5" spans="1:8" x14ac:dyDescent="0.15">
      <c r="A5" s="154" t="s">
        <v>545</v>
      </c>
      <c r="B5" s="159"/>
      <c r="C5" s="160"/>
      <c r="D5" s="161">
        <v>77550</v>
      </c>
      <c r="E5" s="162"/>
      <c r="F5" s="163">
        <v>54110</v>
      </c>
      <c r="G5" s="164"/>
      <c r="H5" s="165"/>
    </row>
    <row r="6" spans="1:8" x14ac:dyDescent="0.15">
      <c r="A6" s="166"/>
      <c r="B6" s="167"/>
      <c r="C6" s="168"/>
      <c r="D6" s="169">
        <v>63944</v>
      </c>
      <c r="E6" s="170"/>
      <c r="F6" s="171">
        <v>30620</v>
      </c>
      <c r="G6" s="172"/>
      <c r="H6" s="173"/>
    </row>
    <row r="7" spans="1:8" x14ac:dyDescent="0.15">
      <c r="A7" s="154" t="s">
        <v>546</v>
      </c>
      <c r="B7" s="159"/>
      <c r="C7" s="160"/>
      <c r="D7" s="161">
        <v>103140</v>
      </c>
      <c r="E7" s="162"/>
      <c r="F7" s="163">
        <v>54684</v>
      </c>
      <c r="G7" s="164"/>
      <c r="H7" s="165"/>
    </row>
    <row r="8" spans="1:8" x14ac:dyDescent="0.15">
      <c r="A8" s="166"/>
      <c r="B8" s="167"/>
      <c r="C8" s="168"/>
      <c r="D8" s="169">
        <v>73623</v>
      </c>
      <c r="E8" s="170"/>
      <c r="F8" s="171">
        <v>32829</v>
      </c>
      <c r="G8" s="172"/>
      <c r="H8" s="173"/>
    </row>
    <row r="9" spans="1:8" x14ac:dyDescent="0.15">
      <c r="A9" s="154" t="s">
        <v>547</v>
      </c>
      <c r="B9" s="159"/>
      <c r="C9" s="160"/>
      <c r="D9" s="161">
        <v>38095</v>
      </c>
      <c r="E9" s="162"/>
      <c r="F9" s="163">
        <v>62383</v>
      </c>
      <c r="G9" s="164"/>
      <c r="H9" s="165"/>
    </row>
    <row r="10" spans="1:8" x14ac:dyDescent="0.15">
      <c r="A10" s="166"/>
      <c r="B10" s="167"/>
      <c r="C10" s="168"/>
      <c r="D10" s="169">
        <v>31563</v>
      </c>
      <c r="E10" s="170"/>
      <c r="F10" s="171">
        <v>35325</v>
      </c>
      <c r="G10" s="172"/>
      <c r="H10" s="173"/>
    </row>
    <row r="11" spans="1:8" x14ac:dyDescent="0.15">
      <c r="A11" s="154" t="s">
        <v>548</v>
      </c>
      <c r="B11" s="159"/>
      <c r="C11" s="160"/>
      <c r="D11" s="161">
        <v>53675</v>
      </c>
      <c r="E11" s="162"/>
      <c r="F11" s="163">
        <v>76347</v>
      </c>
      <c r="G11" s="164"/>
      <c r="H11" s="165"/>
    </row>
    <row r="12" spans="1:8" x14ac:dyDescent="0.15">
      <c r="A12" s="166"/>
      <c r="B12" s="167"/>
      <c r="C12" s="174"/>
      <c r="D12" s="169">
        <v>36910</v>
      </c>
      <c r="E12" s="170"/>
      <c r="F12" s="171">
        <v>41762</v>
      </c>
      <c r="G12" s="172"/>
      <c r="H12" s="173"/>
    </row>
    <row r="13" spans="1:8" x14ac:dyDescent="0.15">
      <c r="A13" s="154"/>
      <c r="B13" s="159"/>
      <c r="C13" s="175"/>
      <c r="D13" s="176">
        <v>61869</v>
      </c>
      <c r="E13" s="177"/>
      <c r="F13" s="178">
        <v>60964</v>
      </c>
      <c r="G13" s="179"/>
      <c r="H13" s="165"/>
    </row>
    <row r="14" spans="1:8" x14ac:dyDescent="0.15">
      <c r="A14" s="166"/>
      <c r="B14" s="167"/>
      <c r="C14" s="168"/>
      <c r="D14" s="169">
        <v>46901</v>
      </c>
      <c r="E14" s="170"/>
      <c r="F14" s="171">
        <v>34661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4.46</v>
      </c>
      <c r="C19" s="180">
        <f>ROUND(VALUE(SUBSTITUTE(実質収支比率等に係る経年分析!G$48,"▲","-")),2)</f>
        <v>4.82</v>
      </c>
      <c r="D19" s="180">
        <f>ROUND(VALUE(SUBSTITUTE(実質収支比率等に係る経年分析!H$48,"▲","-")),2)</f>
        <v>5.8</v>
      </c>
      <c r="E19" s="180">
        <f>ROUND(VALUE(SUBSTITUTE(実質収支比率等に係る経年分析!I$48,"▲","-")),2)</f>
        <v>6.43</v>
      </c>
      <c r="F19" s="180">
        <f>ROUND(VALUE(SUBSTITUTE(実質収支比率等に係る経年分析!J$48,"▲","-")),2)</f>
        <v>5.64</v>
      </c>
    </row>
    <row r="20" spans="1:11" x14ac:dyDescent="0.15">
      <c r="A20" s="180" t="s">
        <v>55</v>
      </c>
      <c r="B20" s="180">
        <f>ROUND(VALUE(SUBSTITUTE(実質収支比率等に係る経年分析!F$47,"▲","-")),2)</f>
        <v>48.43</v>
      </c>
      <c r="C20" s="180">
        <f>ROUND(VALUE(SUBSTITUTE(実質収支比率等に係る経年分析!G$47,"▲","-")),2)</f>
        <v>48.81</v>
      </c>
      <c r="D20" s="180">
        <f>ROUND(VALUE(SUBSTITUTE(実質収支比率等に係る経年分析!H$47,"▲","-")),2)</f>
        <v>48.54</v>
      </c>
      <c r="E20" s="180">
        <f>ROUND(VALUE(SUBSTITUTE(実質収支比率等に係る経年分析!I$47,"▲","-")),2)</f>
        <v>46.65</v>
      </c>
      <c r="F20" s="180">
        <f>ROUND(VALUE(SUBSTITUTE(実質収支比率等に係る経年分析!J$47,"▲","-")),2)</f>
        <v>41.77</v>
      </c>
    </row>
    <row r="21" spans="1:11" x14ac:dyDescent="0.15">
      <c r="A21" s="180" t="s">
        <v>56</v>
      </c>
      <c r="B21" s="180">
        <f>IF(ISNUMBER(VALUE(SUBSTITUTE(実質収支比率等に係る経年分析!F$49,"▲","-"))),ROUND(VALUE(SUBSTITUTE(実質収支比率等に係る経年分析!F$49,"▲","-")),2),NA())</f>
        <v>1.94</v>
      </c>
      <c r="C21" s="180">
        <f>IF(ISNUMBER(VALUE(SUBSTITUTE(実質収支比率等に係る経年分析!G$49,"▲","-"))),ROUND(VALUE(SUBSTITUTE(実質収支比率等に係る経年分析!G$49,"▲","-")),2),NA())</f>
        <v>-0.64</v>
      </c>
      <c r="D21" s="180">
        <f>IF(ISNUMBER(VALUE(SUBSTITUTE(実質収支比率等に係る経年分析!H$49,"▲","-"))),ROUND(VALUE(SUBSTITUTE(実質収支比率等に係る経年分析!H$49,"▲","-")),2),NA())</f>
        <v>0.26</v>
      </c>
      <c r="E21" s="180">
        <f>IF(ISNUMBER(VALUE(SUBSTITUTE(実質収支比率等に係る経年分析!I$49,"▲","-"))),ROUND(VALUE(SUBSTITUTE(実質収支比率等に係る経年分析!I$49,"▲","-")),2),NA())</f>
        <v>-1.1599999999999999</v>
      </c>
      <c r="F21" s="180">
        <f>IF(ISNUMBER(VALUE(SUBSTITUTE(実質収支比率等に係る経年分析!J$49,"▲","-"))),ROUND(VALUE(SUBSTITUTE(実質収支比率等に係る経年分析!J$49,"▲","-")),2),NA())</f>
        <v>-4.21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6.9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2.3199999999999998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共通商品券発行事業特別会計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0.14000000000000001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v>
      </c>
    </row>
    <row r="30" spans="1:11" x14ac:dyDescent="0.15">
      <c r="A30" s="181" t="str">
        <f>IF(連結実質赤字比率に係る赤字・黒字の構成分析!C$40="",NA(),連結実質赤字比率に係る赤字・黒字の構成分析!C$40)</f>
        <v>介護サービス事業特別会計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0.14000000000000001</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0.37</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0.39</v>
      </c>
    </row>
    <row r="33" spans="1:16" x14ac:dyDescent="0.15">
      <c r="A33" s="181" t="str">
        <f>IF(連結実質赤字比率に係る赤字・黒字の構成分析!C$37="",NA(),連結実質赤字比率に係る赤字・黒字の構成分析!C$37)</f>
        <v>建設残土処分場事業特別会計</v>
      </c>
      <c r="B33" s="181">
        <f>IF(ROUND(VALUE(SUBSTITUTE(連結実質赤字比率に係る赤字・黒字の構成分析!F$37,"▲", "-")), 2) &lt; 0, ABS(ROUND(VALUE(SUBSTITUTE(連結実質赤字比率に係る赤字・黒字の構成分析!F$37,"▲", "-")), 2)), NA())</f>
        <v>0.09</v>
      </c>
      <c r="C33" s="181" t="e">
        <f>IF(ROUND(VALUE(SUBSTITUTE(連結実質赤字比率に係る赤字・黒字の構成分析!F$37,"▲", "-")), 2) &gt;= 0, ABS(ROUND(VALUE(SUBSTITUTE(連結実質赤字比率に係る赤字・黒字の構成分析!F$37,"▲", "-")), 2)), NA())</f>
        <v>#N/A</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0.28999999999999998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0.56999999999999995</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4.4000000000000004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4.3899999999999997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5.29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5.68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4.95</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6.37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5.49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3.73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6.54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3358</v>
      </c>
      <c r="E42" s="182"/>
      <c r="F42" s="182"/>
      <c r="G42" s="182">
        <f>'実質公債費比率（分子）の構造'!L$52</f>
        <v>3179</v>
      </c>
      <c r="H42" s="182"/>
      <c r="I42" s="182"/>
      <c r="J42" s="182">
        <f>'実質公債費比率（分子）の構造'!M$52</f>
        <v>3245</v>
      </c>
      <c r="K42" s="182"/>
      <c r="L42" s="182"/>
      <c r="M42" s="182">
        <f>'実質公債費比率（分子）の構造'!N$52</f>
        <v>3316</v>
      </c>
      <c r="N42" s="182"/>
      <c r="O42" s="182"/>
      <c r="P42" s="182">
        <f>'実質公債費比率（分子）の構造'!O$52</f>
        <v>3306</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6</v>
      </c>
      <c r="C44" s="182"/>
      <c r="D44" s="182"/>
      <c r="E44" s="182">
        <f>'実質公債費比率（分子）の構造'!L$50</f>
        <v>6</v>
      </c>
      <c r="F44" s="182"/>
      <c r="G44" s="182"/>
      <c r="H44" s="182">
        <f>'実質公債費比率（分子）の構造'!M$50</f>
        <v>7</v>
      </c>
      <c r="I44" s="182"/>
      <c r="J44" s="182"/>
      <c r="K44" s="182">
        <f>'実質公債費比率（分子）の構造'!N$50</f>
        <v>7</v>
      </c>
      <c r="L44" s="182"/>
      <c r="M44" s="182"/>
      <c r="N44" s="182">
        <f>'実質公債費比率（分子）の構造'!O$50</f>
        <v>3</v>
      </c>
      <c r="O44" s="182"/>
      <c r="P44" s="182"/>
    </row>
    <row r="45" spans="1:16" x14ac:dyDescent="0.15">
      <c r="A45" s="182" t="s">
        <v>66</v>
      </c>
      <c r="B45" s="182">
        <f>'実質公債費比率（分子）の構造'!K$49</f>
        <v>250</v>
      </c>
      <c r="C45" s="182"/>
      <c r="D45" s="182"/>
      <c r="E45" s="182">
        <f>'実質公債費比率（分子）の構造'!L$49</f>
        <v>78</v>
      </c>
      <c r="F45" s="182"/>
      <c r="G45" s="182"/>
      <c r="H45" s="182">
        <f>'実質公債費比率（分子）の構造'!M$49</f>
        <v>79</v>
      </c>
      <c r="I45" s="182"/>
      <c r="J45" s="182"/>
      <c r="K45" s="182">
        <f>'実質公債費比率（分子）の構造'!N$49</f>
        <v>71</v>
      </c>
      <c r="L45" s="182"/>
      <c r="M45" s="182"/>
      <c r="N45" s="182">
        <f>'実質公債費比率（分子）の構造'!O$49</f>
        <v>72</v>
      </c>
      <c r="O45" s="182"/>
      <c r="P45" s="182"/>
    </row>
    <row r="46" spans="1:16" x14ac:dyDescent="0.15">
      <c r="A46" s="182" t="s">
        <v>67</v>
      </c>
      <c r="B46" s="182">
        <f>'実質公債費比率（分子）の構造'!K$48</f>
        <v>1543</v>
      </c>
      <c r="C46" s="182"/>
      <c r="D46" s="182"/>
      <c r="E46" s="182">
        <f>'実質公債費比率（分子）の構造'!L$48</f>
        <v>1438</v>
      </c>
      <c r="F46" s="182"/>
      <c r="G46" s="182"/>
      <c r="H46" s="182">
        <f>'実質公債費比率（分子）の構造'!M$48</f>
        <v>1431</v>
      </c>
      <c r="I46" s="182"/>
      <c r="J46" s="182"/>
      <c r="K46" s="182">
        <f>'実質公債費比率（分子）の構造'!N$48</f>
        <v>1400</v>
      </c>
      <c r="L46" s="182"/>
      <c r="M46" s="182"/>
      <c r="N46" s="182">
        <f>'実質公債費比率（分子）の構造'!O$48</f>
        <v>1014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3148</v>
      </c>
      <c r="C49" s="182"/>
      <c r="D49" s="182"/>
      <c r="E49" s="182">
        <f>'実質公債費比率（分子）の構造'!L$45</f>
        <v>3169</v>
      </c>
      <c r="F49" s="182"/>
      <c r="G49" s="182"/>
      <c r="H49" s="182">
        <f>'実質公債費比率（分子）の構造'!M$45</f>
        <v>3387</v>
      </c>
      <c r="I49" s="182"/>
      <c r="J49" s="182"/>
      <c r="K49" s="182">
        <f>'実質公債費比率（分子）の構造'!N$45</f>
        <v>3574</v>
      </c>
      <c r="L49" s="182"/>
      <c r="M49" s="182"/>
      <c r="N49" s="182">
        <f>'実質公債費比率（分子）の構造'!O$45</f>
        <v>3566</v>
      </c>
      <c r="O49" s="182"/>
      <c r="P49" s="182"/>
    </row>
    <row r="50" spans="1:16" x14ac:dyDescent="0.15">
      <c r="A50" s="182" t="s">
        <v>71</v>
      </c>
      <c r="B50" s="182" t="e">
        <f>NA()</f>
        <v>#N/A</v>
      </c>
      <c r="C50" s="182">
        <f>IF(ISNUMBER('実質公債費比率（分子）の構造'!K$53),'実質公債費比率（分子）の構造'!K$53,NA())</f>
        <v>1589</v>
      </c>
      <c r="D50" s="182" t="e">
        <f>NA()</f>
        <v>#N/A</v>
      </c>
      <c r="E50" s="182" t="e">
        <f>NA()</f>
        <v>#N/A</v>
      </c>
      <c r="F50" s="182">
        <f>IF(ISNUMBER('実質公債費比率（分子）の構造'!L$53),'実質公債費比率（分子）の構造'!L$53,NA())</f>
        <v>1512</v>
      </c>
      <c r="G50" s="182" t="e">
        <f>NA()</f>
        <v>#N/A</v>
      </c>
      <c r="H50" s="182" t="e">
        <f>NA()</f>
        <v>#N/A</v>
      </c>
      <c r="I50" s="182">
        <f>IF(ISNUMBER('実質公債費比率（分子）の構造'!M$53),'実質公債費比率（分子）の構造'!M$53,NA())</f>
        <v>1659</v>
      </c>
      <c r="J50" s="182" t="e">
        <f>NA()</f>
        <v>#N/A</v>
      </c>
      <c r="K50" s="182" t="e">
        <f>NA()</f>
        <v>#N/A</v>
      </c>
      <c r="L50" s="182">
        <f>IF(ISNUMBER('実質公債費比率（分子）の構造'!N$53),'実質公債費比率（分子）の構造'!N$53,NA())</f>
        <v>1736</v>
      </c>
      <c r="M50" s="182" t="e">
        <f>NA()</f>
        <v>#N/A</v>
      </c>
      <c r="N50" s="182" t="e">
        <f>NA()</f>
        <v>#N/A</v>
      </c>
      <c r="O50" s="182">
        <f>IF(ISNUMBER('実質公債費比率（分子）の構造'!O$53),'実質公債費比率（分子）の構造'!O$53,NA())</f>
        <v>1349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30539</v>
      </c>
      <c r="E56" s="181"/>
      <c r="F56" s="181"/>
      <c r="G56" s="181">
        <f>'将来負担比率（分子）の構造'!J$52</f>
        <v>30928</v>
      </c>
      <c r="H56" s="181"/>
      <c r="I56" s="181"/>
      <c r="J56" s="181">
        <f>'将来負担比率（分子）の構造'!K$52</f>
        <v>30580</v>
      </c>
      <c r="K56" s="181"/>
      <c r="L56" s="181"/>
      <c r="M56" s="181">
        <f>'将来負担比率（分子）の構造'!L$52</f>
        <v>29407</v>
      </c>
      <c r="N56" s="181"/>
      <c r="O56" s="181"/>
      <c r="P56" s="181">
        <f>'将来負担比率（分子）の構造'!M$52</f>
        <v>27852</v>
      </c>
    </row>
    <row r="57" spans="1:16" x14ac:dyDescent="0.15">
      <c r="A57" s="181" t="s">
        <v>42</v>
      </c>
      <c r="B57" s="181"/>
      <c r="C57" s="181"/>
      <c r="D57" s="181">
        <f>'将来負担比率（分子）の構造'!I$51</f>
        <v>473</v>
      </c>
      <c r="E57" s="181"/>
      <c r="F57" s="181"/>
      <c r="G57" s="181">
        <f>'将来負担比率（分子）の構造'!J$51</f>
        <v>382</v>
      </c>
      <c r="H57" s="181"/>
      <c r="I57" s="181"/>
      <c r="J57" s="181">
        <f>'将来負担比率（分子）の構造'!K$51</f>
        <v>305</v>
      </c>
      <c r="K57" s="181"/>
      <c r="L57" s="181"/>
      <c r="M57" s="181">
        <f>'将来負担比率（分子）の構造'!L$51</f>
        <v>259</v>
      </c>
      <c r="N57" s="181"/>
      <c r="O57" s="181"/>
      <c r="P57" s="181">
        <f>'将来負担比率（分子）の構造'!M$51</f>
        <v>228</v>
      </c>
    </row>
    <row r="58" spans="1:16" x14ac:dyDescent="0.15">
      <c r="A58" s="181" t="s">
        <v>41</v>
      </c>
      <c r="B58" s="181"/>
      <c r="C58" s="181"/>
      <c r="D58" s="181">
        <f>'将来負担比率（分子）の構造'!I$50</f>
        <v>13915</v>
      </c>
      <c r="E58" s="181"/>
      <c r="F58" s="181"/>
      <c r="G58" s="181">
        <f>'将来負担比率（分子）の構造'!J$50</f>
        <v>14309</v>
      </c>
      <c r="H58" s="181"/>
      <c r="I58" s="181"/>
      <c r="J58" s="181">
        <f>'将来負担比率（分子）の構造'!K$50</f>
        <v>14054</v>
      </c>
      <c r="K58" s="181"/>
      <c r="L58" s="181"/>
      <c r="M58" s="181">
        <f>'将来負担比率（分子）の構造'!L$50</f>
        <v>13988</v>
      </c>
      <c r="N58" s="181"/>
      <c r="O58" s="181"/>
      <c r="P58" s="181">
        <f>'将来負担比率（分子）の構造'!M$50</f>
        <v>14058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f>'将来負担比率（分子）の構造'!M$46</f>
        <v>499</v>
      </c>
      <c r="O61" s="181"/>
      <c r="P61" s="181"/>
    </row>
    <row r="62" spans="1:16" x14ac:dyDescent="0.15">
      <c r="A62" s="181" t="s">
        <v>35</v>
      </c>
      <c r="B62" s="181">
        <f>'将来負担比率（分子）の構造'!I$45</f>
        <v>2368</v>
      </c>
      <c r="C62" s="181"/>
      <c r="D62" s="181"/>
      <c r="E62" s="181">
        <f>'将来負担比率（分子）の構造'!J$45</f>
        <v>2213</v>
      </c>
      <c r="F62" s="181"/>
      <c r="G62" s="181"/>
      <c r="H62" s="181">
        <f>'将来負担比率（分子）の構造'!K$45</f>
        <v>1969</v>
      </c>
      <c r="I62" s="181"/>
      <c r="J62" s="181"/>
      <c r="K62" s="181">
        <f>'将来負担比率（分子）の構造'!L$45</f>
        <v>1940</v>
      </c>
      <c r="L62" s="181"/>
      <c r="M62" s="181"/>
      <c r="N62" s="181">
        <f>'将来負担比率（分子）の構造'!M$45</f>
        <v>1852</v>
      </c>
      <c r="O62" s="181"/>
      <c r="P62" s="181"/>
    </row>
    <row r="63" spans="1:16" x14ac:dyDescent="0.15">
      <c r="A63" s="181" t="s">
        <v>34</v>
      </c>
      <c r="B63" s="181">
        <f>'将来負担比率（分子）の構造'!I$44</f>
        <v>507</v>
      </c>
      <c r="C63" s="181"/>
      <c r="D63" s="181"/>
      <c r="E63" s="181">
        <f>'将来負担比率（分子）の構造'!J$44</f>
        <v>447</v>
      </c>
      <c r="F63" s="181"/>
      <c r="G63" s="181"/>
      <c r="H63" s="181">
        <f>'将来負担比率（分子）の構造'!K$44</f>
        <v>502</v>
      </c>
      <c r="I63" s="181"/>
      <c r="J63" s="181"/>
      <c r="K63" s="181">
        <f>'将来負担比率（分子）の構造'!L$44</f>
        <v>572</v>
      </c>
      <c r="L63" s="181"/>
      <c r="M63" s="181"/>
      <c r="N63" s="181">
        <f>'将来負担比率（分子）の構造'!M$44</f>
        <v>515</v>
      </c>
      <c r="O63" s="181"/>
      <c r="P63" s="181"/>
    </row>
    <row r="64" spans="1:16" x14ac:dyDescent="0.15">
      <c r="A64" s="181" t="s">
        <v>33</v>
      </c>
      <c r="B64" s="181">
        <f>'将来負担比率（分子）の構造'!I$43</f>
        <v>12410</v>
      </c>
      <c r="C64" s="181"/>
      <c r="D64" s="181"/>
      <c r="E64" s="181">
        <f>'将来負担比率（分子）の構造'!J$43</f>
        <v>12273</v>
      </c>
      <c r="F64" s="181"/>
      <c r="G64" s="181"/>
      <c r="H64" s="181">
        <f>'将来負担比率（分子）の構造'!K$43</f>
        <v>11962</v>
      </c>
      <c r="I64" s="181"/>
      <c r="J64" s="181"/>
      <c r="K64" s="181">
        <f>'将来負担比率（分子）の構造'!L$43</f>
        <v>11389</v>
      </c>
      <c r="L64" s="181"/>
      <c r="M64" s="181"/>
      <c r="N64" s="181">
        <f>'将来負担比率（分子）の構造'!M$43</f>
        <v>9259</v>
      </c>
      <c r="O64" s="181"/>
      <c r="P64" s="181"/>
    </row>
    <row r="65" spans="1:16" x14ac:dyDescent="0.15">
      <c r="A65" s="181" t="s">
        <v>32</v>
      </c>
      <c r="B65" s="181">
        <f>'将来負担比率（分子）の構造'!I$42</f>
        <v>697</v>
      </c>
      <c r="C65" s="181"/>
      <c r="D65" s="181"/>
      <c r="E65" s="181">
        <f>'将来負担比率（分子）の構造'!J$42</f>
        <v>593</v>
      </c>
      <c r="F65" s="181"/>
      <c r="G65" s="181"/>
      <c r="H65" s="181">
        <f>'将来負担比率（分子）の構造'!K$42</f>
        <v>534</v>
      </c>
      <c r="I65" s="181"/>
      <c r="J65" s="181"/>
      <c r="K65" s="181">
        <f>'将来負担比率（分子）の構造'!L$42</f>
        <v>528</v>
      </c>
      <c r="L65" s="181"/>
      <c r="M65" s="181"/>
      <c r="N65" s="181">
        <f>'将来負担比率（分子）の構造'!M$42</f>
        <v>4</v>
      </c>
      <c r="O65" s="181"/>
      <c r="P65" s="181"/>
    </row>
    <row r="66" spans="1:16" x14ac:dyDescent="0.15">
      <c r="A66" s="181" t="s">
        <v>31</v>
      </c>
      <c r="B66" s="181">
        <f>'将来負担比率（分子）の構造'!I$41</f>
        <v>23789</v>
      </c>
      <c r="C66" s="181"/>
      <c r="D66" s="181"/>
      <c r="E66" s="181">
        <f>'将来負担比率（分子）の構造'!J$41</f>
        <v>24965</v>
      </c>
      <c r="F66" s="181"/>
      <c r="G66" s="181"/>
      <c r="H66" s="181">
        <f>'将来負担比率（分子）の構造'!K$41</f>
        <v>26148</v>
      </c>
      <c r="I66" s="181"/>
      <c r="J66" s="181"/>
      <c r="K66" s="181">
        <f>'将来負担比率（分子）の構造'!L$41</f>
        <v>24468</v>
      </c>
      <c r="L66" s="181"/>
      <c r="M66" s="181"/>
      <c r="N66" s="181">
        <f>'将来負担比率（分子）の構造'!M$41</f>
        <v>22923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7303</v>
      </c>
      <c r="C72" s="185">
        <f>基金残高に係る経年分析!G55</f>
        <v>7032</v>
      </c>
      <c r="D72" s="185">
        <f>基金残高に係る経年分析!H55</f>
        <v>6475</v>
      </c>
    </row>
    <row r="73" spans="1:16" x14ac:dyDescent="0.15">
      <c r="A73" s="184" t="s">
        <v>78</v>
      </c>
      <c r="B73" s="185">
        <f>基金残高に係る経年分析!F56</f>
        <v>35</v>
      </c>
      <c r="C73" s="185">
        <f>基金残高に係る経年分析!G56</f>
        <v>35</v>
      </c>
      <c r="D73" s="185">
        <f>基金残高に係る経年分析!H56</f>
        <v>35</v>
      </c>
    </row>
    <row r="74" spans="1:16" x14ac:dyDescent="0.15">
      <c r="A74" s="184" t="s">
        <v>79</v>
      </c>
      <c r="B74" s="185">
        <f>基金残高に係る経年分析!F57</f>
        <v>9215</v>
      </c>
      <c r="C74" s="185">
        <f>基金残高に係る経年分析!G57</f>
        <v>9383</v>
      </c>
      <c r="D74" s="185">
        <f>基金残高に係る経年分析!H57</f>
        <v>10432</v>
      </c>
    </row>
  </sheetData>
  <sheetProtection algorithmName="SHA-512" hashValue="HTI8X/wsGgfafl5hy+WWuekJ31y4EeE8gCPejrq0s3xMQwTbbUIDM5nzcKV9+AWwIW3C5EDYhHrR64O5YnfhXw==" saltValue="YAo6yWa2SAeeZsfFUYi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212</v>
      </c>
      <c r="DI1" s="624"/>
      <c r="DJ1" s="624"/>
      <c r="DK1" s="624"/>
      <c r="DL1" s="624"/>
      <c r="DM1" s="624"/>
      <c r="DN1" s="625"/>
      <c r="DO1" s="226"/>
      <c r="DP1" s="623" t="s">
        <v>213</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215</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216</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217</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218</v>
      </c>
      <c r="S4" s="627"/>
      <c r="T4" s="627"/>
      <c r="U4" s="627"/>
      <c r="V4" s="627"/>
      <c r="W4" s="627"/>
      <c r="X4" s="627"/>
      <c r="Y4" s="628"/>
      <c r="Z4" s="626" t="s">
        <v>219</v>
      </c>
      <c r="AA4" s="627"/>
      <c r="AB4" s="627"/>
      <c r="AC4" s="628"/>
      <c r="AD4" s="626" t="s">
        <v>220</v>
      </c>
      <c r="AE4" s="627"/>
      <c r="AF4" s="627"/>
      <c r="AG4" s="627"/>
      <c r="AH4" s="627"/>
      <c r="AI4" s="627"/>
      <c r="AJ4" s="627"/>
      <c r="AK4" s="628"/>
      <c r="AL4" s="626" t="s">
        <v>219</v>
      </c>
      <c r="AM4" s="627"/>
      <c r="AN4" s="627"/>
      <c r="AO4" s="628"/>
      <c r="AP4" s="632" t="s">
        <v>221</v>
      </c>
      <c r="AQ4" s="632"/>
      <c r="AR4" s="632"/>
      <c r="AS4" s="632"/>
      <c r="AT4" s="632"/>
      <c r="AU4" s="632"/>
      <c r="AV4" s="632"/>
      <c r="AW4" s="632"/>
      <c r="AX4" s="632"/>
      <c r="AY4" s="632"/>
      <c r="AZ4" s="632"/>
      <c r="BA4" s="632"/>
      <c r="BB4" s="632"/>
      <c r="BC4" s="632"/>
      <c r="BD4" s="632"/>
      <c r="BE4" s="632"/>
      <c r="BF4" s="632"/>
      <c r="BG4" s="632" t="s">
        <v>222</v>
      </c>
      <c r="BH4" s="632"/>
      <c r="BI4" s="632"/>
      <c r="BJ4" s="632"/>
      <c r="BK4" s="632"/>
      <c r="BL4" s="632"/>
      <c r="BM4" s="632"/>
      <c r="BN4" s="632"/>
      <c r="BO4" s="632" t="s">
        <v>219</v>
      </c>
      <c r="BP4" s="632"/>
      <c r="BQ4" s="632"/>
      <c r="BR4" s="632"/>
      <c r="BS4" s="632" t="s">
        <v>223</v>
      </c>
      <c r="BT4" s="632"/>
      <c r="BU4" s="632"/>
      <c r="BV4" s="632"/>
      <c r="BW4" s="632"/>
      <c r="BX4" s="632"/>
      <c r="BY4" s="632"/>
      <c r="BZ4" s="632"/>
      <c r="CA4" s="632"/>
      <c r="CB4" s="632"/>
      <c r="CD4" s="629" t="s">
        <v>224</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225</v>
      </c>
      <c r="C5" s="634"/>
      <c r="D5" s="634"/>
      <c r="E5" s="634"/>
      <c r="F5" s="634"/>
      <c r="G5" s="634"/>
      <c r="H5" s="634"/>
      <c r="I5" s="634"/>
      <c r="J5" s="634"/>
      <c r="K5" s="634"/>
      <c r="L5" s="634"/>
      <c r="M5" s="634"/>
      <c r="N5" s="634"/>
      <c r="O5" s="634"/>
      <c r="P5" s="634"/>
      <c r="Q5" s="635"/>
      <c r="R5" s="636">
        <v>5297706</v>
      </c>
      <c r="S5" s="637"/>
      <c r="T5" s="637"/>
      <c r="U5" s="637"/>
      <c r="V5" s="637"/>
      <c r="W5" s="637"/>
      <c r="X5" s="637"/>
      <c r="Y5" s="638"/>
      <c r="Z5" s="639">
        <v>16.2</v>
      </c>
      <c r="AA5" s="639"/>
      <c r="AB5" s="639"/>
      <c r="AC5" s="639"/>
      <c r="AD5" s="640">
        <v>5297706</v>
      </c>
      <c r="AE5" s="640"/>
      <c r="AF5" s="640"/>
      <c r="AG5" s="640"/>
      <c r="AH5" s="640"/>
      <c r="AI5" s="640"/>
      <c r="AJ5" s="640"/>
      <c r="AK5" s="640"/>
      <c r="AL5" s="641">
        <v>35.6</v>
      </c>
      <c r="AM5" s="642"/>
      <c r="AN5" s="642"/>
      <c r="AO5" s="643"/>
      <c r="AP5" s="633" t="s">
        <v>226</v>
      </c>
      <c r="AQ5" s="634"/>
      <c r="AR5" s="634"/>
      <c r="AS5" s="634"/>
      <c r="AT5" s="634"/>
      <c r="AU5" s="634"/>
      <c r="AV5" s="634"/>
      <c r="AW5" s="634"/>
      <c r="AX5" s="634"/>
      <c r="AY5" s="634"/>
      <c r="AZ5" s="634"/>
      <c r="BA5" s="634"/>
      <c r="BB5" s="634"/>
      <c r="BC5" s="634"/>
      <c r="BD5" s="634"/>
      <c r="BE5" s="634"/>
      <c r="BF5" s="635"/>
      <c r="BG5" s="647">
        <v>5297706</v>
      </c>
      <c r="BH5" s="648"/>
      <c r="BI5" s="648"/>
      <c r="BJ5" s="648"/>
      <c r="BK5" s="648"/>
      <c r="BL5" s="648"/>
      <c r="BM5" s="648"/>
      <c r="BN5" s="649"/>
      <c r="BO5" s="650">
        <v>100</v>
      </c>
      <c r="BP5" s="650"/>
      <c r="BQ5" s="650"/>
      <c r="BR5" s="650"/>
      <c r="BS5" s="651">
        <v>74696</v>
      </c>
      <c r="BT5" s="651"/>
      <c r="BU5" s="651"/>
      <c r="BV5" s="651"/>
      <c r="BW5" s="651"/>
      <c r="BX5" s="651"/>
      <c r="BY5" s="651"/>
      <c r="BZ5" s="651"/>
      <c r="CA5" s="651"/>
      <c r="CB5" s="655"/>
      <c r="CD5" s="629" t="s">
        <v>221</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219</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15">
      <c r="B6" s="644" t="s">
        <v>230</v>
      </c>
      <c r="C6" s="645"/>
      <c r="D6" s="645"/>
      <c r="E6" s="645"/>
      <c r="F6" s="645"/>
      <c r="G6" s="645"/>
      <c r="H6" s="645"/>
      <c r="I6" s="645"/>
      <c r="J6" s="645"/>
      <c r="K6" s="645"/>
      <c r="L6" s="645"/>
      <c r="M6" s="645"/>
      <c r="N6" s="645"/>
      <c r="O6" s="645"/>
      <c r="P6" s="645"/>
      <c r="Q6" s="646"/>
      <c r="R6" s="647">
        <v>231181</v>
      </c>
      <c r="S6" s="648"/>
      <c r="T6" s="648"/>
      <c r="U6" s="648"/>
      <c r="V6" s="648"/>
      <c r="W6" s="648"/>
      <c r="X6" s="648"/>
      <c r="Y6" s="649"/>
      <c r="Z6" s="650">
        <v>0.7</v>
      </c>
      <c r="AA6" s="650"/>
      <c r="AB6" s="650"/>
      <c r="AC6" s="650"/>
      <c r="AD6" s="651">
        <v>231181</v>
      </c>
      <c r="AE6" s="651"/>
      <c r="AF6" s="651"/>
      <c r="AG6" s="651"/>
      <c r="AH6" s="651"/>
      <c r="AI6" s="651"/>
      <c r="AJ6" s="651"/>
      <c r="AK6" s="651"/>
      <c r="AL6" s="652">
        <v>1.6</v>
      </c>
      <c r="AM6" s="653"/>
      <c r="AN6" s="653"/>
      <c r="AO6" s="654"/>
      <c r="AP6" s="644" t="s">
        <v>231</v>
      </c>
      <c r="AQ6" s="645"/>
      <c r="AR6" s="645"/>
      <c r="AS6" s="645"/>
      <c r="AT6" s="645"/>
      <c r="AU6" s="645"/>
      <c r="AV6" s="645"/>
      <c r="AW6" s="645"/>
      <c r="AX6" s="645"/>
      <c r="AY6" s="645"/>
      <c r="AZ6" s="645"/>
      <c r="BA6" s="645"/>
      <c r="BB6" s="645"/>
      <c r="BC6" s="645"/>
      <c r="BD6" s="645"/>
      <c r="BE6" s="645"/>
      <c r="BF6" s="646"/>
      <c r="BG6" s="647">
        <v>5297706</v>
      </c>
      <c r="BH6" s="648"/>
      <c r="BI6" s="648"/>
      <c r="BJ6" s="648"/>
      <c r="BK6" s="648"/>
      <c r="BL6" s="648"/>
      <c r="BM6" s="648"/>
      <c r="BN6" s="649"/>
      <c r="BO6" s="650">
        <v>100</v>
      </c>
      <c r="BP6" s="650"/>
      <c r="BQ6" s="650"/>
      <c r="BR6" s="650"/>
      <c r="BS6" s="651">
        <v>74696</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238551</v>
      </c>
      <c r="CS6" s="648"/>
      <c r="CT6" s="648"/>
      <c r="CU6" s="648"/>
      <c r="CV6" s="648"/>
      <c r="CW6" s="648"/>
      <c r="CX6" s="648"/>
      <c r="CY6" s="649"/>
      <c r="CZ6" s="641">
        <v>0.8</v>
      </c>
      <c r="DA6" s="642"/>
      <c r="DB6" s="642"/>
      <c r="DC6" s="661"/>
      <c r="DD6" s="656">
        <v>21329</v>
      </c>
      <c r="DE6" s="648"/>
      <c r="DF6" s="648"/>
      <c r="DG6" s="648"/>
      <c r="DH6" s="648"/>
      <c r="DI6" s="648"/>
      <c r="DJ6" s="648"/>
      <c r="DK6" s="648"/>
      <c r="DL6" s="648"/>
      <c r="DM6" s="648"/>
      <c r="DN6" s="648"/>
      <c r="DO6" s="648"/>
      <c r="DP6" s="649"/>
      <c r="DQ6" s="656">
        <v>217222</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8957</v>
      </c>
      <c r="S7" s="648"/>
      <c r="T7" s="648"/>
      <c r="U7" s="648"/>
      <c r="V7" s="648"/>
      <c r="W7" s="648"/>
      <c r="X7" s="648"/>
      <c r="Y7" s="649"/>
      <c r="Z7" s="650">
        <v>0</v>
      </c>
      <c r="AA7" s="650"/>
      <c r="AB7" s="650"/>
      <c r="AC7" s="650"/>
      <c r="AD7" s="651">
        <v>8957</v>
      </c>
      <c r="AE7" s="651"/>
      <c r="AF7" s="651"/>
      <c r="AG7" s="651"/>
      <c r="AH7" s="651"/>
      <c r="AI7" s="651"/>
      <c r="AJ7" s="651"/>
      <c r="AK7" s="651"/>
      <c r="AL7" s="652">
        <v>0.1</v>
      </c>
      <c r="AM7" s="653"/>
      <c r="AN7" s="653"/>
      <c r="AO7" s="654"/>
      <c r="AP7" s="644" t="s">
        <v>234</v>
      </c>
      <c r="AQ7" s="645"/>
      <c r="AR7" s="645"/>
      <c r="AS7" s="645"/>
      <c r="AT7" s="645"/>
      <c r="AU7" s="645"/>
      <c r="AV7" s="645"/>
      <c r="AW7" s="645"/>
      <c r="AX7" s="645"/>
      <c r="AY7" s="645"/>
      <c r="AZ7" s="645"/>
      <c r="BA7" s="645"/>
      <c r="BB7" s="645"/>
      <c r="BC7" s="645"/>
      <c r="BD7" s="645"/>
      <c r="BE7" s="645"/>
      <c r="BF7" s="646"/>
      <c r="BG7" s="647">
        <v>2345088</v>
      </c>
      <c r="BH7" s="648"/>
      <c r="BI7" s="648"/>
      <c r="BJ7" s="648"/>
      <c r="BK7" s="648"/>
      <c r="BL7" s="648"/>
      <c r="BM7" s="648"/>
      <c r="BN7" s="649"/>
      <c r="BO7" s="650">
        <v>44.3</v>
      </c>
      <c r="BP7" s="650"/>
      <c r="BQ7" s="650"/>
      <c r="BR7" s="650"/>
      <c r="BS7" s="651">
        <v>74696</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8524092</v>
      </c>
      <c r="CS7" s="648"/>
      <c r="CT7" s="648"/>
      <c r="CU7" s="648"/>
      <c r="CV7" s="648"/>
      <c r="CW7" s="648"/>
      <c r="CX7" s="648"/>
      <c r="CY7" s="649"/>
      <c r="CZ7" s="650">
        <v>26.8</v>
      </c>
      <c r="DA7" s="650"/>
      <c r="DB7" s="650"/>
      <c r="DC7" s="650"/>
      <c r="DD7" s="656">
        <v>233562</v>
      </c>
      <c r="DE7" s="648"/>
      <c r="DF7" s="648"/>
      <c r="DG7" s="648"/>
      <c r="DH7" s="648"/>
      <c r="DI7" s="648"/>
      <c r="DJ7" s="648"/>
      <c r="DK7" s="648"/>
      <c r="DL7" s="648"/>
      <c r="DM7" s="648"/>
      <c r="DN7" s="648"/>
      <c r="DO7" s="648"/>
      <c r="DP7" s="649"/>
      <c r="DQ7" s="656">
        <v>2865734</v>
      </c>
      <c r="DR7" s="648"/>
      <c r="DS7" s="648"/>
      <c r="DT7" s="648"/>
      <c r="DU7" s="648"/>
      <c r="DV7" s="648"/>
      <c r="DW7" s="648"/>
      <c r="DX7" s="648"/>
      <c r="DY7" s="648"/>
      <c r="DZ7" s="648"/>
      <c r="EA7" s="648"/>
      <c r="EB7" s="648"/>
      <c r="EC7" s="657"/>
    </row>
    <row r="8" spans="2:143" ht="11.25" customHeight="1" x14ac:dyDescent="0.15">
      <c r="B8" s="644" t="s">
        <v>236</v>
      </c>
      <c r="C8" s="645"/>
      <c r="D8" s="645"/>
      <c r="E8" s="645"/>
      <c r="F8" s="645"/>
      <c r="G8" s="645"/>
      <c r="H8" s="645"/>
      <c r="I8" s="645"/>
      <c r="J8" s="645"/>
      <c r="K8" s="645"/>
      <c r="L8" s="645"/>
      <c r="M8" s="645"/>
      <c r="N8" s="645"/>
      <c r="O8" s="645"/>
      <c r="P8" s="645"/>
      <c r="Q8" s="646"/>
      <c r="R8" s="647">
        <v>29815</v>
      </c>
      <c r="S8" s="648"/>
      <c r="T8" s="648"/>
      <c r="U8" s="648"/>
      <c r="V8" s="648"/>
      <c r="W8" s="648"/>
      <c r="X8" s="648"/>
      <c r="Y8" s="649"/>
      <c r="Z8" s="650">
        <v>0.1</v>
      </c>
      <c r="AA8" s="650"/>
      <c r="AB8" s="650"/>
      <c r="AC8" s="650"/>
      <c r="AD8" s="651">
        <v>29815</v>
      </c>
      <c r="AE8" s="651"/>
      <c r="AF8" s="651"/>
      <c r="AG8" s="651"/>
      <c r="AH8" s="651"/>
      <c r="AI8" s="651"/>
      <c r="AJ8" s="651"/>
      <c r="AK8" s="651"/>
      <c r="AL8" s="652">
        <v>0.2</v>
      </c>
      <c r="AM8" s="653"/>
      <c r="AN8" s="653"/>
      <c r="AO8" s="654"/>
      <c r="AP8" s="644" t="s">
        <v>237</v>
      </c>
      <c r="AQ8" s="645"/>
      <c r="AR8" s="645"/>
      <c r="AS8" s="645"/>
      <c r="AT8" s="645"/>
      <c r="AU8" s="645"/>
      <c r="AV8" s="645"/>
      <c r="AW8" s="645"/>
      <c r="AX8" s="645"/>
      <c r="AY8" s="645"/>
      <c r="AZ8" s="645"/>
      <c r="BA8" s="645"/>
      <c r="BB8" s="645"/>
      <c r="BC8" s="645"/>
      <c r="BD8" s="645"/>
      <c r="BE8" s="645"/>
      <c r="BF8" s="646"/>
      <c r="BG8" s="647">
        <v>83951</v>
      </c>
      <c r="BH8" s="648"/>
      <c r="BI8" s="648"/>
      <c r="BJ8" s="648"/>
      <c r="BK8" s="648"/>
      <c r="BL8" s="648"/>
      <c r="BM8" s="648"/>
      <c r="BN8" s="649"/>
      <c r="BO8" s="650">
        <v>1.6</v>
      </c>
      <c r="BP8" s="650"/>
      <c r="BQ8" s="650"/>
      <c r="BR8" s="650"/>
      <c r="BS8" s="656" t="s">
        <v>128</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7667131</v>
      </c>
      <c r="CS8" s="648"/>
      <c r="CT8" s="648"/>
      <c r="CU8" s="648"/>
      <c r="CV8" s="648"/>
      <c r="CW8" s="648"/>
      <c r="CX8" s="648"/>
      <c r="CY8" s="649"/>
      <c r="CZ8" s="650">
        <v>24.1</v>
      </c>
      <c r="DA8" s="650"/>
      <c r="DB8" s="650"/>
      <c r="DC8" s="650"/>
      <c r="DD8" s="656">
        <v>142218</v>
      </c>
      <c r="DE8" s="648"/>
      <c r="DF8" s="648"/>
      <c r="DG8" s="648"/>
      <c r="DH8" s="648"/>
      <c r="DI8" s="648"/>
      <c r="DJ8" s="648"/>
      <c r="DK8" s="648"/>
      <c r="DL8" s="648"/>
      <c r="DM8" s="648"/>
      <c r="DN8" s="648"/>
      <c r="DO8" s="648"/>
      <c r="DP8" s="649"/>
      <c r="DQ8" s="656">
        <v>4430978</v>
      </c>
      <c r="DR8" s="648"/>
      <c r="DS8" s="648"/>
      <c r="DT8" s="648"/>
      <c r="DU8" s="648"/>
      <c r="DV8" s="648"/>
      <c r="DW8" s="648"/>
      <c r="DX8" s="648"/>
      <c r="DY8" s="648"/>
      <c r="DZ8" s="648"/>
      <c r="EA8" s="648"/>
      <c r="EB8" s="648"/>
      <c r="EC8" s="657"/>
    </row>
    <row r="9" spans="2:143" ht="11.25" customHeight="1" x14ac:dyDescent="0.15">
      <c r="B9" s="644" t="s">
        <v>239</v>
      </c>
      <c r="C9" s="645"/>
      <c r="D9" s="645"/>
      <c r="E9" s="645"/>
      <c r="F9" s="645"/>
      <c r="G9" s="645"/>
      <c r="H9" s="645"/>
      <c r="I9" s="645"/>
      <c r="J9" s="645"/>
      <c r="K9" s="645"/>
      <c r="L9" s="645"/>
      <c r="M9" s="645"/>
      <c r="N9" s="645"/>
      <c r="O9" s="645"/>
      <c r="P9" s="645"/>
      <c r="Q9" s="646"/>
      <c r="R9" s="647">
        <v>29740</v>
      </c>
      <c r="S9" s="648"/>
      <c r="T9" s="648"/>
      <c r="U9" s="648"/>
      <c r="V9" s="648"/>
      <c r="W9" s="648"/>
      <c r="X9" s="648"/>
      <c r="Y9" s="649"/>
      <c r="Z9" s="650">
        <v>0.1</v>
      </c>
      <c r="AA9" s="650"/>
      <c r="AB9" s="650"/>
      <c r="AC9" s="650"/>
      <c r="AD9" s="651">
        <v>29740</v>
      </c>
      <c r="AE9" s="651"/>
      <c r="AF9" s="651"/>
      <c r="AG9" s="651"/>
      <c r="AH9" s="651"/>
      <c r="AI9" s="651"/>
      <c r="AJ9" s="651"/>
      <c r="AK9" s="651"/>
      <c r="AL9" s="652">
        <v>0.2</v>
      </c>
      <c r="AM9" s="653"/>
      <c r="AN9" s="653"/>
      <c r="AO9" s="654"/>
      <c r="AP9" s="644" t="s">
        <v>240</v>
      </c>
      <c r="AQ9" s="645"/>
      <c r="AR9" s="645"/>
      <c r="AS9" s="645"/>
      <c r="AT9" s="645"/>
      <c r="AU9" s="645"/>
      <c r="AV9" s="645"/>
      <c r="AW9" s="645"/>
      <c r="AX9" s="645"/>
      <c r="AY9" s="645"/>
      <c r="AZ9" s="645"/>
      <c r="BA9" s="645"/>
      <c r="BB9" s="645"/>
      <c r="BC9" s="645"/>
      <c r="BD9" s="645"/>
      <c r="BE9" s="645"/>
      <c r="BF9" s="646"/>
      <c r="BG9" s="647">
        <v>1906689</v>
      </c>
      <c r="BH9" s="648"/>
      <c r="BI9" s="648"/>
      <c r="BJ9" s="648"/>
      <c r="BK9" s="648"/>
      <c r="BL9" s="648"/>
      <c r="BM9" s="648"/>
      <c r="BN9" s="649"/>
      <c r="BO9" s="650">
        <v>36</v>
      </c>
      <c r="BP9" s="650"/>
      <c r="BQ9" s="650"/>
      <c r="BR9" s="650"/>
      <c r="BS9" s="656" t="s">
        <v>128</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2419007</v>
      </c>
      <c r="CS9" s="648"/>
      <c r="CT9" s="648"/>
      <c r="CU9" s="648"/>
      <c r="CV9" s="648"/>
      <c r="CW9" s="648"/>
      <c r="CX9" s="648"/>
      <c r="CY9" s="649"/>
      <c r="CZ9" s="650">
        <v>7.6</v>
      </c>
      <c r="DA9" s="650"/>
      <c r="DB9" s="650"/>
      <c r="DC9" s="650"/>
      <c r="DD9" s="656">
        <v>39881</v>
      </c>
      <c r="DE9" s="648"/>
      <c r="DF9" s="648"/>
      <c r="DG9" s="648"/>
      <c r="DH9" s="648"/>
      <c r="DI9" s="648"/>
      <c r="DJ9" s="648"/>
      <c r="DK9" s="648"/>
      <c r="DL9" s="648"/>
      <c r="DM9" s="648"/>
      <c r="DN9" s="648"/>
      <c r="DO9" s="648"/>
      <c r="DP9" s="649"/>
      <c r="DQ9" s="656">
        <v>1984092</v>
      </c>
      <c r="DR9" s="648"/>
      <c r="DS9" s="648"/>
      <c r="DT9" s="648"/>
      <c r="DU9" s="648"/>
      <c r="DV9" s="648"/>
      <c r="DW9" s="648"/>
      <c r="DX9" s="648"/>
      <c r="DY9" s="648"/>
      <c r="DZ9" s="648"/>
      <c r="EA9" s="648"/>
      <c r="EB9" s="648"/>
      <c r="EC9" s="657"/>
    </row>
    <row r="10" spans="2:143" ht="11.25" customHeight="1" x14ac:dyDescent="0.15">
      <c r="B10" s="644" t="s">
        <v>242</v>
      </c>
      <c r="C10" s="645"/>
      <c r="D10" s="645"/>
      <c r="E10" s="645"/>
      <c r="F10" s="645"/>
      <c r="G10" s="645"/>
      <c r="H10" s="645"/>
      <c r="I10" s="645"/>
      <c r="J10" s="645"/>
      <c r="K10" s="645"/>
      <c r="L10" s="645"/>
      <c r="M10" s="645"/>
      <c r="N10" s="645"/>
      <c r="O10" s="645"/>
      <c r="P10" s="645"/>
      <c r="Q10" s="646"/>
      <c r="R10" s="647" t="s">
        <v>128</v>
      </c>
      <c r="S10" s="648"/>
      <c r="T10" s="648"/>
      <c r="U10" s="648"/>
      <c r="V10" s="648"/>
      <c r="W10" s="648"/>
      <c r="X10" s="648"/>
      <c r="Y10" s="649"/>
      <c r="Z10" s="650" t="s">
        <v>137</v>
      </c>
      <c r="AA10" s="650"/>
      <c r="AB10" s="650"/>
      <c r="AC10" s="650"/>
      <c r="AD10" s="651" t="s">
        <v>128</v>
      </c>
      <c r="AE10" s="651"/>
      <c r="AF10" s="651"/>
      <c r="AG10" s="651"/>
      <c r="AH10" s="651"/>
      <c r="AI10" s="651"/>
      <c r="AJ10" s="651"/>
      <c r="AK10" s="651"/>
      <c r="AL10" s="652" t="s">
        <v>137</v>
      </c>
      <c r="AM10" s="653"/>
      <c r="AN10" s="653"/>
      <c r="AO10" s="654"/>
      <c r="AP10" s="644" t="s">
        <v>243</v>
      </c>
      <c r="AQ10" s="645"/>
      <c r="AR10" s="645"/>
      <c r="AS10" s="645"/>
      <c r="AT10" s="645"/>
      <c r="AU10" s="645"/>
      <c r="AV10" s="645"/>
      <c r="AW10" s="645"/>
      <c r="AX10" s="645"/>
      <c r="AY10" s="645"/>
      <c r="AZ10" s="645"/>
      <c r="BA10" s="645"/>
      <c r="BB10" s="645"/>
      <c r="BC10" s="645"/>
      <c r="BD10" s="645"/>
      <c r="BE10" s="645"/>
      <c r="BF10" s="646"/>
      <c r="BG10" s="647">
        <v>137316</v>
      </c>
      <c r="BH10" s="648"/>
      <c r="BI10" s="648"/>
      <c r="BJ10" s="648"/>
      <c r="BK10" s="648"/>
      <c r="BL10" s="648"/>
      <c r="BM10" s="648"/>
      <c r="BN10" s="649"/>
      <c r="BO10" s="650">
        <v>2.6</v>
      </c>
      <c r="BP10" s="650"/>
      <c r="BQ10" s="650"/>
      <c r="BR10" s="650"/>
      <c r="BS10" s="656">
        <v>23172</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v>260235</v>
      </c>
      <c r="CS10" s="648"/>
      <c r="CT10" s="648"/>
      <c r="CU10" s="648"/>
      <c r="CV10" s="648"/>
      <c r="CW10" s="648"/>
      <c r="CX10" s="648"/>
      <c r="CY10" s="649"/>
      <c r="CZ10" s="650">
        <v>0.8</v>
      </c>
      <c r="DA10" s="650"/>
      <c r="DB10" s="650"/>
      <c r="DC10" s="650"/>
      <c r="DD10" s="656" t="s">
        <v>128</v>
      </c>
      <c r="DE10" s="648"/>
      <c r="DF10" s="648"/>
      <c r="DG10" s="648"/>
      <c r="DH10" s="648"/>
      <c r="DI10" s="648"/>
      <c r="DJ10" s="648"/>
      <c r="DK10" s="648"/>
      <c r="DL10" s="648"/>
      <c r="DM10" s="648"/>
      <c r="DN10" s="648"/>
      <c r="DO10" s="648"/>
      <c r="DP10" s="649"/>
      <c r="DQ10" s="656">
        <v>200937</v>
      </c>
      <c r="DR10" s="648"/>
      <c r="DS10" s="648"/>
      <c r="DT10" s="648"/>
      <c r="DU10" s="648"/>
      <c r="DV10" s="648"/>
      <c r="DW10" s="648"/>
      <c r="DX10" s="648"/>
      <c r="DY10" s="648"/>
      <c r="DZ10" s="648"/>
      <c r="EA10" s="648"/>
      <c r="EB10" s="648"/>
      <c r="EC10" s="657"/>
    </row>
    <row r="11" spans="2:143" ht="11.25" customHeight="1" x14ac:dyDescent="0.15">
      <c r="B11" s="644" t="s">
        <v>245</v>
      </c>
      <c r="C11" s="645"/>
      <c r="D11" s="645"/>
      <c r="E11" s="645"/>
      <c r="F11" s="645"/>
      <c r="G11" s="645"/>
      <c r="H11" s="645"/>
      <c r="I11" s="645"/>
      <c r="J11" s="645"/>
      <c r="K11" s="645"/>
      <c r="L11" s="645"/>
      <c r="M11" s="645"/>
      <c r="N11" s="645"/>
      <c r="O11" s="645"/>
      <c r="P11" s="645"/>
      <c r="Q11" s="646"/>
      <c r="R11" s="647">
        <v>1061748</v>
      </c>
      <c r="S11" s="648"/>
      <c r="T11" s="648"/>
      <c r="U11" s="648"/>
      <c r="V11" s="648"/>
      <c r="W11" s="648"/>
      <c r="X11" s="648"/>
      <c r="Y11" s="649"/>
      <c r="Z11" s="652">
        <v>3.2</v>
      </c>
      <c r="AA11" s="653"/>
      <c r="AB11" s="653"/>
      <c r="AC11" s="665"/>
      <c r="AD11" s="656">
        <v>1061748</v>
      </c>
      <c r="AE11" s="648"/>
      <c r="AF11" s="648"/>
      <c r="AG11" s="648"/>
      <c r="AH11" s="648"/>
      <c r="AI11" s="648"/>
      <c r="AJ11" s="648"/>
      <c r="AK11" s="649"/>
      <c r="AL11" s="652">
        <v>7.1</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v>217132</v>
      </c>
      <c r="BH11" s="648"/>
      <c r="BI11" s="648"/>
      <c r="BJ11" s="648"/>
      <c r="BK11" s="648"/>
      <c r="BL11" s="648"/>
      <c r="BM11" s="648"/>
      <c r="BN11" s="649"/>
      <c r="BO11" s="650">
        <v>4.0999999999999996</v>
      </c>
      <c r="BP11" s="650"/>
      <c r="BQ11" s="650"/>
      <c r="BR11" s="650"/>
      <c r="BS11" s="656">
        <v>51524</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866826</v>
      </c>
      <c r="CS11" s="648"/>
      <c r="CT11" s="648"/>
      <c r="CU11" s="648"/>
      <c r="CV11" s="648"/>
      <c r="CW11" s="648"/>
      <c r="CX11" s="648"/>
      <c r="CY11" s="649"/>
      <c r="CZ11" s="650">
        <v>2.7</v>
      </c>
      <c r="DA11" s="650"/>
      <c r="DB11" s="650"/>
      <c r="DC11" s="650"/>
      <c r="DD11" s="656">
        <v>349011</v>
      </c>
      <c r="DE11" s="648"/>
      <c r="DF11" s="648"/>
      <c r="DG11" s="648"/>
      <c r="DH11" s="648"/>
      <c r="DI11" s="648"/>
      <c r="DJ11" s="648"/>
      <c r="DK11" s="648"/>
      <c r="DL11" s="648"/>
      <c r="DM11" s="648"/>
      <c r="DN11" s="648"/>
      <c r="DO11" s="648"/>
      <c r="DP11" s="649"/>
      <c r="DQ11" s="656">
        <v>397933</v>
      </c>
      <c r="DR11" s="648"/>
      <c r="DS11" s="648"/>
      <c r="DT11" s="648"/>
      <c r="DU11" s="648"/>
      <c r="DV11" s="648"/>
      <c r="DW11" s="648"/>
      <c r="DX11" s="648"/>
      <c r="DY11" s="648"/>
      <c r="DZ11" s="648"/>
      <c r="EA11" s="648"/>
      <c r="EB11" s="648"/>
      <c r="EC11" s="657"/>
    </row>
    <row r="12" spans="2:143" ht="11.25" customHeight="1" x14ac:dyDescent="0.15">
      <c r="B12" s="644" t="s">
        <v>248</v>
      </c>
      <c r="C12" s="645"/>
      <c r="D12" s="645"/>
      <c r="E12" s="645"/>
      <c r="F12" s="645"/>
      <c r="G12" s="645"/>
      <c r="H12" s="645"/>
      <c r="I12" s="645"/>
      <c r="J12" s="645"/>
      <c r="K12" s="645"/>
      <c r="L12" s="645"/>
      <c r="M12" s="645"/>
      <c r="N12" s="645"/>
      <c r="O12" s="645"/>
      <c r="P12" s="645"/>
      <c r="Q12" s="646"/>
      <c r="R12" s="647">
        <v>37045</v>
      </c>
      <c r="S12" s="648"/>
      <c r="T12" s="648"/>
      <c r="U12" s="648"/>
      <c r="V12" s="648"/>
      <c r="W12" s="648"/>
      <c r="X12" s="648"/>
      <c r="Y12" s="649"/>
      <c r="Z12" s="650">
        <v>0.1</v>
      </c>
      <c r="AA12" s="650"/>
      <c r="AB12" s="650"/>
      <c r="AC12" s="650"/>
      <c r="AD12" s="651">
        <v>37045</v>
      </c>
      <c r="AE12" s="651"/>
      <c r="AF12" s="651"/>
      <c r="AG12" s="651"/>
      <c r="AH12" s="651"/>
      <c r="AI12" s="651"/>
      <c r="AJ12" s="651"/>
      <c r="AK12" s="651"/>
      <c r="AL12" s="652">
        <v>0.2</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v>2482836</v>
      </c>
      <c r="BH12" s="648"/>
      <c r="BI12" s="648"/>
      <c r="BJ12" s="648"/>
      <c r="BK12" s="648"/>
      <c r="BL12" s="648"/>
      <c r="BM12" s="648"/>
      <c r="BN12" s="649"/>
      <c r="BO12" s="650">
        <v>46.9</v>
      </c>
      <c r="BP12" s="650"/>
      <c r="BQ12" s="650"/>
      <c r="BR12" s="650"/>
      <c r="BS12" s="656" t="s">
        <v>128</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1032241</v>
      </c>
      <c r="CS12" s="648"/>
      <c r="CT12" s="648"/>
      <c r="CU12" s="648"/>
      <c r="CV12" s="648"/>
      <c r="CW12" s="648"/>
      <c r="CX12" s="648"/>
      <c r="CY12" s="649"/>
      <c r="CZ12" s="650">
        <v>3.2</v>
      </c>
      <c r="DA12" s="650"/>
      <c r="DB12" s="650"/>
      <c r="DC12" s="650"/>
      <c r="DD12" s="656">
        <v>193945</v>
      </c>
      <c r="DE12" s="648"/>
      <c r="DF12" s="648"/>
      <c r="DG12" s="648"/>
      <c r="DH12" s="648"/>
      <c r="DI12" s="648"/>
      <c r="DJ12" s="648"/>
      <c r="DK12" s="648"/>
      <c r="DL12" s="648"/>
      <c r="DM12" s="648"/>
      <c r="DN12" s="648"/>
      <c r="DO12" s="648"/>
      <c r="DP12" s="649"/>
      <c r="DQ12" s="656">
        <v>629712</v>
      </c>
      <c r="DR12" s="648"/>
      <c r="DS12" s="648"/>
      <c r="DT12" s="648"/>
      <c r="DU12" s="648"/>
      <c r="DV12" s="648"/>
      <c r="DW12" s="648"/>
      <c r="DX12" s="648"/>
      <c r="DY12" s="648"/>
      <c r="DZ12" s="648"/>
      <c r="EA12" s="648"/>
      <c r="EB12" s="648"/>
      <c r="EC12" s="657"/>
    </row>
    <row r="13" spans="2:143" ht="11.25" customHeight="1" x14ac:dyDescent="0.15">
      <c r="B13" s="644" t="s">
        <v>251</v>
      </c>
      <c r="C13" s="645"/>
      <c r="D13" s="645"/>
      <c r="E13" s="645"/>
      <c r="F13" s="645"/>
      <c r="G13" s="645"/>
      <c r="H13" s="645"/>
      <c r="I13" s="645"/>
      <c r="J13" s="645"/>
      <c r="K13" s="645"/>
      <c r="L13" s="645"/>
      <c r="M13" s="645"/>
      <c r="N13" s="645"/>
      <c r="O13" s="645"/>
      <c r="P13" s="645"/>
      <c r="Q13" s="646"/>
      <c r="R13" s="647" t="s">
        <v>128</v>
      </c>
      <c r="S13" s="648"/>
      <c r="T13" s="648"/>
      <c r="U13" s="648"/>
      <c r="V13" s="648"/>
      <c r="W13" s="648"/>
      <c r="X13" s="648"/>
      <c r="Y13" s="649"/>
      <c r="Z13" s="650" t="s">
        <v>128</v>
      </c>
      <c r="AA13" s="650"/>
      <c r="AB13" s="650"/>
      <c r="AC13" s="650"/>
      <c r="AD13" s="651" t="s">
        <v>252</v>
      </c>
      <c r="AE13" s="651"/>
      <c r="AF13" s="651"/>
      <c r="AG13" s="651"/>
      <c r="AH13" s="651"/>
      <c r="AI13" s="651"/>
      <c r="AJ13" s="651"/>
      <c r="AK13" s="651"/>
      <c r="AL13" s="652" t="s">
        <v>128</v>
      </c>
      <c r="AM13" s="653"/>
      <c r="AN13" s="653"/>
      <c r="AO13" s="654"/>
      <c r="AP13" s="644" t="s">
        <v>253</v>
      </c>
      <c r="AQ13" s="645"/>
      <c r="AR13" s="645"/>
      <c r="AS13" s="645"/>
      <c r="AT13" s="645"/>
      <c r="AU13" s="645"/>
      <c r="AV13" s="645"/>
      <c r="AW13" s="645"/>
      <c r="AX13" s="645"/>
      <c r="AY13" s="645"/>
      <c r="AZ13" s="645"/>
      <c r="BA13" s="645"/>
      <c r="BB13" s="645"/>
      <c r="BC13" s="645"/>
      <c r="BD13" s="645"/>
      <c r="BE13" s="645"/>
      <c r="BF13" s="646"/>
      <c r="BG13" s="647">
        <v>2466971</v>
      </c>
      <c r="BH13" s="648"/>
      <c r="BI13" s="648"/>
      <c r="BJ13" s="648"/>
      <c r="BK13" s="648"/>
      <c r="BL13" s="648"/>
      <c r="BM13" s="648"/>
      <c r="BN13" s="649"/>
      <c r="BO13" s="650">
        <v>46.6</v>
      </c>
      <c r="BP13" s="650"/>
      <c r="BQ13" s="650"/>
      <c r="BR13" s="650"/>
      <c r="BS13" s="656" t="s">
        <v>137</v>
      </c>
      <c r="BT13" s="648"/>
      <c r="BU13" s="648"/>
      <c r="BV13" s="648"/>
      <c r="BW13" s="648"/>
      <c r="BX13" s="648"/>
      <c r="BY13" s="648"/>
      <c r="BZ13" s="648"/>
      <c r="CA13" s="648"/>
      <c r="CB13" s="657"/>
      <c r="CD13" s="662" t="s">
        <v>254</v>
      </c>
      <c r="CE13" s="663"/>
      <c r="CF13" s="663"/>
      <c r="CG13" s="663"/>
      <c r="CH13" s="663"/>
      <c r="CI13" s="663"/>
      <c r="CJ13" s="663"/>
      <c r="CK13" s="663"/>
      <c r="CL13" s="663"/>
      <c r="CM13" s="663"/>
      <c r="CN13" s="663"/>
      <c r="CO13" s="663"/>
      <c r="CP13" s="663"/>
      <c r="CQ13" s="664"/>
      <c r="CR13" s="647">
        <v>3359102</v>
      </c>
      <c r="CS13" s="648"/>
      <c r="CT13" s="648"/>
      <c r="CU13" s="648"/>
      <c r="CV13" s="648"/>
      <c r="CW13" s="648"/>
      <c r="CX13" s="648"/>
      <c r="CY13" s="649"/>
      <c r="CZ13" s="650">
        <v>10.6</v>
      </c>
      <c r="DA13" s="650"/>
      <c r="DB13" s="650"/>
      <c r="DC13" s="650"/>
      <c r="DD13" s="656">
        <v>967827</v>
      </c>
      <c r="DE13" s="648"/>
      <c r="DF13" s="648"/>
      <c r="DG13" s="648"/>
      <c r="DH13" s="648"/>
      <c r="DI13" s="648"/>
      <c r="DJ13" s="648"/>
      <c r="DK13" s="648"/>
      <c r="DL13" s="648"/>
      <c r="DM13" s="648"/>
      <c r="DN13" s="648"/>
      <c r="DO13" s="648"/>
      <c r="DP13" s="649"/>
      <c r="DQ13" s="656">
        <v>1881524</v>
      </c>
      <c r="DR13" s="648"/>
      <c r="DS13" s="648"/>
      <c r="DT13" s="648"/>
      <c r="DU13" s="648"/>
      <c r="DV13" s="648"/>
      <c r="DW13" s="648"/>
      <c r="DX13" s="648"/>
      <c r="DY13" s="648"/>
      <c r="DZ13" s="648"/>
      <c r="EA13" s="648"/>
      <c r="EB13" s="648"/>
      <c r="EC13" s="657"/>
    </row>
    <row r="14" spans="2:143" ht="11.25" customHeight="1" x14ac:dyDescent="0.15">
      <c r="B14" s="644" t="s">
        <v>255</v>
      </c>
      <c r="C14" s="645"/>
      <c r="D14" s="645"/>
      <c r="E14" s="645"/>
      <c r="F14" s="645"/>
      <c r="G14" s="645"/>
      <c r="H14" s="645"/>
      <c r="I14" s="645"/>
      <c r="J14" s="645"/>
      <c r="K14" s="645"/>
      <c r="L14" s="645"/>
      <c r="M14" s="645"/>
      <c r="N14" s="645"/>
      <c r="O14" s="645"/>
      <c r="P14" s="645"/>
      <c r="Q14" s="646"/>
      <c r="R14" s="647" t="s">
        <v>137</v>
      </c>
      <c r="S14" s="648"/>
      <c r="T14" s="648"/>
      <c r="U14" s="648"/>
      <c r="V14" s="648"/>
      <c r="W14" s="648"/>
      <c r="X14" s="648"/>
      <c r="Y14" s="649"/>
      <c r="Z14" s="650" t="s">
        <v>128</v>
      </c>
      <c r="AA14" s="650"/>
      <c r="AB14" s="650"/>
      <c r="AC14" s="650"/>
      <c r="AD14" s="651" t="s">
        <v>128</v>
      </c>
      <c r="AE14" s="651"/>
      <c r="AF14" s="651"/>
      <c r="AG14" s="651"/>
      <c r="AH14" s="651"/>
      <c r="AI14" s="651"/>
      <c r="AJ14" s="651"/>
      <c r="AK14" s="651"/>
      <c r="AL14" s="652" t="s">
        <v>128</v>
      </c>
      <c r="AM14" s="653"/>
      <c r="AN14" s="653"/>
      <c r="AO14" s="654"/>
      <c r="AP14" s="644" t="s">
        <v>256</v>
      </c>
      <c r="AQ14" s="645"/>
      <c r="AR14" s="645"/>
      <c r="AS14" s="645"/>
      <c r="AT14" s="645"/>
      <c r="AU14" s="645"/>
      <c r="AV14" s="645"/>
      <c r="AW14" s="645"/>
      <c r="AX14" s="645"/>
      <c r="AY14" s="645"/>
      <c r="AZ14" s="645"/>
      <c r="BA14" s="645"/>
      <c r="BB14" s="645"/>
      <c r="BC14" s="645"/>
      <c r="BD14" s="645"/>
      <c r="BE14" s="645"/>
      <c r="BF14" s="646"/>
      <c r="BG14" s="647">
        <v>189276</v>
      </c>
      <c r="BH14" s="648"/>
      <c r="BI14" s="648"/>
      <c r="BJ14" s="648"/>
      <c r="BK14" s="648"/>
      <c r="BL14" s="648"/>
      <c r="BM14" s="648"/>
      <c r="BN14" s="649"/>
      <c r="BO14" s="650">
        <v>3.6</v>
      </c>
      <c r="BP14" s="650"/>
      <c r="BQ14" s="650"/>
      <c r="BR14" s="650"/>
      <c r="BS14" s="656" t="s">
        <v>128</v>
      </c>
      <c r="BT14" s="648"/>
      <c r="BU14" s="648"/>
      <c r="BV14" s="648"/>
      <c r="BW14" s="648"/>
      <c r="BX14" s="648"/>
      <c r="BY14" s="648"/>
      <c r="BZ14" s="648"/>
      <c r="CA14" s="648"/>
      <c r="CB14" s="657"/>
      <c r="CD14" s="662" t="s">
        <v>257</v>
      </c>
      <c r="CE14" s="663"/>
      <c r="CF14" s="663"/>
      <c r="CG14" s="663"/>
      <c r="CH14" s="663"/>
      <c r="CI14" s="663"/>
      <c r="CJ14" s="663"/>
      <c r="CK14" s="663"/>
      <c r="CL14" s="663"/>
      <c r="CM14" s="663"/>
      <c r="CN14" s="663"/>
      <c r="CO14" s="663"/>
      <c r="CP14" s="663"/>
      <c r="CQ14" s="664"/>
      <c r="CR14" s="647">
        <v>1193246</v>
      </c>
      <c r="CS14" s="648"/>
      <c r="CT14" s="648"/>
      <c r="CU14" s="648"/>
      <c r="CV14" s="648"/>
      <c r="CW14" s="648"/>
      <c r="CX14" s="648"/>
      <c r="CY14" s="649"/>
      <c r="CZ14" s="650">
        <v>3.8</v>
      </c>
      <c r="DA14" s="650"/>
      <c r="DB14" s="650"/>
      <c r="DC14" s="650"/>
      <c r="DD14" s="656">
        <v>403164</v>
      </c>
      <c r="DE14" s="648"/>
      <c r="DF14" s="648"/>
      <c r="DG14" s="648"/>
      <c r="DH14" s="648"/>
      <c r="DI14" s="648"/>
      <c r="DJ14" s="648"/>
      <c r="DK14" s="648"/>
      <c r="DL14" s="648"/>
      <c r="DM14" s="648"/>
      <c r="DN14" s="648"/>
      <c r="DO14" s="648"/>
      <c r="DP14" s="649"/>
      <c r="DQ14" s="656">
        <v>747138</v>
      </c>
      <c r="DR14" s="648"/>
      <c r="DS14" s="648"/>
      <c r="DT14" s="648"/>
      <c r="DU14" s="648"/>
      <c r="DV14" s="648"/>
      <c r="DW14" s="648"/>
      <c r="DX14" s="648"/>
      <c r="DY14" s="648"/>
      <c r="DZ14" s="648"/>
      <c r="EA14" s="648"/>
      <c r="EB14" s="648"/>
      <c r="EC14" s="657"/>
    </row>
    <row r="15" spans="2:143" ht="11.25" customHeight="1" x14ac:dyDescent="0.15">
      <c r="B15" s="644" t="s">
        <v>258</v>
      </c>
      <c r="C15" s="645"/>
      <c r="D15" s="645"/>
      <c r="E15" s="645"/>
      <c r="F15" s="645"/>
      <c r="G15" s="645"/>
      <c r="H15" s="645"/>
      <c r="I15" s="645"/>
      <c r="J15" s="645"/>
      <c r="K15" s="645"/>
      <c r="L15" s="645"/>
      <c r="M15" s="645"/>
      <c r="N15" s="645"/>
      <c r="O15" s="645"/>
      <c r="P15" s="645"/>
      <c r="Q15" s="646"/>
      <c r="R15" s="647" t="s">
        <v>128</v>
      </c>
      <c r="S15" s="648"/>
      <c r="T15" s="648"/>
      <c r="U15" s="648"/>
      <c r="V15" s="648"/>
      <c r="W15" s="648"/>
      <c r="X15" s="648"/>
      <c r="Y15" s="649"/>
      <c r="Z15" s="650" t="s">
        <v>128</v>
      </c>
      <c r="AA15" s="650"/>
      <c r="AB15" s="650"/>
      <c r="AC15" s="650"/>
      <c r="AD15" s="651" t="s">
        <v>128</v>
      </c>
      <c r="AE15" s="651"/>
      <c r="AF15" s="651"/>
      <c r="AG15" s="651"/>
      <c r="AH15" s="651"/>
      <c r="AI15" s="651"/>
      <c r="AJ15" s="651"/>
      <c r="AK15" s="651"/>
      <c r="AL15" s="652" t="s">
        <v>128</v>
      </c>
      <c r="AM15" s="653"/>
      <c r="AN15" s="653"/>
      <c r="AO15" s="654"/>
      <c r="AP15" s="644" t="s">
        <v>259</v>
      </c>
      <c r="AQ15" s="645"/>
      <c r="AR15" s="645"/>
      <c r="AS15" s="645"/>
      <c r="AT15" s="645"/>
      <c r="AU15" s="645"/>
      <c r="AV15" s="645"/>
      <c r="AW15" s="645"/>
      <c r="AX15" s="645"/>
      <c r="AY15" s="645"/>
      <c r="AZ15" s="645"/>
      <c r="BA15" s="645"/>
      <c r="BB15" s="645"/>
      <c r="BC15" s="645"/>
      <c r="BD15" s="645"/>
      <c r="BE15" s="645"/>
      <c r="BF15" s="646"/>
      <c r="BG15" s="647">
        <v>280506</v>
      </c>
      <c r="BH15" s="648"/>
      <c r="BI15" s="648"/>
      <c r="BJ15" s="648"/>
      <c r="BK15" s="648"/>
      <c r="BL15" s="648"/>
      <c r="BM15" s="648"/>
      <c r="BN15" s="649"/>
      <c r="BO15" s="650">
        <v>5.3</v>
      </c>
      <c r="BP15" s="650"/>
      <c r="BQ15" s="650"/>
      <c r="BR15" s="650"/>
      <c r="BS15" s="656" t="s">
        <v>128</v>
      </c>
      <c r="BT15" s="648"/>
      <c r="BU15" s="648"/>
      <c r="BV15" s="648"/>
      <c r="BW15" s="648"/>
      <c r="BX15" s="648"/>
      <c r="BY15" s="648"/>
      <c r="BZ15" s="648"/>
      <c r="CA15" s="648"/>
      <c r="CB15" s="657"/>
      <c r="CD15" s="662" t="s">
        <v>260</v>
      </c>
      <c r="CE15" s="663"/>
      <c r="CF15" s="663"/>
      <c r="CG15" s="663"/>
      <c r="CH15" s="663"/>
      <c r="CI15" s="663"/>
      <c r="CJ15" s="663"/>
      <c r="CK15" s="663"/>
      <c r="CL15" s="663"/>
      <c r="CM15" s="663"/>
      <c r="CN15" s="663"/>
      <c r="CO15" s="663"/>
      <c r="CP15" s="663"/>
      <c r="CQ15" s="664"/>
      <c r="CR15" s="647">
        <v>2655090</v>
      </c>
      <c r="CS15" s="648"/>
      <c r="CT15" s="648"/>
      <c r="CU15" s="648"/>
      <c r="CV15" s="648"/>
      <c r="CW15" s="648"/>
      <c r="CX15" s="648"/>
      <c r="CY15" s="649"/>
      <c r="CZ15" s="650">
        <v>8.4</v>
      </c>
      <c r="DA15" s="650"/>
      <c r="DB15" s="650"/>
      <c r="DC15" s="650"/>
      <c r="DD15" s="656">
        <v>188425</v>
      </c>
      <c r="DE15" s="648"/>
      <c r="DF15" s="648"/>
      <c r="DG15" s="648"/>
      <c r="DH15" s="648"/>
      <c r="DI15" s="648"/>
      <c r="DJ15" s="648"/>
      <c r="DK15" s="648"/>
      <c r="DL15" s="648"/>
      <c r="DM15" s="648"/>
      <c r="DN15" s="648"/>
      <c r="DO15" s="648"/>
      <c r="DP15" s="649"/>
      <c r="DQ15" s="656">
        <v>2127215</v>
      </c>
      <c r="DR15" s="648"/>
      <c r="DS15" s="648"/>
      <c r="DT15" s="648"/>
      <c r="DU15" s="648"/>
      <c r="DV15" s="648"/>
      <c r="DW15" s="648"/>
      <c r="DX15" s="648"/>
      <c r="DY15" s="648"/>
      <c r="DZ15" s="648"/>
      <c r="EA15" s="648"/>
      <c r="EB15" s="648"/>
      <c r="EC15" s="657"/>
    </row>
    <row r="16" spans="2:143" ht="11.25" customHeight="1" x14ac:dyDescent="0.15">
      <c r="B16" s="644" t="s">
        <v>261</v>
      </c>
      <c r="C16" s="645"/>
      <c r="D16" s="645"/>
      <c r="E16" s="645"/>
      <c r="F16" s="645"/>
      <c r="G16" s="645"/>
      <c r="H16" s="645"/>
      <c r="I16" s="645"/>
      <c r="J16" s="645"/>
      <c r="K16" s="645"/>
      <c r="L16" s="645"/>
      <c r="M16" s="645"/>
      <c r="N16" s="645"/>
      <c r="O16" s="645"/>
      <c r="P16" s="645"/>
      <c r="Q16" s="646"/>
      <c r="R16" s="647">
        <v>21690</v>
      </c>
      <c r="S16" s="648"/>
      <c r="T16" s="648"/>
      <c r="U16" s="648"/>
      <c r="V16" s="648"/>
      <c r="W16" s="648"/>
      <c r="X16" s="648"/>
      <c r="Y16" s="649"/>
      <c r="Z16" s="650">
        <v>0.1</v>
      </c>
      <c r="AA16" s="650"/>
      <c r="AB16" s="650"/>
      <c r="AC16" s="650"/>
      <c r="AD16" s="651">
        <v>21690</v>
      </c>
      <c r="AE16" s="651"/>
      <c r="AF16" s="651"/>
      <c r="AG16" s="651"/>
      <c r="AH16" s="651"/>
      <c r="AI16" s="651"/>
      <c r="AJ16" s="651"/>
      <c r="AK16" s="651"/>
      <c r="AL16" s="652">
        <v>0.1</v>
      </c>
      <c r="AM16" s="653"/>
      <c r="AN16" s="653"/>
      <c r="AO16" s="654"/>
      <c r="AP16" s="644" t="s">
        <v>262</v>
      </c>
      <c r="AQ16" s="645"/>
      <c r="AR16" s="645"/>
      <c r="AS16" s="645"/>
      <c r="AT16" s="645"/>
      <c r="AU16" s="645"/>
      <c r="AV16" s="645"/>
      <c r="AW16" s="645"/>
      <c r="AX16" s="645"/>
      <c r="AY16" s="645"/>
      <c r="AZ16" s="645"/>
      <c r="BA16" s="645"/>
      <c r="BB16" s="645"/>
      <c r="BC16" s="645"/>
      <c r="BD16" s="645"/>
      <c r="BE16" s="645"/>
      <c r="BF16" s="646"/>
      <c r="BG16" s="647" t="s">
        <v>128</v>
      </c>
      <c r="BH16" s="648"/>
      <c r="BI16" s="648"/>
      <c r="BJ16" s="648"/>
      <c r="BK16" s="648"/>
      <c r="BL16" s="648"/>
      <c r="BM16" s="648"/>
      <c r="BN16" s="649"/>
      <c r="BO16" s="650" t="s">
        <v>128</v>
      </c>
      <c r="BP16" s="650"/>
      <c r="BQ16" s="650"/>
      <c r="BR16" s="650"/>
      <c r="BS16" s="656" t="s">
        <v>137</v>
      </c>
      <c r="BT16" s="648"/>
      <c r="BU16" s="648"/>
      <c r="BV16" s="648"/>
      <c r="BW16" s="648"/>
      <c r="BX16" s="648"/>
      <c r="BY16" s="648"/>
      <c r="BZ16" s="648"/>
      <c r="CA16" s="648"/>
      <c r="CB16" s="657"/>
      <c r="CD16" s="662" t="s">
        <v>263</v>
      </c>
      <c r="CE16" s="663"/>
      <c r="CF16" s="663"/>
      <c r="CG16" s="663"/>
      <c r="CH16" s="663"/>
      <c r="CI16" s="663"/>
      <c r="CJ16" s="663"/>
      <c r="CK16" s="663"/>
      <c r="CL16" s="663"/>
      <c r="CM16" s="663"/>
      <c r="CN16" s="663"/>
      <c r="CO16" s="663"/>
      <c r="CP16" s="663"/>
      <c r="CQ16" s="664"/>
      <c r="CR16" s="647" t="s">
        <v>137</v>
      </c>
      <c r="CS16" s="648"/>
      <c r="CT16" s="648"/>
      <c r="CU16" s="648"/>
      <c r="CV16" s="648"/>
      <c r="CW16" s="648"/>
      <c r="CX16" s="648"/>
      <c r="CY16" s="649"/>
      <c r="CZ16" s="650" t="s">
        <v>137</v>
      </c>
      <c r="DA16" s="650"/>
      <c r="DB16" s="650"/>
      <c r="DC16" s="650"/>
      <c r="DD16" s="656" t="s">
        <v>128</v>
      </c>
      <c r="DE16" s="648"/>
      <c r="DF16" s="648"/>
      <c r="DG16" s="648"/>
      <c r="DH16" s="648"/>
      <c r="DI16" s="648"/>
      <c r="DJ16" s="648"/>
      <c r="DK16" s="648"/>
      <c r="DL16" s="648"/>
      <c r="DM16" s="648"/>
      <c r="DN16" s="648"/>
      <c r="DO16" s="648"/>
      <c r="DP16" s="649"/>
      <c r="DQ16" s="656" t="s">
        <v>128</v>
      </c>
      <c r="DR16" s="648"/>
      <c r="DS16" s="648"/>
      <c r="DT16" s="648"/>
      <c r="DU16" s="648"/>
      <c r="DV16" s="648"/>
      <c r="DW16" s="648"/>
      <c r="DX16" s="648"/>
      <c r="DY16" s="648"/>
      <c r="DZ16" s="648"/>
      <c r="EA16" s="648"/>
      <c r="EB16" s="648"/>
      <c r="EC16" s="657"/>
    </row>
    <row r="17" spans="2:133" ht="11.25" customHeight="1" x14ac:dyDescent="0.15">
      <c r="B17" s="644" t="s">
        <v>264</v>
      </c>
      <c r="C17" s="645"/>
      <c r="D17" s="645"/>
      <c r="E17" s="645"/>
      <c r="F17" s="645"/>
      <c r="G17" s="645"/>
      <c r="H17" s="645"/>
      <c r="I17" s="645"/>
      <c r="J17" s="645"/>
      <c r="K17" s="645"/>
      <c r="L17" s="645"/>
      <c r="M17" s="645"/>
      <c r="N17" s="645"/>
      <c r="O17" s="645"/>
      <c r="P17" s="645"/>
      <c r="Q17" s="646"/>
      <c r="R17" s="647">
        <v>46701</v>
      </c>
      <c r="S17" s="648"/>
      <c r="T17" s="648"/>
      <c r="U17" s="648"/>
      <c r="V17" s="648"/>
      <c r="W17" s="648"/>
      <c r="X17" s="648"/>
      <c r="Y17" s="649"/>
      <c r="Z17" s="650">
        <v>0.1</v>
      </c>
      <c r="AA17" s="650"/>
      <c r="AB17" s="650"/>
      <c r="AC17" s="650"/>
      <c r="AD17" s="651">
        <v>46701</v>
      </c>
      <c r="AE17" s="651"/>
      <c r="AF17" s="651"/>
      <c r="AG17" s="651"/>
      <c r="AH17" s="651"/>
      <c r="AI17" s="651"/>
      <c r="AJ17" s="651"/>
      <c r="AK17" s="651"/>
      <c r="AL17" s="652">
        <v>0.3</v>
      </c>
      <c r="AM17" s="653"/>
      <c r="AN17" s="653"/>
      <c r="AO17" s="654"/>
      <c r="AP17" s="644" t="s">
        <v>265</v>
      </c>
      <c r="AQ17" s="645"/>
      <c r="AR17" s="645"/>
      <c r="AS17" s="645"/>
      <c r="AT17" s="645"/>
      <c r="AU17" s="645"/>
      <c r="AV17" s="645"/>
      <c r="AW17" s="645"/>
      <c r="AX17" s="645"/>
      <c r="AY17" s="645"/>
      <c r="AZ17" s="645"/>
      <c r="BA17" s="645"/>
      <c r="BB17" s="645"/>
      <c r="BC17" s="645"/>
      <c r="BD17" s="645"/>
      <c r="BE17" s="645"/>
      <c r="BF17" s="646"/>
      <c r="BG17" s="647" t="s">
        <v>128</v>
      </c>
      <c r="BH17" s="648"/>
      <c r="BI17" s="648"/>
      <c r="BJ17" s="648"/>
      <c r="BK17" s="648"/>
      <c r="BL17" s="648"/>
      <c r="BM17" s="648"/>
      <c r="BN17" s="649"/>
      <c r="BO17" s="650" t="s">
        <v>137</v>
      </c>
      <c r="BP17" s="650"/>
      <c r="BQ17" s="650"/>
      <c r="BR17" s="650"/>
      <c r="BS17" s="656" t="s">
        <v>252</v>
      </c>
      <c r="BT17" s="648"/>
      <c r="BU17" s="648"/>
      <c r="BV17" s="648"/>
      <c r="BW17" s="648"/>
      <c r="BX17" s="648"/>
      <c r="BY17" s="648"/>
      <c r="BZ17" s="648"/>
      <c r="CA17" s="648"/>
      <c r="CB17" s="657"/>
      <c r="CD17" s="662" t="s">
        <v>266</v>
      </c>
      <c r="CE17" s="663"/>
      <c r="CF17" s="663"/>
      <c r="CG17" s="663"/>
      <c r="CH17" s="663"/>
      <c r="CI17" s="663"/>
      <c r="CJ17" s="663"/>
      <c r="CK17" s="663"/>
      <c r="CL17" s="663"/>
      <c r="CM17" s="663"/>
      <c r="CN17" s="663"/>
      <c r="CO17" s="663"/>
      <c r="CP17" s="663"/>
      <c r="CQ17" s="664"/>
      <c r="CR17" s="647">
        <v>3566097</v>
      </c>
      <c r="CS17" s="648"/>
      <c r="CT17" s="648"/>
      <c r="CU17" s="648"/>
      <c r="CV17" s="648"/>
      <c r="CW17" s="648"/>
      <c r="CX17" s="648"/>
      <c r="CY17" s="649"/>
      <c r="CZ17" s="650">
        <v>11.2</v>
      </c>
      <c r="DA17" s="650"/>
      <c r="DB17" s="650"/>
      <c r="DC17" s="650"/>
      <c r="DD17" s="656" t="s">
        <v>128</v>
      </c>
      <c r="DE17" s="648"/>
      <c r="DF17" s="648"/>
      <c r="DG17" s="648"/>
      <c r="DH17" s="648"/>
      <c r="DI17" s="648"/>
      <c r="DJ17" s="648"/>
      <c r="DK17" s="648"/>
      <c r="DL17" s="648"/>
      <c r="DM17" s="648"/>
      <c r="DN17" s="648"/>
      <c r="DO17" s="648"/>
      <c r="DP17" s="649"/>
      <c r="DQ17" s="656">
        <v>3504292</v>
      </c>
      <c r="DR17" s="648"/>
      <c r="DS17" s="648"/>
      <c r="DT17" s="648"/>
      <c r="DU17" s="648"/>
      <c r="DV17" s="648"/>
      <c r="DW17" s="648"/>
      <c r="DX17" s="648"/>
      <c r="DY17" s="648"/>
      <c r="DZ17" s="648"/>
      <c r="EA17" s="648"/>
      <c r="EB17" s="648"/>
      <c r="EC17" s="657"/>
    </row>
    <row r="18" spans="2:133" ht="11.25" customHeight="1" x14ac:dyDescent="0.15">
      <c r="B18" s="644" t="s">
        <v>267</v>
      </c>
      <c r="C18" s="645"/>
      <c r="D18" s="645"/>
      <c r="E18" s="645"/>
      <c r="F18" s="645"/>
      <c r="G18" s="645"/>
      <c r="H18" s="645"/>
      <c r="I18" s="645"/>
      <c r="J18" s="645"/>
      <c r="K18" s="645"/>
      <c r="L18" s="645"/>
      <c r="M18" s="645"/>
      <c r="N18" s="645"/>
      <c r="O18" s="645"/>
      <c r="P18" s="645"/>
      <c r="Q18" s="646"/>
      <c r="R18" s="647">
        <v>42910</v>
      </c>
      <c r="S18" s="648"/>
      <c r="T18" s="648"/>
      <c r="U18" s="648"/>
      <c r="V18" s="648"/>
      <c r="W18" s="648"/>
      <c r="X18" s="648"/>
      <c r="Y18" s="649"/>
      <c r="Z18" s="650">
        <v>0.1</v>
      </c>
      <c r="AA18" s="650"/>
      <c r="AB18" s="650"/>
      <c r="AC18" s="650"/>
      <c r="AD18" s="651">
        <v>42910</v>
      </c>
      <c r="AE18" s="651"/>
      <c r="AF18" s="651"/>
      <c r="AG18" s="651"/>
      <c r="AH18" s="651"/>
      <c r="AI18" s="651"/>
      <c r="AJ18" s="651"/>
      <c r="AK18" s="651"/>
      <c r="AL18" s="652">
        <v>0.3</v>
      </c>
      <c r="AM18" s="653"/>
      <c r="AN18" s="653"/>
      <c r="AO18" s="654"/>
      <c r="AP18" s="644" t="s">
        <v>268</v>
      </c>
      <c r="AQ18" s="645"/>
      <c r="AR18" s="645"/>
      <c r="AS18" s="645"/>
      <c r="AT18" s="645"/>
      <c r="AU18" s="645"/>
      <c r="AV18" s="645"/>
      <c r="AW18" s="645"/>
      <c r="AX18" s="645"/>
      <c r="AY18" s="645"/>
      <c r="AZ18" s="645"/>
      <c r="BA18" s="645"/>
      <c r="BB18" s="645"/>
      <c r="BC18" s="645"/>
      <c r="BD18" s="645"/>
      <c r="BE18" s="645"/>
      <c r="BF18" s="646"/>
      <c r="BG18" s="647" t="s">
        <v>252</v>
      </c>
      <c r="BH18" s="648"/>
      <c r="BI18" s="648"/>
      <c r="BJ18" s="648"/>
      <c r="BK18" s="648"/>
      <c r="BL18" s="648"/>
      <c r="BM18" s="648"/>
      <c r="BN18" s="649"/>
      <c r="BO18" s="650" t="s">
        <v>252</v>
      </c>
      <c r="BP18" s="650"/>
      <c r="BQ18" s="650"/>
      <c r="BR18" s="650"/>
      <c r="BS18" s="656" t="s">
        <v>128</v>
      </c>
      <c r="BT18" s="648"/>
      <c r="BU18" s="648"/>
      <c r="BV18" s="648"/>
      <c r="BW18" s="648"/>
      <c r="BX18" s="648"/>
      <c r="BY18" s="648"/>
      <c r="BZ18" s="648"/>
      <c r="CA18" s="648"/>
      <c r="CB18" s="657"/>
      <c r="CD18" s="662" t="s">
        <v>269</v>
      </c>
      <c r="CE18" s="663"/>
      <c r="CF18" s="663"/>
      <c r="CG18" s="663"/>
      <c r="CH18" s="663"/>
      <c r="CI18" s="663"/>
      <c r="CJ18" s="663"/>
      <c r="CK18" s="663"/>
      <c r="CL18" s="663"/>
      <c r="CM18" s="663"/>
      <c r="CN18" s="663"/>
      <c r="CO18" s="663"/>
      <c r="CP18" s="663"/>
      <c r="CQ18" s="664"/>
      <c r="CR18" s="647" t="s">
        <v>128</v>
      </c>
      <c r="CS18" s="648"/>
      <c r="CT18" s="648"/>
      <c r="CU18" s="648"/>
      <c r="CV18" s="648"/>
      <c r="CW18" s="648"/>
      <c r="CX18" s="648"/>
      <c r="CY18" s="649"/>
      <c r="CZ18" s="650" t="s">
        <v>128</v>
      </c>
      <c r="DA18" s="650"/>
      <c r="DB18" s="650"/>
      <c r="DC18" s="650"/>
      <c r="DD18" s="656" t="s">
        <v>252</v>
      </c>
      <c r="DE18" s="648"/>
      <c r="DF18" s="648"/>
      <c r="DG18" s="648"/>
      <c r="DH18" s="648"/>
      <c r="DI18" s="648"/>
      <c r="DJ18" s="648"/>
      <c r="DK18" s="648"/>
      <c r="DL18" s="648"/>
      <c r="DM18" s="648"/>
      <c r="DN18" s="648"/>
      <c r="DO18" s="648"/>
      <c r="DP18" s="649"/>
      <c r="DQ18" s="656" t="s">
        <v>128</v>
      </c>
      <c r="DR18" s="648"/>
      <c r="DS18" s="648"/>
      <c r="DT18" s="648"/>
      <c r="DU18" s="648"/>
      <c r="DV18" s="648"/>
      <c r="DW18" s="648"/>
      <c r="DX18" s="648"/>
      <c r="DY18" s="648"/>
      <c r="DZ18" s="648"/>
      <c r="EA18" s="648"/>
      <c r="EB18" s="648"/>
      <c r="EC18" s="657"/>
    </row>
    <row r="19" spans="2:133" ht="11.25" customHeight="1" x14ac:dyDescent="0.15">
      <c r="B19" s="644" t="s">
        <v>270</v>
      </c>
      <c r="C19" s="645"/>
      <c r="D19" s="645"/>
      <c r="E19" s="645"/>
      <c r="F19" s="645"/>
      <c r="G19" s="645"/>
      <c r="H19" s="645"/>
      <c r="I19" s="645"/>
      <c r="J19" s="645"/>
      <c r="K19" s="645"/>
      <c r="L19" s="645"/>
      <c r="M19" s="645"/>
      <c r="N19" s="645"/>
      <c r="O19" s="645"/>
      <c r="P19" s="645"/>
      <c r="Q19" s="646"/>
      <c r="R19" s="647">
        <v>29759</v>
      </c>
      <c r="S19" s="648"/>
      <c r="T19" s="648"/>
      <c r="U19" s="648"/>
      <c r="V19" s="648"/>
      <c r="W19" s="648"/>
      <c r="X19" s="648"/>
      <c r="Y19" s="649"/>
      <c r="Z19" s="650">
        <v>0.1</v>
      </c>
      <c r="AA19" s="650"/>
      <c r="AB19" s="650"/>
      <c r="AC19" s="650"/>
      <c r="AD19" s="651">
        <v>29759</v>
      </c>
      <c r="AE19" s="651"/>
      <c r="AF19" s="651"/>
      <c r="AG19" s="651"/>
      <c r="AH19" s="651"/>
      <c r="AI19" s="651"/>
      <c r="AJ19" s="651"/>
      <c r="AK19" s="651"/>
      <c r="AL19" s="652">
        <v>0.2</v>
      </c>
      <c r="AM19" s="653"/>
      <c r="AN19" s="653"/>
      <c r="AO19" s="654"/>
      <c r="AP19" s="644" t="s">
        <v>271</v>
      </c>
      <c r="AQ19" s="645"/>
      <c r="AR19" s="645"/>
      <c r="AS19" s="645"/>
      <c r="AT19" s="645"/>
      <c r="AU19" s="645"/>
      <c r="AV19" s="645"/>
      <c r="AW19" s="645"/>
      <c r="AX19" s="645"/>
      <c r="AY19" s="645"/>
      <c r="AZ19" s="645"/>
      <c r="BA19" s="645"/>
      <c r="BB19" s="645"/>
      <c r="BC19" s="645"/>
      <c r="BD19" s="645"/>
      <c r="BE19" s="645"/>
      <c r="BF19" s="646"/>
      <c r="BG19" s="647" t="s">
        <v>128</v>
      </c>
      <c r="BH19" s="648"/>
      <c r="BI19" s="648"/>
      <c r="BJ19" s="648"/>
      <c r="BK19" s="648"/>
      <c r="BL19" s="648"/>
      <c r="BM19" s="648"/>
      <c r="BN19" s="649"/>
      <c r="BO19" s="650" t="s">
        <v>137</v>
      </c>
      <c r="BP19" s="650"/>
      <c r="BQ19" s="650"/>
      <c r="BR19" s="650"/>
      <c r="BS19" s="656" t="s">
        <v>137</v>
      </c>
      <c r="BT19" s="648"/>
      <c r="BU19" s="648"/>
      <c r="BV19" s="648"/>
      <c r="BW19" s="648"/>
      <c r="BX19" s="648"/>
      <c r="BY19" s="648"/>
      <c r="BZ19" s="648"/>
      <c r="CA19" s="648"/>
      <c r="CB19" s="657"/>
      <c r="CD19" s="662" t="s">
        <v>272</v>
      </c>
      <c r="CE19" s="663"/>
      <c r="CF19" s="663"/>
      <c r="CG19" s="663"/>
      <c r="CH19" s="663"/>
      <c r="CI19" s="663"/>
      <c r="CJ19" s="663"/>
      <c r="CK19" s="663"/>
      <c r="CL19" s="663"/>
      <c r="CM19" s="663"/>
      <c r="CN19" s="663"/>
      <c r="CO19" s="663"/>
      <c r="CP19" s="663"/>
      <c r="CQ19" s="664"/>
      <c r="CR19" s="647" t="s">
        <v>252</v>
      </c>
      <c r="CS19" s="648"/>
      <c r="CT19" s="648"/>
      <c r="CU19" s="648"/>
      <c r="CV19" s="648"/>
      <c r="CW19" s="648"/>
      <c r="CX19" s="648"/>
      <c r="CY19" s="649"/>
      <c r="CZ19" s="650" t="s">
        <v>137</v>
      </c>
      <c r="DA19" s="650"/>
      <c r="DB19" s="650"/>
      <c r="DC19" s="650"/>
      <c r="DD19" s="656" t="s">
        <v>128</v>
      </c>
      <c r="DE19" s="648"/>
      <c r="DF19" s="648"/>
      <c r="DG19" s="648"/>
      <c r="DH19" s="648"/>
      <c r="DI19" s="648"/>
      <c r="DJ19" s="648"/>
      <c r="DK19" s="648"/>
      <c r="DL19" s="648"/>
      <c r="DM19" s="648"/>
      <c r="DN19" s="648"/>
      <c r="DO19" s="648"/>
      <c r="DP19" s="649"/>
      <c r="DQ19" s="656" t="s">
        <v>128</v>
      </c>
      <c r="DR19" s="648"/>
      <c r="DS19" s="648"/>
      <c r="DT19" s="648"/>
      <c r="DU19" s="648"/>
      <c r="DV19" s="648"/>
      <c r="DW19" s="648"/>
      <c r="DX19" s="648"/>
      <c r="DY19" s="648"/>
      <c r="DZ19" s="648"/>
      <c r="EA19" s="648"/>
      <c r="EB19" s="648"/>
      <c r="EC19" s="657"/>
    </row>
    <row r="20" spans="2:133" ht="11.25" customHeight="1" x14ac:dyDescent="0.15">
      <c r="B20" s="644" t="s">
        <v>273</v>
      </c>
      <c r="C20" s="645"/>
      <c r="D20" s="645"/>
      <c r="E20" s="645"/>
      <c r="F20" s="645"/>
      <c r="G20" s="645"/>
      <c r="H20" s="645"/>
      <c r="I20" s="645"/>
      <c r="J20" s="645"/>
      <c r="K20" s="645"/>
      <c r="L20" s="645"/>
      <c r="M20" s="645"/>
      <c r="N20" s="645"/>
      <c r="O20" s="645"/>
      <c r="P20" s="645"/>
      <c r="Q20" s="646"/>
      <c r="R20" s="647">
        <v>9731</v>
      </c>
      <c r="S20" s="648"/>
      <c r="T20" s="648"/>
      <c r="U20" s="648"/>
      <c r="V20" s="648"/>
      <c r="W20" s="648"/>
      <c r="X20" s="648"/>
      <c r="Y20" s="649"/>
      <c r="Z20" s="650">
        <v>0</v>
      </c>
      <c r="AA20" s="650"/>
      <c r="AB20" s="650"/>
      <c r="AC20" s="650"/>
      <c r="AD20" s="651">
        <v>9731</v>
      </c>
      <c r="AE20" s="651"/>
      <c r="AF20" s="651"/>
      <c r="AG20" s="651"/>
      <c r="AH20" s="651"/>
      <c r="AI20" s="651"/>
      <c r="AJ20" s="651"/>
      <c r="AK20" s="651"/>
      <c r="AL20" s="652">
        <v>0.1</v>
      </c>
      <c r="AM20" s="653"/>
      <c r="AN20" s="653"/>
      <c r="AO20" s="654"/>
      <c r="AP20" s="644" t="s">
        <v>274</v>
      </c>
      <c r="AQ20" s="645"/>
      <c r="AR20" s="645"/>
      <c r="AS20" s="645"/>
      <c r="AT20" s="645"/>
      <c r="AU20" s="645"/>
      <c r="AV20" s="645"/>
      <c r="AW20" s="645"/>
      <c r="AX20" s="645"/>
      <c r="AY20" s="645"/>
      <c r="AZ20" s="645"/>
      <c r="BA20" s="645"/>
      <c r="BB20" s="645"/>
      <c r="BC20" s="645"/>
      <c r="BD20" s="645"/>
      <c r="BE20" s="645"/>
      <c r="BF20" s="646"/>
      <c r="BG20" s="647" t="s">
        <v>137</v>
      </c>
      <c r="BH20" s="648"/>
      <c r="BI20" s="648"/>
      <c r="BJ20" s="648"/>
      <c r="BK20" s="648"/>
      <c r="BL20" s="648"/>
      <c r="BM20" s="648"/>
      <c r="BN20" s="649"/>
      <c r="BO20" s="650" t="s">
        <v>128</v>
      </c>
      <c r="BP20" s="650"/>
      <c r="BQ20" s="650"/>
      <c r="BR20" s="650"/>
      <c r="BS20" s="656" t="s">
        <v>137</v>
      </c>
      <c r="BT20" s="648"/>
      <c r="BU20" s="648"/>
      <c r="BV20" s="648"/>
      <c r="BW20" s="648"/>
      <c r="BX20" s="648"/>
      <c r="BY20" s="648"/>
      <c r="BZ20" s="648"/>
      <c r="CA20" s="648"/>
      <c r="CB20" s="657"/>
      <c r="CD20" s="662" t="s">
        <v>275</v>
      </c>
      <c r="CE20" s="663"/>
      <c r="CF20" s="663"/>
      <c r="CG20" s="663"/>
      <c r="CH20" s="663"/>
      <c r="CI20" s="663"/>
      <c r="CJ20" s="663"/>
      <c r="CK20" s="663"/>
      <c r="CL20" s="663"/>
      <c r="CM20" s="663"/>
      <c r="CN20" s="663"/>
      <c r="CO20" s="663"/>
      <c r="CP20" s="663"/>
      <c r="CQ20" s="664"/>
      <c r="CR20" s="647">
        <v>31781618</v>
      </c>
      <c r="CS20" s="648"/>
      <c r="CT20" s="648"/>
      <c r="CU20" s="648"/>
      <c r="CV20" s="648"/>
      <c r="CW20" s="648"/>
      <c r="CX20" s="648"/>
      <c r="CY20" s="649"/>
      <c r="CZ20" s="650">
        <v>100</v>
      </c>
      <c r="DA20" s="650"/>
      <c r="DB20" s="650"/>
      <c r="DC20" s="650"/>
      <c r="DD20" s="656">
        <v>2539362</v>
      </c>
      <c r="DE20" s="648"/>
      <c r="DF20" s="648"/>
      <c r="DG20" s="648"/>
      <c r="DH20" s="648"/>
      <c r="DI20" s="648"/>
      <c r="DJ20" s="648"/>
      <c r="DK20" s="648"/>
      <c r="DL20" s="648"/>
      <c r="DM20" s="648"/>
      <c r="DN20" s="648"/>
      <c r="DO20" s="648"/>
      <c r="DP20" s="649"/>
      <c r="DQ20" s="656">
        <v>18986777</v>
      </c>
      <c r="DR20" s="648"/>
      <c r="DS20" s="648"/>
      <c r="DT20" s="648"/>
      <c r="DU20" s="648"/>
      <c r="DV20" s="648"/>
      <c r="DW20" s="648"/>
      <c r="DX20" s="648"/>
      <c r="DY20" s="648"/>
      <c r="DZ20" s="648"/>
      <c r="EA20" s="648"/>
      <c r="EB20" s="648"/>
      <c r="EC20" s="657"/>
    </row>
    <row r="21" spans="2:133" ht="11.25" customHeight="1" x14ac:dyDescent="0.15">
      <c r="B21" s="644" t="s">
        <v>276</v>
      </c>
      <c r="C21" s="645"/>
      <c r="D21" s="645"/>
      <c r="E21" s="645"/>
      <c r="F21" s="645"/>
      <c r="G21" s="645"/>
      <c r="H21" s="645"/>
      <c r="I21" s="645"/>
      <c r="J21" s="645"/>
      <c r="K21" s="645"/>
      <c r="L21" s="645"/>
      <c r="M21" s="645"/>
      <c r="N21" s="645"/>
      <c r="O21" s="645"/>
      <c r="P21" s="645"/>
      <c r="Q21" s="646"/>
      <c r="R21" s="647">
        <v>3420</v>
      </c>
      <c r="S21" s="648"/>
      <c r="T21" s="648"/>
      <c r="U21" s="648"/>
      <c r="V21" s="648"/>
      <c r="W21" s="648"/>
      <c r="X21" s="648"/>
      <c r="Y21" s="649"/>
      <c r="Z21" s="650">
        <v>0</v>
      </c>
      <c r="AA21" s="650"/>
      <c r="AB21" s="650"/>
      <c r="AC21" s="650"/>
      <c r="AD21" s="651">
        <v>3420</v>
      </c>
      <c r="AE21" s="651"/>
      <c r="AF21" s="651"/>
      <c r="AG21" s="651"/>
      <c r="AH21" s="651"/>
      <c r="AI21" s="651"/>
      <c r="AJ21" s="651"/>
      <c r="AK21" s="651"/>
      <c r="AL21" s="652">
        <v>0</v>
      </c>
      <c r="AM21" s="653"/>
      <c r="AN21" s="653"/>
      <c r="AO21" s="654"/>
      <c r="AP21" s="666" t="s">
        <v>277</v>
      </c>
      <c r="AQ21" s="667"/>
      <c r="AR21" s="667"/>
      <c r="AS21" s="667"/>
      <c r="AT21" s="667"/>
      <c r="AU21" s="667"/>
      <c r="AV21" s="667"/>
      <c r="AW21" s="667"/>
      <c r="AX21" s="667"/>
      <c r="AY21" s="667"/>
      <c r="AZ21" s="667"/>
      <c r="BA21" s="667"/>
      <c r="BB21" s="667"/>
      <c r="BC21" s="667"/>
      <c r="BD21" s="667"/>
      <c r="BE21" s="667"/>
      <c r="BF21" s="668"/>
      <c r="BG21" s="647" t="s">
        <v>128</v>
      </c>
      <c r="BH21" s="648"/>
      <c r="BI21" s="648"/>
      <c r="BJ21" s="648"/>
      <c r="BK21" s="648"/>
      <c r="BL21" s="648"/>
      <c r="BM21" s="648"/>
      <c r="BN21" s="649"/>
      <c r="BO21" s="650" t="s">
        <v>137</v>
      </c>
      <c r="BP21" s="650"/>
      <c r="BQ21" s="650"/>
      <c r="BR21" s="650"/>
      <c r="BS21" s="656" t="s">
        <v>128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278</v>
      </c>
      <c r="C22" s="645"/>
      <c r="D22" s="645"/>
      <c r="E22" s="645"/>
      <c r="F22" s="645"/>
      <c r="G22" s="645"/>
      <c r="H22" s="645"/>
      <c r="I22" s="645"/>
      <c r="J22" s="645"/>
      <c r="K22" s="645"/>
      <c r="L22" s="645"/>
      <c r="M22" s="645"/>
      <c r="N22" s="645"/>
      <c r="O22" s="645"/>
      <c r="P22" s="645"/>
      <c r="Q22" s="646"/>
      <c r="R22" s="647">
        <v>8781100</v>
      </c>
      <c r="S22" s="648"/>
      <c r="T22" s="648"/>
      <c r="U22" s="648"/>
      <c r="V22" s="648"/>
      <c r="W22" s="648"/>
      <c r="X22" s="648"/>
      <c r="Y22" s="649"/>
      <c r="Z22" s="650">
        <v>26.8</v>
      </c>
      <c r="AA22" s="650"/>
      <c r="AB22" s="650"/>
      <c r="AC22" s="650"/>
      <c r="AD22" s="651">
        <v>8024150</v>
      </c>
      <c r="AE22" s="651"/>
      <c r="AF22" s="651"/>
      <c r="AG22" s="651"/>
      <c r="AH22" s="651"/>
      <c r="AI22" s="651"/>
      <c r="AJ22" s="651"/>
      <c r="AK22" s="651"/>
      <c r="AL22" s="652">
        <v>54</v>
      </c>
      <c r="AM22" s="653"/>
      <c r="AN22" s="653"/>
      <c r="AO22" s="654"/>
      <c r="AP22" s="666" t="s">
        <v>279</v>
      </c>
      <c r="AQ22" s="667"/>
      <c r="AR22" s="667"/>
      <c r="AS22" s="667"/>
      <c r="AT22" s="667"/>
      <c r="AU22" s="667"/>
      <c r="AV22" s="667"/>
      <c r="AW22" s="667"/>
      <c r="AX22" s="667"/>
      <c r="AY22" s="667"/>
      <c r="AZ22" s="667"/>
      <c r="BA22" s="667"/>
      <c r="BB22" s="667"/>
      <c r="BC22" s="667"/>
      <c r="BD22" s="667"/>
      <c r="BE22" s="667"/>
      <c r="BF22" s="668"/>
      <c r="BG22" s="647" t="s">
        <v>137</v>
      </c>
      <c r="BH22" s="648"/>
      <c r="BI22" s="648"/>
      <c r="BJ22" s="648"/>
      <c r="BK22" s="648"/>
      <c r="BL22" s="648"/>
      <c r="BM22" s="648"/>
      <c r="BN22" s="649"/>
      <c r="BO22" s="650" t="s">
        <v>128</v>
      </c>
      <c r="BP22" s="650"/>
      <c r="BQ22" s="650"/>
      <c r="BR22" s="650"/>
      <c r="BS22" s="656" t="s">
        <v>137</v>
      </c>
      <c r="BT22" s="648"/>
      <c r="BU22" s="648"/>
      <c r="BV22" s="648"/>
      <c r="BW22" s="648"/>
      <c r="BX22" s="648"/>
      <c r="BY22" s="648"/>
      <c r="BZ22" s="648"/>
      <c r="CA22" s="648"/>
      <c r="CB22" s="657"/>
      <c r="CD22" s="629" t="s">
        <v>280</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281</v>
      </c>
      <c r="C23" s="645"/>
      <c r="D23" s="645"/>
      <c r="E23" s="645"/>
      <c r="F23" s="645"/>
      <c r="G23" s="645"/>
      <c r="H23" s="645"/>
      <c r="I23" s="645"/>
      <c r="J23" s="645"/>
      <c r="K23" s="645"/>
      <c r="L23" s="645"/>
      <c r="M23" s="645"/>
      <c r="N23" s="645"/>
      <c r="O23" s="645"/>
      <c r="P23" s="645"/>
      <c r="Q23" s="646"/>
      <c r="R23" s="647">
        <v>8024150</v>
      </c>
      <c r="S23" s="648"/>
      <c r="T23" s="648"/>
      <c r="U23" s="648"/>
      <c r="V23" s="648"/>
      <c r="W23" s="648"/>
      <c r="X23" s="648"/>
      <c r="Y23" s="649"/>
      <c r="Z23" s="650">
        <v>24.5</v>
      </c>
      <c r="AA23" s="650"/>
      <c r="AB23" s="650"/>
      <c r="AC23" s="650"/>
      <c r="AD23" s="651">
        <v>8024150</v>
      </c>
      <c r="AE23" s="651"/>
      <c r="AF23" s="651"/>
      <c r="AG23" s="651"/>
      <c r="AH23" s="651"/>
      <c r="AI23" s="651"/>
      <c r="AJ23" s="651"/>
      <c r="AK23" s="651"/>
      <c r="AL23" s="652">
        <v>54</v>
      </c>
      <c r="AM23" s="653"/>
      <c r="AN23" s="653"/>
      <c r="AO23" s="654"/>
      <c r="AP23" s="666" t="s">
        <v>282</v>
      </c>
      <c r="AQ23" s="667"/>
      <c r="AR23" s="667"/>
      <c r="AS23" s="667"/>
      <c r="AT23" s="667"/>
      <c r="AU23" s="667"/>
      <c r="AV23" s="667"/>
      <c r="AW23" s="667"/>
      <c r="AX23" s="667"/>
      <c r="AY23" s="667"/>
      <c r="AZ23" s="667"/>
      <c r="BA23" s="667"/>
      <c r="BB23" s="667"/>
      <c r="BC23" s="667"/>
      <c r="BD23" s="667"/>
      <c r="BE23" s="667"/>
      <c r="BF23" s="668"/>
      <c r="BG23" s="647" t="s">
        <v>128</v>
      </c>
      <c r="BH23" s="648"/>
      <c r="BI23" s="648"/>
      <c r="BJ23" s="648"/>
      <c r="BK23" s="648"/>
      <c r="BL23" s="648"/>
      <c r="BM23" s="648"/>
      <c r="BN23" s="649"/>
      <c r="BO23" s="650" t="s">
        <v>128</v>
      </c>
      <c r="BP23" s="650"/>
      <c r="BQ23" s="650"/>
      <c r="BR23" s="650"/>
      <c r="BS23" s="656" t="s">
        <v>128</v>
      </c>
      <c r="BT23" s="648"/>
      <c r="BU23" s="648"/>
      <c r="BV23" s="648"/>
      <c r="BW23" s="648"/>
      <c r="BX23" s="648"/>
      <c r="BY23" s="648"/>
      <c r="BZ23" s="648"/>
      <c r="CA23" s="648"/>
      <c r="CB23" s="657"/>
      <c r="CD23" s="629" t="s">
        <v>221</v>
      </c>
      <c r="CE23" s="630"/>
      <c r="CF23" s="630"/>
      <c r="CG23" s="630"/>
      <c r="CH23" s="630"/>
      <c r="CI23" s="630"/>
      <c r="CJ23" s="630"/>
      <c r="CK23" s="630"/>
      <c r="CL23" s="630"/>
      <c r="CM23" s="630"/>
      <c r="CN23" s="630"/>
      <c r="CO23" s="630"/>
      <c r="CP23" s="630"/>
      <c r="CQ23" s="631"/>
      <c r="CR23" s="629" t="s">
        <v>283</v>
      </c>
      <c r="CS23" s="630"/>
      <c r="CT23" s="630"/>
      <c r="CU23" s="630"/>
      <c r="CV23" s="630"/>
      <c r="CW23" s="630"/>
      <c r="CX23" s="630"/>
      <c r="CY23" s="631"/>
      <c r="CZ23" s="629" t="s">
        <v>284</v>
      </c>
      <c r="DA23" s="630"/>
      <c r="DB23" s="630"/>
      <c r="DC23" s="631"/>
      <c r="DD23" s="629" t="s">
        <v>285</v>
      </c>
      <c r="DE23" s="630"/>
      <c r="DF23" s="630"/>
      <c r="DG23" s="630"/>
      <c r="DH23" s="630"/>
      <c r="DI23" s="630"/>
      <c r="DJ23" s="630"/>
      <c r="DK23" s="631"/>
      <c r="DL23" s="678" t="s">
        <v>286</v>
      </c>
      <c r="DM23" s="679"/>
      <c r="DN23" s="679"/>
      <c r="DO23" s="679"/>
      <c r="DP23" s="679"/>
      <c r="DQ23" s="679"/>
      <c r="DR23" s="679"/>
      <c r="DS23" s="679"/>
      <c r="DT23" s="679"/>
      <c r="DU23" s="679"/>
      <c r="DV23" s="680"/>
      <c r="DW23" s="629" t="s">
        <v>287</v>
      </c>
      <c r="DX23" s="630"/>
      <c r="DY23" s="630"/>
      <c r="DZ23" s="630"/>
      <c r="EA23" s="630"/>
      <c r="EB23" s="630"/>
      <c r="EC23" s="631"/>
    </row>
    <row r="24" spans="2:133" ht="11.25" customHeight="1" x14ac:dyDescent="0.15">
      <c r="B24" s="644" t="s">
        <v>288</v>
      </c>
      <c r="C24" s="645"/>
      <c r="D24" s="645"/>
      <c r="E24" s="645"/>
      <c r="F24" s="645"/>
      <c r="G24" s="645"/>
      <c r="H24" s="645"/>
      <c r="I24" s="645"/>
      <c r="J24" s="645"/>
      <c r="K24" s="645"/>
      <c r="L24" s="645"/>
      <c r="M24" s="645"/>
      <c r="N24" s="645"/>
      <c r="O24" s="645"/>
      <c r="P24" s="645"/>
      <c r="Q24" s="646"/>
      <c r="R24" s="647">
        <v>756950</v>
      </c>
      <c r="S24" s="648"/>
      <c r="T24" s="648"/>
      <c r="U24" s="648"/>
      <c r="V24" s="648"/>
      <c r="W24" s="648"/>
      <c r="X24" s="648"/>
      <c r="Y24" s="649"/>
      <c r="Z24" s="650">
        <v>2.2999999999999998</v>
      </c>
      <c r="AA24" s="650"/>
      <c r="AB24" s="650"/>
      <c r="AC24" s="650"/>
      <c r="AD24" s="651" t="s">
        <v>252</v>
      </c>
      <c r="AE24" s="651"/>
      <c r="AF24" s="651"/>
      <c r="AG24" s="651"/>
      <c r="AH24" s="651"/>
      <c r="AI24" s="651"/>
      <c r="AJ24" s="651"/>
      <c r="AK24" s="651"/>
      <c r="AL24" s="652" t="s">
        <v>137</v>
      </c>
      <c r="AM24" s="653"/>
      <c r="AN24" s="653"/>
      <c r="AO24" s="654"/>
      <c r="AP24" s="666" t="s">
        <v>289</v>
      </c>
      <c r="AQ24" s="667"/>
      <c r="AR24" s="667"/>
      <c r="AS24" s="667"/>
      <c r="AT24" s="667"/>
      <c r="AU24" s="667"/>
      <c r="AV24" s="667"/>
      <c r="AW24" s="667"/>
      <c r="AX24" s="667"/>
      <c r="AY24" s="667"/>
      <c r="AZ24" s="667"/>
      <c r="BA24" s="667"/>
      <c r="BB24" s="667"/>
      <c r="BC24" s="667"/>
      <c r="BD24" s="667"/>
      <c r="BE24" s="667"/>
      <c r="BF24" s="668"/>
      <c r="BG24" s="647" t="s">
        <v>137</v>
      </c>
      <c r="BH24" s="648"/>
      <c r="BI24" s="648"/>
      <c r="BJ24" s="648"/>
      <c r="BK24" s="648"/>
      <c r="BL24" s="648"/>
      <c r="BM24" s="648"/>
      <c r="BN24" s="649"/>
      <c r="BO24" s="650" t="s">
        <v>137</v>
      </c>
      <c r="BP24" s="650"/>
      <c r="BQ24" s="650"/>
      <c r="BR24" s="650"/>
      <c r="BS24" s="656" t="s">
        <v>128</v>
      </c>
      <c r="BT24" s="648"/>
      <c r="BU24" s="648"/>
      <c r="BV24" s="648"/>
      <c r="BW24" s="648"/>
      <c r="BX24" s="648"/>
      <c r="BY24" s="648"/>
      <c r="BZ24" s="648"/>
      <c r="CA24" s="648"/>
      <c r="CB24" s="657"/>
      <c r="CD24" s="658" t="s">
        <v>290</v>
      </c>
      <c r="CE24" s="659"/>
      <c r="CF24" s="659"/>
      <c r="CG24" s="659"/>
      <c r="CH24" s="659"/>
      <c r="CI24" s="659"/>
      <c r="CJ24" s="659"/>
      <c r="CK24" s="659"/>
      <c r="CL24" s="659"/>
      <c r="CM24" s="659"/>
      <c r="CN24" s="659"/>
      <c r="CO24" s="659"/>
      <c r="CP24" s="659"/>
      <c r="CQ24" s="660"/>
      <c r="CR24" s="636">
        <v>11092155</v>
      </c>
      <c r="CS24" s="637"/>
      <c r="CT24" s="637"/>
      <c r="CU24" s="637"/>
      <c r="CV24" s="637"/>
      <c r="CW24" s="637"/>
      <c r="CX24" s="637"/>
      <c r="CY24" s="638"/>
      <c r="CZ24" s="641">
        <v>34.9</v>
      </c>
      <c r="DA24" s="642"/>
      <c r="DB24" s="642"/>
      <c r="DC24" s="661"/>
      <c r="DD24" s="686">
        <v>8174141</v>
      </c>
      <c r="DE24" s="637"/>
      <c r="DF24" s="637"/>
      <c r="DG24" s="637"/>
      <c r="DH24" s="637"/>
      <c r="DI24" s="637"/>
      <c r="DJ24" s="637"/>
      <c r="DK24" s="638"/>
      <c r="DL24" s="686">
        <v>8039466</v>
      </c>
      <c r="DM24" s="637"/>
      <c r="DN24" s="637"/>
      <c r="DO24" s="637"/>
      <c r="DP24" s="637"/>
      <c r="DQ24" s="637"/>
      <c r="DR24" s="637"/>
      <c r="DS24" s="637"/>
      <c r="DT24" s="637"/>
      <c r="DU24" s="637"/>
      <c r="DV24" s="638"/>
      <c r="DW24" s="641">
        <v>52</v>
      </c>
      <c r="DX24" s="642"/>
      <c r="DY24" s="642"/>
      <c r="DZ24" s="642"/>
      <c r="EA24" s="642"/>
      <c r="EB24" s="642"/>
      <c r="EC24" s="643"/>
    </row>
    <row r="25" spans="2:133" ht="11.25" customHeight="1" x14ac:dyDescent="0.15">
      <c r="B25" s="644" t="s">
        <v>291</v>
      </c>
      <c r="C25" s="645"/>
      <c r="D25" s="645"/>
      <c r="E25" s="645"/>
      <c r="F25" s="645"/>
      <c r="G25" s="645"/>
      <c r="H25" s="645"/>
      <c r="I25" s="645"/>
      <c r="J25" s="645"/>
      <c r="K25" s="645"/>
      <c r="L25" s="645"/>
      <c r="M25" s="645"/>
      <c r="N25" s="645"/>
      <c r="O25" s="645"/>
      <c r="P25" s="645"/>
      <c r="Q25" s="646"/>
      <c r="R25" s="647" t="s">
        <v>252</v>
      </c>
      <c r="S25" s="648"/>
      <c r="T25" s="648"/>
      <c r="U25" s="648"/>
      <c r="V25" s="648"/>
      <c r="W25" s="648"/>
      <c r="X25" s="648"/>
      <c r="Y25" s="649"/>
      <c r="Z25" s="650" t="s">
        <v>128</v>
      </c>
      <c r="AA25" s="650"/>
      <c r="AB25" s="650"/>
      <c r="AC25" s="650"/>
      <c r="AD25" s="651" t="s">
        <v>137</v>
      </c>
      <c r="AE25" s="651"/>
      <c r="AF25" s="651"/>
      <c r="AG25" s="651"/>
      <c r="AH25" s="651"/>
      <c r="AI25" s="651"/>
      <c r="AJ25" s="651"/>
      <c r="AK25" s="651"/>
      <c r="AL25" s="652" t="s">
        <v>128</v>
      </c>
      <c r="AM25" s="653"/>
      <c r="AN25" s="653"/>
      <c r="AO25" s="654"/>
      <c r="AP25" s="666" t="s">
        <v>292</v>
      </c>
      <c r="AQ25" s="667"/>
      <c r="AR25" s="667"/>
      <c r="AS25" s="667"/>
      <c r="AT25" s="667"/>
      <c r="AU25" s="667"/>
      <c r="AV25" s="667"/>
      <c r="AW25" s="667"/>
      <c r="AX25" s="667"/>
      <c r="AY25" s="667"/>
      <c r="AZ25" s="667"/>
      <c r="BA25" s="667"/>
      <c r="BB25" s="667"/>
      <c r="BC25" s="667"/>
      <c r="BD25" s="667"/>
      <c r="BE25" s="667"/>
      <c r="BF25" s="668"/>
      <c r="BG25" s="647" t="s">
        <v>137</v>
      </c>
      <c r="BH25" s="648"/>
      <c r="BI25" s="648"/>
      <c r="BJ25" s="648"/>
      <c r="BK25" s="648"/>
      <c r="BL25" s="648"/>
      <c r="BM25" s="648"/>
      <c r="BN25" s="649"/>
      <c r="BO25" s="650" t="s">
        <v>137</v>
      </c>
      <c r="BP25" s="650"/>
      <c r="BQ25" s="650"/>
      <c r="BR25" s="650"/>
      <c r="BS25" s="656" t="s">
        <v>128</v>
      </c>
      <c r="BT25" s="648"/>
      <c r="BU25" s="648"/>
      <c r="BV25" s="648"/>
      <c r="BW25" s="648"/>
      <c r="BX25" s="648"/>
      <c r="BY25" s="648"/>
      <c r="BZ25" s="648"/>
      <c r="CA25" s="648"/>
      <c r="CB25" s="657"/>
      <c r="CD25" s="662" t="s">
        <v>293</v>
      </c>
      <c r="CE25" s="663"/>
      <c r="CF25" s="663"/>
      <c r="CG25" s="663"/>
      <c r="CH25" s="663"/>
      <c r="CI25" s="663"/>
      <c r="CJ25" s="663"/>
      <c r="CK25" s="663"/>
      <c r="CL25" s="663"/>
      <c r="CM25" s="663"/>
      <c r="CN25" s="663"/>
      <c r="CO25" s="663"/>
      <c r="CP25" s="663"/>
      <c r="CQ25" s="664"/>
      <c r="CR25" s="647">
        <v>3756594</v>
      </c>
      <c r="CS25" s="683"/>
      <c r="CT25" s="683"/>
      <c r="CU25" s="683"/>
      <c r="CV25" s="683"/>
      <c r="CW25" s="683"/>
      <c r="CX25" s="683"/>
      <c r="CY25" s="684"/>
      <c r="CZ25" s="652">
        <v>11.8</v>
      </c>
      <c r="DA25" s="681"/>
      <c r="DB25" s="681"/>
      <c r="DC25" s="685"/>
      <c r="DD25" s="656">
        <v>3410958</v>
      </c>
      <c r="DE25" s="683"/>
      <c r="DF25" s="683"/>
      <c r="DG25" s="683"/>
      <c r="DH25" s="683"/>
      <c r="DI25" s="683"/>
      <c r="DJ25" s="683"/>
      <c r="DK25" s="684"/>
      <c r="DL25" s="656">
        <v>3394873</v>
      </c>
      <c r="DM25" s="683"/>
      <c r="DN25" s="683"/>
      <c r="DO25" s="683"/>
      <c r="DP25" s="683"/>
      <c r="DQ25" s="683"/>
      <c r="DR25" s="683"/>
      <c r="DS25" s="683"/>
      <c r="DT25" s="683"/>
      <c r="DU25" s="683"/>
      <c r="DV25" s="684"/>
      <c r="DW25" s="652">
        <v>21.9</v>
      </c>
      <c r="DX25" s="681"/>
      <c r="DY25" s="681"/>
      <c r="DZ25" s="681"/>
      <c r="EA25" s="681"/>
      <c r="EB25" s="681"/>
      <c r="EC25" s="682"/>
    </row>
    <row r="26" spans="2:133" ht="11.25" customHeight="1" x14ac:dyDescent="0.15">
      <c r="B26" s="644" t="s">
        <v>294</v>
      </c>
      <c r="C26" s="645"/>
      <c r="D26" s="645"/>
      <c r="E26" s="645"/>
      <c r="F26" s="645"/>
      <c r="G26" s="645"/>
      <c r="H26" s="645"/>
      <c r="I26" s="645"/>
      <c r="J26" s="645"/>
      <c r="K26" s="645"/>
      <c r="L26" s="645"/>
      <c r="M26" s="645"/>
      <c r="N26" s="645"/>
      <c r="O26" s="645"/>
      <c r="P26" s="645"/>
      <c r="Q26" s="646"/>
      <c r="R26" s="647">
        <v>15588593</v>
      </c>
      <c r="S26" s="648"/>
      <c r="T26" s="648"/>
      <c r="U26" s="648"/>
      <c r="V26" s="648"/>
      <c r="W26" s="648"/>
      <c r="X26" s="648"/>
      <c r="Y26" s="649"/>
      <c r="Z26" s="650">
        <v>47.6</v>
      </c>
      <c r="AA26" s="650"/>
      <c r="AB26" s="650"/>
      <c r="AC26" s="650"/>
      <c r="AD26" s="651">
        <v>14831643</v>
      </c>
      <c r="AE26" s="651"/>
      <c r="AF26" s="651"/>
      <c r="AG26" s="651"/>
      <c r="AH26" s="651"/>
      <c r="AI26" s="651"/>
      <c r="AJ26" s="651"/>
      <c r="AK26" s="651"/>
      <c r="AL26" s="652">
        <v>99.7</v>
      </c>
      <c r="AM26" s="653"/>
      <c r="AN26" s="653"/>
      <c r="AO26" s="654"/>
      <c r="AP26" s="666" t="s">
        <v>295</v>
      </c>
      <c r="AQ26" s="696"/>
      <c r="AR26" s="696"/>
      <c r="AS26" s="696"/>
      <c r="AT26" s="696"/>
      <c r="AU26" s="696"/>
      <c r="AV26" s="696"/>
      <c r="AW26" s="696"/>
      <c r="AX26" s="696"/>
      <c r="AY26" s="696"/>
      <c r="AZ26" s="696"/>
      <c r="BA26" s="696"/>
      <c r="BB26" s="696"/>
      <c r="BC26" s="696"/>
      <c r="BD26" s="696"/>
      <c r="BE26" s="696"/>
      <c r="BF26" s="668"/>
      <c r="BG26" s="647" t="s">
        <v>252</v>
      </c>
      <c r="BH26" s="648"/>
      <c r="BI26" s="648"/>
      <c r="BJ26" s="648"/>
      <c r="BK26" s="648"/>
      <c r="BL26" s="648"/>
      <c r="BM26" s="648"/>
      <c r="BN26" s="649"/>
      <c r="BO26" s="650" t="s">
        <v>252</v>
      </c>
      <c r="BP26" s="650"/>
      <c r="BQ26" s="650"/>
      <c r="BR26" s="650"/>
      <c r="BS26" s="656" t="s">
        <v>128</v>
      </c>
      <c r="BT26" s="648"/>
      <c r="BU26" s="648"/>
      <c r="BV26" s="648"/>
      <c r="BW26" s="648"/>
      <c r="BX26" s="648"/>
      <c r="BY26" s="648"/>
      <c r="BZ26" s="648"/>
      <c r="CA26" s="648"/>
      <c r="CB26" s="657"/>
      <c r="CD26" s="662" t="s">
        <v>296</v>
      </c>
      <c r="CE26" s="663"/>
      <c r="CF26" s="663"/>
      <c r="CG26" s="663"/>
      <c r="CH26" s="663"/>
      <c r="CI26" s="663"/>
      <c r="CJ26" s="663"/>
      <c r="CK26" s="663"/>
      <c r="CL26" s="663"/>
      <c r="CM26" s="663"/>
      <c r="CN26" s="663"/>
      <c r="CO26" s="663"/>
      <c r="CP26" s="663"/>
      <c r="CQ26" s="664"/>
      <c r="CR26" s="647">
        <v>2088376</v>
      </c>
      <c r="CS26" s="648"/>
      <c r="CT26" s="648"/>
      <c r="CU26" s="648"/>
      <c r="CV26" s="648"/>
      <c r="CW26" s="648"/>
      <c r="CX26" s="648"/>
      <c r="CY26" s="649"/>
      <c r="CZ26" s="652">
        <v>6.6</v>
      </c>
      <c r="DA26" s="681"/>
      <c r="DB26" s="681"/>
      <c r="DC26" s="685"/>
      <c r="DD26" s="656">
        <v>1915339</v>
      </c>
      <c r="DE26" s="648"/>
      <c r="DF26" s="648"/>
      <c r="DG26" s="648"/>
      <c r="DH26" s="648"/>
      <c r="DI26" s="648"/>
      <c r="DJ26" s="648"/>
      <c r="DK26" s="649"/>
      <c r="DL26" s="656" t="s">
        <v>128</v>
      </c>
      <c r="DM26" s="648"/>
      <c r="DN26" s="648"/>
      <c r="DO26" s="648"/>
      <c r="DP26" s="648"/>
      <c r="DQ26" s="648"/>
      <c r="DR26" s="648"/>
      <c r="DS26" s="648"/>
      <c r="DT26" s="648"/>
      <c r="DU26" s="648"/>
      <c r="DV26" s="649"/>
      <c r="DW26" s="652" t="s">
        <v>137</v>
      </c>
      <c r="DX26" s="681"/>
      <c r="DY26" s="681"/>
      <c r="DZ26" s="681"/>
      <c r="EA26" s="681"/>
      <c r="EB26" s="681"/>
      <c r="EC26" s="682"/>
    </row>
    <row r="27" spans="2:133" ht="11.25" customHeight="1" x14ac:dyDescent="0.15">
      <c r="B27" s="644" t="s">
        <v>297</v>
      </c>
      <c r="C27" s="645"/>
      <c r="D27" s="645"/>
      <c r="E27" s="645"/>
      <c r="F27" s="645"/>
      <c r="G27" s="645"/>
      <c r="H27" s="645"/>
      <c r="I27" s="645"/>
      <c r="J27" s="645"/>
      <c r="K27" s="645"/>
      <c r="L27" s="645"/>
      <c r="M27" s="645"/>
      <c r="N27" s="645"/>
      <c r="O27" s="645"/>
      <c r="P27" s="645"/>
      <c r="Q27" s="646"/>
      <c r="R27" s="647">
        <v>7684</v>
      </c>
      <c r="S27" s="648"/>
      <c r="T27" s="648"/>
      <c r="U27" s="648"/>
      <c r="V27" s="648"/>
      <c r="W27" s="648"/>
      <c r="X27" s="648"/>
      <c r="Y27" s="649"/>
      <c r="Z27" s="650">
        <v>0</v>
      </c>
      <c r="AA27" s="650"/>
      <c r="AB27" s="650"/>
      <c r="AC27" s="650"/>
      <c r="AD27" s="651">
        <v>7684</v>
      </c>
      <c r="AE27" s="651"/>
      <c r="AF27" s="651"/>
      <c r="AG27" s="651"/>
      <c r="AH27" s="651"/>
      <c r="AI27" s="651"/>
      <c r="AJ27" s="651"/>
      <c r="AK27" s="651"/>
      <c r="AL27" s="652">
        <v>0.1</v>
      </c>
      <c r="AM27" s="653"/>
      <c r="AN27" s="653"/>
      <c r="AO27" s="654"/>
      <c r="AP27" s="644" t="s">
        <v>298</v>
      </c>
      <c r="AQ27" s="645"/>
      <c r="AR27" s="645"/>
      <c r="AS27" s="645"/>
      <c r="AT27" s="645"/>
      <c r="AU27" s="645"/>
      <c r="AV27" s="645"/>
      <c r="AW27" s="645"/>
      <c r="AX27" s="645"/>
      <c r="AY27" s="645"/>
      <c r="AZ27" s="645"/>
      <c r="BA27" s="645"/>
      <c r="BB27" s="645"/>
      <c r="BC27" s="645"/>
      <c r="BD27" s="645"/>
      <c r="BE27" s="645"/>
      <c r="BF27" s="646"/>
      <c r="BG27" s="647">
        <v>5297706</v>
      </c>
      <c r="BH27" s="648"/>
      <c r="BI27" s="648"/>
      <c r="BJ27" s="648"/>
      <c r="BK27" s="648"/>
      <c r="BL27" s="648"/>
      <c r="BM27" s="648"/>
      <c r="BN27" s="649"/>
      <c r="BO27" s="650">
        <v>100</v>
      </c>
      <c r="BP27" s="650"/>
      <c r="BQ27" s="650"/>
      <c r="BR27" s="650"/>
      <c r="BS27" s="656">
        <v>74696</v>
      </c>
      <c r="BT27" s="648"/>
      <c r="BU27" s="648"/>
      <c r="BV27" s="648"/>
      <c r="BW27" s="648"/>
      <c r="BX27" s="648"/>
      <c r="BY27" s="648"/>
      <c r="BZ27" s="648"/>
      <c r="CA27" s="648"/>
      <c r="CB27" s="657"/>
      <c r="CD27" s="662" t="s">
        <v>299</v>
      </c>
      <c r="CE27" s="663"/>
      <c r="CF27" s="663"/>
      <c r="CG27" s="663"/>
      <c r="CH27" s="663"/>
      <c r="CI27" s="663"/>
      <c r="CJ27" s="663"/>
      <c r="CK27" s="663"/>
      <c r="CL27" s="663"/>
      <c r="CM27" s="663"/>
      <c r="CN27" s="663"/>
      <c r="CO27" s="663"/>
      <c r="CP27" s="663"/>
      <c r="CQ27" s="664"/>
      <c r="CR27" s="647">
        <v>3769464</v>
      </c>
      <c r="CS27" s="683"/>
      <c r="CT27" s="683"/>
      <c r="CU27" s="683"/>
      <c r="CV27" s="683"/>
      <c r="CW27" s="683"/>
      <c r="CX27" s="683"/>
      <c r="CY27" s="684"/>
      <c r="CZ27" s="652">
        <v>11.9</v>
      </c>
      <c r="DA27" s="681"/>
      <c r="DB27" s="681"/>
      <c r="DC27" s="685"/>
      <c r="DD27" s="656">
        <v>1258891</v>
      </c>
      <c r="DE27" s="683"/>
      <c r="DF27" s="683"/>
      <c r="DG27" s="683"/>
      <c r="DH27" s="683"/>
      <c r="DI27" s="683"/>
      <c r="DJ27" s="683"/>
      <c r="DK27" s="684"/>
      <c r="DL27" s="656">
        <v>1140301</v>
      </c>
      <c r="DM27" s="683"/>
      <c r="DN27" s="683"/>
      <c r="DO27" s="683"/>
      <c r="DP27" s="683"/>
      <c r="DQ27" s="683"/>
      <c r="DR27" s="683"/>
      <c r="DS27" s="683"/>
      <c r="DT27" s="683"/>
      <c r="DU27" s="683"/>
      <c r="DV27" s="684"/>
      <c r="DW27" s="652">
        <v>7.4</v>
      </c>
      <c r="DX27" s="681"/>
      <c r="DY27" s="681"/>
      <c r="DZ27" s="681"/>
      <c r="EA27" s="681"/>
      <c r="EB27" s="681"/>
      <c r="EC27" s="682"/>
    </row>
    <row r="28" spans="2:133" ht="11.25" customHeight="1" x14ac:dyDescent="0.15">
      <c r="B28" s="644" t="s">
        <v>300</v>
      </c>
      <c r="C28" s="645"/>
      <c r="D28" s="645"/>
      <c r="E28" s="645"/>
      <c r="F28" s="645"/>
      <c r="G28" s="645"/>
      <c r="H28" s="645"/>
      <c r="I28" s="645"/>
      <c r="J28" s="645"/>
      <c r="K28" s="645"/>
      <c r="L28" s="645"/>
      <c r="M28" s="645"/>
      <c r="N28" s="645"/>
      <c r="O28" s="645"/>
      <c r="P28" s="645"/>
      <c r="Q28" s="646"/>
      <c r="R28" s="647">
        <v>375839</v>
      </c>
      <c r="S28" s="648"/>
      <c r="T28" s="648"/>
      <c r="U28" s="648"/>
      <c r="V28" s="648"/>
      <c r="W28" s="648"/>
      <c r="X28" s="648"/>
      <c r="Y28" s="649"/>
      <c r="Z28" s="650">
        <v>1.1000000000000001</v>
      </c>
      <c r="AA28" s="650"/>
      <c r="AB28" s="650"/>
      <c r="AC28" s="650"/>
      <c r="AD28" s="651" t="s">
        <v>137</v>
      </c>
      <c r="AE28" s="651"/>
      <c r="AF28" s="651"/>
      <c r="AG28" s="651"/>
      <c r="AH28" s="651"/>
      <c r="AI28" s="651"/>
      <c r="AJ28" s="651"/>
      <c r="AK28" s="651"/>
      <c r="AL28" s="652" t="s">
        <v>128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301</v>
      </c>
      <c r="CE28" s="663"/>
      <c r="CF28" s="663"/>
      <c r="CG28" s="663"/>
      <c r="CH28" s="663"/>
      <c r="CI28" s="663"/>
      <c r="CJ28" s="663"/>
      <c r="CK28" s="663"/>
      <c r="CL28" s="663"/>
      <c r="CM28" s="663"/>
      <c r="CN28" s="663"/>
      <c r="CO28" s="663"/>
      <c r="CP28" s="663"/>
      <c r="CQ28" s="664"/>
      <c r="CR28" s="647">
        <v>3566097</v>
      </c>
      <c r="CS28" s="648"/>
      <c r="CT28" s="648"/>
      <c r="CU28" s="648"/>
      <c r="CV28" s="648"/>
      <c r="CW28" s="648"/>
      <c r="CX28" s="648"/>
      <c r="CY28" s="649"/>
      <c r="CZ28" s="652">
        <v>11.2</v>
      </c>
      <c r="DA28" s="681"/>
      <c r="DB28" s="681"/>
      <c r="DC28" s="685"/>
      <c r="DD28" s="656">
        <v>3504292</v>
      </c>
      <c r="DE28" s="648"/>
      <c r="DF28" s="648"/>
      <c r="DG28" s="648"/>
      <c r="DH28" s="648"/>
      <c r="DI28" s="648"/>
      <c r="DJ28" s="648"/>
      <c r="DK28" s="649"/>
      <c r="DL28" s="656">
        <v>3504292</v>
      </c>
      <c r="DM28" s="648"/>
      <c r="DN28" s="648"/>
      <c r="DO28" s="648"/>
      <c r="DP28" s="648"/>
      <c r="DQ28" s="648"/>
      <c r="DR28" s="648"/>
      <c r="DS28" s="648"/>
      <c r="DT28" s="648"/>
      <c r="DU28" s="648"/>
      <c r="DV28" s="649"/>
      <c r="DW28" s="652">
        <v>22.7</v>
      </c>
      <c r="DX28" s="681"/>
      <c r="DY28" s="681"/>
      <c r="DZ28" s="681"/>
      <c r="EA28" s="681"/>
      <c r="EB28" s="681"/>
      <c r="EC28" s="682"/>
    </row>
    <row r="29" spans="2:133" ht="11.25" customHeight="1" x14ac:dyDescent="0.15">
      <c r="B29" s="644" t="s">
        <v>302</v>
      </c>
      <c r="C29" s="645"/>
      <c r="D29" s="645"/>
      <c r="E29" s="645"/>
      <c r="F29" s="645"/>
      <c r="G29" s="645"/>
      <c r="H29" s="645"/>
      <c r="I29" s="645"/>
      <c r="J29" s="645"/>
      <c r="K29" s="645"/>
      <c r="L29" s="645"/>
      <c r="M29" s="645"/>
      <c r="N29" s="645"/>
      <c r="O29" s="645"/>
      <c r="P29" s="645"/>
      <c r="Q29" s="646"/>
      <c r="R29" s="647">
        <v>335574</v>
      </c>
      <c r="S29" s="648"/>
      <c r="T29" s="648"/>
      <c r="U29" s="648"/>
      <c r="V29" s="648"/>
      <c r="W29" s="648"/>
      <c r="X29" s="648"/>
      <c r="Y29" s="649"/>
      <c r="Z29" s="650">
        <v>1</v>
      </c>
      <c r="AA29" s="650"/>
      <c r="AB29" s="650"/>
      <c r="AC29" s="650"/>
      <c r="AD29" s="651">
        <v>8582</v>
      </c>
      <c r="AE29" s="651"/>
      <c r="AF29" s="651"/>
      <c r="AG29" s="651"/>
      <c r="AH29" s="651"/>
      <c r="AI29" s="651"/>
      <c r="AJ29" s="651"/>
      <c r="AK29" s="651"/>
      <c r="AL29" s="652">
        <v>0.1</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303</v>
      </c>
      <c r="CE29" s="688"/>
      <c r="CF29" s="662" t="s">
        <v>70</v>
      </c>
      <c r="CG29" s="663"/>
      <c r="CH29" s="663"/>
      <c r="CI29" s="663"/>
      <c r="CJ29" s="663"/>
      <c r="CK29" s="663"/>
      <c r="CL29" s="663"/>
      <c r="CM29" s="663"/>
      <c r="CN29" s="663"/>
      <c r="CO29" s="663"/>
      <c r="CP29" s="663"/>
      <c r="CQ29" s="664"/>
      <c r="CR29" s="647">
        <v>3565854</v>
      </c>
      <c r="CS29" s="683"/>
      <c r="CT29" s="683"/>
      <c r="CU29" s="683"/>
      <c r="CV29" s="683"/>
      <c r="CW29" s="683"/>
      <c r="CX29" s="683"/>
      <c r="CY29" s="684"/>
      <c r="CZ29" s="652">
        <v>11.2</v>
      </c>
      <c r="DA29" s="681"/>
      <c r="DB29" s="681"/>
      <c r="DC29" s="685"/>
      <c r="DD29" s="656">
        <v>3504049</v>
      </c>
      <c r="DE29" s="683"/>
      <c r="DF29" s="683"/>
      <c r="DG29" s="683"/>
      <c r="DH29" s="683"/>
      <c r="DI29" s="683"/>
      <c r="DJ29" s="683"/>
      <c r="DK29" s="684"/>
      <c r="DL29" s="656">
        <v>3504049</v>
      </c>
      <c r="DM29" s="683"/>
      <c r="DN29" s="683"/>
      <c r="DO29" s="683"/>
      <c r="DP29" s="683"/>
      <c r="DQ29" s="683"/>
      <c r="DR29" s="683"/>
      <c r="DS29" s="683"/>
      <c r="DT29" s="683"/>
      <c r="DU29" s="683"/>
      <c r="DV29" s="684"/>
      <c r="DW29" s="652">
        <v>22.7</v>
      </c>
      <c r="DX29" s="681"/>
      <c r="DY29" s="681"/>
      <c r="DZ29" s="681"/>
      <c r="EA29" s="681"/>
      <c r="EB29" s="681"/>
      <c r="EC29" s="682"/>
    </row>
    <row r="30" spans="2:133" ht="11.25" customHeight="1" x14ac:dyDescent="0.15">
      <c r="B30" s="644" t="s">
        <v>304</v>
      </c>
      <c r="C30" s="645"/>
      <c r="D30" s="645"/>
      <c r="E30" s="645"/>
      <c r="F30" s="645"/>
      <c r="G30" s="645"/>
      <c r="H30" s="645"/>
      <c r="I30" s="645"/>
      <c r="J30" s="645"/>
      <c r="K30" s="645"/>
      <c r="L30" s="645"/>
      <c r="M30" s="645"/>
      <c r="N30" s="645"/>
      <c r="O30" s="645"/>
      <c r="P30" s="645"/>
      <c r="Q30" s="646"/>
      <c r="R30" s="647">
        <v>147913</v>
      </c>
      <c r="S30" s="648"/>
      <c r="T30" s="648"/>
      <c r="U30" s="648"/>
      <c r="V30" s="648"/>
      <c r="W30" s="648"/>
      <c r="X30" s="648"/>
      <c r="Y30" s="649"/>
      <c r="Z30" s="650">
        <v>0.5</v>
      </c>
      <c r="AA30" s="650"/>
      <c r="AB30" s="650"/>
      <c r="AC30" s="650"/>
      <c r="AD30" s="651" t="s">
        <v>128</v>
      </c>
      <c r="AE30" s="651"/>
      <c r="AF30" s="651"/>
      <c r="AG30" s="651"/>
      <c r="AH30" s="651"/>
      <c r="AI30" s="651"/>
      <c r="AJ30" s="651"/>
      <c r="AK30" s="651"/>
      <c r="AL30" s="652" t="s">
        <v>252</v>
      </c>
      <c r="AM30" s="653"/>
      <c r="AN30" s="653"/>
      <c r="AO30" s="654"/>
      <c r="AP30" s="626" t="s">
        <v>221</v>
      </c>
      <c r="AQ30" s="627"/>
      <c r="AR30" s="627"/>
      <c r="AS30" s="627"/>
      <c r="AT30" s="627"/>
      <c r="AU30" s="627"/>
      <c r="AV30" s="627"/>
      <c r="AW30" s="627"/>
      <c r="AX30" s="627"/>
      <c r="AY30" s="627"/>
      <c r="AZ30" s="627"/>
      <c r="BA30" s="627"/>
      <c r="BB30" s="627"/>
      <c r="BC30" s="627"/>
      <c r="BD30" s="627"/>
      <c r="BE30" s="627"/>
      <c r="BF30" s="628"/>
      <c r="BG30" s="626" t="s">
        <v>305</v>
      </c>
      <c r="BH30" s="700"/>
      <c r="BI30" s="700"/>
      <c r="BJ30" s="700"/>
      <c r="BK30" s="700"/>
      <c r="BL30" s="700"/>
      <c r="BM30" s="700"/>
      <c r="BN30" s="700"/>
      <c r="BO30" s="700"/>
      <c r="BP30" s="700"/>
      <c r="BQ30" s="701"/>
      <c r="BR30" s="626" t="s">
        <v>306</v>
      </c>
      <c r="BS30" s="700"/>
      <c r="BT30" s="700"/>
      <c r="BU30" s="700"/>
      <c r="BV30" s="700"/>
      <c r="BW30" s="700"/>
      <c r="BX30" s="700"/>
      <c r="BY30" s="700"/>
      <c r="BZ30" s="700"/>
      <c r="CA30" s="700"/>
      <c r="CB30" s="701"/>
      <c r="CD30" s="689"/>
      <c r="CE30" s="690"/>
      <c r="CF30" s="662" t="s">
        <v>307</v>
      </c>
      <c r="CG30" s="663"/>
      <c r="CH30" s="663"/>
      <c r="CI30" s="663"/>
      <c r="CJ30" s="663"/>
      <c r="CK30" s="663"/>
      <c r="CL30" s="663"/>
      <c r="CM30" s="663"/>
      <c r="CN30" s="663"/>
      <c r="CO30" s="663"/>
      <c r="CP30" s="663"/>
      <c r="CQ30" s="664"/>
      <c r="CR30" s="647">
        <v>3461853</v>
      </c>
      <c r="CS30" s="648"/>
      <c r="CT30" s="648"/>
      <c r="CU30" s="648"/>
      <c r="CV30" s="648"/>
      <c r="CW30" s="648"/>
      <c r="CX30" s="648"/>
      <c r="CY30" s="649"/>
      <c r="CZ30" s="652">
        <v>10.9</v>
      </c>
      <c r="DA30" s="681"/>
      <c r="DB30" s="681"/>
      <c r="DC30" s="685"/>
      <c r="DD30" s="656">
        <v>3405610</v>
      </c>
      <c r="DE30" s="648"/>
      <c r="DF30" s="648"/>
      <c r="DG30" s="648"/>
      <c r="DH30" s="648"/>
      <c r="DI30" s="648"/>
      <c r="DJ30" s="648"/>
      <c r="DK30" s="649"/>
      <c r="DL30" s="656">
        <v>3405610</v>
      </c>
      <c r="DM30" s="648"/>
      <c r="DN30" s="648"/>
      <c r="DO30" s="648"/>
      <c r="DP30" s="648"/>
      <c r="DQ30" s="648"/>
      <c r="DR30" s="648"/>
      <c r="DS30" s="648"/>
      <c r="DT30" s="648"/>
      <c r="DU30" s="648"/>
      <c r="DV30" s="649"/>
      <c r="DW30" s="652">
        <v>22</v>
      </c>
      <c r="DX30" s="681"/>
      <c r="DY30" s="681"/>
      <c r="DZ30" s="681"/>
      <c r="EA30" s="681"/>
      <c r="EB30" s="681"/>
      <c r="EC30" s="682"/>
    </row>
    <row r="31" spans="2:133" ht="11.25" customHeight="1" x14ac:dyDescent="0.15">
      <c r="B31" s="644" t="s">
        <v>308</v>
      </c>
      <c r="C31" s="645"/>
      <c r="D31" s="645"/>
      <c r="E31" s="645"/>
      <c r="F31" s="645"/>
      <c r="G31" s="645"/>
      <c r="H31" s="645"/>
      <c r="I31" s="645"/>
      <c r="J31" s="645"/>
      <c r="K31" s="645"/>
      <c r="L31" s="645"/>
      <c r="M31" s="645"/>
      <c r="N31" s="645"/>
      <c r="O31" s="645"/>
      <c r="P31" s="645"/>
      <c r="Q31" s="646"/>
      <c r="R31" s="647">
        <v>8354320</v>
      </c>
      <c r="S31" s="648"/>
      <c r="T31" s="648"/>
      <c r="U31" s="648"/>
      <c r="V31" s="648"/>
      <c r="W31" s="648"/>
      <c r="X31" s="648"/>
      <c r="Y31" s="649"/>
      <c r="Z31" s="650">
        <v>25.5</v>
      </c>
      <c r="AA31" s="650"/>
      <c r="AB31" s="650"/>
      <c r="AC31" s="650"/>
      <c r="AD31" s="651" t="s">
        <v>252</v>
      </c>
      <c r="AE31" s="651"/>
      <c r="AF31" s="651"/>
      <c r="AG31" s="651"/>
      <c r="AH31" s="651"/>
      <c r="AI31" s="651"/>
      <c r="AJ31" s="651"/>
      <c r="AK31" s="651"/>
      <c r="AL31" s="652" t="s">
        <v>128</v>
      </c>
      <c r="AM31" s="653"/>
      <c r="AN31" s="653"/>
      <c r="AO31" s="654"/>
      <c r="AP31" s="704" t="s">
        <v>309</v>
      </c>
      <c r="AQ31" s="705"/>
      <c r="AR31" s="705"/>
      <c r="AS31" s="705"/>
      <c r="AT31" s="710" t="s">
        <v>310</v>
      </c>
      <c r="AU31" s="231"/>
      <c r="AV31" s="231"/>
      <c r="AW31" s="231"/>
      <c r="AX31" s="633" t="s">
        <v>186</v>
      </c>
      <c r="AY31" s="634"/>
      <c r="AZ31" s="634"/>
      <c r="BA31" s="634"/>
      <c r="BB31" s="634"/>
      <c r="BC31" s="634"/>
      <c r="BD31" s="634"/>
      <c r="BE31" s="634"/>
      <c r="BF31" s="635"/>
      <c r="BG31" s="715">
        <v>99</v>
      </c>
      <c r="BH31" s="702"/>
      <c r="BI31" s="702"/>
      <c r="BJ31" s="702"/>
      <c r="BK31" s="702"/>
      <c r="BL31" s="702"/>
      <c r="BM31" s="642">
        <v>97.3</v>
      </c>
      <c r="BN31" s="702"/>
      <c r="BO31" s="702"/>
      <c r="BP31" s="702"/>
      <c r="BQ31" s="703"/>
      <c r="BR31" s="715">
        <v>99</v>
      </c>
      <c r="BS31" s="702"/>
      <c r="BT31" s="702"/>
      <c r="BU31" s="702"/>
      <c r="BV31" s="702"/>
      <c r="BW31" s="702"/>
      <c r="BX31" s="642">
        <v>97.2</v>
      </c>
      <c r="BY31" s="702"/>
      <c r="BZ31" s="702"/>
      <c r="CA31" s="702"/>
      <c r="CB31" s="703"/>
      <c r="CD31" s="689"/>
      <c r="CE31" s="690"/>
      <c r="CF31" s="662" t="s">
        <v>311</v>
      </c>
      <c r="CG31" s="663"/>
      <c r="CH31" s="663"/>
      <c r="CI31" s="663"/>
      <c r="CJ31" s="663"/>
      <c r="CK31" s="663"/>
      <c r="CL31" s="663"/>
      <c r="CM31" s="663"/>
      <c r="CN31" s="663"/>
      <c r="CO31" s="663"/>
      <c r="CP31" s="663"/>
      <c r="CQ31" s="664"/>
      <c r="CR31" s="647">
        <v>104001</v>
      </c>
      <c r="CS31" s="683"/>
      <c r="CT31" s="683"/>
      <c r="CU31" s="683"/>
      <c r="CV31" s="683"/>
      <c r="CW31" s="683"/>
      <c r="CX31" s="683"/>
      <c r="CY31" s="684"/>
      <c r="CZ31" s="652">
        <v>0.3</v>
      </c>
      <c r="DA31" s="681"/>
      <c r="DB31" s="681"/>
      <c r="DC31" s="685"/>
      <c r="DD31" s="656">
        <v>98439</v>
      </c>
      <c r="DE31" s="683"/>
      <c r="DF31" s="683"/>
      <c r="DG31" s="683"/>
      <c r="DH31" s="683"/>
      <c r="DI31" s="683"/>
      <c r="DJ31" s="683"/>
      <c r="DK31" s="684"/>
      <c r="DL31" s="656">
        <v>98439</v>
      </c>
      <c r="DM31" s="683"/>
      <c r="DN31" s="683"/>
      <c r="DO31" s="683"/>
      <c r="DP31" s="683"/>
      <c r="DQ31" s="683"/>
      <c r="DR31" s="683"/>
      <c r="DS31" s="683"/>
      <c r="DT31" s="683"/>
      <c r="DU31" s="683"/>
      <c r="DV31" s="684"/>
      <c r="DW31" s="652">
        <v>0.6</v>
      </c>
      <c r="DX31" s="681"/>
      <c r="DY31" s="681"/>
      <c r="DZ31" s="681"/>
      <c r="EA31" s="681"/>
      <c r="EB31" s="681"/>
      <c r="EC31" s="682"/>
    </row>
    <row r="32" spans="2:133" ht="11.25" customHeight="1" x14ac:dyDescent="0.15">
      <c r="B32" s="693" t="s">
        <v>312</v>
      </c>
      <c r="C32" s="694"/>
      <c r="D32" s="694"/>
      <c r="E32" s="694"/>
      <c r="F32" s="694"/>
      <c r="G32" s="694"/>
      <c r="H32" s="694"/>
      <c r="I32" s="694"/>
      <c r="J32" s="694"/>
      <c r="K32" s="694"/>
      <c r="L32" s="694"/>
      <c r="M32" s="694"/>
      <c r="N32" s="694"/>
      <c r="O32" s="694"/>
      <c r="P32" s="694"/>
      <c r="Q32" s="695"/>
      <c r="R32" s="647" t="s">
        <v>128</v>
      </c>
      <c r="S32" s="648"/>
      <c r="T32" s="648"/>
      <c r="U32" s="648"/>
      <c r="V32" s="648"/>
      <c r="W32" s="648"/>
      <c r="X32" s="648"/>
      <c r="Y32" s="649"/>
      <c r="Z32" s="650" t="s">
        <v>128</v>
      </c>
      <c r="AA32" s="650"/>
      <c r="AB32" s="650"/>
      <c r="AC32" s="650"/>
      <c r="AD32" s="651" t="s">
        <v>128</v>
      </c>
      <c r="AE32" s="651"/>
      <c r="AF32" s="651"/>
      <c r="AG32" s="651"/>
      <c r="AH32" s="651"/>
      <c r="AI32" s="651"/>
      <c r="AJ32" s="651"/>
      <c r="AK32" s="651"/>
      <c r="AL32" s="652" t="s">
        <v>252</v>
      </c>
      <c r="AM32" s="653"/>
      <c r="AN32" s="653"/>
      <c r="AO32" s="654"/>
      <c r="AP32" s="706"/>
      <c r="AQ32" s="707"/>
      <c r="AR32" s="707"/>
      <c r="AS32" s="707"/>
      <c r="AT32" s="711"/>
      <c r="AU32" s="230" t="s">
        <v>313</v>
      </c>
      <c r="AV32" s="230"/>
      <c r="AW32" s="230"/>
      <c r="AX32" s="644" t="s">
        <v>314</v>
      </c>
      <c r="AY32" s="645"/>
      <c r="AZ32" s="645"/>
      <c r="BA32" s="645"/>
      <c r="BB32" s="645"/>
      <c r="BC32" s="645"/>
      <c r="BD32" s="645"/>
      <c r="BE32" s="645"/>
      <c r="BF32" s="646"/>
      <c r="BG32" s="716">
        <v>99.3</v>
      </c>
      <c r="BH32" s="683"/>
      <c r="BI32" s="683"/>
      <c r="BJ32" s="683"/>
      <c r="BK32" s="683"/>
      <c r="BL32" s="683"/>
      <c r="BM32" s="653">
        <v>98</v>
      </c>
      <c r="BN32" s="713"/>
      <c r="BO32" s="713"/>
      <c r="BP32" s="713"/>
      <c r="BQ32" s="714"/>
      <c r="BR32" s="716">
        <v>99.3</v>
      </c>
      <c r="BS32" s="683"/>
      <c r="BT32" s="683"/>
      <c r="BU32" s="683"/>
      <c r="BV32" s="683"/>
      <c r="BW32" s="683"/>
      <c r="BX32" s="653">
        <v>97.9</v>
      </c>
      <c r="BY32" s="713"/>
      <c r="BZ32" s="713"/>
      <c r="CA32" s="713"/>
      <c r="CB32" s="714"/>
      <c r="CD32" s="691"/>
      <c r="CE32" s="692"/>
      <c r="CF32" s="662" t="s">
        <v>315</v>
      </c>
      <c r="CG32" s="663"/>
      <c r="CH32" s="663"/>
      <c r="CI32" s="663"/>
      <c r="CJ32" s="663"/>
      <c r="CK32" s="663"/>
      <c r="CL32" s="663"/>
      <c r="CM32" s="663"/>
      <c r="CN32" s="663"/>
      <c r="CO32" s="663"/>
      <c r="CP32" s="663"/>
      <c r="CQ32" s="664"/>
      <c r="CR32" s="647">
        <v>243</v>
      </c>
      <c r="CS32" s="648"/>
      <c r="CT32" s="648"/>
      <c r="CU32" s="648"/>
      <c r="CV32" s="648"/>
      <c r="CW32" s="648"/>
      <c r="CX32" s="648"/>
      <c r="CY32" s="649"/>
      <c r="CZ32" s="652">
        <v>0</v>
      </c>
      <c r="DA32" s="681"/>
      <c r="DB32" s="681"/>
      <c r="DC32" s="685"/>
      <c r="DD32" s="656">
        <v>243</v>
      </c>
      <c r="DE32" s="648"/>
      <c r="DF32" s="648"/>
      <c r="DG32" s="648"/>
      <c r="DH32" s="648"/>
      <c r="DI32" s="648"/>
      <c r="DJ32" s="648"/>
      <c r="DK32" s="649"/>
      <c r="DL32" s="656">
        <v>243</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316</v>
      </c>
      <c r="C33" s="645"/>
      <c r="D33" s="645"/>
      <c r="E33" s="645"/>
      <c r="F33" s="645"/>
      <c r="G33" s="645"/>
      <c r="H33" s="645"/>
      <c r="I33" s="645"/>
      <c r="J33" s="645"/>
      <c r="K33" s="645"/>
      <c r="L33" s="645"/>
      <c r="M33" s="645"/>
      <c r="N33" s="645"/>
      <c r="O33" s="645"/>
      <c r="P33" s="645"/>
      <c r="Q33" s="646"/>
      <c r="R33" s="647">
        <v>1564283</v>
      </c>
      <c r="S33" s="648"/>
      <c r="T33" s="648"/>
      <c r="U33" s="648"/>
      <c r="V33" s="648"/>
      <c r="W33" s="648"/>
      <c r="X33" s="648"/>
      <c r="Y33" s="649"/>
      <c r="Z33" s="650">
        <v>4.8</v>
      </c>
      <c r="AA33" s="650"/>
      <c r="AB33" s="650"/>
      <c r="AC33" s="650"/>
      <c r="AD33" s="651" t="s">
        <v>137</v>
      </c>
      <c r="AE33" s="651"/>
      <c r="AF33" s="651"/>
      <c r="AG33" s="651"/>
      <c r="AH33" s="651"/>
      <c r="AI33" s="651"/>
      <c r="AJ33" s="651"/>
      <c r="AK33" s="651"/>
      <c r="AL33" s="652" t="s">
        <v>137</v>
      </c>
      <c r="AM33" s="653"/>
      <c r="AN33" s="653"/>
      <c r="AO33" s="654"/>
      <c r="AP33" s="708"/>
      <c r="AQ33" s="709"/>
      <c r="AR33" s="709"/>
      <c r="AS33" s="709"/>
      <c r="AT33" s="712"/>
      <c r="AU33" s="232"/>
      <c r="AV33" s="232"/>
      <c r="AW33" s="232"/>
      <c r="AX33" s="697" t="s">
        <v>317</v>
      </c>
      <c r="AY33" s="698"/>
      <c r="AZ33" s="698"/>
      <c r="BA33" s="698"/>
      <c r="BB33" s="698"/>
      <c r="BC33" s="698"/>
      <c r="BD33" s="698"/>
      <c r="BE33" s="698"/>
      <c r="BF33" s="699"/>
      <c r="BG33" s="717">
        <v>98.7</v>
      </c>
      <c r="BH33" s="718"/>
      <c r="BI33" s="718"/>
      <c r="BJ33" s="718"/>
      <c r="BK33" s="718"/>
      <c r="BL33" s="718"/>
      <c r="BM33" s="719">
        <v>96.5</v>
      </c>
      <c r="BN33" s="718"/>
      <c r="BO33" s="718"/>
      <c r="BP33" s="718"/>
      <c r="BQ33" s="720"/>
      <c r="BR33" s="717">
        <v>98.7</v>
      </c>
      <c r="BS33" s="718"/>
      <c r="BT33" s="718"/>
      <c r="BU33" s="718"/>
      <c r="BV33" s="718"/>
      <c r="BW33" s="718"/>
      <c r="BX33" s="719">
        <v>96.4</v>
      </c>
      <c r="BY33" s="718"/>
      <c r="BZ33" s="718"/>
      <c r="CA33" s="718"/>
      <c r="CB33" s="720"/>
      <c r="CD33" s="662" t="s">
        <v>318</v>
      </c>
      <c r="CE33" s="663"/>
      <c r="CF33" s="663"/>
      <c r="CG33" s="663"/>
      <c r="CH33" s="663"/>
      <c r="CI33" s="663"/>
      <c r="CJ33" s="663"/>
      <c r="CK33" s="663"/>
      <c r="CL33" s="663"/>
      <c r="CM33" s="663"/>
      <c r="CN33" s="663"/>
      <c r="CO33" s="663"/>
      <c r="CP33" s="663"/>
      <c r="CQ33" s="664"/>
      <c r="CR33" s="647">
        <v>18150101</v>
      </c>
      <c r="CS33" s="683"/>
      <c r="CT33" s="683"/>
      <c r="CU33" s="683"/>
      <c r="CV33" s="683"/>
      <c r="CW33" s="683"/>
      <c r="CX33" s="683"/>
      <c r="CY33" s="684"/>
      <c r="CZ33" s="652">
        <v>57.1</v>
      </c>
      <c r="DA33" s="681"/>
      <c r="DB33" s="681"/>
      <c r="DC33" s="685"/>
      <c r="DD33" s="656">
        <v>10395492</v>
      </c>
      <c r="DE33" s="683"/>
      <c r="DF33" s="683"/>
      <c r="DG33" s="683"/>
      <c r="DH33" s="683"/>
      <c r="DI33" s="683"/>
      <c r="DJ33" s="683"/>
      <c r="DK33" s="684"/>
      <c r="DL33" s="656">
        <v>6282566</v>
      </c>
      <c r="DM33" s="683"/>
      <c r="DN33" s="683"/>
      <c r="DO33" s="683"/>
      <c r="DP33" s="683"/>
      <c r="DQ33" s="683"/>
      <c r="DR33" s="683"/>
      <c r="DS33" s="683"/>
      <c r="DT33" s="683"/>
      <c r="DU33" s="683"/>
      <c r="DV33" s="684"/>
      <c r="DW33" s="652">
        <v>40.6</v>
      </c>
      <c r="DX33" s="681"/>
      <c r="DY33" s="681"/>
      <c r="DZ33" s="681"/>
      <c r="EA33" s="681"/>
      <c r="EB33" s="681"/>
      <c r="EC33" s="682"/>
    </row>
    <row r="34" spans="2:133" ht="11.25" customHeight="1" x14ac:dyDescent="0.15">
      <c r="B34" s="644" t="s">
        <v>319</v>
      </c>
      <c r="C34" s="645"/>
      <c r="D34" s="645"/>
      <c r="E34" s="645"/>
      <c r="F34" s="645"/>
      <c r="G34" s="645"/>
      <c r="H34" s="645"/>
      <c r="I34" s="645"/>
      <c r="J34" s="645"/>
      <c r="K34" s="645"/>
      <c r="L34" s="645"/>
      <c r="M34" s="645"/>
      <c r="N34" s="645"/>
      <c r="O34" s="645"/>
      <c r="P34" s="645"/>
      <c r="Q34" s="646"/>
      <c r="R34" s="647">
        <v>204966</v>
      </c>
      <c r="S34" s="648"/>
      <c r="T34" s="648"/>
      <c r="U34" s="648"/>
      <c r="V34" s="648"/>
      <c r="W34" s="648"/>
      <c r="X34" s="648"/>
      <c r="Y34" s="649"/>
      <c r="Z34" s="650">
        <v>0.6</v>
      </c>
      <c r="AA34" s="650"/>
      <c r="AB34" s="650"/>
      <c r="AC34" s="650"/>
      <c r="AD34" s="651">
        <v>22394</v>
      </c>
      <c r="AE34" s="651"/>
      <c r="AF34" s="651"/>
      <c r="AG34" s="651"/>
      <c r="AH34" s="651"/>
      <c r="AI34" s="651"/>
      <c r="AJ34" s="651"/>
      <c r="AK34" s="651"/>
      <c r="AL34" s="652">
        <v>0.2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2961722</v>
      </c>
      <c r="CS34" s="648"/>
      <c r="CT34" s="648"/>
      <c r="CU34" s="648"/>
      <c r="CV34" s="648"/>
      <c r="CW34" s="648"/>
      <c r="CX34" s="648"/>
      <c r="CY34" s="649"/>
      <c r="CZ34" s="652">
        <v>9.3000000000000007</v>
      </c>
      <c r="DA34" s="681"/>
      <c r="DB34" s="681"/>
      <c r="DC34" s="685"/>
      <c r="DD34" s="656">
        <v>2120244</v>
      </c>
      <c r="DE34" s="648"/>
      <c r="DF34" s="648"/>
      <c r="DG34" s="648"/>
      <c r="DH34" s="648"/>
      <c r="DI34" s="648"/>
      <c r="DJ34" s="648"/>
      <c r="DK34" s="649"/>
      <c r="DL34" s="656">
        <v>1740595</v>
      </c>
      <c r="DM34" s="648"/>
      <c r="DN34" s="648"/>
      <c r="DO34" s="648"/>
      <c r="DP34" s="648"/>
      <c r="DQ34" s="648"/>
      <c r="DR34" s="648"/>
      <c r="DS34" s="648"/>
      <c r="DT34" s="648"/>
      <c r="DU34" s="648"/>
      <c r="DV34" s="649"/>
      <c r="DW34" s="652">
        <v>11.3</v>
      </c>
      <c r="DX34" s="681"/>
      <c r="DY34" s="681"/>
      <c r="DZ34" s="681"/>
      <c r="EA34" s="681"/>
      <c r="EB34" s="681"/>
      <c r="EC34" s="682"/>
    </row>
    <row r="35" spans="2:133" ht="11.25" customHeight="1" x14ac:dyDescent="0.15">
      <c r="B35" s="644" t="s">
        <v>321</v>
      </c>
      <c r="C35" s="645"/>
      <c r="D35" s="645"/>
      <c r="E35" s="645"/>
      <c r="F35" s="645"/>
      <c r="G35" s="645"/>
      <c r="H35" s="645"/>
      <c r="I35" s="645"/>
      <c r="J35" s="645"/>
      <c r="K35" s="645"/>
      <c r="L35" s="645"/>
      <c r="M35" s="645"/>
      <c r="N35" s="645"/>
      <c r="O35" s="645"/>
      <c r="P35" s="645"/>
      <c r="Q35" s="646"/>
      <c r="R35" s="647">
        <v>387364</v>
      </c>
      <c r="S35" s="648"/>
      <c r="T35" s="648"/>
      <c r="U35" s="648"/>
      <c r="V35" s="648"/>
      <c r="W35" s="648"/>
      <c r="X35" s="648"/>
      <c r="Y35" s="649"/>
      <c r="Z35" s="650">
        <v>1.2</v>
      </c>
      <c r="AA35" s="650"/>
      <c r="AB35" s="650"/>
      <c r="AC35" s="650"/>
      <c r="AD35" s="651" t="s">
        <v>252</v>
      </c>
      <c r="AE35" s="651"/>
      <c r="AF35" s="651"/>
      <c r="AG35" s="651"/>
      <c r="AH35" s="651"/>
      <c r="AI35" s="651"/>
      <c r="AJ35" s="651"/>
      <c r="AK35" s="651"/>
      <c r="AL35" s="652" t="s">
        <v>252</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113430</v>
      </c>
      <c r="CS35" s="683"/>
      <c r="CT35" s="683"/>
      <c r="CU35" s="683"/>
      <c r="CV35" s="683"/>
      <c r="CW35" s="683"/>
      <c r="CX35" s="683"/>
      <c r="CY35" s="684"/>
      <c r="CZ35" s="652">
        <v>0.4</v>
      </c>
      <c r="DA35" s="681"/>
      <c r="DB35" s="681"/>
      <c r="DC35" s="685"/>
      <c r="DD35" s="656">
        <v>88084</v>
      </c>
      <c r="DE35" s="683"/>
      <c r="DF35" s="683"/>
      <c r="DG35" s="683"/>
      <c r="DH35" s="683"/>
      <c r="DI35" s="683"/>
      <c r="DJ35" s="683"/>
      <c r="DK35" s="684"/>
      <c r="DL35" s="656">
        <v>84696</v>
      </c>
      <c r="DM35" s="683"/>
      <c r="DN35" s="683"/>
      <c r="DO35" s="683"/>
      <c r="DP35" s="683"/>
      <c r="DQ35" s="683"/>
      <c r="DR35" s="683"/>
      <c r="DS35" s="683"/>
      <c r="DT35" s="683"/>
      <c r="DU35" s="683"/>
      <c r="DV35" s="684"/>
      <c r="DW35" s="652">
        <v>0.5</v>
      </c>
      <c r="DX35" s="681"/>
      <c r="DY35" s="681"/>
      <c r="DZ35" s="681"/>
      <c r="EA35" s="681"/>
      <c r="EB35" s="681"/>
      <c r="EC35" s="682"/>
    </row>
    <row r="36" spans="2:133" ht="11.25" customHeight="1" x14ac:dyDescent="0.15">
      <c r="B36" s="644" t="s">
        <v>325</v>
      </c>
      <c r="C36" s="645"/>
      <c r="D36" s="645"/>
      <c r="E36" s="645"/>
      <c r="F36" s="645"/>
      <c r="G36" s="645"/>
      <c r="H36" s="645"/>
      <c r="I36" s="645"/>
      <c r="J36" s="645"/>
      <c r="K36" s="645"/>
      <c r="L36" s="645"/>
      <c r="M36" s="645"/>
      <c r="N36" s="645"/>
      <c r="O36" s="645"/>
      <c r="P36" s="645"/>
      <c r="Q36" s="646"/>
      <c r="R36" s="647">
        <v>1491898</v>
      </c>
      <c r="S36" s="648"/>
      <c r="T36" s="648"/>
      <c r="U36" s="648"/>
      <c r="V36" s="648"/>
      <c r="W36" s="648"/>
      <c r="X36" s="648"/>
      <c r="Y36" s="649"/>
      <c r="Z36" s="650">
        <v>4.5999999999999996</v>
      </c>
      <c r="AA36" s="650"/>
      <c r="AB36" s="650"/>
      <c r="AC36" s="650"/>
      <c r="AD36" s="651" t="s">
        <v>252</v>
      </c>
      <c r="AE36" s="651"/>
      <c r="AF36" s="651"/>
      <c r="AG36" s="651"/>
      <c r="AH36" s="651"/>
      <c r="AI36" s="651"/>
      <c r="AJ36" s="651"/>
      <c r="AK36" s="651"/>
      <c r="AL36" s="652" t="s">
        <v>137</v>
      </c>
      <c r="AM36" s="653"/>
      <c r="AN36" s="653"/>
      <c r="AO36" s="654"/>
      <c r="AP36" s="235"/>
      <c r="AQ36" s="721" t="s">
        <v>326</v>
      </c>
      <c r="AR36" s="722"/>
      <c r="AS36" s="722"/>
      <c r="AT36" s="722"/>
      <c r="AU36" s="722"/>
      <c r="AV36" s="722"/>
      <c r="AW36" s="722"/>
      <c r="AX36" s="722"/>
      <c r="AY36" s="723"/>
      <c r="AZ36" s="636">
        <v>4955270</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220752</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9087217</v>
      </c>
      <c r="CS36" s="648"/>
      <c r="CT36" s="648"/>
      <c r="CU36" s="648"/>
      <c r="CV36" s="648"/>
      <c r="CW36" s="648"/>
      <c r="CX36" s="648"/>
      <c r="CY36" s="649"/>
      <c r="CZ36" s="652">
        <v>28.6</v>
      </c>
      <c r="DA36" s="681"/>
      <c r="DB36" s="681"/>
      <c r="DC36" s="685"/>
      <c r="DD36" s="656">
        <v>3822532</v>
      </c>
      <c r="DE36" s="648"/>
      <c r="DF36" s="648"/>
      <c r="DG36" s="648"/>
      <c r="DH36" s="648"/>
      <c r="DI36" s="648"/>
      <c r="DJ36" s="648"/>
      <c r="DK36" s="649"/>
      <c r="DL36" s="656">
        <v>2606439</v>
      </c>
      <c r="DM36" s="648"/>
      <c r="DN36" s="648"/>
      <c r="DO36" s="648"/>
      <c r="DP36" s="648"/>
      <c r="DQ36" s="648"/>
      <c r="DR36" s="648"/>
      <c r="DS36" s="648"/>
      <c r="DT36" s="648"/>
      <c r="DU36" s="648"/>
      <c r="DV36" s="649"/>
      <c r="DW36" s="652">
        <v>16.8</v>
      </c>
      <c r="DX36" s="681"/>
      <c r="DY36" s="681"/>
      <c r="DZ36" s="681"/>
      <c r="EA36" s="681"/>
      <c r="EB36" s="681"/>
      <c r="EC36" s="682"/>
    </row>
    <row r="37" spans="2:133" ht="11.25" customHeight="1" x14ac:dyDescent="0.15">
      <c r="B37" s="644" t="s">
        <v>329</v>
      </c>
      <c r="C37" s="645"/>
      <c r="D37" s="645"/>
      <c r="E37" s="645"/>
      <c r="F37" s="645"/>
      <c r="G37" s="645"/>
      <c r="H37" s="645"/>
      <c r="I37" s="645"/>
      <c r="J37" s="645"/>
      <c r="K37" s="645"/>
      <c r="L37" s="645"/>
      <c r="M37" s="645"/>
      <c r="N37" s="645"/>
      <c r="O37" s="645"/>
      <c r="P37" s="645"/>
      <c r="Q37" s="646"/>
      <c r="R37" s="647">
        <v>1066988</v>
      </c>
      <c r="S37" s="648"/>
      <c r="T37" s="648"/>
      <c r="U37" s="648"/>
      <c r="V37" s="648"/>
      <c r="W37" s="648"/>
      <c r="X37" s="648"/>
      <c r="Y37" s="649"/>
      <c r="Z37" s="650">
        <v>3.3</v>
      </c>
      <c r="AA37" s="650"/>
      <c r="AB37" s="650"/>
      <c r="AC37" s="650"/>
      <c r="AD37" s="651" t="s">
        <v>128</v>
      </c>
      <c r="AE37" s="651"/>
      <c r="AF37" s="651"/>
      <c r="AG37" s="651"/>
      <c r="AH37" s="651"/>
      <c r="AI37" s="651"/>
      <c r="AJ37" s="651"/>
      <c r="AK37" s="651"/>
      <c r="AL37" s="652" t="s">
        <v>137</v>
      </c>
      <c r="AM37" s="653"/>
      <c r="AN37" s="653"/>
      <c r="AO37" s="654"/>
      <c r="AQ37" s="725" t="s">
        <v>330</v>
      </c>
      <c r="AR37" s="726"/>
      <c r="AS37" s="726"/>
      <c r="AT37" s="726"/>
      <c r="AU37" s="726"/>
      <c r="AV37" s="726"/>
      <c r="AW37" s="726"/>
      <c r="AX37" s="726"/>
      <c r="AY37" s="727"/>
      <c r="AZ37" s="647">
        <v>1510000</v>
      </c>
      <c r="BA37" s="648"/>
      <c r="BB37" s="648"/>
      <c r="BC37" s="648"/>
      <c r="BD37" s="683"/>
      <c r="BE37" s="683"/>
      <c r="BF37" s="714"/>
      <c r="BG37" s="662" t="s">
        <v>331</v>
      </c>
      <c r="BH37" s="663"/>
      <c r="BI37" s="663"/>
      <c r="BJ37" s="663"/>
      <c r="BK37" s="663"/>
      <c r="BL37" s="663"/>
      <c r="BM37" s="663"/>
      <c r="BN37" s="663"/>
      <c r="BO37" s="663"/>
      <c r="BP37" s="663"/>
      <c r="BQ37" s="663"/>
      <c r="BR37" s="663"/>
      <c r="BS37" s="663"/>
      <c r="BT37" s="663"/>
      <c r="BU37" s="664"/>
      <c r="BV37" s="647">
        <v>136939</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1319389</v>
      </c>
      <c r="CS37" s="683"/>
      <c r="CT37" s="683"/>
      <c r="CU37" s="683"/>
      <c r="CV37" s="683"/>
      <c r="CW37" s="683"/>
      <c r="CX37" s="683"/>
      <c r="CY37" s="684"/>
      <c r="CZ37" s="652">
        <v>4.2</v>
      </c>
      <c r="DA37" s="681"/>
      <c r="DB37" s="681"/>
      <c r="DC37" s="685"/>
      <c r="DD37" s="656">
        <v>1207632</v>
      </c>
      <c r="DE37" s="683"/>
      <c r="DF37" s="683"/>
      <c r="DG37" s="683"/>
      <c r="DH37" s="683"/>
      <c r="DI37" s="683"/>
      <c r="DJ37" s="683"/>
      <c r="DK37" s="684"/>
      <c r="DL37" s="656">
        <v>852747</v>
      </c>
      <c r="DM37" s="683"/>
      <c r="DN37" s="683"/>
      <c r="DO37" s="683"/>
      <c r="DP37" s="683"/>
      <c r="DQ37" s="683"/>
      <c r="DR37" s="683"/>
      <c r="DS37" s="683"/>
      <c r="DT37" s="683"/>
      <c r="DU37" s="683"/>
      <c r="DV37" s="684"/>
      <c r="DW37" s="652">
        <v>5.5</v>
      </c>
      <c r="DX37" s="681"/>
      <c r="DY37" s="681"/>
      <c r="DZ37" s="681"/>
      <c r="EA37" s="681"/>
      <c r="EB37" s="681"/>
      <c r="EC37" s="682"/>
    </row>
    <row r="38" spans="2:133" ht="11.25" customHeight="1" x14ac:dyDescent="0.15">
      <c r="B38" s="644" t="s">
        <v>333</v>
      </c>
      <c r="C38" s="645"/>
      <c r="D38" s="645"/>
      <c r="E38" s="645"/>
      <c r="F38" s="645"/>
      <c r="G38" s="645"/>
      <c r="H38" s="645"/>
      <c r="I38" s="645"/>
      <c r="J38" s="645"/>
      <c r="K38" s="645"/>
      <c r="L38" s="645"/>
      <c r="M38" s="645"/>
      <c r="N38" s="645"/>
      <c r="O38" s="645"/>
      <c r="P38" s="645"/>
      <c r="Q38" s="646"/>
      <c r="R38" s="647">
        <v>1314673</v>
      </c>
      <c r="S38" s="648"/>
      <c r="T38" s="648"/>
      <c r="U38" s="648"/>
      <c r="V38" s="648"/>
      <c r="W38" s="648"/>
      <c r="X38" s="648"/>
      <c r="Y38" s="649"/>
      <c r="Z38" s="650">
        <v>4</v>
      </c>
      <c r="AA38" s="650"/>
      <c r="AB38" s="650"/>
      <c r="AC38" s="650"/>
      <c r="AD38" s="651">
        <v>1666</v>
      </c>
      <c r="AE38" s="651"/>
      <c r="AF38" s="651"/>
      <c r="AG38" s="651"/>
      <c r="AH38" s="651"/>
      <c r="AI38" s="651"/>
      <c r="AJ38" s="651"/>
      <c r="AK38" s="651"/>
      <c r="AL38" s="652">
        <v>0</v>
      </c>
      <c r="AM38" s="653"/>
      <c r="AN38" s="653"/>
      <c r="AO38" s="654"/>
      <c r="AQ38" s="725" t="s">
        <v>334</v>
      </c>
      <c r="AR38" s="726"/>
      <c r="AS38" s="726"/>
      <c r="AT38" s="726"/>
      <c r="AU38" s="726"/>
      <c r="AV38" s="726"/>
      <c r="AW38" s="726"/>
      <c r="AX38" s="726"/>
      <c r="AY38" s="727"/>
      <c r="AZ38" s="647">
        <v>1016254</v>
      </c>
      <c r="BA38" s="648"/>
      <c r="BB38" s="648"/>
      <c r="BC38" s="648"/>
      <c r="BD38" s="683"/>
      <c r="BE38" s="683"/>
      <c r="BF38" s="714"/>
      <c r="BG38" s="662" t="s">
        <v>335</v>
      </c>
      <c r="BH38" s="663"/>
      <c r="BI38" s="663"/>
      <c r="BJ38" s="663"/>
      <c r="BK38" s="663"/>
      <c r="BL38" s="663"/>
      <c r="BM38" s="663"/>
      <c r="BN38" s="663"/>
      <c r="BO38" s="663"/>
      <c r="BP38" s="663"/>
      <c r="BQ38" s="663"/>
      <c r="BR38" s="663"/>
      <c r="BS38" s="663"/>
      <c r="BT38" s="663"/>
      <c r="BU38" s="664"/>
      <c r="BV38" s="647">
        <v>6559</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2349804</v>
      </c>
      <c r="CS38" s="648"/>
      <c r="CT38" s="648"/>
      <c r="CU38" s="648"/>
      <c r="CV38" s="648"/>
      <c r="CW38" s="648"/>
      <c r="CX38" s="648"/>
      <c r="CY38" s="649"/>
      <c r="CZ38" s="652">
        <v>7.4</v>
      </c>
      <c r="DA38" s="681"/>
      <c r="DB38" s="681"/>
      <c r="DC38" s="685"/>
      <c r="DD38" s="656">
        <v>1940638</v>
      </c>
      <c r="DE38" s="648"/>
      <c r="DF38" s="648"/>
      <c r="DG38" s="648"/>
      <c r="DH38" s="648"/>
      <c r="DI38" s="648"/>
      <c r="DJ38" s="648"/>
      <c r="DK38" s="649"/>
      <c r="DL38" s="656">
        <v>1843458</v>
      </c>
      <c r="DM38" s="648"/>
      <c r="DN38" s="648"/>
      <c r="DO38" s="648"/>
      <c r="DP38" s="648"/>
      <c r="DQ38" s="648"/>
      <c r="DR38" s="648"/>
      <c r="DS38" s="648"/>
      <c r="DT38" s="648"/>
      <c r="DU38" s="648"/>
      <c r="DV38" s="649"/>
      <c r="DW38" s="652">
        <v>11.9</v>
      </c>
      <c r="DX38" s="681"/>
      <c r="DY38" s="681"/>
      <c r="DZ38" s="681"/>
      <c r="EA38" s="681"/>
      <c r="EB38" s="681"/>
      <c r="EC38" s="682"/>
    </row>
    <row r="39" spans="2:133" ht="11.25" customHeight="1" x14ac:dyDescent="0.15">
      <c r="B39" s="644" t="s">
        <v>337</v>
      </c>
      <c r="C39" s="645"/>
      <c r="D39" s="645"/>
      <c r="E39" s="645"/>
      <c r="F39" s="645"/>
      <c r="G39" s="645"/>
      <c r="H39" s="645"/>
      <c r="I39" s="645"/>
      <c r="J39" s="645"/>
      <c r="K39" s="645"/>
      <c r="L39" s="645"/>
      <c r="M39" s="645"/>
      <c r="N39" s="645"/>
      <c r="O39" s="645"/>
      <c r="P39" s="645"/>
      <c r="Q39" s="646"/>
      <c r="R39" s="647">
        <v>1916182</v>
      </c>
      <c r="S39" s="648"/>
      <c r="T39" s="648"/>
      <c r="U39" s="648"/>
      <c r="V39" s="648"/>
      <c r="W39" s="648"/>
      <c r="X39" s="648"/>
      <c r="Y39" s="649"/>
      <c r="Z39" s="650">
        <v>5.8</v>
      </c>
      <c r="AA39" s="650"/>
      <c r="AB39" s="650"/>
      <c r="AC39" s="650"/>
      <c r="AD39" s="651" t="s">
        <v>252</v>
      </c>
      <c r="AE39" s="651"/>
      <c r="AF39" s="651"/>
      <c r="AG39" s="651"/>
      <c r="AH39" s="651"/>
      <c r="AI39" s="651"/>
      <c r="AJ39" s="651"/>
      <c r="AK39" s="651"/>
      <c r="AL39" s="652" t="s">
        <v>252</v>
      </c>
      <c r="AM39" s="653"/>
      <c r="AN39" s="653"/>
      <c r="AO39" s="654"/>
      <c r="AQ39" s="725" t="s">
        <v>338</v>
      </c>
      <c r="AR39" s="726"/>
      <c r="AS39" s="726"/>
      <c r="AT39" s="726"/>
      <c r="AU39" s="726"/>
      <c r="AV39" s="726"/>
      <c r="AW39" s="726"/>
      <c r="AX39" s="726"/>
      <c r="AY39" s="727"/>
      <c r="AZ39" s="647">
        <v>79212</v>
      </c>
      <c r="BA39" s="648"/>
      <c r="BB39" s="648"/>
      <c r="BC39" s="648"/>
      <c r="BD39" s="683"/>
      <c r="BE39" s="683"/>
      <c r="BF39" s="714"/>
      <c r="BG39" s="662" t="s">
        <v>339</v>
      </c>
      <c r="BH39" s="663"/>
      <c r="BI39" s="663"/>
      <c r="BJ39" s="663"/>
      <c r="BK39" s="663"/>
      <c r="BL39" s="663"/>
      <c r="BM39" s="663"/>
      <c r="BN39" s="663"/>
      <c r="BO39" s="663"/>
      <c r="BP39" s="663"/>
      <c r="BQ39" s="663"/>
      <c r="BR39" s="663"/>
      <c r="BS39" s="663"/>
      <c r="BT39" s="663"/>
      <c r="BU39" s="664"/>
      <c r="BV39" s="647">
        <v>10145</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1984288</v>
      </c>
      <c r="CS39" s="683"/>
      <c r="CT39" s="683"/>
      <c r="CU39" s="683"/>
      <c r="CV39" s="683"/>
      <c r="CW39" s="683"/>
      <c r="CX39" s="683"/>
      <c r="CY39" s="684"/>
      <c r="CZ39" s="652">
        <v>6.2</v>
      </c>
      <c r="DA39" s="681"/>
      <c r="DB39" s="681"/>
      <c r="DC39" s="685"/>
      <c r="DD39" s="656">
        <v>1500927</v>
      </c>
      <c r="DE39" s="683"/>
      <c r="DF39" s="683"/>
      <c r="DG39" s="683"/>
      <c r="DH39" s="683"/>
      <c r="DI39" s="683"/>
      <c r="DJ39" s="683"/>
      <c r="DK39" s="684"/>
      <c r="DL39" s="656" t="s">
        <v>252</v>
      </c>
      <c r="DM39" s="683"/>
      <c r="DN39" s="683"/>
      <c r="DO39" s="683"/>
      <c r="DP39" s="683"/>
      <c r="DQ39" s="683"/>
      <c r="DR39" s="683"/>
      <c r="DS39" s="683"/>
      <c r="DT39" s="683"/>
      <c r="DU39" s="683"/>
      <c r="DV39" s="684"/>
      <c r="DW39" s="652" t="s">
        <v>128</v>
      </c>
      <c r="DX39" s="681"/>
      <c r="DY39" s="681"/>
      <c r="DZ39" s="681"/>
      <c r="EA39" s="681"/>
      <c r="EB39" s="681"/>
      <c r="EC39" s="682"/>
    </row>
    <row r="40" spans="2:133" ht="11.25" customHeight="1" x14ac:dyDescent="0.15">
      <c r="B40" s="644" t="s">
        <v>341</v>
      </c>
      <c r="C40" s="645"/>
      <c r="D40" s="645"/>
      <c r="E40" s="645"/>
      <c r="F40" s="645"/>
      <c r="G40" s="645"/>
      <c r="H40" s="645"/>
      <c r="I40" s="645"/>
      <c r="J40" s="645"/>
      <c r="K40" s="645"/>
      <c r="L40" s="645"/>
      <c r="M40" s="645"/>
      <c r="N40" s="645"/>
      <c r="O40" s="645"/>
      <c r="P40" s="645"/>
      <c r="Q40" s="646"/>
      <c r="R40" s="647" t="s">
        <v>128</v>
      </c>
      <c r="S40" s="648"/>
      <c r="T40" s="648"/>
      <c r="U40" s="648"/>
      <c r="V40" s="648"/>
      <c r="W40" s="648"/>
      <c r="X40" s="648"/>
      <c r="Y40" s="649"/>
      <c r="Z40" s="650" t="s">
        <v>128</v>
      </c>
      <c r="AA40" s="650"/>
      <c r="AB40" s="650"/>
      <c r="AC40" s="650"/>
      <c r="AD40" s="651" t="s">
        <v>128</v>
      </c>
      <c r="AE40" s="651"/>
      <c r="AF40" s="651"/>
      <c r="AG40" s="651"/>
      <c r="AH40" s="651"/>
      <c r="AI40" s="651"/>
      <c r="AJ40" s="651"/>
      <c r="AK40" s="651"/>
      <c r="AL40" s="652" t="s">
        <v>137</v>
      </c>
      <c r="AM40" s="653"/>
      <c r="AN40" s="653"/>
      <c r="AO40" s="654"/>
      <c r="AQ40" s="725" t="s">
        <v>342</v>
      </c>
      <c r="AR40" s="726"/>
      <c r="AS40" s="726"/>
      <c r="AT40" s="726"/>
      <c r="AU40" s="726"/>
      <c r="AV40" s="726"/>
      <c r="AW40" s="726"/>
      <c r="AX40" s="726"/>
      <c r="AY40" s="727"/>
      <c r="AZ40" s="647">
        <v>4372</v>
      </c>
      <c r="BA40" s="648"/>
      <c r="BB40" s="648"/>
      <c r="BC40" s="648"/>
      <c r="BD40" s="683"/>
      <c r="BE40" s="683"/>
      <c r="BF40" s="714"/>
      <c r="BG40" s="734" t="s">
        <v>343</v>
      </c>
      <c r="BH40" s="735"/>
      <c r="BI40" s="735"/>
      <c r="BJ40" s="735"/>
      <c r="BK40" s="735"/>
      <c r="BL40" s="236"/>
      <c r="BM40" s="663" t="s">
        <v>344</v>
      </c>
      <c r="BN40" s="663"/>
      <c r="BO40" s="663"/>
      <c r="BP40" s="663"/>
      <c r="BQ40" s="663"/>
      <c r="BR40" s="663"/>
      <c r="BS40" s="663"/>
      <c r="BT40" s="663"/>
      <c r="BU40" s="664"/>
      <c r="BV40" s="647">
        <v>82</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1653640</v>
      </c>
      <c r="CS40" s="648"/>
      <c r="CT40" s="648"/>
      <c r="CU40" s="648"/>
      <c r="CV40" s="648"/>
      <c r="CW40" s="648"/>
      <c r="CX40" s="648"/>
      <c r="CY40" s="649"/>
      <c r="CZ40" s="652">
        <v>5.2</v>
      </c>
      <c r="DA40" s="681"/>
      <c r="DB40" s="681"/>
      <c r="DC40" s="685"/>
      <c r="DD40" s="656">
        <v>923067</v>
      </c>
      <c r="DE40" s="648"/>
      <c r="DF40" s="648"/>
      <c r="DG40" s="648"/>
      <c r="DH40" s="648"/>
      <c r="DI40" s="648"/>
      <c r="DJ40" s="648"/>
      <c r="DK40" s="649"/>
      <c r="DL40" s="656">
        <v>7378</v>
      </c>
      <c r="DM40" s="648"/>
      <c r="DN40" s="648"/>
      <c r="DO40" s="648"/>
      <c r="DP40" s="648"/>
      <c r="DQ40" s="648"/>
      <c r="DR40" s="648"/>
      <c r="DS40" s="648"/>
      <c r="DT40" s="648"/>
      <c r="DU40" s="648"/>
      <c r="DV40" s="649"/>
      <c r="DW40" s="652">
        <v>0</v>
      </c>
      <c r="DX40" s="681"/>
      <c r="DY40" s="681"/>
      <c r="DZ40" s="681"/>
      <c r="EA40" s="681"/>
      <c r="EB40" s="681"/>
      <c r="EC40" s="682"/>
    </row>
    <row r="41" spans="2:133" ht="11.25" customHeight="1" x14ac:dyDescent="0.15">
      <c r="B41" s="644" t="s">
        <v>346</v>
      </c>
      <c r="C41" s="645"/>
      <c r="D41" s="645"/>
      <c r="E41" s="645"/>
      <c r="F41" s="645"/>
      <c r="G41" s="645"/>
      <c r="H41" s="645"/>
      <c r="I41" s="645"/>
      <c r="J41" s="645"/>
      <c r="K41" s="645"/>
      <c r="L41" s="645"/>
      <c r="M41" s="645"/>
      <c r="N41" s="645"/>
      <c r="O41" s="645"/>
      <c r="P41" s="645"/>
      <c r="Q41" s="646"/>
      <c r="R41" s="647" t="s">
        <v>128</v>
      </c>
      <c r="S41" s="648"/>
      <c r="T41" s="648"/>
      <c r="U41" s="648"/>
      <c r="V41" s="648"/>
      <c r="W41" s="648"/>
      <c r="X41" s="648"/>
      <c r="Y41" s="649"/>
      <c r="Z41" s="650" t="s">
        <v>128</v>
      </c>
      <c r="AA41" s="650"/>
      <c r="AB41" s="650"/>
      <c r="AC41" s="650"/>
      <c r="AD41" s="651" t="s">
        <v>128</v>
      </c>
      <c r="AE41" s="651"/>
      <c r="AF41" s="651"/>
      <c r="AG41" s="651"/>
      <c r="AH41" s="651"/>
      <c r="AI41" s="651"/>
      <c r="AJ41" s="651"/>
      <c r="AK41" s="651"/>
      <c r="AL41" s="652" t="s">
        <v>137</v>
      </c>
      <c r="AM41" s="653"/>
      <c r="AN41" s="653"/>
      <c r="AO41" s="654"/>
      <c r="AQ41" s="725" t="s">
        <v>347</v>
      </c>
      <c r="AR41" s="726"/>
      <c r="AS41" s="726"/>
      <c r="AT41" s="726"/>
      <c r="AU41" s="726"/>
      <c r="AV41" s="726"/>
      <c r="AW41" s="726"/>
      <c r="AX41" s="726"/>
      <c r="AY41" s="727"/>
      <c r="AZ41" s="647">
        <v>448903</v>
      </c>
      <c r="BA41" s="648"/>
      <c r="BB41" s="648"/>
      <c r="BC41" s="648"/>
      <c r="BD41" s="683"/>
      <c r="BE41" s="683"/>
      <c r="BF41" s="714"/>
      <c r="BG41" s="734"/>
      <c r="BH41" s="735"/>
      <c r="BI41" s="735"/>
      <c r="BJ41" s="735"/>
      <c r="BK41" s="735"/>
      <c r="BL41" s="236"/>
      <c r="BM41" s="663" t="s">
        <v>348</v>
      </c>
      <c r="BN41" s="663"/>
      <c r="BO41" s="663"/>
      <c r="BP41" s="663"/>
      <c r="BQ41" s="663"/>
      <c r="BR41" s="663"/>
      <c r="BS41" s="663"/>
      <c r="BT41" s="663"/>
      <c r="BU41" s="664"/>
      <c r="BV41" s="647">
        <v>1</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128</v>
      </c>
      <c r="CS41" s="683"/>
      <c r="CT41" s="683"/>
      <c r="CU41" s="683"/>
      <c r="CV41" s="683"/>
      <c r="CW41" s="683"/>
      <c r="CX41" s="683"/>
      <c r="CY41" s="684"/>
      <c r="CZ41" s="652" t="s">
        <v>252</v>
      </c>
      <c r="DA41" s="681"/>
      <c r="DB41" s="681"/>
      <c r="DC41" s="685"/>
      <c r="DD41" s="656" t="s">
        <v>137</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350</v>
      </c>
      <c r="C42" s="645"/>
      <c r="D42" s="645"/>
      <c r="E42" s="645"/>
      <c r="F42" s="645"/>
      <c r="G42" s="645"/>
      <c r="H42" s="645"/>
      <c r="I42" s="645"/>
      <c r="J42" s="645"/>
      <c r="K42" s="645"/>
      <c r="L42" s="645"/>
      <c r="M42" s="645"/>
      <c r="N42" s="645"/>
      <c r="O42" s="645"/>
      <c r="P42" s="645"/>
      <c r="Q42" s="646"/>
      <c r="R42" s="647">
        <v>598046</v>
      </c>
      <c r="S42" s="648"/>
      <c r="T42" s="648"/>
      <c r="U42" s="648"/>
      <c r="V42" s="648"/>
      <c r="W42" s="648"/>
      <c r="X42" s="648"/>
      <c r="Y42" s="649"/>
      <c r="Z42" s="650">
        <v>1.8</v>
      </c>
      <c r="AA42" s="650"/>
      <c r="AB42" s="650"/>
      <c r="AC42" s="650"/>
      <c r="AD42" s="651" t="s">
        <v>252</v>
      </c>
      <c r="AE42" s="651"/>
      <c r="AF42" s="651"/>
      <c r="AG42" s="651"/>
      <c r="AH42" s="651"/>
      <c r="AI42" s="651"/>
      <c r="AJ42" s="651"/>
      <c r="AK42" s="651"/>
      <c r="AL42" s="652" t="s">
        <v>252</v>
      </c>
      <c r="AM42" s="653"/>
      <c r="AN42" s="653"/>
      <c r="AO42" s="654"/>
      <c r="AQ42" s="746" t="s">
        <v>351</v>
      </c>
      <c r="AR42" s="747"/>
      <c r="AS42" s="747"/>
      <c r="AT42" s="747"/>
      <c r="AU42" s="747"/>
      <c r="AV42" s="747"/>
      <c r="AW42" s="747"/>
      <c r="AX42" s="747"/>
      <c r="AY42" s="748"/>
      <c r="AZ42" s="738">
        <v>1896529</v>
      </c>
      <c r="BA42" s="739"/>
      <c r="BB42" s="739"/>
      <c r="BC42" s="739"/>
      <c r="BD42" s="718"/>
      <c r="BE42" s="718"/>
      <c r="BF42" s="720"/>
      <c r="BG42" s="736"/>
      <c r="BH42" s="737"/>
      <c r="BI42" s="737"/>
      <c r="BJ42" s="737"/>
      <c r="BK42" s="737"/>
      <c r="BL42" s="237"/>
      <c r="BM42" s="673" t="s">
        <v>352</v>
      </c>
      <c r="BN42" s="673"/>
      <c r="BO42" s="673"/>
      <c r="BP42" s="673"/>
      <c r="BQ42" s="673"/>
      <c r="BR42" s="673"/>
      <c r="BS42" s="673"/>
      <c r="BT42" s="673"/>
      <c r="BU42" s="674"/>
      <c r="BV42" s="738">
        <v>400</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2539362</v>
      </c>
      <c r="CS42" s="648"/>
      <c r="CT42" s="648"/>
      <c r="CU42" s="648"/>
      <c r="CV42" s="648"/>
      <c r="CW42" s="648"/>
      <c r="CX42" s="648"/>
      <c r="CY42" s="649"/>
      <c r="CZ42" s="652">
        <v>8</v>
      </c>
      <c r="DA42" s="653"/>
      <c r="DB42" s="653"/>
      <c r="DC42" s="665"/>
      <c r="DD42" s="656">
        <v>417144</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354</v>
      </c>
      <c r="C43" s="698"/>
      <c r="D43" s="698"/>
      <c r="E43" s="698"/>
      <c r="F43" s="698"/>
      <c r="G43" s="698"/>
      <c r="H43" s="698"/>
      <c r="I43" s="698"/>
      <c r="J43" s="698"/>
      <c r="K43" s="698"/>
      <c r="L43" s="698"/>
      <c r="M43" s="698"/>
      <c r="N43" s="698"/>
      <c r="O43" s="698"/>
      <c r="P43" s="698"/>
      <c r="Q43" s="699"/>
      <c r="R43" s="738">
        <v>32756277</v>
      </c>
      <c r="S43" s="739"/>
      <c r="T43" s="739"/>
      <c r="U43" s="739"/>
      <c r="V43" s="739"/>
      <c r="W43" s="739"/>
      <c r="X43" s="739"/>
      <c r="Y43" s="740"/>
      <c r="Z43" s="741">
        <v>100</v>
      </c>
      <c r="AA43" s="741"/>
      <c r="AB43" s="741"/>
      <c r="AC43" s="741"/>
      <c r="AD43" s="742">
        <v>14871969</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17715</v>
      </c>
      <c r="CS43" s="683"/>
      <c r="CT43" s="683"/>
      <c r="CU43" s="683"/>
      <c r="CV43" s="683"/>
      <c r="CW43" s="683"/>
      <c r="CX43" s="683"/>
      <c r="CY43" s="684"/>
      <c r="CZ43" s="652">
        <v>0.1</v>
      </c>
      <c r="DA43" s="681"/>
      <c r="DB43" s="681"/>
      <c r="DC43" s="685"/>
      <c r="DD43" s="656">
        <v>17715</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303</v>
      </c>
      <c r="CE44" s="760"/>
      <c r="CF44" s="644" t="s">
        <v>356</v>
      </c>
      <c r="CG44" s="645"/>
      <c r="CH44" s="645"/>
      <c r="CI44" s="645"/>
      <c r="CJ44" s="645"/>
      <c r="CK44" s="645"/>
      <c r="CL44" s="645"/>
      <c r="CM44" s="645"/>
      <c r="CN44" s="645"/>
      <c r="CO44" s="645"/>
      <c r="CP44" s="645"/>
      <c r="CQ44" s="646"/>
      <c r="CR44" s="647">
        <v>2539362</v>
      </c>
      <c r="CS44" s="648"/>
      <c r="CT44" s="648"/>
      <c r="CU44" s="648"/>
      <c r="CV44" s="648"/>
      <c r="CW44" s="648"/>
      <c r="CX44" s="648"/>
      <c r="CY44" s="649"/>
      <c r="CZ44" s="652">
        <v>8</v>
      </c>
      <c r="DA44" s="653"/>
      <c r="DB44" s="653"/>
      <c r="DC44" s="665"/>
      <c r="DD44" s="656">
        <v>417144</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690881</v>
      </c>
      <c r="CS45" s="683"/>
      <c r="CT45" s="683"/>
      <c r="CU45" s="683"/>
      <c r="CV45" s="683"/>
      <c r="CW45" s="683"/>
      <c r="CX45" s="683"/>
      <c r="CY45" s="684"/>
      <c r="CZ45" s="652">
        <v>2.2000000000000002</v>
      </c>
      <c r="DA45" s="681"/>
      <c r="DB45" s="681"/>
      <c r="DC45" s="685"/>
      <c r="DD45" s="656">
        <v>18588</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1746195</v>
      </c>
      <c r="CS46" s="648"/>
      <c r="CT46" s="648"/>
      <c r="CU46" s="648"/>
      <c r="CV46" s="648"/>
      <c r="CW46" s="648"/>
      <c r="CX46" s="648"/>
      <c r="CY46" s="649"/>
      <c r="CZ46" s="652">
        <v>5.5</v>
      </c>
      <c r="DA46" s="653"/>
      <c r="DB46" s="653"/>
      <c r="DC46" s="665"/>
      <c r="DD46" s="656">
        <v>395577</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t="s">
        <v>128</v>
      </c>
      <c r="CS47" s="683"/>
      <c r="CT47" s="683"/>
      <c r="CU47" s="683"/>
      <c r="CV47" s="683"/>
      <c r="CW47" s="683"/>
      <c r="CX47" s="683"/>
      <c r="CY47" s="684"/>
      <c r="CZ47" s="652" t="s">
        <v>252</v>
      </c>
      <c r="DA47" s="681"/>
      <c r="DB47" s="681"/>
      <c r="DC47" s="685"/>
      <c r="DD47" s="656" t="s">
        <v>128</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128</v>
      </c>
      <c r="CS48" s="648"/>
      <c r="CT48" s="648"/>
      <c r="CU48" s="648"/>
      <c r="CV48" s="648"/>
      <c r="CW48" s="648"/>
      <c r="CX48" s="648"/>
      <c r="CY48" s="649"/>
      <c r="CZ48" s="652" t="s">
        <v>137</v>
      </c>
      <c r="DA48" s="653"/>
      <c r="DB48" s="653"/>
      <c r="DC48" s="665"/>
      <c r="DD48" s="656" t="s">
        <v>252</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364</v>
      </c>
      <c r="CE49" s="698"/>
      <c r="CF49" s="698"/>
      <c r="CG49" s="698"/>
      <c r="CH49" s="698"/>
      <c r="CI49" s="698"/>
      <c r="CJ49" s="698"/>
      <c r="CK49" s="698"/>
      <c r="CL49" s="698"/>
      <c r="CM49" s="698"/>
      <c r="CN49" s="698"/>
      <c r="CO49" s="698"/>
      <c r="CP49" s="698"/>
      <c r="CQ49" s="699"/>
      <c r="CR49" s="738">
        <v>31781618</v>
      </c>
      <c r="CS49" s="718"/>
      <c r="CT49" s="718"/>
      <c r="CU49" s="718"/>
      <c r="CV49" s="718"/>
      <c r="CW49" s="718"/>
      <c r="CX49" s="718"/>
      <c r="CY49" s="749"/>
      <c r="CZ49" s="743">
        <v>100</v>
      </c>
      <c r="DA49" s="750"/>
      <c r="DB49" s="750"/>
      <c r="DC49" s="751"/>
      <c r="DD49" s="752">
        <v>18986777</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OfT7vP3oVFeB1qzfwn787ydaf2J31uBdfsZ8dMJNWrMzGfqJ8xHUadOcsyXobOYpueirs1uZUody5K9N/PJwdw==" saltValue="SKmZJ+Ukx5MAjOvpdVAOQ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view="pageBreakPreview" zoomScale="80" zoomScaleNormal="100" zoomScaleSheetLayoutView="8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387</v>
      </c>
      <c r="C7" s="780"/>
      <c r="D7" s="780"/>
      <c r="E7" s="780"/>
      <c r="F7" s="780"/>
      <c r="G7" s="780"/>
      <c r="H7" s="780"/>
      <c r="I7" s="780"/>
      <c r="J7" s="780"/>
      <c r="K7" s="780"/>
      <c r="L7" s="780"/>
      <c r="M7" s="780"/>
      <c r="N7" s="780"/>
      <c r="O7" s="780"/>
      <c r="P7" s="781"/>
      <c r="Q7" s="782">
        <v>32496</v>
      </c>
      <c r="R7" s="783"/>
      <c r="S7" s="783"/>
      <c r="T7" s="783"/>
      <c r="U7" s="783"/>
      <c r="V7" s="783">
        <v>31627</v>
      </c>
      <c r="W7" s="783"/>
      <c r="X7" s="783"/>
      <c r="Y7" s="783"/>
      <c r="Z7" s="783"/>
      <c r="AA7" s="783">
        <v>869</v>
      </c>
      <c r="AB7" s="783"/>
      <c r="AC7" s="783"/>
      <c r="AD7" s="783"/>
      <c r="AE7" s="784"/>
      <c r="AF7" s="785">
        <v>768</v>
      </c>
      <c r="AG7" s="786"/>
      <c r="AH7" s="786"/>
      <c r="AI7" s="786"/>
      <c r="AJ7" s="787"/>
      <c r="AK7" s="822">
        <v>1494</v>
      </c>
      <c r="AL7" s="823"/>
      <c r="AM7" s="823"/>
      <c r="AN7" s="823"/>
      <c r="AO7" s="823"/>
      <c r="AP7" s="823">
        <v>22923</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t="s">
        <v>603</v>
      </c>
      <c r="BS7" s="826" t="s">
        <v>590</v>
      </c>
      <c r="BT7" s="827"/>
      <c r="BU7" s="827"/>
      <c r="BV7" s="827"/>
      <c r="BW7" s="827"/>
      <c r="BX7" s="827"/>
      <c r="BY7" s="827"/>
      <c r="BZ7" s="827"/>
      <c r="CA7" s="827"/>
      <c r="CB7" s="827"/>
      <c r="CC7" s="827"/>
      <c r="CD7" s="827"/>
      <c r="CE7" s="827"/>
      <c r="CF7" s="827"/>
      <c r="CG7" s="828"/>
      <c r="CH7" s="819" t="s">
        <v>604</v>
      </c>
      <c r="CI7" s="820"/>
      <c r="CJ7" s="820"/>
      <c r="CK7" s="820"/>
      <c r="CL7" s="821"/>
      <c r="CM7" s="819">
        <v>15</v>
      </c>
      <c r="CN7" s="820"/>
      <c r="CO7" s="820"/>
      <c r="CP7" s="820"/>
      <c r="CQ7" s="821"/>
      <c r="CR7" s="819">
        <v>5</v>
      </c>
      <c r="CS7" s="820"/>
      <c r="CT7" s="820"/>
      <c r="CU7" s="820"/>
      <c r="CV7" s="821"/>
      <c r="CW7" s="819" t="s">
        <v>512</v>
      </c>
      <c r="CX7" s="820"/>
      <c r="CY7" s="820"/>
      <c r="CZ7" s="820"/>
      <c r="DA7" s="821"/>
      <c r="DB7" s="819" t="s">
        <v>512</v>
      </c>
      <c r="DC7" s="820"/>
      <c r="DD7" s="820"/>
      <c r="DE7" s="820"/>
      <c r="DF7" s="821"/>
      <c r="DG7" s="819">
        <v>514</v>
      </c>
      <c r="DH7" s="820"/>
      <c r="DI7" s="820"/>
      <c r="DJ7" s="820"/>
      <c r="DK7" s="821"/>
      <c r="DL7" s="819" t="s">
        <v>512</v>
      </c>
      <c r="DM7" s="820"/>
      <c r="DN7" s="820"/>
      <c r="DO7" s="820"/>
      <c r="DP7" s="821"/>
      <c r="DQ7" s="819">
        <v>499</v>
      </c>
      <c r="DR7" s="820"/>
      <c r="DS7" s="820"/>
      <c r="DT7" s="820"/>
      <c r="DU7" s="821"/>
      <c r="DV7" s="800"/>
      <c r="DW7" s="801"/>
      <c r="DX7" s="801"/>
      <c r="DY7" s="801"/>
      <c r="DZ7" s="802"/>
      <c r="EA7" s="256"/>
    </row>
    <row r="8" spans="1:131" s="257" customFormat="1" ht="26.25" customHeight="1" x14ac:dyDescent="0.15">
      <c r="A8" s="263">
        <v>2</v>
      </c>
      <c r="B8" s="803" t="s">
        <v>388</v>
      </c>
      <c r="C8" s="804"/>
      <c r="D8" s="804"/>
      <c r="E8" s="804"/>
      <c r="F8" s="804"/>
      <c r="G8" s="804"/>
      <c r="H8" s="804"/>
      <c r="I8" s="804"/>
      <c r="J8" s="804"/>
      <c r="K8" s="804"/>
      <c r="L8" s="804"/>
      <c r="M8" s="804"/>
      <c r="N8" s="804"/>
      <c r="O8" s="804"/>
      <c r="P8" s="805"/>
      <c r="Q8" s="806">
        <v>82</v>
      </c>
      <c r="R8" s="807"/>
      <c r="S8" s="807"/>
      <c r="T8" s="807"/>
      <c r="U8" s="807"/>
      <c r="V8" s="807">
        <v>66</v>
      </c>
      <c r="W8" s="807"/>
      <c r="X8" s="807"/>
      <c r="Y8" s="807"/>
      <c r="Z8" s="807"/>
      <c r="AA8" s="807">
        <v>16</v>
      </c>
      <c r="AB8" s="807"/>
      <c r="AC8" s="807"/>
      <c r="AD8" s="807"/>
      <c r="AE8" s="808"/>
      <c r="AF8" s="809">
        <v>16</v>
      </c>
      <c r="AG8" s="810"/>
      <c r="AH8" s="810"/>
      <c r="AI8" s="810"/>
      <c r="AJ8" s="811"/>
      <c r="AK8" s="812">
        <v>3</v>
      </c>
      <c r="AL8" s="813"/>
      <c r="AM8" s="813"/>
      <c r="AN8" s="813"/>
      <c r="AO8" s="813"/>
      <c r="AP8" s="813" t="s">
        <v>512</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591</v>
      </c>
      <c r="BT8" s="817"/>
      <c r="BU8" s="817"/>
      <c r="BV8" s="817"/>
      <c r="BW8" s="817"/>
      <c r="BX8" s="817"/>
      <c r="BY8" s="817"/>
      <c r="BZ8" s="817"/>
      <c r="CA8" s="817"/>
      <c r="CB8" s="817"/>
      <c r="CC8" s="817"/>
      <c r="CD8" s="817"/>
      <c r="CE8" s="817"/>
      <c r="CF8" s="817"/>
      <c r="CG8" s="818"/>
      <c r="CH8" s="829">
        <v>4</v>
      </c>
      <c r="CI8" s="830"/>
      <c r="CJ8" s="830"/>
      <c r="CK8" s="830"/>
      <c r="CL8" s="831"/>
      <c r="CM8" s="829">
        <v>64</v>
      </c>
      <c r="CN8" s="830"/>
      <c r="CO8" s="830"/>
      <c r="CP8" s="830"/>
      <c r="CQ8" s="831"/>
      <c r="CR8" s="829">
        <v>16</v>
      </c>
      <c r="CS8" s="830"/>
      <c r="CT8" s="830"/>
      <c r="CU8" s="830"/>
      <c r="CV8" s="831"/>
      <c r="CW8" s="829" t="s">
        <v>512</v>
      </c>
      <c r="CX8" s="830"/>
      <c r="CY8" s="830"/>
      <c r="CZ8" s="830"/>
      <c r="DA8" s="831"/>
      <c r="DB8" s="829" t="s">
        <v>512</v>
      </c>
      <c r="DC8" s="830"/>
      <c r="DD8" s="830"/>
      <c r="DE8" s="830"/>
      <c r="DF8" s="831"/>
      <c r="DG8" s="829" t="s">
        <v>512</v>
      </c>
      <c r="DH8" s="830"/>
      <c r="DI8" s="830"/>
      <c r="DJ8" s="830"/>
      <c r="DK8" s="831"/>
      <c r="DL8" s="829" t="s">
        <v>512</v>
      </c>
      <c r="DM8" s="830"/>
      <c r="DN8" s="830"/>
      <c r="DO8" s="830"/>
      <c r="DP8" s="831"/>
      <c r="DQ8" s="829" t="s">
        <v>512</v>
      </c>
      <c r="DR8" s="830"/>
      <c r="DS8" s="830"/>
      <c r="DT8" s="830"/>
      <c r="DU8" s="831"/>
      <c r="DV8" s="832"/>
      <c r="DW8" s="833"/>
      <c r="DX8" s="833"/>
      <c r="DY8" s="833"/>
      <c r="DZ8" s="834"/>
      <c r="EA8" s="256"/>
    </row>
    <row r="9" spans="1:131" s="257" customFormat="1" ht="26.25" customHeight="1" x14ac:dyDescent="0.15">
      <c r="A9" s="263">
        <v>3</v>
      </c>
      <c r="B9" s="803" t="s">
        <v>389</v>
      </c>
      <c r="C9" s="804"/>
      <c r="D9" s="804"/>
      <c r="E9" s="804"/>
      <c r="F9" s="804"/>
      <c r="G9" s="804"/>
      <c r="H9" s="804"/>
      <c r="I9" s="804"/>
      <c r="J9" s="804"/>
      <c r="K9" s="804"/>
      <c r="L9" s="804"/>
      <c r="M9" s="804"/>
      <c r="N9" s="804"/>
      <c r="O9" s="804"/>
      <c r="P9" s="805"/>
      <c r="Q9" s="806">
        <v>214</v>
      </c>
      <c r="R9" s="807"/>
      <c r="S9" s="807"/>
      <c r="T9" s="807"/>
      <c r="U9" s="807"/>
      <c r="V9" s="807">
        <v>124</v>
      </c>
      <c r="W9" s="807"/>
      <c r="X9" s="807"/>
      <c r="Y9" s="807"/>
      <c r="Z9" s="807"/>
      <c r="AA9" s="807">
        <v>90</v>
      </c>
      <c r="AB9" s="807"/>
      <c r="AC9" s="807"/>
      <c r="AD9" s="807"/>
      <c r="AE9" s="808"/>
      <c r="AF9" s="809">
        <v>90</v>
      </c>
      <c r="AG9" s="810"/>
      <c r="AH9" s="810"/>
      <c r="AI9" s="810"/>
      <c r="AJ9" s="811"/>
      <c r="AK9" s="812" t="s">
        <v>596</v>
      </c>
      <c r="AL9" s="813"/>
      <c r="AM9" s="813"/>
      <c r="AN9" s="813"/>
      <c r="AO9" s="813"/>
      <c r="AP9" s="813" t="s">
        <v>512</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592</v>
      </c>
      <c r="BT9" s="817"/>
      <c r="BU9" s="817"/>
      <c r="BV9" s="817"/>
      <c r="BW9" s="817"/>
      <c r="BX9" s="817"/>
      <c r="BY9" s="817"/>
      <c r="BZ9" s="817"/>
      <c r="CA9" s="817"/>
      <c r="CB9" s="817"/>
      <c r="CC9" s="817"/>
      <c r="CD9" s="817"/>
      <c r="CE9" s="817"/>
      <c r="CF9" s="817"/>
      <c r="CG9" s="818"/>
      <c r="CH9" s="829">
        <v>-23</v>
      </c>
      <c r="CI9" s="830"/>
      <c r="CJ9" s="830"/>
      <c r="CK9" s="830"/>
      <c r="CL9" s="831"/>
      <c r="CM9" s="829">
        <v>335</v>
      </c>
      <c r="CN9" s="830"/>
      <c r="CO9" s="830"/>
      <c r="CP9" s="830"/>
      <c r="CQ9" s="831"/>
      <c r="CR9" s="829">
        <v>50</v>
      </c>
      <c r="CS9" s="830"/>
      <c r="CT9" s="830"/>
      <c r="CU9" s="830"/>
      <c r="CV9" s="831"/>
      <c r="CW9" s="829">
        <v>42</v>
      </c>
      <c r="CX9" s="830"/>
      <c r="CY9" s="830"/>
      <c r="CZ9" s="830"/>
      <c r="DA9" s="831"/>
      <c r="DB9" s="829" t="s">
        <v>512</v>
      </c>
      <c r="DC9" s="830"/>
      <c r="DD9" s="830"/>
      <c r="DE9" s="830"/>
      <c r="DF9" s="831"/>
      <c r="DG9" s="829" t="s">
        <v>512</v>
      </c>
      <c r="DH9" s="830"/>
      <c r="DI9" s="830"/>
      <c r="DJ9" s="830"/>
      <c r="DK9" s="831"/>
      <c r="DL9" s="829" t="s">
        <v>512</v>
      </c>
      <c r="DM9" s="830"/>
      <c r="DN9" s="830"/>
      <c r="DO9" s="830"/>
      <c r="DP9" s="831"/>
      <c r="DQ9" s="829" t="s">
        <v>512</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593</v>
      </c>
      <c r="BT10" s="817"/>
      <c r="BU10" s="817"/>
      <c r="BV10" s="817"/>
      <c r="BW10" s="817"/>
      <c r="BX10" s="817"/>
      <c r="BY10" s="817"/>
      <c r="BZ10" s="817"/>
      <c r="CA10" s="817"/>
      <c r="CB10" s="817"/>
      <c r="CC10" s="817"/>
      <c r="CD10" s="817"/>
      <c r="CE10" s="817"/>
      <c r="CF10" s="817"/>
      <c r="CG10" s="818"/>
      <c r="CH10" s="829">
        <v>-1</v>
      </c>
      <c r="CI10" s="830"/>
      <c r="CJ10" s="830"/>
      <c r="CK10" s="830"/>
      <c r="CL10" s="831"/>
      <c r="CM10" s="829">
        <v>106</v>
      </c>
      <c r="CN10" s="830"/>
      <c r="CO10" s="830"/>
      <c r="CP10" s="830"/>
      <c r="CQ10" s="831"/>
      <c r="CR10" s="829">
        <v>100</v>
      </c>
      <c r="CS10" s="830"/>
      <c r="CT10" s="830"/>
      <c r="CU10" s="830"/>
      <c r="CV10" s="831"/>
      <c r="CW10" s="829" t="s">
        <v>512</v>
      </c>
      <c r="CX10" s="830"/>
      <c r="CY10" s="830"/>
      <c r="CZ10" s="830"/>
      <c r="DA10" s="831"/>
      <c r="DB10" s="829" t="s">
        <v>512</v>
      </c>
      <c r="DC10" s="830"/>
      <c r="DD10" s="830"/>
      <c r="DE10" s="830"/>
      <c r="DF10" s="831"/>
      <c r="DG10" s="829" t="s">
        <v>512</v>
      </c>
      <c r="DH10" s="830"/>
      <c r="DI10" s="830"/>
      <c r="DJ10" s="830"/>
      <c r="DK10" s="831"/>
      <c r="DL10" s="829" t="s">
        <v>512</v>
      </c>
      <c r="DM10" s="830"/>
      <c r="DN10" s="830"/>
      <c r="DO10" s="830"/>
      <c r="DP10" s="831"/>
      <c r="DQ10" s="829" t="s">
        <v>512</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594</v>
      </c>
      <c r="BT11" s="817"/>
      <c r="BU11" s="817"/>
      <c r="BV11" s="817"/>
      <c r="BW11" s="817"/>
      <c r="BX11" s="817"/>
      <c r="BY11" s="817"/>
      <c r="BZ11" s="817"/>
      <c r="CA11" s="817"/>
      <c r="CB11" s="817"/>
      <c r="CC11" s="817"/>
      <c r="CD11" s="817"/>
      <c r="CE11" s="817"/>
      <c r="CF11" s="817"/>
      <c r="CG11" s="818"/>
      <c r="CH11" s="829" t="s">
        <v>604</v>
      </c>
      <c r="CI11" s="830"/>
      <c r="CJ11" s="830"/>
      <c r="CK11" s="830"/>
      <c r="CL11" s="831"/>
      <c r="CM11" s="829">
        <v>22</v>
      </c>
      <c r="CN11" s="830"/>
      <c r="CO11" s="830"/>
      <c r="CP11" s="830"/>
      <c r="CQ11" s="831"/>
      <c r="CR11" s="829">
        <v>10</v>
      </c>
      <c r="CS11" s="830"/>
      <c r="CT11" s="830"/>
      <c r="CU11" s="830"/>
      <c r="CV11" s="831"/>
      <c r="CW11" s="829" t="s">
        <v>512</v>
      </c>
      <c r="CX11" s="830"/>
      <c r="CY11" s="830"/>
      <c r="CZ11" s="830"/>
      <c r="DA11" s="831"/>
      <c r="DB11" s="829" t="s">
        <v>512</v>
      </c>
      <c r="DC11" s="830"/>
      <c r="DD11" s="830"/>
      <c r="DE11" s="830"/>
      <c r="DF11" s="831"/>
      <c r="DG11" s="829" t="s">
        <v>512</v>
      </c>
      <c r="DH11" s="830"/>
      <c r="DI11" s="830"/>
      <c r="DJ11" s="830"/>
      <c r="DK11" s="831"/>
      <c r="DL11" s="829" t="s">
        <v>512</v>
      </c>
      <c r="DM11" s="830"/>
      <c r="DN11" s="830"/>
      <c r="DO11" s="830"/>
      <c r="DP11" s="831"/>
      <c r="DQ11" s="829" t="s">
        <v>512</v>
      </c>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595</v>
      </c>
      <c r="BT12" s="817"/>
      <c r="BU12" s="817"/>
      <c r="BV12" s="817"/>
      <c r="BW12" s="817"/>
      <c r="BX12" s="817"/>
      <c r="BY12" s="817"/>
      <c r="BZ12" s="817"/>
      <c r="CA12" s="817"/>
      <c r="CB12" s="817"/>
      <c r="CC12" s="817"/>
      <c r="CD12" s="817"/>
      <c r="CE12" s="817"/>
      <c r="CF12" s="817"/>
      <c r="CG12" s="818"/>
      <c r="CH12" s="829">
        <v>-1</v>
      </c>
      <c r="CI12" s="830"/>
      <c r="CJ12" s="830"/>
      <c r="CK12" s="830"/>
      <c r="CL12" s="831"/>
      <c r="CM12" s="829">
        <v>32</v>
      </c>
      <c r="CN12" s="830"/>
      <c r="CO12" s="830"/>
      <c r="CP12" s="830"/>
      <c r="CQ12" s="831"/>
      <c r="CR12" s="829">
        <v>20</v>
      </c>
      <c r="CS12" s="830"/>
      <c r="CT12" s="830"/>
      <c r="CU12" s="830"/>
      <c r="CV12" s="831"/>
      <c r="CW12" s="829" t="s">
        <v>512</v>
      </c>
      <c r="CX12" s="830"/>
      <c r="CY12" s="830"/>
      <c r="CZ12" s="830"/>
      <c r="DA12" s="831"/>
      <c r="DB12" s="829" t="s">
        <v>512</v>
      </c>
      <c r="DC12" s="830"/>
      <c r="DD12" s="830"/>
      <c r="DE12" s="830"/>
      <c r="DF12" s="831"/>
      <c r="DG12" s="829" t="s">
        <v>512</v>
      </c>
      <c r="DH12" s="830"/>
      <c r="DI12" s="830"/>
      <c r="DJ12" s="830"/>
      <c r="DK12" s="831"/>
      <c r="DL12" s="829" t="s">
        <v>512</v>
      </c>
      <c r="DM12" s="830"/>
      <c r="DN12" s="830"/>
      <c r="DO12" s="830"/>
      <c r="DP12" s="831"/>
      <c r="DQ12" s="829" t="s">
        <v>512</v>
      </c>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390</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391</v>
      </c>
      <c r="B23" s="838" t="s">
        <v>392</v>
      </c>
      <c r="C23" s="839"/>
      <c r="D23" s="839"/>
      <c r="E23" s="839"/>
      <c r="F23" s="839"/>
      <c r="G23" s="839"/>
      <c r="H23" s="839"/>
      <c r="I23" s="839"/>
      <c r="J23" s="839"/>
      <c r="K23" s="839"/>
      <c r="L23" s="839"/>
      <c r="M23" s="839"/>
      <c r="N23" s="839"/>
      <c r="O23" s="839"/>
      <c r="P23" s="840"/>
      <c r="Q23" s="841">
        <v>32788</v>
      </c>
      <c r="R23" s="842"/>
      <c r="S23" s="842"/>
      <c r="T23" s="842"/>
      <c r="U23" s="842"/>
      <c r="V23" s="842">
        <v>31813</v>
      </c>
      <c r="W23" s="842"/>
      <c r="X23" s="842"/>
      <c r="Y23" s="842"/>
      <c r="Z23" s="842"/>
      <c r="AA23" s="842">
        <v>975</v>
      </c>
      <c r="AB23" s="842"/>
      <c r="AC23" s="842"/>
      <c r="AD23" s="842"/>
      <c r="AE23" s="843"/>
      <c r="AF23" s="844">
        <v>874</v>
      </c>
      <c r="AG23" s="842"/>
      <c r="AH23" s="842"/>
      <c r="AI23" s="842"/>
      <c r="AJ23" s="845"/>
      <c r="AK23" s="846"/>
      <c r="AL23" s="847"/>
      <c r="AM23" s="847"/>
      <c r="AN23" s="847"/>
      <c r="AO23" s="847"/>
      <c r="AP23" s="842">
        <v>22923</v>
      </c>
      <c r="AQ23" s="842"/>
      <c r="AR23" s="842"/>
      <c r="AS23" s="842"/>
      <c r="AT23" s="842"/>
      <c r="AU23" s="848"/>
      <c r="AV23" s="848"/>
      <c r="AW23" s="848"/>
      <c r="AX23" s="848"/>
      <c r="AY23" s="849"/>
      <c r="AZ23" s="857" t="s">
        <v>128</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393</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394</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370</v>
      </c>
      <c r="B26" s="789"/>
      <c r="C26" s="789"/>
      <c r="D26" s="789"/>
      <c r="E26" s="789"/>
      <c r="F26" s="789"/>
      <c r="G26" s="789"/>
      <c r="H26" s="789"/>
      <c r="I26" s="789"/>
      <c r="J26" s="789"/>
      <c r="K26" s="789"/>
      <c r="L26" s="789"/>
      <c r="M26" s="789"/>
      <c r="N26" s="789"/>
      <c r="O26" s="789"/>
      <c r="P26" s="790"/>
      <c r="Q26" s="765" t="s">
        <v>395</v>
      </c>
      <c r="R26" s="766"/>
      <c r="S26" s="766"/>
      <c r="T26" s="766"/>
      <c r="U26" s="767"/>
      <c r="V26" s="765" t="s">
        <v>396</v>
      </c>
      <c r="W26" s="766"/>
      <c r="X26" s="766"/>
      <c r="Y26" s="766"/>
      <c r="Z26" s="767"/>
      <c r="AA26" s="765" t="s">
        <v>397</v>
      </c>
      <c r="AB26" s="766"/>
      <c r="AC26" s="766"/>
      <c r="AD26" s="766"/>
      <c r="AE26" s="766"/>
      <c r="AF26" s="860" t="s">
        <v>398</v>
      </c>
      <c r="AG26" s="861"/>
      <c r="AH26" s="861"/>
      <c r="AI26" s="861"/>
      <c r="AJ26" s="862"/>
      <c r="AK26" s="766" t="s">
        <v>399</v>
      </c>
      <c r="AL26" s="766"/>
      <c r="AM26" s="766"/>
      <c r="AN26" s="766"/>
      <c r="AO26" s="767"/>
      <c r="AP26" s="765" t="s">
        <v>400</v>
      </c>
      <c r="AQ26" s="766"/>
      <c r="AR26" s="766"/>
      <c r="AS26" s="766"/>
      <c r="AT26" s="767"/>
      <c r="AU26" s="765" t="s">
        <v>401</v>
      </c>
      <c r="AV26" s="766"/>
      <c r="AW26" s="766"/>
      <c r="AX26" s="766"/>
      <c r="AY26" s="767"/>
      <c r="AZ26" s="765" t="s">
        <v>402</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403</v>
      </c>
      <c r="C28" s="780"/>
      <c r="D28" s="780"/>
      <c r="E28" s="780"/>
      <c r="F28" s="780"/>
      <c r="G28" s="780"/>
      <c r="H28" s="780"/>
      <c r="I28" s="780"/>
      <c r="J28" s="780"/>
      <c r="K28" s="780"/>
      <c r="L28" s="780"/>
      <c r="M28" s="780"/>
      <c r="N28" s="780"/>
      <c r="O28" s="780"/>
      <c r="P28" s="781"/>
      <c r="Q28" s="870">
        <v>5694</v>
      </c>
      <c r="R28" s="871"/>
      <c r="S28" s="871"/>
      <c r="T28" s="871"/>
      <c r="U28" s="871"/>
      <c r="V28" s="871">
        <v>5473</v>
      </c>
      <c r="W28" s="871"/>
      <c r="X28" s="871"/>
      <c r="Y28" s="871"/>
      <c r="Z28" s="871"/>
      <c r="AA28" s="871">
        <v>221</v>
      </c>
      <c r="AB28" s="871"/>
      <c r="AC28" s="871"/>
      <c r="AD28" s="871"/>
      <c r="AE28" s="872"/>
      <c r="AF28" s="873">
        <v>221</v>
      </c>
      <c r="AG28" s="871"/>
      <c r="AH28" s="871"/>
      <c r="AI28" s="871"/>
      <c r="AJ28" s="874"/>
      <c r="AK28" s="875">
        <v>388</v>
      </c>
      <c r="AL28" s="866"/>
      <c r="AM28" s="866"/>
      <c r="AN28" s="866"/>
      <c r="AO28" s="866"/>
      <c r="AP28" s="866" t="s">
        <v>596</v>
      </c>
      <c r="AQ28" s="866"/>
      <c r="AR28" s="866"/>
      <c r="AS28" s="866"/>
      <c r="AT28" s="866"/>
      <c r="AU28" s="866" t="s">
        <v>596</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404</v>
      </c>
      <c r="C29" s="804"/>
      <c r="D29" s="804"/>
      <c r="E29" s="804"/>
      <c r="F29" s="804"/>
      <c r="G29" s="804"/>
      <c r="H29" s="804"/>
      <c r="I29" s="804"/>
      <c r="J29" s="804"/>
      <c r="K29" s="804"/>
      <c r="L29" s="804"/>
      <c r="M29" s="804"/>
      <c r="N29" s="804"/>
      <c r="O29" s="804"/>
      <c r="P29" s="805"/>
      <c r="Q29" s="806">
        <v>813</v>
      </c>
      <c r="R29" s="807"/>
      <c r="S29" s="807"/>
      <c r="T29" s="807"/>
      <c r="U29" s="807"/>
      <c r="V29" s="807">
        <v>812</v>
      </c>
      <c r="W29" s="807"/>
      <c r="X29" s="807"/>
      <c r="Y29" s="807"/>
      <c r="Z29" s="807"/>
      <c r="AA29" s="807">
        <v>1</v>
      </c>
      <c r="AB29" s="807"/>
      <c r="AC29" s="807"/>
      <c r="AD29" s="807"/>
      <c r="AE29" s="808"/>
      <c r="AF29" s="809">
        <v>1</v>
      </c>
      <c r="AG29" s="810"/>
      <c r="AH29" s="810"/>
      <c r="AI29" s="810"/>
      <c r="AJ29" s="811"/>
      <c r="AK29" s="878">
        <v>228</v>
      </c>
      <c r="AL29" s="879"/>
      <c r="AM29" s="879"/>
      <c r="AN29" s="879"/>
      <c r="AO29" s="879"/>
      <c r="AP29" s="880" t="s">
        <v>512</v>
      </c>
      <c r="AQ29" s="881"/>
      <c r="AR29" s="881"/>
      <c r="AS29" s="881"/>
      <c r="AT29" s="878"/>
      <c r="AU29" s="879" t="s">
        <v>512</v>
      </c>
      <c r="AV29" s="879"/>
      <c r="AW29" s="879"/>
      <c r="AX29" s="879"/>
      <c r="AY29" s="879"/>
      <c r="AZ29" s="882"/>
      <c r="BA29" s="882"/>
      <c r="BB29" s="882"/>
      <c r="BC29" s="882"/>
      <c r="BD29" s="882"/>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405</v>
      </c>
      <c r="C30" s="804"/>
      <c r="D30" s="804"/>
      <c r="E30" s="804"/>
      <c r="F30" s="804"/>
      <c r="G30" s="804"/>
      <c r="H30" s="804"/>
      <c r="I30" s="804"/>
      <c r="J30" s="804"/>
      <c r="K30" s="804"/>
      <c r="L30" s="804"/>
      <c r="M30" s="804"/>
      <c r="N30" s="804"/>
      <c r="O30" s="804"/>
      <c r="P30" s="805"/>
      <c r="Q30" s="806">
        <v>6033</v>
      </c>
      <c r="R30" s="807"/>
      <c r="S30" s="807"/>
      <c r="T30" s="807"/>
      <c r="U30" s="807"/>
      <c r="V30" s="807">
        <v>5974</v>
      </c>
      <c r="W30" s="807"/>
      <c r="X30" s="807"/>
      <c r="Y30" s="807"/>
      <c r="Z30" s="807"/>
      <c r="AA30" s="807">
        <v>59</v>
      </c>
      <c r="AB30" s="807"/>
      <c r="AC30" s="807"/>
      <c r="AD30" s="807"/>
      <c r="AE30" s="808"/>
      <c r="AF30" s="809">
        <v>59</v>
      </c>
      <c r="AG30" s="810"/>
      <c r="AH30" s="810"/>
      <c r="AI30" s="810"/>
      <c r="AJ30" s="811"/>
      <c r="AK30" s="878">
        <v>857</v>
      </c>
      <c r="AL30" s="879"/>
      <c r="AM30" s="879"/>
      <c r="AN30" s="879"/>
      <c r="AO30" s="879"/>
      <c r="AP30" s="880" t="s">
        <v>512</v>
      </c>
      <c r="AQ30" s="881"/>
      <c r="AR30" s="881"/>
      <c r="AS30" s="881"/>
      <c r="AT30" s="878"/>
      <c r="AU30" s="879" t="s">
        <v>512</v>
      </c>
      <c r="AV30" s="879"/>
      <c r="AW30" s="879"/>
      <c r="AX30" s="879"/>
      <c r="AY30" s="879"/>
      <c r="AZ30" s="882"/>
      <c r="BA30" s="882"/>
      <c r="BB30" s="882"/>
      <c r="BC30" s="882"/>
      <c r="BD30" s="882"/>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406</v>
      </c>
      <c r="C31" s="804"/>
      <c r="D31" s="804"/>
      <c r="E31" s="804"/>
      <c r="F31" s="804"/>
      <c r="G31" s="804"/>
      <c r="H31" s="804"/>
      <c r="I31" s="804"/>
      <c r="J31" s="804"/>
      <c r="K31" s="804"/>
      <c r="L31" s="804"/>
      <c r="M31" s="804"/>
      <c r="N31" s="804"/>
      <c r="O31" s="804"/>
      <c r="P31" s="805"/>
      <c r="Q31" s="806">
        <v>45</v>
      </c>
      <c r="R31" s="807"/>
      <c r="S31" s="807"/>
      <c r="T31" s="807"/>
      <c r="U31" s="807"/>
      <c r="V31" s="807">
        <v>22</v>
      </c>
      <c r="W31" s="807"/>
      <c r="X31" s="807"/>
      <c r="Y31" s="807"/>
      <c r="Z31" s="807"/>
      <c r="AA31" s="807">
        <v>23</v>
      </c>
      <c r="AB31" s="807"/>
      <c r="AC31" s="807"/>
      <c r="AD31" s="807"/>
      <c r="AE31" s="808"/>
      <c r="AF31" s="809">
        <v>23</v>
      </c>
      <c r="AG31" s="810"/>
      <c r="AH31" s="810"/>
      <c r="AI31" s="810"/>
      <c r="AJ31" s="811"/>
      <c r="AK31" s="878" t="s">
        <v>512</v>
      </c>
      <c r="AL31" s="879"/>
      <c r="AM31" s="879"/>
      <c r="AN31" s="879"/>
      <c r="AO31" s="879"/>
      <c r="AP31" s="880" t="s">
        <v>512</v>
      </c>
      <c r="AQ31" s="881"/>
      <c r="AR31" s="881"/>
      <c r="AS31" s="881"/>
      <c r="AT31" s="878"/>
      <c r="AU31" s="879" t="s">
        <v>512</v>
      </c>
      <c r="AV31" s="879"/>
      <c r="AW31" s="879"/>
      <c r="AX31" s="879"/>
      <c r="AY31" s="879"/>
      <c r="AZ31" s="882"/>
      <c r="BA31" s="882"/>
      <c r="BB31" s="882"/>
      <c r="BC31" s="882"/>
      <c r="BD31" s="882"/>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407</v>
      </c>
      <c r="C32" s="804"/>
      <c r="D32" s="804"/>
      <c r="E32" s="804"/>
      <c r="F32" s="804"/>
      <c r="G32" s="804"/>
      <c r="H32" s="804"/>
      <c r="I32" s="804"/>
      <c r="J32" s="804"/>
      <c r="K32" s="804"/>
      <c r="L32" s="804"/>
      <c r="M32" s="804"/>
      <c r="N32" s="804"/>
      <c r="O32" s="804"/>
      <c r="P32" s="805"/>
      <c r="Q32" s="806">
        <v>10</v>
      </c>
      <c r="R32" s="807"/>
      <c r="S32" s="807"/>
      <c r="T32" s="807"/>
      <c r="U32" s="807"/>
      <c r="V32" s="807">
        <v>9</v>
      </c>
      <c r="W32" s="807"/>
      <c r="X32" s="807"/>
      <c r="Y32" s="807"/>
      <c r="Z32" s="807"/>
      <c r="AA32" s="807">
        <v>1</v>
      </c>
      <c r="AB32" s="807"/>
      <c r="AC32" s="807"/>
      <c r="AD32" s="807"/>
      <c r="AE32" s="808"/>
      <c r="AF32" s="809">
        <v>1</v>
      </c>
      <c r="AG32" s="810"/>
      <c r="AH32" s="810"/>
      <c r="AI32" s="810"/>
      <c r="AJ32" s="811"/>
      <c r="AK32" s="878">
        <v>6</v>
      </c>
      <c r="AL32" s="879"/>
      <c r="AM32" s="879"/>
      <c r="AN32" s="879"/>
      <c r="AO32" s="879"/>
      <c r="AP32" s="880" t="s">
        <v>512</v>
      </c>
      <c r="AQ32" s="881"/>
      <c r="AR32" s="881"/>
      <c r="AS32" s="881"/>
      <c r="AT32" s="878"/>
      <c r="AU32" s="879" t="s">
        <v>512</v>
      </c>
      <c r="AV32" s="879"/>
      <c r="AW32" s="879"/>
      <c r="AX32" s="879"/>
      <c r="AY32" s="879"/>
      <c r="AZ32" s="882"/>
      <c r="BA32" s="882"/>
      <c r="BB32" s="882"/>
      <c r="BC32" s="882"/>
      <c r="BD32" s="882"/>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408</v>
      </c>
      <c r="C33" s="804"/>
      <c r="D33" s="804"/>
      <c r="E33" s="804"/>
      <c r="F33" s="804"/>
      <c r="G33" s="804"/>
      <c r="H33" s="804"/>
      <c r="I33" s="804"/>
      <c r="J33" s="804"/>
      <c r="K33" s="804"/>
      <c r="L33" s="804"/>
      <c r="M33" s="804"/>
      <c r="N33" s="804"/>
      <c r="O33" s="804"/>
      <c r="P33" s="805"/>
      <c r="Q33" s="806">
        <v>101</v>
      </c>
      <c r="R33" s="807"/>
      <c r="S33" s="807"/>
      <c r="T33" s="807"/>
      <c r="U33" s="807"/>
      <c r="V33" s="807">
        <v>101</v>
      </c>
      <c r="W33" s="807"/>
      <c r="X33" s="807"/>
      <c r="Y33" s="807"/>
      <c r="Z33" s="807"/>
      <c r="AA33" s="807">
        <v>1</v>
      </c>
      <c r="AB33" s="807"/>
      <c r="AC33" s="807"/>
      <c r="AD33" s="807"/>
      <c r="AE33" s="808"/>
      <c r="AF33" s="809">
        <v>1</v>
      </c>
      <c r="AG33" s="810"/>
      <c r="AH33" s="810"/>
      <c r="AI33" s="810"/>
      <c r="AJ33" s="811"/>
      <c r="AK33" s="878">
        <v>2</v>
      </c>
      <c r="AL33" s="879"/>
      <c r="AM33" s="879"/>
      <c r="AN33" s="879"/>
      <c r="AO33" s="879"/>
      <c r="AP33" s="880" t="s">
        <v>512</v>
      </c>
      <c r="AQ33" s="881"/>
      <c r="AR33" s="881"/>
      <c r="AS33" s="881"/>
      <c r="AT33" s="878"/>
      <c r="AU33" s="879" t="s">
        <v>512</v>
      </c>
      <c r="AV33" s="879"/>
      <c r="AW33" s="879"/>
      <c r="AX33" s="879"/>
      <c r="AY33" s="879"/>
      <c r="AZ33" s="882"/>
      <c r="BA33" s="882"/>
      <c r="BB33" s="882"/>
      <c r="BC33" s="882"/>
      <c r="BD33" s="882"/>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409</v>
      </c>
      <c r="C34" s="804"/>
      <c r="D34" s="804"/>
      <c r="E34" s="804"/>
      <c r="F34" s="804"/>
      <c r="G34" s="804"/>
      <c r="H34" s="804"/>
      <c r="I34" s="804"/>
      <c r="J34" s="804"/>
      <c r="K34" s="804"/>
      <c r="L34" s="804"/>
      <c r="M34" s="804"/>
      <c r="N34" s="804"/>
      <c r="O34" s="804"/>
      <c r="P34" s="805"/>
      <c r="Q34" s="806">
        <v>5092</v>
      </c>
      <c r="R34" s="807"/>
      <c r="S34" s="807"/>
      <c r="T34" s="807"/>
      <c r="U34" s="807"/>
      <c r="V34" s="807">
        <v>5064</v>
      </c>
      <c r="W34" s="807"/>
      <c r="X34" s="807"/>
      <c r="Y34" s="807"/>
      <c r="Z34" s="807"/>
      <c r="AA34" s="807">
        <v>27</v>
      </c>
      <c r="AB34" s="807"/>
      <c r="AC34" s="807"/>
      <c r="AD34" s="807"/>
      <c r="AE34" s="808"/>
      <c r="AF34" s="809">
        <v>1014</v>
      </c>
      <c r="AG34" s="810"/>
      <c r="AH34" s="810"/>
      <c r="AI34" s="810"/>
      <c r="AJ34" s="811"/>
      <c r="AK34" s="878">
        <v>501</v>
      </c>
      <c r="AL34" s="879"/>
      <c r="AM34" s="879"/>
      <c r="AN34" s="879"/>
      <c r="AO34" s="879"/>
      <c r="AP34" s="879">
        <v>2792</v>
      </c>
      <c r="AQ34" s="879"/>
      <c r="AR34" s="879"/>
      <c r="AS34" s="879"/>
      <c r="AT34" s="879"/>
      <c r="AU34" s="879">
        <v>1583</v>
      </c>
      <c r="AV34" s="879"/>
      <c r="AW34" s="879"/>
      <c r="AX34" s="879"/>
      <c r="AY34" s="879"/>
      <c r="AZ34" s="882" t="s">
        <v>512</v>
      </c>
      <c r="BA34" s="882"/>
      <c r="BB34" s="882"/>
      <c r="BC34" s="882"/>
      <c r="BD34" s="882"/>
      <c r="BE34" s="876" t="s">
        <v>410</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411</v>
      </c>
      <c r="C35" s="804"/>
      <c r="D35" s="804"/>
      <c r="E35" s="804"/>
      <c r="F35" s="804"/>
      <c r="G35" s="804"/>
      <c r="H35" s="804"/>
      <c r="I35" s="804"/>
      <c r="J35" s="804"/>
      <c r="K35" s="804"/>
      <c r="L35" s="804"/>
      <c r="M35" s="804"/>
      <c r="N35" s="804"/>
      <c r="O35" s="804"/>
      <c r="P35" s="805"/>
      <c r="Q35" s="806">
        <v>1940</v>
      </c>
      <c r="R35" s="807"/>
      <c r="S35" s="807"/>
      <c r="T35" s="807"/>
      <c r="U35" s="807"/>
      <c r="V35" s="807">
        <v>1915</v>
      </c>
      <c r="W35" s="807"/>
      <c r="X35" s="807"/>
      <c r="Y35" s="807"/>
      <c r="Z35" s="807"/>
      <c r="AA35" s="807">
        <v>26</v>
      </c>
      <c r="AB35" s="807"/>
      <c r="AC35" s="807"/>
      <c r="AD35" s="807"/>
      <c r="AE35" s="808"/>
      <c r="AF35" s="809">
        <v>62</v>
      </c>
      <c r="AG35" s="810"/>
      <c r="AH35" s="810"/>
      <c r="AI35" s="810"/>
      <c r="AJ35" s="811"/>
      <c r="AK35" s="878">
        <v>1510</v>
      </c>
      <c r="AL35" s="879"/>
      <c r="AM35" s="879"/>
      <c r="AN35" s="879"/>
      <c r="AO35" s="879"/>
      <c r="AP35" s="879">
        <v>8693</v>
      </c>
      <c r="AQ35" s="879"/>
      <c r="AR35" s="879"/>
      <c r="AS35" s="879"/>
      <c r="AT35" s="879"/>
      <c r="AU35" s="879">
        <v>7676</v>
      </c>
      <c r="AV35" s="879"/>
      <c r="AW35" s="879"/>
      <c r="AX35" s="879"/>
      <c r="AY35" s="879"/>
      <c r="AZ35" s="882" t="s">
        <v>512</v>
      </c>
      <c r="BA35" s="882"/>
      <c r="BB35" s="882"/>
      <c r="BC35" s="882"/>
      <c r="BD35" s="882"/>
      <c r="BE35" s="876" t="s">
        <v>410</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t="s">
        <v>412</v>
      </c>
      <c r="C36" s="804"/>
      <c r="D36" s="804"/>
      <c r="E36" s="804"/>
      <c r="F36" s="804"/>
      <c r="G36" s="804"/>
      <c r="H36" s="804"/>
      <c r="I36" s="804"/>
      <c r="J36" s="804"/>
      <c r="K36" s="804"/>
      <c r="L36" s="804"/>
      <c r="M36" s="804"/>
      <c r="N36" s="804"/>
      <c r="O36" s="804"/>
      <c r="P36" s="805"/>
      <c r="Q36" s="806">
        <v>5</v>
      </c>
      <c r="R36" s="807"/>
      <c r="S36" s="807"/>
      <c r="T36" s="807"/>
      <c r="U36" s="807"/>
      <c r="V36" s="807">
        <v>5</v>
      </c>
      <c r="W36" s="807"/>
      <c r="X36" s="807"/>
      <c r="Y36" s="807"/>
      <c r="Z36" s="807"/>
      <c r="AA36" s="807">
        <v>0</v>
      </c>
      <c r="AB36" s="807"/>
      <c r="AC36" s="807"/>
      <c r="AD36" s="807"/>
      <c r="AE36" s="808"/>
      <c r="AF36" s="809">
        <v>0</v>
      </c>
      <c r="AG36" s="810"/>
      <c r="AH36" s="810"/>
      <c r="AI36" s="810"/>
      <c r="AJ36" s="811"/>
      <c r="AK36" s="878">
        <v>4</v>
      </c>
      <c r="AL36" s="879"/>
      <c r="AM36" s="879"/>
      <c r="AN36" s="879"/>
      <c r="AO36" s="879"/>
      <c r="AP36" s="880" t="s">
        <v>512</v>
      </c>
      <c r="AQ36" s="881"/>
      <c r="AR36" s="881"/>
      <c r="AS36" s="881"/>
      <c r="AT36" s="878"/>
      <c r="AU36" s="880" t="s">
        <v>512</v>
      </c>
      <c r="AV36" s="881"/>
      <c r="AW36" s="881"/>
      <c r="AX36" s="881"/>
      <c r="AY36" s="878"/>
      <c r="AZ36" s="882" t="s">
        <v>512</v>
      </c>
      <c r="BA36" s="882"/>
      <c r="BB36" s="882"/>
      <c r="BC36" s="882"/>
      <c r="BD36" s="882"/>
      <c r="BE36" s="876" t="s">
        <v>413</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2"/>
      <c r="BA37" s="882"/>
      <c r="BB37" s="882"/>
      <c r="BC37" s="882"/>
      <c r="BD37" s="882"/>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2"/>
      <c r="BA38" s="882"/>
      <c r="BB38" s="882"/>
      <c r="BC38" s="882"/>
      <c r="BD38" s="882"/>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2"/>
      <c r="BA39" s="882"/>
      <c r="BB39" s="882"/>
      <c r="BC39" s="882"/>
      <c r="BD39" s="882"/>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2"/>
      <c r="BA40" s="882"/>
      <c r="BB40" s="882"/>
      <c r="BC40" s="882"/>
      <c r="BD40" s="882"/>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2"/>
      <c r="BA41" s="882"/>
      <c r="BB41" s="882"/>
      <c r="BC41" s="882"/>
      <c r="BD41" s="882"/>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2"/>
      <c r="BA42" s="882"/>
      <c r="BB42" s="882"/>
      <c r="BC42" s="882"/>
      <c r="BD42" s="882"/>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2"/>
      <c r="BA43" s="882"/>
      <c r="BB43" s="882"/>
      <c r="BC43" s="882"/>
      <c r="BD43" s="882"/>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2"/>
      <c r="BA44" s="882"/>
      <c r="BB44" s="882"/>
      <c r="BC44" s="882"/>
      <c r="BD44" s="882"/>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2"/>
      <c r="BA45" s="882"/>
      <c r="BB45" s="882"/>
      <c r="BC45" s="882"/>
      <c r="BD45" s="882"/>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2"/>
      <c r="BA46" s="882"/>
      <c r="BB46" s="882"/>
      <c r="BC46" s="882"/>
      <c r="BD46" s="882"/>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2"/>
      <c r="BA47" s="882"/>
      <c r="BB47" s="882"/>
      <c r="BC47" s="882"/>
      <c r="BD47" s="882"/>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2"/>
      <c r="BA48" s="882"/>
      <c r="BB48" s="882"/>
      <c r="BC48" s="882"/>
      <c r="BD48" s="882"/>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2"/>
      <c r="BA49" s="882"/>
      <c r="BB49" s="882"/>
      <c r="BC49" s="882"/>
      <c r="BD49" s="882"/>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3"/>
      <c r="R50" s="884"/>
      <c r="S50" s="884"/>
      <c r="T50" s="884"/>
      <c r="U50" s="884"/>
      <c r="V50" s="884"/>
      <c r="W50" s="884"/>
      <c r="X50" s="884"/>
      <c r="Y50" s="884"/>
      <c r="Z50" s="884"/>
      <c r="AA50" s="884"/>
      <c r="AB50" s="884"/>
      <c r="AC50" s="884"/>
      <c r="AD50" s="884"/>
      <c r="AE50" s="885"/>
      <c r="AF50" s="809"/>
      <c r="AG50" s="810"/>
      <c r="AH50" s="810"/>
      <c r="AI50" s="810"/>
      <c r="AJ50" s="811"/>
      <c r="AK50" s="886"/>
      <c r="AL50" s="884"/>
      <c r="AM50" s="884"/>
      <c r="AN50" s="884"/>
      <c r="AO50" s="884"/>
      <c r="AP50" s="884"/>
      <c r="AQ50" s="884"/>
      <c r="AR50" s="884"/>
      <c r="AS50" s="884"/>
      <c r="AT50" s="884"/>
      <c r="AU50" s="884"/>
      <c r="AV50" s="884"/>
      <c r="AW50" s="884"/>
      <c r="AX50" s="884"/>
      <c r="AY50" s="884"/>
      <c r="AZ50" s="887"/>
      <c r="BA50" s="887"/>
      <c r="BB50" s="887"/>
      <c r="BC50" s="887"/>
      <c r="BD50" s="887"/>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3"/>
      <c r="R51" s="884"/>
      <c r="S51" s="884"/>
      <c r="T51" s="884"/>
      <c r="U51" s="884"/>
      <c r="V51" s="884"/>
      <c r="W51" s="884"/>
      <c r="X51" s="884"/>
      <c r="Y51" s="884"/>
      <c r="Z51" s="884"/>
      <c r="AA51" s="884"/>
      <c r="AB51" s="884"/>
      <c r="AC51" s="884"/>
      <c r="AD51" s="884"/>
      <c r="AE51" s="885"/>
      <c r="AF51" s="809"/>
      <c r="AG51" s="810"/>
      <c r="AH51" s="810"/>
      <c r="AI51" s="810"/>
      <c r="AJ51" s="811"/>
      <c r="AK51" s="886"/>
      <c r="AL51" s="884"/>
      <c r="AM51" s="884"/>
      <c r="AN51" s="884"/>
      <c r="AO51" s="884"/>
      <c r="AP51" s="884"/>
      <c r="AQ51" s="884"/>
      <c r="AR51" s="884"/>
      <c r="AS51" s="884"/>
      <c r="AT51" s="884"/>
      <c r="AU51" s="884"/>
      <c r="AV51" s="884"/>
      <c r="AW51" s="884"/>
      <c r="AX51" s="884"/>
      <c r="AY51" s="884"/>
      <c r="AZ51" s="887"/>
      <c r="BA51" s="887"/>
      <c r="BB51" s="887"/>
      <c r="BC51" s="887"/>
      <c r="BD51" s="887"/>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3"/>
      <c r="R52" s="884"/>
      <c r="S52" s="884"/>
      <c r="T52" s="884"/>
      <c r="U52" s="884"/>
      <c r="V52" s="884"/>
      <c r="W52" s="884"/>
      <c r="X52" s="884"/>
      <c r="Y52" s="884"/>
      <c r="Z52" s="884"/>
      <c r="AA52" s="884"/>
      <c r="AB52" s="884"/>
      <c r="AC52" s="884"/>
      <c r="AD52" s="884"/>
      <c r="AE52" s="885"/>
      <c r="AF52" s="809"/>
      <c r="AG52" s="810"/>
      <c r="AH52" s="810"/>
      <c r="AI52" s="810"/>
      <c r="AJ52" s="811"/>
      <c r="AK52" s="886"/>
      <c r="AL52" s="884"/>
      <c r="AM52" s="884"/>
      <c r="AN52" s="884"/>
      <c r="AO52" s="884"/>
      <c r="AP52" s="884"/>
      <c r="AQ52" s="884"/>
      <c r="AR52" s="884"/>
      <c r="AS52" s="884"/>
      <c r="AT52" s="884"/>
      <c r="AU52" s="884"/>
      <c r="AV52" s="884"/>
      <c r="AW52" s="884"/>
      <c r="AX52" s="884"/>
      <c r="AY52" s="884"/>
      <c r="AZ52" s="887"/>
      <c r="BA52" s="887"/>
      <c r="BB52" s="887"/>
      <c r="BC52" s="887"/>
      <c r="BD52" s="887"/>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3"/>
      <c r="R53" s="884"/>
      <c r="S53" s="884"/>
      <c r="T53" s="884"/>
      <c r="U53" s="884"/>
      <c r="V53" s="884"/>
      <c r="W53" s="884"/>
      <c r="X53" s="884"/>
      <c r="Y53" s="884"/>
      <c r="Z53" s="884"/>
      <c r="AA53" s="884"/>
      <c r="AB53" s="884"/>
      <c r="AC53" s="884"/>
      <c r="AD53" s="884"/>
      <c r="AE53" s="885"/>
      <c r="AF53" s="809"/>
      <c r="AG53" s="810"/>
      <c r="AH53" s="810"/>
      <c r="AI53" s="810"/>
      <c r="AJ53" s="811"/>
      <c r="AK53" s="886"/>
      <c r="AL53" s="884"/>
      <c r="AM53" s="884"/>
      <c r="AN53" s="884"/>
      <c r="AO53" s="884"/>
      <c r="AP53" s="884"/>
      <c r="AQ53" s="884"/>
      <c r="AR53" s="884"/>
      <c r="AS53" s="884"/>
      <c r="AT53" s="884"/>
      <c r="AU53" s="884"/>
      <c r="AV53" s="884"/>
      <c r="AW53" s="884"/>
      <c r="AX53" s="884"/>
      <c r="AY53" s="884"/>
      <c r="AZ53" s="887"/>
      <c r="BA53" s="887"/>
      <c r="BB53" s="887"/>
      <c r="BC53" s="887"/>
      <c r="BD53" s="887"/>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3"/>
      <c r="R54" s="884"/>
      <c r="S54" s="884"/>
      <c r="T54" s="884"/>
      <c r="U54" s="884"/>
      <c r="V54" s="884"/>
      <c r="W54" s="884"/>
      <c r="X54" s="884"/>
      <c r="Y54" s="884"/>
      <c r="Z54" s="884"/>
      <c r="AA54" s="884"/>
      <c r="AB54" s="884"/>
      <c r="AC54" s="884"/>
      <c r="AD54" s="884"/>
      <c r="AE54" s="885"/>
      <c r="AF54" s="809"/>
      <c r="AG54" s="810"/>
      <c r="AH54" s="810"/>
      <c r="AI54" s="810"/>
      <c r="AJ54" s="811"/>
      <c r="AK54" s="886"/>
      <c r="AL54" s="884"/>
      <c r="AM54" s="884"/>
      <c r="AN54" s="884"/>
      <c r="AO54" s="884"/>
      <c r="AP54" s="884"/>
      <c r="AQ54" s="884"/>
      <c r="AR54" s="884"/>
      <c r="AS54" s="884"/>
      <c r="AT54" s="884"/>
      <c r="AU54" s="884"/>
      <c r="AV54" s="884"/>
      <c r="AW54" s="884"/>
      <c r="AX54" s="884"/>
      <c r="AY54" s="884"/>
      <c r="AZ54" s="887"/>
      <c r="BA54" s="887"/>
      <c r="BB54" s="887"/>
      <c r="BC54" s="887"/>
      <c r="BD54" s="887"/>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3"/>
      <c r="R55" s="884"/>
      <c r="S55" s="884"/>
      <c r="T55" s="884"/>
      <c r="U55" s="884"/>
      <c r="V55" s="884"/>
      <c r="W55" s="884"/>
      <c r="X55" s="884"/>
      <c r="Y55" s="884"/>
      <c r="Z55" s="884"/>
      <c r="AA55" s="884"/>
      <c r="AB55" s="884"/>
      <c r="AC55" s="884"/>
      <c r="AD55" s="884"/>
      <c r="AE55" s="885"/>
      <c r="AF55" s="809"/>
      <c r="AG55" s="810"/>
      <c r="AH55" s="810"/>
      <c r="AI55" s="810"/>
      <c r="AJ55" s="811"/>
      <c r="AK55" s="886"/>
      <c r="AL55" s="884"/>
      <c r="AM55" s="884"/>
      <c r="AN55" s="884"/>
      <c r="AO55" s="884"/>
      <c r="AP55" s="884"/>
      <c r="AQ55" s="884"/>
      <c r="AR55" s="884"/>
      <c r="AS55" s="884"/>
      <c r="AT55" s="884"/>
      <c r="AU55" s="884"/>
      <c r="AV55" s="884"/>
      <c r="AW55" s="884"/>
      <c r="AX55" s="884"/>
      <c r="AY55" s="884"/>
      <c r="AZ55" s="887"/>
      <c r="BA55" s="887"/>
      <c r="BB55" s="887"/>
      <c r="BC55" s="887"/>
      <c r="BD55" s="887"/>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3"/>
      <c r="R56" s="884"/>
      <c r="S56" s="884"/>
      <c r="T56" s="884"/>
      <c r="U56" s="884"/>
      <c r="V56" s="884"/>
      <c r="W56" s="884"/>
      <c r="X56" s="884"/>
      <c r="Y56" s="884"/>
      <c r="Z56" s="884"/>
      <c r="AA56" s="884"/>
      <c r="AB56" s="884"/>
      <c r="AC56" s="884"/>
      <c r="AD56" s="884"/>
      <c r="AE56" s="885"/>
      <c r="AF56" s="809"/>
      <c r="AG56" s="810"/>
      <c r="AH56" s="810"/>
      <c r="AI56" s="810"/>
      <c r="AJ56" s="811"/>
      <c r="AK56" s="886"/>
      <c r="AL56" s="884"/>
      <c r="AM56" s="884"/>
      <c r="AN56" s="884"/>
      <c r="AO56" s="884"/>
      <c r="AP56" s="884"/>
      <c r="AQ56" s="884"/>
      <c r="AR56" s="884"/>
      <c r="AS56" s="884"/>
      <c r="AT56" s="884"/>
      <c r="AU56" s="884"/>
      <c r="AV56" s="884"/>
      <c r="AW56" s="884"/>
      <c r="AX56" s="884"/>
      <c r="AY56" s="884"/>
      <c r="AZ56" s="887"/>
      <c r="BA56" s="887"/>
      <c r="BB56" s="887"/>
      <c r="BC56" s="887"/>
      <c r="BD56" s="887"/>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3"/>
      <c r="R57" s="884"/>
      <c r="S57" s="884"/>
      <c r="T57" s="884"/>
      <c r="U57" s="884"/>
      <c r="V57" s="884"/>
      <c r="W57" s="884"/>
      <c r="X57" s="884"/>
      <c r="Y57" s="884"/>
      <c r="Z57" s="884"/>
      <c r="AA57" s="884"/>
      <c r="AB57" s="884"/>
      <c r="AC57" s="884"/>
      <c r="AD57" s="884"/>
      <c r="AE57" s="885"/>
      <c r="AF57" s="809"/>
      <c r="AG57" s="810"/>
      <c r="AH57" s="810"/>
      <c r="AI57" s="810"/>
      <c r="AJ57" s="811"/>
      <c r="AK57" s="886"/>
      <c r="AL57" s="884"/>
      <c r="AM57" s="884"/>
      <c r="AN57" s="884"/>
      <c r="AO57" s="884"/>
      <c r="AP57" s="884"/>
      <c r="AQ57" s="884"/>
      <c r="AR57" s="884"/>
      <c r="AS57" s="884"/>
      <c r="AT57" s="884"/>
      <c r="AU57" s="884"/>
      <c r="AV57" s="884"/>
      <c r="AW57" s="884"/>
      <c r="AX57" s="884"/>
      <c r="AY57" s="884"/>
      <c r="AZ57" s="887"/>
      <c r="BA57" s="887"/>
      <c r="BB57" s="887"/>
      <c r="BC57" s="887"/>
      <c r="BD57" s="887"/>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3"/>
      <c r="R58" s="884"/>
      <c r="S58" s="884"/>
      <c r="T58" s="884"/>
      <c r="U58" s="884"/>
      <c r="V58" s="884"/>
      <c r="W58" s="884"/>
      <c r="X58" s="884"/>
      <c r="Y58" s="884"/>
      <c r="Z58" s="884"/>
      <c r="AA58" s="884"/>
      <c r="AB58" s="884"/>
      <c r="AC58" s="884"/>
      <c r="AD58" s="884"/>
      <c r="AE58" s="885"/>
      <c r="AF58" s="809"/>
      <c r="AG58" s="810"/>
      <c r="AH58" s="810"/>
      <c r="AI58" s="810"/>
      <c r="AJ58" s="811"/>
      <c r="AK58" s="886"/>
      <c r="AL58" s="884"/>
      <c r="AM58" s="884"/>
      <c r="AN58" s="884"/>
      <c r="AO58" s="884"/>
      <c r="AP58" s="884"/>
      <c r="AQ58" s="884"/>
      <c r="AR58" s="884"/>
      <c r="AS58" s="884"/>
      <c r="AT58" s="884"/>
      <c r="AU58" s="884"/>
      <c r="AV58" s="884"/>
      <c r="AW58" s="884"/>
      <c r="AX58" s="884"/>
      <c r="AY58" s="884"/>
      <c r="AZ58" s="887"/>
      <c r="BA58" s="887"/>
      <c r="BB58" s="887"/>
      <c r="BC58" s="887"/>
      <c r="BD58" s="887"/>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3"/>
      <c r="R59" s="884"/>
      <c r="S59" s="884"/>
      <c r="T59" s="884"/>
      <c r="U59" s="884"/>
      <c r="V59" s="884"/>
      <c r="W59" s="884"/>
      <c r="X59" s="884"/>
      <c r="Y59" s="884"/>
      <c r="Z59" s="884"/>
      <c r="AA59" s="884"/>
      <c r="AB59" s="884"/>
      <c r="AC59" s="884"/>
      <c r="AD59" s="884"/>
      <c r="AE59" s="885"/>
      <c r="AF59" s="809"/>
      <c r="AG59" s="810"/>
      <c r="AH59" s="810"/>
      <c r="AI59" s="810"/>
      <c r="AJ59" s="811"/>
      <c r="AK59" s="886"/>
      <c r="AL59" s="884"/>
      <c r="AM59" s="884"/>
      <c r="AN59" s="884"/>
      <c r="AO59" s="884"/>
      <c r="AP59" s="884"/>
      <c r="AQ59" s="884"/>
      <c r="AR59" s="884"/>
      <c r="AS59" s="884"/>
      <c r="AT59" s="884"/>
      <c r="AU59" s="884"/>
      <c r="AV59" s="884"/>
      <c r="AW59" s="884"/>
      <c r="AX59" s="884"/>
      <c r="AY59" s="884"/>
      <c r="AZ59" s="887"/>
      <c r="BA59" s="887"/>
      <c r="BB59" s="887"/>
      <c r="BC59" s="887"/>
      <c r="BD59" s="887"/>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3"/>
      <c r="R60" s="884"/>
      <c r="S60" s="884"/>
      <c r="T60" s="884"/>
      <c r="U60" s="884"/>
      <c r="V60" s="884"/>
      <c r="W60" s="884"/>
      <c r="X60" s="884"/>
      <c r="Y60" s="884"/>
      <c r="Z60" s="884"/>
      <c r="AA60" s="884"/>
      <c r="AB60" s="884"/>
      <c r="AC60" s="884"/>
      <c r="AD60" s="884"/>
      <c r="AE60" s="885"/>
      <c r="AF60" s="809"/>
      <c r="AG60" s="810"/>
      <c r="AH60" s="810"/>
      <c r="AI60" s="810"/>
      <c r="AJ60" s="811"/>
      <c r="AK60" s="886"/>
      <c r="AL60" s="884"/>
      <c r="AM60" s="884"/>
      <c r="AN60" s="884"/>
      <c r="AO60" s="884"/>
      <c r="AP60" s="884"/>
      <c r="AQ60" s="884"/>
      <c r="AR60" s="884"/>
      <c r="AS60" s="884"/>
      <c r="AT60" s="884"/>
      <c r="AU60" s="884"/>
      <c r="AV60" s="884"/>
      <c r="AW60" s="884"/>
      <c r="AX60" s="884"/>
      <c r="AY60" s="884"/>
      <c r="AZ60" s="887"/>
      <c r="BA60" s="887"/>
      <c r="BB60" s="887"/>
      <c r="BC60" s="887"/>
      <c r="BD60" s="887"/>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3"/>
      <c r="R61" s="884"/>
      <c r="S61" s="884"/>
      <c r="T61" s="884"/>
      <c r="U61" s="884"/>
      <c r="V61" s="884"/>
      <c r="W61" s="884"/>
      <c r="X61" s="884"/>
      <c r="Y61" s="884"/>
      <c r="Z61" s="884"/>
      <c r="AA61" s="884"/>
      <c r="AB61" s="884"/>
      <c r="AC61" s="884"/>
      <c r="AD61" s="884"/>
      <c r="AE61" s="885"/>
      <c r="AF61" s="809"/>
      <c r="AG61" s="810"/>
      <c r="AH61" s="810"/>
      <c r="AI61" s="810"/>
      <c r="AJ61" s="811"/>
      <c r="AK61" s="886"/>
      <c r="AL61" s="884"/>
      <c r="AM61" s="884"/>
      <c r="AN61" s="884"/>
      <c r="AO61" s="884"/>
      <c r="AP61" s="884"/>
      <c r="AQ61" s="884"/>
      <c r="AR61" s="884"/>
      <c r="AS61" s="884"/>
      <c r="AT61" s="884"/>
      <c r="AU61" s="884"/>
      <c r="AV61" s="884"/>
      <c r="AW61" s="884"/>
      <c r="AX61" s="884"/>
      <c r="AY61" s="884"/>
      <c r="AZ61" s="887"/>
      <c r="BA61" s="887"/>
      <c r="BB61" s="887"/>
      <c r="BC61" s="887"/>
      <c r="BD61" s="887"/>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3"/>
      <c r="R62" s="884"/>
      <c r="S62" s="884"/>
      <c r="T62" s="884"/>
      <c r="U62" s="884"/>
      <c r="V62" s="884"/>
      <c r="W62" s="884"/>
      <c r="X62" s="884"/>
      <c r="Y62" s="884"/>
      <c r="Z62" s="884"/>
      <c r="AA62" s="884"/>
      <c r="AB62" s="884"/>
      <c r="AC62" s="884"/>
      <c r="AD62" s="884"/>
      <c r="AE62" s="885"/>
      <c r="AF62" s="809"/>
      <c r="AG62" s="810"/>
      <c r="AH62" s="810"/>
      <c r="AI62" s="810"/>
      <c r="AJ62" s="811"/>
      <c r="AK62" s="886"/>
      <c r="AL62" s="884"/>
      <c r="AM62" s="884"/>
      <c r="AN62" s="884"/>
      <c r="AO62" s="884"/>
      <c r="AP62" s="884"/>
      <c r="AQ62" s="884"/>
      <c r="AR62" s="884"/>
      <c r="AS62" s="884"/>
      <c r="AT62" s="884"/>
      <c r="AU62" s="884"/>
      <c r="AV62" s="884"/>
      <c r="AW62" s="884"/>
      <c r="AX62" s="884"/>
      <c r="AY62" s="884"/>
      <c r="AZ62" s="887"/>
      <c r="BA62" s="887"/>
      <c r="BB62" s="887"/>
      <c r="BC62" s="887"/>
      <c r="BD62" s="887"/>
      <c r="BE62" s="876"/>
      <c r="BF62" s="876"/>
      <c r="BG62" s="876"/>
      <c r="BH62" s="876"/>
      <c r="BI62" s="877"/>
      <c r="BJ62" s="895" t="s">
        <v>414</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391</v>
      </c>
      <c r="B63" s="838" t="s">
        <v>415</v>
      </c>
      <c r="C63" s="839"/>
      <c r="D63" s="839"/>
      <c r="E63" s="839"/>
      <c r="F63" s="839"/>
      <c r="G63" s="839"/>
      <c r="H63" s="839"/>
      <c r="I63" s="839"/>
      <c r="J63" s="839"/>
      <c r="K63" s="839"/>
      <c r="L63" s="839"/>
      <c r="M63" s="839"/>
      <c r="N63" s="839"/>
      <c r="O63" s="839"/>
      <c r="P63" s="840"/>
      <c r="Q63" s="888"/>
      <c r="R63" s="889"/>
      <c r="S63" s="889"/>
      <c r="T63" s="889"/>
      <c r="U63" s="889"/>
      <c r="V63" s="889"/>
      <c r="W63" s="889"/>
      <c r="X63" s="889"/>
      <c r="Y63" s="889"/>
      <c r="Z63" s="889"/>
      <c r="AA63" s="889"/>
      <c r="AB63" s="889"/>
      <c r="AC63" s="889"/>
      <c r="AD63" s="889"/>
      <c r="AE63" s="890"/>
      <c r="AF63" s="891">
        <v>1380</v>
      </c>
      <c r="AG63" s="892"/>
      <c r="AH63" s="892"/>
      <c r="AI63" s="892"/>
      <c r="AJ63" s="893"/>
      <c r="AK63" s="894"/>
      <c r="AL63" s="889"/>
      <c r="AM63" s="889"/>
      <c r="AN63" s="889"/>
      <c r="AO63" s="889"/>
      <c r="AP63" s="892">
        <v>11485</v>
      </c>
      <c r="AQ63" s="892"/>
      <c r="AR63" s="892"/>
      <c r="AS63" s="892"/>
      <c r="AT63" s="892"/>
      <c r="AU63" s="892">
        <v>9259</v>
      </c>
      <c r="AV63" s="892"/>
      <c r="AW63" s="892"/>
      <c r="AX63" s="892"/>
      <c r="AY63" s="892"/>
      <c r="AZ63" s="896"/>
      <c r="BA63" s="896"/>
      <c r="BB63" s="896"/>
      <c r="BC63" s="896"/>
      <c r="BD63" s="896"/>
      <c r="BE63" s="897"/>
      <c r="BF63" s="897"/>
      <c r="BG63" s="897"/>
      <c r="BH63" s="897"/>
      <c r="BI63" s="898"/>
      <c r="BJ63" s="899" t="s">
        <v>128</v>
      </c>
      <c r="BK63" s="900"/>
      <c r="BL63" s="900"/>
      <c r="BM63" s="900"/>
      <c r="BN63" s="901"/>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417</v>
      </c>
      <c r="B66" s="789"/>
      <c r="C66" s="789"/>
      <c r="D66" s="789"/>
      <c r="E66" s="789"/>
      <c r="F66" s="789"/>
      <c r="G66" s="789"/>
      <c r="H66" s="789"/>
      <c r="I66" s="789"/>
      <c r="J66" s="789"/>
      <c r="K66" s="789"/>
      <c r="L66" s="789"/>
      <c r="M66" s="789"/>
      <c r="N66" s="789"/>
      <c r="O66" s="789"/>
      <c r="P66" s="790"/>
      <c r="Q66" s="765" t="s">
        <v>418</v>
      </c>
      <c r="R66" s="766"/>
      <c r="S66" s="766"/>
      <c r="T66" s="766"/>
      <c r="U66" s="767"/>
      <c r="V66" s="765" t="s">
        <v>396</v>
      </c>
      <c r="W66" s="766"/>
      <c r="X66" s="766"/>
      <c r="Y66" s="766"/>
      <c r="Z66" s="767"/>
      <c r="AA66" s="765" t="s">
        <v>419</v>
      </c>
      <c r="AB66" s="766"/>
      <c r="AC66" s="766"/>
      <c r="AD66" s="766"/>
      <c r="AE66" s="767"/>
      <c r="AF66" s="902" t="s">
        <v>398</v>
      </c>
      <c r="AG66" s="861"/>
      <c r="AH66" s="861"/>
      <c r="AI66" s="861"/>
      <c r="AJ66" s="903"/>
      <c r="AK66" s="765" t="s">
        <v>399</v>
      </c>
      <c r="AL66" s="789"/>
      <c r="AM66" s="789"/>
      <c r="AN66" s="789"/>
      <c r="AO66" s="790"/>
      <c r="AP66" s="765" t="s">
        <v>400</v>
      </c>
      <c r="AQ66" s="766"/>
      <c r="AR66" s="766"/>
      <c r="AS66" s="766"/>
      <c r="AT66" s="767"/>
      <c r="AU66" s="765" t="s">
        <v>420</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3"/>
      <c r="BT66" s="914"/>
      <c r="BU66" s="914"/>
      <c r="BV66" s="914"/>
      <c r="BW66" s="914"/>
      <c r="BX66" s="914"/>
      <c r="BY66" s="914"/>
      <c r="BZ66" s="914"/>
      <c r="CA66" s="914"/>
      <c r="CB66" s="914"/>
      <c r="CC66" s="914"/>
      <c r="CD66" s="914"/>
      <c r="CE66" s="914"/>
      <c r="CF66" s="914"/>
      <c r="CG66" s="915"/>
      <c r="CH66" s="910"/>
      <c r="CI66" s="911"/>
      <c r="CJ66" s="911"/>
      <c r="CK66" s="911"/>
      <c r="CL66" s="912"/>
      <c r="CM66" s="910"/>
      <c r="CN66" s="911"/>
      <c r="CO66" s="911"/>
      <c r="CP66" s="911"/>
      <c r="CQ66" s="912"/>
      <c r="CR66" s="910"/>
      <c r="CS66" s="911"/>
      <c r="CT66" s="911"/>
      <c r="CU66" s="911"/>
      <c r="CV66" s="912"/>
      <c r="CW66" s="910"/>
      <c r="CX66" s="911"/>
      <c r="CY66" s="911"/>
      <c r="CZ66" s="911"/>
      <c r="DA66" s="912"/>
      <c r="DB66" s="910"/>
      <c r="DC66" s="911"/>
      <c r="DD66" s="911"/>
      <c r="DE66" s="911"/>
      <c r="DF66" s="912"/>
      <c r="DG66" s="910"/>
      <c r="DH66" s="911"/>
      <c r="DI66" s="911"/>
      <c r="DJ66" s="911"/>
      <c r="DK66" s="912"/>
      <c r="DL66" s="910"/>
      <c r="DM66" s="911"/>
      <c r="DN66" s="911"/>
      <c r="DO66" s="911"/>
      <c r="DP66" s="912"/>
      <c r="DQ66" s="910"/>
      <c r="DR66" s="911"/>
      <c r="DS66" s="911"/>
      <c r="DT66" s="911"/>
      <c r="DU66" s="912"/>
      <c r="DV66" s="907"/>
      <c r="DW66" s="908"/>
      <c r="DX66" s="908"/>
      <c r="DY66" s="908"/>
      <c r="DZ66" s="909"/>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4"/>
      <c r="AG67" s="864"/>
      <c r="AH67" s="864"/>
      <c r="AI67" s="864"/>
      <c r="AJ67" s="905"/>
      <c r="AK67" s="906"/>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3"/>
      <c r="BT67" s="914"/>
      <c r="BU67" s="914"/>
      <c r="BV67" s="914"/>
      <c r="BW67" s="914"/>
      <c r="BX67" s="914"/>
      <c r="BY67" s="914"/>
      <c r="BZ67" s="914"/>
      <c r="CA67" s="914"/>
      <c r="CB67" s="914"/>
      <c r="CC67" s="914"/>
      <c r="CD67" s="914"/>
      <c r="CE67" s="914"/>
      <c r="CF67" s="914"/>
      <c r="CG67" s="915"/>
      <c r="CH67" s="910"/>
      <c r="CI67" s="911"/>
      <c r="CJ67" s="911"/>
      <c r="CK67" s="911"/>
      <c r="CL67" s="912"/>
      <c r="CM67" s="910"/>
      <c r="CN67" s="911"/>
      <c r="CO67" s="911"/>
      <c r="CP67" s="911"/>
      <c r="CQ67" s="912"/>
      <c r="CR67" s="910"/>
      <c r="CS67" s="911"/>
      <c r="CT67" s="911"/>
      <c r="CU67" s="911"/>
      <c r="CV67" s="912"/>
      <c r="CW67" s="910"/>
      <c r="CX67" s="911"/>
      <c r="CY67" s="911"/>
      <c r="CZ67" s="911"/>
      <c r="DA67" s="912"/>
      <c r="DB67" s="910"/>
      <c r="DC67" s="911"/>
      <c r="DD67" s="911"/>
      <c r="DE67" s="911"/>
      <c r="DF67" s="912"/>
      <c r="DG67" s="910"/>
      <c r="DH67" s="911"/>
      <c r="DI67" s="911"/>
      <c r="DJ67" s="911"/>
      <c r="DK67" s="912"/>
      <c r="DL67" s="910"/>
      <c r="DM67" s="911"/>
      <c r="DN67" s="911"/>
      <c r="DO67" s="911"/>
      <c r="DP67" s="912"/>
      <c r="DQ67" s="910"/>
      <c r="DR67" s="911"/>
      <c r="DS67" s="911"/>
      <c r="DT67" s="911"/>
      <c r="DU67" s="912"/>
      <c r="DV67" s="907"/>
      <c r="DW67" s="908"/>
      <c r="DX67" s="908"/>
      <c r="DY67" s="908"/>
      <c r="DZ67" s="909"/>
      <c r="EA67" s="248"/>
    </row>
    <row r="68" spans="1:131" s="249" customFormat="1" ht="26.25" customHeight="1" thickTop="1" x14ac:dyDescent="0.15">
      <c r="A68" s="260">
        <v>1</v>
      </c>
      <c r="B68" s="919" t="s">
        <v>578</v>
      </c>
      <c r="C68" s="920"/>
      <c r="D68" s="920"/>
      <c r="E68" s="920"/>
      <c r="F68" s="920"/>
      <c r="G68" s="920"/>
      <c r="H68" s="920"/>
      <c r="I68" s="920"/>
      <c r="J68" s="920"/>
      <c r="K68" s="920"/>
      <c r="L68" s="920"/>
      <c r="M68" s="920"/>
      <c r="N68" s="920"/>
      <c r="O68" s="920"/>
      <c r="P68" s="921"/>
      <c r="Q68" s="922">
        <v>1811</v>
      </c>
      <c r="R68" s="916"/>
      <c r="S68" s="916"/>
      <c r="T68" s="916"/>
      <c r="U68" s="916"/>
      <c r="V68" s="916">
        <v>1789</v>
      </c>
      <c r="W68" s="916"/>
      <c r="X68" s="916"/>
      <c r="Y68" s="916"/>
      <c r="Z68" s="916"/>
      <c r="AA68" s="916">
        <v>22</v>
      </c>
      <c r="AB68" s="916"/>
      <c r="AC68" s="916"/>
      <c r="AD68" s="916"/>
      <c r="AE68" s="916"/>
      <c r="AF68" s="916">
        <v>22</v>
      </c>
      <c r="AG68" s="916"/>
      <c r="AH68" s="916"/>
      <c r="AI68" s="916"/>
      <c r="AJ68" s="916"/>
      <c r="AK68" s="916">
        <v>15</v>
      </c>
      <c r="AL68" s="916"/>
      <c r="AM68" s="916"/>
      <c r="AN68" s="916"/>
      <c r="AO68" s="916"/>
      <c r="AP68" s="916">
        <v>694</v>
      </c>
      <c r="AQ68" s="916"/>
      <c r="AR68" s="916"/>
      <c r="AS68" s="916"/>
      <c r="AT68" s="916"/>
      <c r="AU68" s="916">
        <v>407</v>
      </c>
      <c r="AV68" s="916"/>
      <c r="AW68" s="916"/>
      <c r="AX68" s="916"/>
      <c r="AY68" s="916"/>
      <c r="AZ68" s="917"/>
      <c r="BA68" s="917"/>
      <c r="BB68" s="917"/>
      <c r="BC68" s="917"/>
      <c r="BD68" s="918"/>
      <c r="BE68" s="267"/>
      <c r="BF68" s="267"/>
      <c r="BG68" s="267"/>
      <c r="BH68" s="267"/>
      <c r="BI68" s="267"/>
      <c r="BJ68" s="267"/>
      <c r="BK68" s="267"/>
      <c r="BL68" s="267"/>
      <c r="BM68" s="267"/>
      <c r="BN68" s="267"/>
      <c r="BO68" s="267"/>
      <c r="BP68" s="267"/>
      <c r="BQ68" s="264">
        <v>62</v>
      </c>
      <c r="BR68" s="269"/>
      <c r="BS68" s="913"/>
      <c r="BT68" s="914"/>
      <c r="BU68" s="914"/>
      <c r="BV68" s="914"/>
      <c r="BW68" s="914"/>
      <c r="BX68" s="914"/>
      <c r="BY68" s="914"/>
      <c r="BZ68" s="914"/>
      <c r="CA68" s="914"/>
      <c r="CB68" s="914"/>
      <c r="CC68" s="914"/>
      <c r="CD68" s="914"/>
      <c r="CE68" s="914"/>
      <c r="CF68" s="914"/>
      <c r="CG68" s="915"/>
      <c r="CH68" s="910"/>
      <c r="CI68" s="911"/>
      <c r="CJ68" s="911"/>
      <c r="CK68" s="911"/>
      <c r="CL68" s="912"/>
      <c r="CM68" s="910"/>
      <c r="CN68" s="911"/>
      <c r="CO68" s="911"/>
      <c r="CP68" s="911"/>
      <c r="CQ68" s="912"/>
      <c r="CR68" s="910"/>
      <c r="CS68" s="911"/>
      <c r="CT68" s="911"/>
      <c r="CU68" s="911"/>
      <c r="CV68" s="912"/>
      <c r="CW68" s="910"/>
      <c r="CX68" s="911"/>
      <c r="CY68" s="911"/>
      <c r="CZ68" s="911"/>
      <c r="DA68" s="912"/>
      <c r="DB68" s="910"/>
      <c r="DC68" s="911"/>
      <c r="DD68" s="911"/>
      <c r="DE68" s="911"/>
      <c r="DF68" s="912"/>
      <c r="DG68" s="910"/>
      <c r="DH68" s="911"/>
      <c r="DI68" s="911"/>
      <c r="DJ68" s="911"/>
      <c r="DK68" s="912"/>
      <c r="DL68" s="910"/>
      <c r="DM68" s="911"/>
      <c r="DN68" s="911"/>
      <c r="DO68" s="911"/>
      <c r="DP68" s="912"/>
      <c r="DQ68" s="910"/>
      <c r="DR68" s="911"/>
      <c r="DS68" s="911"/>
      <c r="DT68" s="911"/>
      <c r="DU68" s="912"/>
      <c r="DV68" s="907"/>
      <c r="DW68" s="908"/>
      <c r="DX68" s="908"/>
      <c r="DY68" s="908"/>
      <c r="DZ68" s="909"/>
      <c r="EA68" s="248"/>
    </row>
    <row r="69" spans="1:131" s="249" customFormat="1" ht="26.25" customHeight="1" x14ac:dyDescent="0.15">
      <c r="A69" s="263">
        <v>2</v>
      </c>
      <c r="B69" s="923" t="s">
        <v>579</v>
      </c>
      <c r="C69" s="924"/>
      <c r="D69" s="924"/>
      <c r="E69" s="924"/>
      <c r="F69" s="924"/>
      <c r="G69" s="924"/>
      <c r="H69" s="924"/>
      <c r="I69" s="924"/>
      <c r="J69" s="924"/>
      <c r="K69" s="924"/>
      <c r="L69" s="924"/>
      <c r="M69" s="924"/>
      <c r="N69" s="924"/>
      <c r="O69" s="924"/>
      <c r="P69" s="925"/>
      <c r="Q69" s="926">
        <v>284</v>
      </c>
      <c r="R69" s="879"/>
      <c r="S69" s="879"/>
      <c r="T69" s="879"/>
      <c r="U69" s="879"/>
      <c r="V69" s="879">
        <v>276</v>
      </c>
      <c r="W69" s="879"/>
      <c r="X69" s="879"/>
      <c r="Y69" s="879"/>
      <c r="Z69" s="879"/>
      <c r="AA69" s="879">
        <v>8</v>
      </c>
      <c r="AB69" s="879"/>
      <c r="AC69" s="879"/>
      <c r="AD69" s="879"/>
      <c r="AE69" s="879"/>
      <c r="AF69" s="879">
        <v>8</v>
      </c>
      <c r="AG69" s="879"/>
      <c r="AH69" s="879"/>
      <c r="AI69" s="879"/>
      <c r="AJ69" s="879"/>
      <c r="AK69" s="879">
        <v>14</v>
      </c>
      <c r="AL69" s="879"/>
      <c r="AM69" s="879"/>
      <c r="AN69" s="879"/>
      <c r="AO69" s="879"/>
      <c r="AP69" s="879">
        <v>2</v>
      </c>
      <c r="AQ69" s="879"/>
      <c r="AR69" s="879"/>
      <c r="AS69" s="879"/>
      <c r="AT69" s="879"/>
      <c r="AU69" s="879">
        <v>0</v>
      </c>
      <c r="AV69" s="879"/>
      <c r="AW69" s="879"/>
      <c r="AX69" s="879"/>
      <c r="AY69" s="879"/>
      <c r="AZ69" s="927"/>
      <c r="BA69" s="927"/>
      <c r="BB69" s="927"/>
      <c r="BC69" s="927"/>
      <c r="BD69" s="928"/>
      <c r="BE69" s="267"/>
      <c r="BF69" s="267"/>
      <c r="BG69" s="267"/>
      <c r="BH69" s="267"/>
      <c r="BI69" s="267"/>
      <c r="BJ69" s="267"/>
      <c r="BK69" s="267"/>
      <c r="BL69" s="267"/>
      <c r="BM69" s="267"/>
      <c r="BN69" s="267"/>
      <c r="BO69" s="267"/>
      <c r="BP69" s="267"/>
      <c r="BQ69" s="264">
        <v>63</v>
      </c>
      <c r="BR69" s="269"/>
      <c r="BS69" s="913"/>
      <c r="BT69" s="914"/>
      <c r="BU69" s="914"/>
      <c r="BV69" s="914"/>
      <c r="BW69" s="914"/>
      <c r="BX69" s="914"/>
      <c r="BY69" s="914"/>
      <c r="BZ69" s="914"/>
      <c r="CA69" s="914"/>
      <c r="CB69" s="914"/>
      <c r="CC69" s="914"/>
      <c r="CD69" s="914"/>
      <c r="CE69" s="914"/>
      <c r="CF69" s="914"/>
      <c r="CG69" s="915"/>
      <c r="CH69" s="910"/>
      <c r="CI69" s="911"/>
      <c r="CJ69" s="911"/>
      <c r="CK69" s="911"/>
      <c r="CL69" s="912"/>
      <c r="CM69" s="910"/>
      <c r="CN69" s="911"/>
      <c r="CO69" s="911"/>
      <c r="CP69" s="911"/>
      <c r="CQ69" s="912"/>
      <c r="CR69" s="910"/>
      <c r="CS69" s="911"/>
      <c r="CT69" s="911"/>
      <c r="CU69" s="911"/>
      <c r="CV69" s="912"/>
      <c r="CW69" s="910"/>
      <c r="CX69" s="911"/>
      <c r="CY69" s="911"/>
      <c r="CZ69" s="911"/>
      <c r="DA69" s="912"/>
      <c r="DB69" s="910"/>
      <c r="DC69" s="911"/>
      <c r="DD69" s="911"/>
      <c r="DE69" s="911"/>
      <c r="DF69" s="912"/>
      <c r="DG69" s="910"/>
      <c r="DH69" s="911"/>
      <c r="DI69" s="911"/>
      <c r="DJ69" s="911"/>
      <c r="DK69" s="912"/>
      <c r="DL69" s="910"/>
      <c r="DM69" s="911"/>
      <c r="DN69" s="911"/>
      <c r="DO69" s="911"/>
      <c r="DP69" s="912"/>
      <c r="DQ69" s="910"/>
      <c r="DR69" s="911"/>
      <c r="DS69" s="911"/>
      <c r="DT69" s="911"/>
      <c r="DU69" s="912"/>
      <c r="DV69" s="907"/>
      <c r="DW69" s="908"/>
      <c r="DX69" s="908"/>
      <c r="DY69" s="908"/>
      <c r="DZ69" s="909"/>
      <c r="EA69" s="248"/>
    </row>
    <row r="70" spans="1:131" s="249" customFormat="1" ht="26.25" customHeight="1" x14ac:dyDescent="0.15">
      <c r="A70" s="263">
        <v>3</v>
      </c>
      <c r="B70" s="923" t="s">
        <v>580</v>
      </c>
      <c r="C70" s="924"/>
      <c r="D70" s="924"/>
      <c r="E70" s="924"/>
      <c r="F70" s="924"/>
      <c r="G70" s="924"/>
      <c r="H70" s="924"/>
      <c r="I70" s="924"/>
      <c r="J70" s="924"/>
      <c r="K70" s="924"/>
      <c r="L70" s="924"/>
      <c r="M70" s="924"/>
      <c r="N70" s="924"/>
      <c r="O70" s="924"/>
      <c r="P70" s="925"/>
      <c r="Q70" s="926">
        <v>1000</v>
      </c>
      <c r="R70" s="879"/>
      <c r="S70" s="879"/>
      <c r="T70" s="879"/>
      <c r="U70" s="879"/>
      <c r="V70" s="879">
        <v>1000</v>
      </c>
      <c r="W70" s="879"/>
      <c r="X70" s="879"/>
      <c r="Y70" s="879"/>
      <c r="Z70" s="879"/>
      <c r="AA70" s="879" t="s">
        <v>512</v>
      </c>
      <c r="AB70" s="879"/>
      <c r="AC70" s="879"/>
      <c r="AD70" s="879"/>
      <c r="AE70" s="879"/>
      <c r="AF70" s="879" t="s">
        <v>512</v>
      </c>
      <c r="AG70" s="879"/>
      <c r="AH70" s="879"/>
      <c r="AI70" s="879"/>
      <c r="AJ70" s="879"/>
      <c r="AK70" s="879">
        <v>1000</v>
      </c>
      <c r="AL70" s="879"/>
      <c r="AM70" s="879"/>
      <c r="AN70" s="879"/>
      <c r="AO70" s="879"/>
      <c r="AP70" s="879" t="s">
        <v>512</v>
      </c>
      <c r="AQ70" s="879"/>
      <c r="AR70" s="879"/>
      <c r="AS70" s="879"/>
      <c r="AT70" s="879"/>
      <c r="AU70" s="879" t="s">
        <v>512</v>
      </c>
      <c r="AV70" s="879"/>
      <c r="AW70" s="879"/>
      <c r="AX70" s="879"/>
      <c r="AY70" s="879"/>
      <c r="AZ70" s="927"/>
      <c r="BA70" s="927"/>
      <c r="BB70" s="927"/>
      <c r="BC70" s="927"/>
      <c r="BD70" s="928"/>
      <c r="BE70" s="267"/>
      <c r="BF70" s="267"/>
      <c r="BG70" s="267"/>
      <c r="BH70" s="267"/>
      <c r="BI70" s="267"/>
      <c r="BJ70" s="267"/>
      <c r="BK70" s="267"/>
      <c r="BL70" s="267"/>
      <c r="BM70" s="267"/>
      <c r="BN70" s="267"/>
      <c r="BO70" s="267"/>
      <c r="BP70" s="267"/>
      <c r="BQ70" s="264">
        <v>64</v>
      </c>
      <c r="BR70" s="269"/>
      <c r="BS70" s="913"/>
      <c r="BT70" s="914"/>
      <c r="BU70" s="914"/>
      <c r="BV70" s="914"/>
      <c r="BW70" s="914"/>
      <c r="BX70" s="914"/>
      <c r="BY70" s="914"/>
      <c r="BZ70" s="914"/>
      <c r="CA70" s="914"/>
      <c r="CB70" s="914"/>
      <c r="CC70" s="914"/>
      <c r="CD70" s="914"/>
      <c r="CE70" s="914"/>
      <c r="CF70" s="914"/>
      <c r="CG70" s="915"/>
      <c r="CH70" s="910"/>
      <c r="CI70" s="911"/>
      <c r="CJ70" s="911"/>
      <c r="CK70" s="911"/>
      <c r="CL70" s="912"/>
      <c r="CM70" s="910"/>
      <c r="CN70" s="911"/>
      <c r="CO70" s="911"/>
      <c r="CP70" s="911"/>
      <c r="CQ70" s="912"/>
      <c r="CR70" s="910"/>
      <c r="CS70" s="911"/>
      <c r="CT70" s="911"/>
      <c r="CU70" s="911"/>
      <c r="CV70" s="912"/>
      <c r="CW70" s="910"/>
      <c r="CX70" s="911"/>
      <c r="CY70" s="911"/>
      <c r="CZ70" s="911"/>
      <c r="DA70" s="912"/>
      <c r="DB70" s="910"/>
      <c r="DC70" s="911"/>
      <c r="DD70" s="911"/>
      <c r="DE70" s="911"/>
      <c r="DF70" s="912"/>
      <c r="DG70" s="910"/>
      <c r="DH70" s="911"/>
      <c r="DI70" s="911"/>
      <c r="DJ70" s="911"/>
      <c r="DK70" s="912"/>
      <c r="DL70" s="910"/>
      <c r="DM70" s="911"/>
      <c r="DN70" s="911"/>
      <c r="DO70" s="911"/>
      <c r="DP70" s="912"/>
      <c r="DQ70" s="910"/>
      <c r="DR70" s="911"/>
      <c r="DS70" s="911"/>
      <c r="DT70" s="911"/>
      <c r="DU70" s="912"/>
      <c r="DV70" s="907"/>
      <c r="DW70" s="908"/>
      <c r="DX70" s="908"/>
      <c r="DY70" s="908"/>
      <c r="DZ70" s="909"/>
      <c r="EA70" s="248"/>
    </row>
    <row r="71" spans="1:131" s="249" customFormat="1" ht="26.25" customHeight="1" x14ac:dyDescent="0.15">
      <c r="A71" s="263">
        <v>4</v>
      </c>
      <c r="B71" s="923" t="s">
        <v>581</v>
      </c>
      <c r="C71" s="924"/>
      <c r="D71" s="924"/>
      <c r="E71" s="924"/>
      <c r="F71" s="924"/>
      <c r="G71" s="924"/>
      <c r="H71" s="924"/>
      <c r="I71" s="924"/>
      <c r="J71" s="924"/>
      <c r="K71" s="924"/>
      <c r="L71" s="924"/>
      <c r="M71" s="924"/>
      <c r="N71" s="924"/>
      <c r="O71" s="924"/>
      <c r="P71" s="925"/>
      <c r="Q71" s="926">
        <v>948</v>
      </c>
      <c r="R71" s="879"/>
      <c r="S71" s="879"/>
      <c r="T71" s="879"/>
      <c r="U71" s="879"/>
      <c r="V71" s="879">
        <v>919</v>
      </c>
      <c r="W71" s="879"/>
      <c r="X71" s="879"/>
      <c r="Y71" s="879"/>
      <c r="Z71" s="879"/>
      <c r="AA71" s="879">
        <v>29</v>
      </c>
      <c r="AB71" s="879"/>
      <c r="AC71" s="879"/>
      <c r="AD71" s="879"/>
      <c r="AE71" s="879"/>
      <c r="AF71" s="879">
        <v>29</v>
      </c>
      <c r="AG71" s="879"/>
      <c r="AH71" s="879"/>
      <c r="AI71" s="879"/>
      <c r="AJ71" s="879"/>
      <c r="AK71" s="879">
        <v>27</v>
      </c>
      <c r="AL71" s="879"/>
      <c r="AM71" s="879"/>
      <c r="AN71" s="879"/>
      <c r="AO71" s="879"/>
      <c r="AP71" s="879">
        <v>256</v>
      </c>
      <c r="AQ71" s="879"/>
      <c r="AR71" s="879"/>
      <c r="AS71" s="879"/>
      <c r="AT71" s="879"/>
      <c r="AU71" s="879">
        <v>0</v>
      </c>
      <c r="AV71" s="879"/>
      <c r="AW71" s="879"/>
      <c r="AX71" s="879"/>
      <c r="AY71" s="879"/>
      <c r="AZ71" s="927"/>
      <c r="BA71" s="927"/>
      <c r="BB71" s="927"/>
      <c r="BC71" s="927"/>
      <c r="BD71" s="928"/>
      <c r="BE71" s="267"/>
      <c r="BF71" s="267"/>
      <c r="BG71" s="267"/>
      <c r="BH71" s="267"/>
      <c r="BI71" s="267"/>
      <c r="BJ71" s="267"/>
      <c r="BK71" s="267"/>
      <c r="BL71" s="267"/>
      <c r="BM71" s="267"/>
      <c r="BN71" s="267"/>
      <c r="BO71" s="267"/>
      <c r="BP71" s="267"/>
      <c r="BQ71" s="264">
        <v>65</v>
      </c>
      <c r="BR71" s="269"/>
      <c r="BS71" s="913"/>
      <c r="BT71" s="914"/>
      <c r="BU71" s="914"/>
      <c r="BV71" s="914"/>
      <c r="BW71" s="914"/>
      <c r="BX71" s="914"/>
      <c r="BY71" s="914"/>
      <c r="BZ71" s="914"/>
      <c r="CA71" s="914"/>
      <c r="CB71" s="914"/>
      <c r="CC71" s="914"/>
      <c r="CD71" s="914"/>
      <c r="CE71" s="914"/>
      <c r="CF71" s="914"/>
      <c r="CG71" s="915"/>
      <c r="CH71" s="910"/>
      <c r="CI71" s="911"/>
      <c r="CJ71" s="911"/>
      <c r="CK71" s="911"/>
      <c r="CL71" s="912"/>
      <c r="CM71" s="910"/>
      <c r="CN71" s="911"/>
      <c r="CO71" s="911"/>
      <c r="CP71" s="911"/>
      <c r="CQ71" s="912"/>
      <c r="CR71" s="910"/>
      <c r="CS71" s="911"/>
      <c r="CT71" s="911"/>
      <c r="CU71" s="911"/>
      <c r="CV71" s="912"/>
      <c r="CW71" s="910"/>
      <c r="CX71" s="911"/>
      <c r="CY71" s="911"/>
      <c r="CZ71" s="911"/>
      <c r="DA71" s="912"/>
      <c r="DB71" s="910"/>
      <c r="DC71" s="911"/>
      <c r="DD71" s="911"/>
      <c r="DE71" s="911"/>
      <c r="DF71" s="912"/>
      <c r="DG71" s="910"/>
      <c r="DH71" s="911"/>
      <c r="DI71" s="911"/>
      <c r="DJ71" s="911"/>
      <c r="DK71" s="912"/>
      <c r="DL71" s="910"/>
      <c r="DM71" s="911"/>
      <c r="DN71" s="911"/>
      <c r="DO71" s="911"/>
      <c r="DP71" s="912"/>
      <c r="DQ71" s="910"/>
      <c r="DR71" s="911"/>
      <c r="DS71" s="911"/>
      <c r="DT71" s="911"/>
      <c r="DU71" s="912"/>
      <c r="DV71" s="907"/>
      <c r="DW71" s="908"/>
      <c r="DX71" s="908"/>
      <c r="DY71" s="908"/>
      <c r="DZ71" s="909"/>
      <c r="EA71" s="248"/>
    </row>
    <row r="72" spans="1:131" s="249" customFormat="1" ht="26.25" customHeight="1" x14ac:dyDescent="0.15">
      <c r="A72" s="263">
        <v>5</v>
      </c>
      <c r="B72" s="923" t="s">
        <v>582</v>
      </c>
      <c r="C72" s="924"/>
      <c r="D72" s="924"/>
      <c r="E72" s="924"/>
      <c r="F72" s="924"/>
      <c r="G72" s="924"/>
      <c r="H72" s="924"/>
      <c r="I72" s="924"/>
      <c r="J72" s="924"/>
      <c r="K72" s="924"/>
      <c r="L72" s="924"/>
      <c r="M72" s="924"/>
      <c r="N72" s="924"/>
      <c r="O72" s="924"/>
      <c r="P72" s="925"/>
      <c r="Q72" s="926">
        <v>73</v>
      </c>
      <c r="R72" s="879"/>
      <c r="S72" s="879"/>
      <c r="T72" s="879"/>
      <c r="U72" s="879"/>
      <c r="V72" s="879">
        <v>69</v>
      </c>
      <c r="W72" s="879"/>
      <c r="X72" s="879"/>
      <c r="Y72" s="879"/>
      <c r="Z72" s="879"/>
      <c r="AA72" s="879">
        <v>4</v>
      </c>
      <c r="AB72" s="879"/>
      <c r="AC72" s="879"/>
      <c r="AD72" s="879"/>
      <c r="AE72" s="879"/>
      <c r="AF72" s="879">
        <v>4</v>
      </c>
      <c r="AG72" s="879"/>
      <c r="AH72" s="879"/>
      <c r="AI72" s="879"/>
      <c r="AJ72" s="879"/>
      <c r="AK72" s="879">
        <v>3</v>
      </c>
      <c r="AL72" s="879"/>
      <c r="AM72" s="879"/>
      <c r="AN72" s="879"/>
      <c r="AO72" s="879"/>
      <c r="AP72" s="879" t="s">
        <v>512</v>
      </c>
      <c r="AQ72" s="879"/>
      <c r="AR72" s="879"/>
      <c r="AS72" s="879"/>
      <c r="AT72" s="879"/>
      <c r="AU72" s="879" t="s">
        <v>512</v>
      </c>
      <c r="AV72" s="879"/>
      <c r="AW72" s="879"/>
      <c r="AX72" s="879"/>
      <c r="AY72" s="879"/>
      <c r="AZ72" s="927"/>
      <c r="BA72" s="927"/>
      <c r="BB72" s="927"/>
      <c r="BC72" s="927"/>
      <c r="BD72" s="928"/>
      <c r="BE72" s="267"/>
      <c r="BF72" s="267"/>
      <c r="BG72" s="267"/>
      <c r="BH72" s="267"/>
      <c r="BI72" s="267"/>
      <c r="BJ72" s="267"/>
      <c r="BK72" s="267"/>
      <c r="BL72" s="267"/>
      <c r="BM72" s="267"/>
      <c r="BN72" s="267"/>
      <c r="BO72" s="267"/>
      <c r="BP72" s="267"/>
      <c r="BQ72" s="264">
        <v>66</v>
      </c>
      <c r="BR72" s="269"/>
      <c r="BS72" s="913"/>
      <c r="BT72" s="914"/>
      <c r="BU72" s="914"/>
      <c r="BV72" s="914"/>
      <c r="BW72" s="914"/>
      <c r="BX72" s="914"/>
      <c r="BY72" s="914"/>
      <c r="BZ72" s="914"/>
      <c r="CA72" s="914"/>
      <c r="CB72" s="914"/>
      <c r="CC72" s="914"/>
      <c r="CD72" s="914"/>
      <c r="CE72" s="914"/>
      <c r="CF72" s="914"/>
      <c r="CG72" s="915"/>
      <c r="CH72" s="910"/>
      <c r="CI72" s="911"/>
      <c r="CJ72" s="911"/>
      <c r="CK72" s="911"/>
      <c r="CL72" s="912"/>
      <c r="CM72" s="910"/>
      <c r="CN72" s="911"/>
      <c r="CO72" s="911"/>
      <c r="CP72" s="911"/>
      <c r="CQ72" s="912"/>
      <c r="CR72" s="910"/>
      <c r="CS72" s="911"/>
      <c r="CT72" s="911"/>
      <c r="CU72" s="911"/>
      <c r="CV72" s="912"/>
      <c r="CW72" s="910"/>
      <c r="CX72" s="911"/>
      <c r="CY72" s="911"/>
      <c r="CZ72" s="911"/>
      <c r="DA72" s="912"/>
      <c r="DB72" s="910"/>
      <c r="DC72" s="911"/>
      <c r="DD72" s="911"/>
      <c r="DE72" s="911"/>
      <c r="DF72" s="912"/>
      <c r="DG72" s="910"/>
      <c r="DH72" s="911"/>
      <c r="DI72" s="911"/>
      <c r="DJ72" s="911"/>
      <c r="DK72" s="912"/>
      <c r="DL72" s="910"/>
      <c r="DM72" s="911"/>
      <c r="DN72" s="911"/>
      <c r="DO72" s="911"/>
      <c r="DP72" s="912"/>
      <c r="DQ72" s="910"/>
      <c r="DR72" s="911"/>
      <c r="DS72" s="911"/>
      <c r="DT72" s="911"/>
      <c r="DU72" s="912"/>
      <c r="DV72" s="907"/>
      <c r="DW72" s="908"/>
      <c r="DX72" s="908"/>
      <c r="DY72" s="908"/>
      <c r="DZ72" s="909"/>
      <c r="EA72" s="248"/>
    </row>
    <row r="73" spans="1:131" s="249" customFormat="1" ht="26.25" customHeight="1" x14ac:dyDescent="0.15">
      <c r="A73" s="263">
        <v>6</v>
      </c>
      <c r="B73" s="923" t="s">
        <v>583</v>
      </c>
      <c r="C73" s="924"/>
      <c r="D73" s="924"/>
      <c r="E73" s="924"/>
      <c r="F73" s="924"/>
      <c r="G73" s="924"/>
      <c r="H73" s="924"/>
      <c r="I73" s="924"/>
      <c r="J73" s="924"/>
      <c r="K73" s="924"/>
      <c r="L73" s="924"/>
      <c r="M73" s="924"/>
      <c r="N73" s="924"/>
      <c r="O73" s="924"/>
      <c r="P73" s="925"/>
      <c r="Q73" s="926">
        <v>3826</v>
      </c>
      <c r="R73" s="879"/>
      <c r="S73" s="879"/>
      <c r="T73" s="879"/>
      <c r="U73" s="879"/>
      <c r="V73" s="879">
        <v>3374</v>
      </c>
      <c r="W73" s="879"/>
      <c r="X73" s="879"/>
      <c r="Y73" s="879"/>
      <c r="Z73" s="879"/>
      <c r="AA73" s="879">
        <v>452</v>
      </c>
      <c r="AB73" s="879"/>
      <c r="AC73" s="879"/>
      <c r="AD73" s="879"/>
      <c r="AE73" s="879"/>
      <c r="AF73" s="879">
        <v>452</v>
      </c>
      <c r="AG73" s="879"/>
      <c r="AH73" s="879"/>
      <c r="AI73" s="879"/>
      <c r="AJ73" s="879"/>
      <c r="AK73" s="879" t="s">
        <v>512</v>
      </c>
      <c r="AL73" s="879"/>
      <c r="AM73" s="879"/>
      <c r="AN73" s="879"/>
      <c r="AO73" s="879"/>
      <c r="AP73" s="879" t="s">
        <v>512</v>
      </c>
      <c r="AQ73" s="879"/>
      <c r="AR73" s="879"/>
      <c r="AS73" s="879"/>
      <c r="AT73" s="879"/>
      <c r="AU73" s="879" t="s">
        <v>512</v>
      </c>
      <c r="AV73" s="879"/>
      <c r="AW73" s="879"/>
      <c r="AX73" s="879"/>
      <c r="AY73" s="879"/>
      <c r="AZ73" s="927"/>
      <c r="BA73" s="927"/>
      <c r="BB73" s="927"/>
      <c r="BC73" s="927"/>
      <c r="BD73" s="928"/>
      <c r="BE73" s="267"/>
      <c r="BF73" s="267"/>
      <c r="BG73" s="267"/>
      <c r="BH73" s="267"/>
      <c r="BI73" s="267"/>
      <c r="BJ73" s="267"/>
      <c r="BK73" s="267"/>
      <c r="BL73" s="267"/>
      <c r="BM73" s="267"/>
      <c r="BN73" s="267"/>
      <c r="BO73" s="267"/>
      <c r="BP73" s="267"/>
      <c r="BQ73" s="264">
        <v>67</v>
      </c>
      <c r="BR73" s="269"/>
      <c r="BS73" s="913"/>
      <c r="BT73" s="914"/>
      <c r="BU73" s="914"/>
      <c r="BV73" s="914"/>
      <c r="BW73" s="914"/>
      <c r="BX73" s="914"/>
      <c r="BY73" s="914"/>
      <c r="BZ73" s="914"/>
      <c r="CA73" s="914"/>
      <c r="CB73" s="914"/>
      <c r="CC73" s="914"/>
      <c r="CD73" s="914"/>
      <c r="CE73" s="914"/>
      <c r="CF73" s="914"/>
      <c r="CG73" s="915"/>
      <c r="CH73" s="910"/>
      <c r="CI73" s="911"/>
      <c r="CJ73" s="911"/>
      <c r="CK73" s="911"/>
      <c r="CL73" s="912"/>
      <c r="CM73" s="910"/>
      <c r="CN73" s="911"/>
      <c r="CO73" s="911"/>
      <c r="CP73" s="911"/>
      <c r="CQ73" s="912"/>
      <c r="CR73" s="910"/>
      <c r="CS73" s="911"/>
      <c r="CT73" s="911"/>
      <c r="CU73" s="911"/>
      <c r="CV73" s="912"/>
      <c r="CW73" s="910"/>
      <c r="CX73" s="911"/>
      <c r="CY73" s="911"/>
      <c r="CZ73" s="911"/>
      <c r="DA73" s="912"/>
      <c r="DB73" s="910"/>
      <c r="DC73" s="911"/>
      <c r="DD73" s="911"/>
      <c r="DE73" s="911"/>
      <c r="DF73" s="912"/>
      <c r="DG73" s="910"/>
      <c r="DH73" s="911"/>
      <c r="DI73" s="911"/>
      <c r="DJ73" s="911"/>
      <c r="DK73" s="912"/>
      <c r="DL73" s="910"/>
      <c r="DM73" s="911"/>
      <c r="DN73" s="911"/>
      <c r="DO73" s="911"/>
      <c r="DP73" s="912"/>
      <c r="DQ73" s="910"/>
      <c r="DR73" s="911"/>
      <c r="DS73" s="911"/>
      <c r="DT73" s="911"/>
      <c r="DU73" s="912"/>
      <c r="DV73" s="907"/>
      <c r="DW73" s="908"/>
      <c r="DX73" s="908"/>
      <c r="DY73" s="908"/>
      <c r="DZ73" s="909"/>
      <c r="EA73" s="248"/>
    </row>
    <row r="74" spans="1:131" s="249" customFormat="1" ht="26.25" customHeight="1" x14ac:dyDescent="0.15">
      <c r="A74" s="263">
        <v>7</v>
      </c>
      <c r="B74" s="923" t="s">
        <v>584</v>
      </c>
      <c r="C74" s="924"/>
      <c r="D74" s="924"/>
      <c r="E74" s="924"/>
      <c r="F74" s="924"/>
      <c r="G74" s="924"/>
      <c r="H74" s="924"/>
      <c r="I74" s="924"/>
      <c r="J74" s="924"/>
      <c r="K74" s="924"/>
      <c r="L74" s="924"/>
      <c r="M74" s="924"/>
      <c r="N74" s="924"/>
      <c r="O74" s="924"/>
      <c r="P74" s="925"/>
      <c r="Q74" s="926">
        <v>623</v>
      </c>
      <c r="R74" s="879"/>
      <c r="S74" s="879"/>
      <c r="T74" s="879"/>
      <c r="U74" s="879"/>
      <c r="V74" s="879">
        <v>579</v>
      </c>
      <c r="W74" s="879"/>
      <c r="X74" s="879"/>
      <c r="Y74" s="879"/>
      <c r="Z74" s="879"/>
      <c r="AA74" s="879">
        <v>43</v>
      </c>
      <c r="AB74" s="879"/>
      <c r="AC74" s="879"/>
      <c r="AD74" s="879"/>
      <c r="AE74" s="879"/>
      <c r="AF74" s="879">
        <v>43</v>
      </c>
      <c r="AG74" s="879"/>
      <c r="AH74" s="879"/>
      <c r="AI74" s="879"/>
      <c r="AJ74" s="879"/>
      <c r="AK74" s="879">
        <v>79</v>
      </c>
      <c r="AL74" s="879"/>
      <c r="AM74" s="879"/>
      <c r="AN74" s="879"/>
      <c r="AO74" s="879"/>
      <c r="AP74" s="879" t="s">
        <v>512</v>
      </c>
      <c r="AQ74" s="879"/>
      <c r="AR74" s="879"/>
      <c r="AS74" s="879"/>
      <c r="AT74" s="879"/>
      <c r="AU74" s="879" t="s">
        <v>512</v>
      </c>
      <c r="AV74" s="879"/>
      <c r="AW74" s="879"/>
      <c r="AX74" s="879"/>
      <c r="AY74" s="879"/>
      <c r="AZ74" s="927"/>
      <c r="BA74" s="927"/>
      <c r="BB74" s="927"/>
      <c r="BC74" s="927"/>
      <c r="BD74" s="928"/>
      <c r="BE74" s="267"/>
      <c r="BF74" s="267"/>
      <c r="BG74" s="267"/>
      <c r="BH74" s="267"/>
      <c r="BI74" s="267"/>
      <c r="BJ74" s="267"/>
      <c r="BK74" s="267"/>
      <c r="BL74" s="267"/>
      <c r="BM74" s="267"/>
      <c r="BN74" s="267"/>
      <c r="BO74" s="267"/>
      <c r="BP74" s="267"/>
      <c r="BQ74" s="264">
        <v>68</v>
      </c>
      <c r="BR74" s="269"/>
      <c r="BS74" s="913"/>
      <c r="BT74" s="914"/>
      <c r="BU74" s="914"/>
      <c r="BV74" s="914"/>
      <c r="BW74" s="914"/>
      <c r="BX74" s="914"/>
      <c r="BY74" s="914"/>
      <c r="BZ74" s="914"/>
      <c r="CA74" s="914"/>
      <c r="CB74" s="914"/>
      <c r="CC74" s="914"/>
      <c r="CD74" s="914"/>
      <c r="CE74" s="914"/>
      <c r="CF74" s="914"/>
      <c r="CG74" s="915"/>
      <c r="CH74" s="910"/>
      <c r="CI74" s="911"/>
      <c r="CJ74" s="911"/>
      <c r="CK74" s="911"/>
      <c r="CL74" s="912"/>
      <c r="CM74" s="910"/>
      <c r="CN74" s="911"/>
      <c r="CO74" s="911"/>
      <c r="CP74" s="911"/>
      <c r="CQ74" s="912"/>
      <c r="CR74" s="910"/>
      <c r="CS74" s="911"/>
      <c r="CT74" s="911"/>
      <c r="CU74" s="911"/>
      <c r="CV74" s="912"/>
      <c r="CW74" s="910"/>
      <c r="CX74" s="911"/>
      <c r="CY74" s="911"/>
      <c r="CZ74" s="911"/>
      <c r="DA74" s="912"/>
      <c r="DB74" s="910"/>
      <c r="DC74" s="911"/>
      <c r="DD74" s="911"/>
      <c r="DE74" s="911"/>
      <c r="DF74" s="912"/>
      <c r="DG74" s="910"/>
      <c r="DH74" s="911"/>
      <c r="DI74" s="911"/>
      <c r="DJ74" s="911"/>
      <c r="DK74" s="912"/>
      <c r="DL74" s="910"/>
      <c r="DM74" s="911"/>
      <c r="DN74" s="911"/>
      <c r="DO74" s="911"/>
      <c r="DP74" s="912"/>
      <c r="DQ74" s="910"/>
      <c r="DR74" s="911"/>
      <c r="DS74" s="911"/>
      <c r="DT74" s="911"/>
      <c r="DU74" s="912"/>
      <c r="DV74" s="907"/>
      <c r="DW74" s="908"/>
      <c r="DX74" s="908"/>
      <c r="DY74" s="908"/>
      <c r="DZ74" s="909"/>
      <c r="EA74" s="248"/>
    </row>
    <row r="75" spans="1:131" s="249" customFormat="1" ht="26.25" customHeight="1" x14ac:dyDescent="0.15">
      <c r="A75" s="263">
        <v>8</v>
      </c>
      <c r="B75" s="923" t="s">
        <v>585</v>
      </c>
      <c r="C75" s="924"/>
      <c r="D75" s="924"/>
      <c r="E75" s="924"/>
      <c r="F75" s="924"/>
      <c r="G75" s="924"/>
      <c r="H75" s="924"/>
      <c r="I75" s="924"/>
      <c r="J75" s="924"/>
      <c r="K75" s="924"/>
      <c r="L75" s="924"/>
      <c r="M75" s="924"/>
      <c r="N75" s="924"/>
      <c r="O75" s="924"/>
      <c r="P75" s="925"/>
      <c r="Q75" s="929">
        <v>146005</v>
      </c>
      <c r="R75" s="881"/>
      <c r="S75" s="881"/>
      <c r="T75" s="881"/>
      <c r="U75" s="878"/>
      <c r="V75" s="880">
        <v>140177</v>
      </c>
      <c r="W75" s="881"/>
      <c r="X75" s="881"/>
      <c r="Y75" s="881"/>
      <c r="Z75" s="878"/>
      <c r="AA75" s="880">
        <v>5828</v>
      </c>
      <c r="AB75" s="881"/>
      <c r="AC75" s="881"/>
      <c r="AD75" s="881"/>
      <c r="AE75" s="878"/>
      <c r="AF75" s="880">
        <v>5828</v>
      </c>
      <c r="AG75" s="881"/>
      <c r="AH75" s="881"/>
      <c r="AI75" s="881"/>
      <c r="AJ75" s="878"/>
      <c r="AK75" s="880">
        <v>1637</v>
      </c>
      <c r="AL75" s="881"/>
      <c r="AM75" s="881"/>
      <c r="AN75" s="881"/>
      <c r="AO75" s="878"/>
      <c r="AP75" s="880" t="s">
        <v>512</v>
      </c>
      <c r="AQ75" s="881"/>
      <c r="AR75" s="881"/>
      <c r="AS75" s="881"/>
      <c r="AT75" s="878"/>
      <c r="AU75" s="880" t="s">
        <v>512</v>
      </c>
      <c r="AV75" s="881"/>
      <c r="AW75" s="881"/>
      <c r="AX75" s="881"/>
      <c r="AY75" s="878"/>
      <c r="AZ75" s="927"/>
      <c r="BA75" s="927"/>
      <c r="BB75" s="927"/>
      <c r="BC75" s="927"/>
      <c r="BD75" s="928"/>
      <c r="BE75" s="267"/>
      <c r="BF75" s="267"/>
      <c r="BG75" s="267"/>
      <c r="BH75" s="267"/>
      <c r="BI75" s="267"/>
      <c r="BJ75" s="267"/>
      <c r="BK75" s="267"/>
      <c r="BL75" s="267"/>
      <c r="BM75" s="267"/>
      <c r="BN75" s="267"/>
      <c r="BO75" s="267"/>
      <c r="BP75" s="267"/>
      <c r="BQ75" s="264">
        <v>69</v>
      </c>
      <c r="BR75" s="269"/>
      <c r="BS75" s="913"/>
      <c r="BT75" s="914"/>
      <c r="BU75" s="914"/>
      <c r="BV75" s="914"/>
      <c r="BW75" s="914"/>
      <c r="BX75" s="914"/>
      <c r="BY75" s="914"/>
      <c r="BZ75" s="914"/>
      <c r="CA75" s="914"/>
      <c r="CB75" s="914"/>
      <c r="CC75" s="914"/>
      <c r="CD75" s="914"/>
      <c r="CE75" s="914"/>
      <c r="CF75" s="914"/>
      <c r="CG75" s="915"/>
      <c r="CH75" s="910"/>
      <c r="CI75" s="911"/>
      <c r="CJ75" s="911"/>
      <c r="CK75" s="911"/>
      <c r="CL75" s="912"/>
      <c r="CM75" s="910"/>
      <c r="CN75" s="911"/>
      <c r="CO75" s="911"/>
      <c r="CP75" s="911"/>
      <c r="CQ75" s="912"/>
      <c r="CR75" s="910"/>
      <c r="CS75" s="911"/>
      <c r="CT75" s="911"/>
      <c r="CU75" s="911"/>
      <c r="CV75" s="912"/>
      <c r="CW75" s="910"/>
      <c r="CX75" s="911"/>
      <c r="CY75" s="911"/>
      <c r="CZ75" s="911"/>
      <c r="DA75" s="912"/>
      <c r="DB75" s="910"/>
      <c r="DC75" s="911"/>
      <c r="DD75" s="911"/>
      <c r="DE75" s="911"/>
      <c r="DF75" s="912"/>
      <c r="DG75" s="910"/>
      <c r="DH75" s="911"/>
      <c r="DI75" s="911"/>
      <c r="DJ75" s="911"/>
      <c r="DK75" s="912"/>
      <c r="DL75" s="910"/>
      <c r="DM75" s="911"/>
      <c r="DN75" s="911"/>
      <c r="DO75" s="911"/>
      <c r="DP75" s="912"/>
      <c r="DQ75" s="910"/>
      <c r="DR75" s="911"/>
      <c r="DS75" s="911"/>
      <c r="DT75" s="911"/>
      <c r="DU75" s="912"/>
      <c r="DV75" s="907"/>
      <c r="DW75" s="908"/>
      <c r="DX75" s="908"/>
      <c r="DY75" s="908"/>
      <c r="DZ75" s="909"/>
      <c r="EA75" s="248"/>
    </row>
    <row r="76" spans="1:131" s="249" customFormat="1" ht="26.25" customHeight="1" x14ac:dyDescent="0.15">
      <c r="A76" s="263">
        <v>9</v>
      </c>
      <c r="B76" s="923" t="s">
        <v>586</v>
      </c>
      <c r="C76" s="924"/>
      <c r="D76" s="924"/>
      <c r="E76" s="924"/>
      <c r="F76" s="924"/>
      <c r="G76" s="924"/>
      <c r="H76" s="924"/>
      <c r="I76" s="924"/>
      <c r="J76" s="924"/>
      <c r="K76" s="924"/>
      <c r="L76" s="924"/>
      <c r="M76" s="924"/>
      <c r="N76" s="924"/>
      <c r="O76" s="924"/>
      <c r="P76" s="925"/>
      <c r="Q76" s="929">
        <v>2</v>
      </c>
      <c r="R76" s="881"/>
      <c r="S76" s="881"/>
      <c r="T76" s="881"/>
      <c r="U76" s="878"/>
      <c r="V76" s="880">
        <v>2</v>
      </c>
      <c r="W76" s="881"/>
      <c r="X76" s="881"/>
      <c r="Y76" s="881"/>
      <c r="Z76" s="878"/>
      <c r="AA76" s="880">
        <v>1</v>
      </c>
      <c r="AB76" s="881"/>
      <c r="AC76" s="881"/>
      <c r="AD76" s="881"/>
      <c r="AE76" s="878"/>
      <c r="AF76" s="880">
        <v>1</v>
      </c>
      <c r="AG76" s="881"/>
      <c r="AH76" s="881"/>
      <c r="AI76" s="881"/>
      <c r="AJ76" s="878"/>
      <c r="AK76" s="880">
        <v>1</v>
      </c>
      <c r="AL76" s="881"/>
      <c r="AM76" s="881"/>
      <c r="AN76" s="881"/>
      <c r="AO76" s="878"/>
      <c r="AP76" s="880" t="s">
        <v>512</v>
      </c>
      <c r="AQ76" s="881"/>
      <c r="AR76" s="881"/>
      <c r="AS76" s="881"/>
      <c r="AT76" s="878"/>
      <c r="AU76" s="880" t="s">
        <v>512</v>
      </c>
      <c r="AV76" s="881"/>
      <c r="AW76" s="881"/>
      <c r="AX76" s="881"/>
      <c r="AY76" s="878"/>
      <c r="AZ76" s="927"/>
      <c r="BA76" s="927"/>
      <c r="BB76" s="927"/>
      <c r="BC76" s="927"/>
      <c r="BD76" s="928"/>
      <c r="BE76" s="267"/>
      <c r="BF76" s="267"/>
      <c r="BG76" s="267"/>
      <c r="BH76" s="267"/>
      <c r="BI76" s="267"/>
      <c r="BJ76" s="267"/>
      <c r="BK76" s="267"/>
      <c r="BL76" s="267"/>
      <c r="BM76" s="267"/>
      <c r="BN76" s="267"/>
      <c r="BO76" s="267"/>
      <c r="BP76" s="267"/>
      <c r="BQ76" s="264">
        <v>70</v>
      </c>
      <c r="BR76" s="269"/>
      <c r="BS76" s="913"/>
      <c r="BT76" s="914"/>
      <c r="BU76" s="914"/>
      <c r="BV76" s="914"/>
      <c r="BW76" s="914"/>
      <c r="BX76" s="914"/>
      <c r="BY76" s="914"/>
      <c r="BZ76" s="914"/>
      <c r="CA76" s="914"/>
      <c r="CB76" s="914"/>
      <c r="CC76" s="914"/>
      <c r="CD76" s="914"/>
      <c r="CE76" s="914"/>
      <c r="CF76" s="914"/>
      <c r="CG76" s="915"/>
      <c r="CH76" s="910"/>
      <c r="CI76" s="911"/>
      <c r="CJ76" s="911"/>
      <c r="CK76" s="911"/>
      <c r="CL76" s="912"/>
      <c r="CM76" s="910"/>
      <c r="CN76" s="911"/>
      <c r="CO76" s="911"/>
      <c r="CP76" s="911"/>
      <c r="CQ76" s="912"/>
      <c r="CR76" s="910"/>
      <c r="CS76" s="911"/>
      <c r="CT76" s="911"/>
      <c r="CU76" s="911"/>
      <c r="CV76" s="912"/>
      <c r="CW76" s="910"/>
      <c r="CX76" s="911"/>
      <c r="CY76" s="911"/>
      <c r="CZ76" s="911"/>
      <c r="DA76" s="912"/>
      <c r="DB76" s="910"/>
      <c r="DC76" s="911"/>
      <c r="DD76" s="911"/>
      <c r="DE76" s="911"/>
      <c r="DF76" s="912"/>
      <c r="DG76" s="910"/>
      <c r="DH76" s="911"/>
      <c r="DI76" s="911"/>
      <c r="DJ76" s="911"/>
      <c r="DK76" s="912"/>
      <c r="DL76" s="910"/>
      <c r="DM76" s="911"/>
      <c r="DN76" s="911"/>
      <c r="DO76" s="911"/>
      <c r="DP76" s="912"/>
      <c r="DQ76" s="910"/>
      <c r="DR76" s="911"/>
      <c r="DS76" s="911"/>
      <c r="DT76" s="911"/>
      <c r="DU76" s="912"/>
      <c r="DV76" s="907"/>
      <c r="DW76" s="908"/>
      <c r="DX76" s="908"/>
      <c r="DY76" s="908"/>
      <c r="DZ76" s="909"/>
      <c r="EA76" s="248"/>
    </row>
    <row r="77" spans="1:131" s="249" customFormat="1" ht="26.25" customHeight="1" x14ac:dyDescent="0.15">
      <c r="A77" s="263">
        <v>10</v>
      </c>
      <c r="B77" s="923" t="s">
        <v>587</v>
      </c>
      <c r="C77" s="924"/>
      <c r="D77" s="924"/>
      <c r="E77" s="924"/>
      <c r="F77" s="924"/>
      <c r="G77" s="924"/>
      <c r="H77" s="924"/>
      <c r="I77" s="924"/>
      <c r="J77" s="924"/>
      <c r="K77" s="924"/>
      <c r="L77" s="924"/>
      <c r="M77" s="924"/>
      <c r="N77" s="924"/>
      <c r="O77" s="924"/>
      <c r="P77" s="925"/>
      <c r="Q77" s="929">
        <v>1</v>
      </c>
      <c r="R77" s="881"/>
      <c r="S77" s="881"/>
      <c r="T77" s="881"/>
      <c r="U77" s="878"/>
      <c r="V77" s="880">
        <v>0</v>
      </c>
      <c r="W77" s="881"/>
      <c r="X77" s="881"/>
      <c r="Y77" s="881"/>
      <c r="Z77" s="878"/>
      <c r="AA77" s="880">
        <v>0</v>
      </c>
      <c r="AB77" s="881"/>
      <c r="AC77" s="881"/>
      <c r="AD77" s="881"/>
      <c r="AE77" s="878"/>
      <c r="AF77" s="880">
        <v>0</v>
      </c>
      <c r="AG77" s="881"/>
      <c r="AH77" s="881"/>
      <c r="AI77" s="881"/>
      <c r="AJ77" s="878"/>
      <c r="AK77" s="880" t="s">
        <v>512</v>
      </c>
      <c r="AL77" s="881"/>
      <c r="AM77" s="881"/>
      <c r="AN77" s="881"/>
      <c r="AO77" s="878"/>
      <c r="AP77" s="880" t="s">
        <v>512</v>
      </c>
      <c r="AQ77" s="881"/>
      <c r="AR77" s="881"/>
      <c r="AS77" s="881"/>
      <c r="AT77" s="878"/>
      <c r="AU77" s="880" t="s">
        <v>512</v>
      </c>
      <c r="AV77" s="881"/>
      <c r="AW77" s="881"/>
      <c r="AX77" s="881"/>
      <c r="AY77" s="878"/>
      <c r="AZ77" s="927"/>
      <c r="BA77" s="927"/>
      <c r="BB77" s="927"/>
      <c r="BC77" s="927"/>
      <c r="BD77" s="928"/>
      <c r="BE77" s="267"/>
      <c r="BF77" s="267"/>
      <c r="BG77" s="267"/>
      <c r="BH77" s="267"/>
      <c r="BI77" s="267"/>
      <c r="BJ77" s="267"/>
      <c r="BK77" s="267"/>
      <c r="BL77" s="267"/>
      <c r="BM77" s="267"/>
      <c r="BN77" s="267"/>
      <c r="BO77" s="267"/>
      <c r="BP77" s="267"/>
      <c r="BQ77" s="264">
        <v>71</v>
      </c>
      <c r="BR77" s="269"/>
      <c r="BS77" s="913"/>
      <c r="BT77" s="914"/>
      <c r="BU77" s="914"/>
      <c r="BV77" s="914"/>
      <c r="BW77" s="914"/>
      <c r="BX77" s="914"/>
      <c r="BY77" s="914"/>
      <c r="BZ77" s="914"/>
      <c r="CA77" s="914"/>
      <c r="CB77" s="914"/>
      <c r="CC77" s="914"/>
      <c r="CD77" s="914"/>
      <c r="CE77" s="914"/>
      <c r="CF77" s="914"/>
      <c r="CG77" s="915"/>
      <c r="CH77" s="910"/>
      <c r="CI77" s="911"/>
      <c r="CJ77" s="911"/>
      <c r="CK77" s="911"/>
      <c r="CL77" s="912"/>
      <c r="CM77" s="910"/>
      <c r="CN77" s="911"/>
      <c r="CO77" s="911"/>
      <c r="CP77" s="911"/>
      <c r="CQ77" s="912"/>
      <c r="CR77" s="910"/>
      <c r="CS77" s="911"/>
      <c r="CT77" s="911"/>
      <c r="CU77" s="911"/>
      <c r="CV77" s="912"/>
      <c r="CW77" s="910"/>
      <c r="CX77" s="911"/>
      <c r="CY77" s="911"/>
      <c r="CZ77" s="911"/>
      <c r="DA77" s="912"/>
      <c r="DB77" s="910"/>
      <c r="DC77" s="911"/>
      <c r="DD77" s="911"/>
      <c r="DE77" s="911"/>
      <c r="DF77" s="912"/>
      <c r="DG77" s="910"/>
      <c r="DH77" s="911"/>
      <c r="DI77" s="911"/>
      <c r="DJ77" s="911"/>
      <c r="DK77" s="912"/>
      <c r="DL77" s="910"/>
      <c r="DM77" s="911"/>
      <c r="DN77" s="911"/>
      <c r="DO77" s="911"/>
      <c r="DP77" s="912"/>
      <c r="DQ77" s="910"/>
      <c r="DR77" s="911"/>
      <c r="DS77" s="911"/>
      <c r="DT77" s="911"/>
      <c r="DU77" s="912"/>
      <c r="DV77" s="907"/>
      <c r="DW77" s="908"/>
      <c r="DX77" s="908"/>
      <c r="DY77" s="908"/>
      <c r="DZ77" s="909"/>
      <c r="EA77" s="248"/>
    </row>
    <row r="78" spans="1:131" s="249" customFormat="1" ht="26.25" customHeight="1" x14ac:dyDescent="0.15">
      <c r="A78" s="263">
        <v>11</v>
      </c>
      <c r="B78" s="923" t="s">
        <v>588</v>
      </c>
      <c r="C78" s="924"/>
      <c r="D78" s="924"/>
      <c r="E78" s="924"/>
      <c r="F78" s="924"/>
      <c r="G78" s="924"/>
      <c r="H78" s="924"/>
      <c r="I78" s="924"/>
      <c r="J78" s="924"/>
      <c r="K78" s="924"/>
      <c r="L78" s="924"/>
      <c r="M78" s="924"/>
      <c r="N78" s="924"/>
      <c r="O78" s="924"/>
      <c r="P78" s="925"/>
      <c r="Q78" s="926">
        <v>22424</v>
      </c>
      <c r="R78" s="879"/>
      <c r="S78" s="879"/>
      <c r="T78" s="879"/>
      <c r="U78" s="879"/>
      <c r="V78" s="879">
        <v>20206</v>
      </c>
      <c r="W78" s="879"/>
      <c r="X78" s="879"/>
      <c r="Y78" s="879"/>
      <c r="Z78" s="879"/>
      <c r="AA78" s="879">
        <v>2218</v>
      </c>
      <c r="AB78" s="879"/>
      <c r="AC78" s="879"/>
      <c r="AD78" s="879"/>
      <c r="AE78" s="879"/>
      <c r="AF78" s="879">
        <v>31774</v>
      </c>
      <c r="AG78" s="879"/>
      <c r="AH78" s="879"/>
      <c r="AI78" s="879"/>
      <c r="AJ78" s="879"/>
      <c r="AK78" s="879" t="s">
        <v>512</v>
      </c>
      <c r="AL78" s="879"/>
      <c r="AM78" s="879"/>
      <c r="AN78" s="879"/>
      <c r="AO78" s="879"/>
      <c r="AP78" s="879">
        <v>54229</v>
      </c>
      <c r="AQ78" s="879"/>
      <c r="AR78" s="879"/>
      <c r="AS78" s="879"/>
      <c r="AT78" s="879"/>
      <c r="AU78" s="879">
        <v>108</v>
      </c>
      <c r="AV78" s="879"/>
      <c r="AW78" s="879"/>
      <c r="AX78" s="879"/>
      <c r="AY78" s="879"/>
      <c r="AZ78" s="927" t="s">
        <v>589</v>
      </c>
      <c r="BA78" s="927"/>
      <c r="BB78" s="927"/>
      <c r="BC78" s="927"/>
      <c r="BD78" s="928"/>
      <c r="BE78" s="267"/>
      <c r="BF78" s="267"/>
      <c r="BG78" s="267"/>
      <c r="BH78" s="267"/>
      <c r="BI78" s="267"/>
      <c r="BJ78" s="270"/>
      <c r="BK78" s="270"/>
      <c r="BL78" s="270"/>
      <c r="BM78" s="270"/>
      <c r="BN78" s="270"/>
      <c r="BO78" s="267"/>
      <c r="BP78" s="267"/>
      <c r="BQ78" s="264">
        <v>72</v>
      </c>
      <c r="BR78" s="269"/>
      <c r="BS78" s="913"/>
      <c r="BT78" s="914"/>
      <c r="BU78" s="914"/>
      <c r="BV78" s="914"/>
      <c r="BW78" s="914"/>
      <c r="BX78" s="914"/>
      <c r="BY78" s="914"/>
      <c r="BZ78" s="914"/>
      <c r="CA78" s="914"/>
      <c r="CB78" s="914"/>
      <c r="CC78" s="914"/>
      <c r="CD78" s="914"/>
      <c r="CE78" s="914"/>
      <c r="CF78" s="914"/>
      <c r="CG78" s="915"/>
      <c r="CH78" s="910"/>
      <c r="CI78" s="911"/>
      <c r="CJ78" s="911"/>
      <c r="CK78" s="911"/>
      <c r="CL78" s="912"/>
      <c r="CM78" s="910"/>
      <c r="CN78" s="911"/>
      <c r="CO78" s="911"/>
      <c r="CP78" s="911"/>
      <c r="CQ78" s="912"/>
      <c r="CR78" s="910"/>
      <c r="CS78" s="911"/>
      <c r="CT78" s="911"/>
      <c r="CU78" s="911"/>
      <c r="CV78" s="912"/>
      <c r="CW78" s="910"/>
      <c r="CX78" s="911"/>
      <c r="CY78" s="911"/>
      <c r="CZ78" s="911"/>
      <c r="DA78" s="912"/>
      <c r="DB78" s="910"/>
      <c r="DC78" s="911"/>
      <c r="DD78" s="911"/>
      <c r="DE78" s="911"/>
      <c r="DF78" s="912"/>
      <c r="DG78" s="910"/>
      <c r="DH78" s="911"/>
      <c r="DI78" s="911"/>
      <c r="DJ78" s="911"/>
      <c r="DK78" s="912"/>
      <c r="DL78" s="910"/>
      <c r="DM78" s="911"/>
      <c r="DN78" s="911"/>
      <c r="DO78" s="911"/>
      <c r="DP78" s="912"/>
      <c r="DQ78" s="910"/>
      <c r="DR78" s="911"/>
      <c r="DS78" s="911"/>
      <c r="DT78" s="911"/>
      <c r="DU78" s="912"/>
      <c r="DV78" s="907"/>
      <c r="DW78" s="908"/>
      <c r="DX78" s="908"/>
      <c r="DY78" s="908"/>
      <c r="DZ78" s="909"/>
      <c r="EA78" s="248"/>
    </row>
    <row r="79" spans="1:131" s="249" customFormat="1" ht="26.25" customHeight="1" x14ac:dyDescent="0.15">
      <c r="A79" s="263">
        <v>12</v>
      </c>
      <c r="B79" s="923" t="s">
        <v>602</v>
      </c>
      <c r="C79" s="924"/>
      <c r="D79" s="924"/>
      <c r="E79" s="924"/>
      <c r="F79" s="924"/>
      <c r="G79" s="924"/>
      <c r="H79" s="924"/>
      <c r="I79" s="924"/>
      <c r="J79" s="924"/>
      <c r="K79" s="924"/>
      <c r="L79" s="924"/>
      <c r="M79" s="924"/>
      <c r="N79" s="924"/>
      <c r="O79" s="924"/>
      <c r="P79" s="925"/>
      <c r="Q79" s="926">
        <v>763</v>
      </c>
      <c r="R79" s="879"/>
      <c r="S79" s="879"/>
      <c r="T79" s="879"/>
      <c r="U79" s="879"/>
      <c r="V79" s="879">
        <v>624</v>
      </c>
      <c r="W79" s="879"/>
      <c r="X79" s="879"/>
      <c r="Y79" s="879"/>
      <c r="Z79" s="879"/>
      <c r="AA79" s="879">
        <v>138</v>
      </c>
      <c r="AB79" s="879"/>
      <c r="AC79" s="879"/>
      <c r="AD79" s="879"/>
      <c r="AE79" s="879"/>
      <c r="AF79" s="879">
        <v>1779</v>
      </c>
      <c r="AG79" s="879"/>
      <c r="AH79" s="879"/>
      <c r="AI79" s="879"/>
      <c r="AJ79" s="879"/>
      <c r="AK79" s="879" t="s">
        <v>512</v>
      </c>
      <c r="AL79" s="879"/>
      <c r="AM79" s="879"/>
      <c r="AN79" s="879"/>
      <c r="AO79" s="879"/>
      <c r="AP79" s="879">
        <v>1199</v>
      </c>
      <c r="AQ79" s="879"/>
      <c r="AR79" s="879"/>
      <c r="AS79" s="879"/>
      <c r="AT79" s="879"/>
      <c r="AU79" s="879" t="s">
        <v>512</v>
      </c>
      <c r="AV79" s="879"/>
      <c r="AW79" s="879"/>
      <c r="AX79" s="879"/>
      <c r="AY79" s="879"/>
      <c r="AZ79" s="927" t="s">
        <v>589</v>
      </c>
      <c r="BA79" s="927"/>
      <c r="BB79" s="927"/>
      <c r="BC79" s="927"/>
      <c r="BD79" s="928"/>
      <c r="BE79" s="267"/>
      <c r="BF79" s="267"/>
      <c r="BG79" s="267"/>
      <c r="BH79" s="267"/>
      <c r="BI79" s="267"/>
      <c r="BJ79" s="270"/>
      <c r="BK79" s="270"/>
      <c r="BL79" s="270"/>
      <c r="BM79" s="270"/>
      <c r="BN79" s="270"/>
      <c r="BO79" s="267"/>
      <c r="BP79" s="267"/>
      <c r="BQ79" s="264">
        <v>73</v>
      </c>
      <c r="BR79" s="269"/>
      <c r="BS79" s="913"/>
      <c r="BT79" s="914"/>
      <c r="BU79" s="914"/>
      <c r="BV79" s="914"/>
      <c r="BW79" s="914"/>
      <c r="BX79" s="914"/>
      <c r="BY79" s="914"/>
      <c r="BZ79" s="914"/>
      <c r="CA79" s="914"/>
      <c r="CB79" s="914"/>
      <c r="CC79" s="914"/>
      <c r="CD79" s="914"/>
      <c r="CE79" s="914"/>
      <c r="CF79" s="914"/>
      <c r="CG79" s="915"/>
      <c r="CH79" s="910"/>
      <c r="CI79" s="911"/>
      <c r="CJ79" s="911"/>
      <c r="CK79" s="911"/>
      <c r="CL79" s="912"/>
      <c r="CM79" s="910"/>
      <c r="CN79" s="911"/>
      <c r="CO79" s="911"/>
      <c r="CP79" s="911"/>
      <c r="CQ79" s="912"/>
      <c r="CR79" s="910"/>
      <c r="CS79" s="911"/>
      <c r="CT79" s="911"/>
      <c r="CU79" s="911"/>
      <c r="CV79" s="912"/>
      <c r="CW79" s="910"/>
      <c r="CX79" s="911"/>
      <c r="CY79" s="911"/>
      <c r="CZ79" s="911"/>
      <c r="DA79" s="912"/>
      <c r="DB79" s="910"/>
      <c r="DC79" s="911"/>
      <c r="DD79" s="911"/>
      <c r="DE79" s="911"/>
      <c r="DF79" s="912"/>
      <c r="DG79" s="910"/>
      <c r="DH79" s="911"/>
      <c r="DI79" s="911"/>
      <c r="DJ79" s="911"/>
      <c r="DK79" s="912"/>
      <c r="DL79" s="910"/>
      <c r="DM79" s="911"/>
      <c r="DN79" s="911"/>
      <c r="DO79" s="911"/>
      <c r="DP79" s="912"/>
      <c r="DQ79" s="910"/>
      <c r="DR79" s="911"/>
      <c r="DS79" s="911"/>
      <c r="DT79" s="911"/>
      <c r="DU79" s="912"/>
      <c r="DV79" s="907"/>
      <c r="DW79" s="908"/>
      <c r="DX79" s="908"/>
      <c r="DY79" s="908"/>
      <c r="DZ79" s="909"/>
      <c r="EA79" s="248"/>
    </row>
    <row r="80" spans="1:131" s="249" customFormat="1" ht="26.25" customHeight="1" x14ac:dyDescent="0.15">
      <c r="A80" s="263">
        <v>13</v>
      </c>
      <c r="B80" s="923"/>
      <c r="C80" s="924"/>
      <c r="D80" s="924"/>
      <c r="E80" s="924"/>
      <c r="F80" s="924"/>
      <c r="G80" s="924"/>
      <c r="H80" s="924"/>
      <c r="I80" s="924"/>
      <c r="J80" s="924"/>
      <c r="K80" s="924"/>
      <c r="L80" s="924"/>
      <c r="M80" s="924"/>
      <c r="N80" s="924"/>
      <c r="O80" s="924"/>
      <c r="P80" s="925"/>
      <c r="Q80" s="926"/>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7"/>
      <c r="BA80" s="927"/>
      <c r="BB80" s="927"/>
      <c r="BC80" s="927"/>
      <c r="BD80" s="928"/>
      <c r="BE80" s="267"/>
      <c r="BF80" s="267"/>
      <c r="BG80" s="267"/>
      <c r="BH80" s="267"/>
      <c r="BI80" s="267"/>
      <c r="BJ80" s="267"/>
      <c r="BK80" s="267"/>
      <c r="BL80" s="267"/>
      <c r="BM80" s="267"/>
      <c r="BN80" s="267"/>
      <c r="BO80" s="267"/>
      <c r="BP80" s="267"/>
      <c r="BQ80" s="264">
        <v>74</v>
      </c>
      <c r="BR80" s="269"/>
      <c r="BS80" s="913"/>
      <c r="BT80" s="914"/>
      <c r="BU80" s="914"/>
      <c r="BV80" s="914"/>
      <c r="BW80" s="914"/>
      <c r="BX80" s="914"/>
      <c r="BY80" s="914"/>
      <c r="BZ80" s="914"/>
      <c r="CA80" s="914"/>
      <c r="CB80" s="914"/>
      <c r="CC80" s="914"/>
      <c r="CD80" s="914"/>
      <c r="CE80" s="914"/>
      <c r="CF80" s="914"/>
      <c r="CG80" s="915"/>
      <c r="CH80" s="910"/>
      <c r="CI80" s="911"/>
      <c r="CJ80" s="911"/>
      <c r="CK80" s="911"/>
      <c r="CL80" s="912"/>
      <c r="CM80" s="910"/>
      <c r="CN80" s="911"/>
      <c r="CO80" s="911"/>
      <c r="CP80" s="911"/>
      <c r="CQ80" s="912"/>
      <c r="CR80" s="910"/>
      <c r="CS80" s="911"/>
      <c r="CT80" s="911"/>
      <c r="CU80" s="911"/>
      <c r="CV80" s="912"/>
      <c r="CW80" s="910"/>
      <c r="CX80" s="911"/>
      <c r="CY80" s="911"/>
      <c r="CZ80" s="911"/>
      <c r="DA80" s="912"/>
      <c r="DB80" s="910"/>
      <c r="DC80" s="911"/>
      <c r="DD80" s="911"/>
      <c r="DE80" s="911"/>
      <c r="DF80" s="912"/>
      <c r="DG80" s="910"/>
      <c r="DH80" s="911"/>
      <c r="DI80" s="911"/>
      <c r="DJ80" s="911"/>
      <c r="DK80" s="912"/>
      <c r="DL80" s="910"/>
      <c r="DM80" s="911"/>
      <c r="DN80" s="911"/>
      <c r="DO80" s="911"/>
      <c r="DP80" s="912"/>
      <c r="DQ80" s="910"/>
      <c r="DR80" s="911"/>
      <c r="DS80" s="911"/>
      <c r="DT80" s="911"/>
      <c r="DU80" s="912"/>
      <c r="DV80" s="907"/>
      <c r="DW80" s="908"/>
      <c r="DX80" s="908"/>
      <c r="DY80" s="908"/>
      <c r="DZ80" s="909"/>
      <c r="EA80" s="248"/>
    </row>
    <row r="81" spans="1:131" s="249" customFormat="1" ht="26.25" customHeight="1" x14ac:dyDescent="0.15">
      <c r="A81" s="263">
        <v>14</v>
      </c>
      <c r="B81" s="923"/>
      <c r="C81" s="924"/>
      <c r="D81" s="924"/>
      <c r="E81" s="924"/>
      <c r="F81" s="924"/>
      <c r="G81" s="924"/>
      <c r="H81" s="924"/>
      <c r="I81" s="924"/>
      <c r="J81" s="924"/>
      <c r="K81" s="924"/>
      <c r="L81" s="924"/>
      <c r="M81" s="924"/>
      <c r="N81" s="924"/>
      <c r="O81" s="924"/>
      <c r="P81" s="925"/>
      <c r="Q81" s="926"/>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7"/>
      <c r="BA81" s="927"/>
      <c r="BB81" s="927"/>
      <c r="BC81" s="927"/>
      <c r="BD81" s="928"/>
      <c r="BE81" s="267"/>
      <c r="BF81" s="267"/>
      <c r="BG81" s="267"/>
      <c r="BH81" s="267"/>
      <c r="BI81" s="267"/>
      <c r="BJ81" s="267"/>
      <c r="BK81" s="267"/>
      <c r="BL81" s="267"/>
      <c r="BM81" s="267"/>
      <c r="BN81" s="267"/>
      <c r="BO81" s="267"/>
      <c r="BP81" s="267"/>
      <c r="BQ81" s="264">
        <v>75</v>
      </c>
      <c r="BR81" s="269"/>
      <c r="BS81" s="913"/>
      <c r="BT81" s="914"/>
      <c r="BU81" s="914"/>
      <c r="BV81" s="914"/>
      <c r="BW81" s="914"/>
      <c r="BX81" s="914"/>
      <c r="BY81" s="914"/>
      <c r="BZ81" s="914"/>
      <c r="CA81" s="914"/>
      <c r="CB81" s="914"/>
      <c r="CC81" s="914"/>
      <c r="CD81" s="914"/>
      <c r="CE81" s="914"/>
      <c r="CF81" s="914"/>
      <c r="CG81" s="915"/>
      <c r="CH81" s="910"/>
      <c r="CI81" s="911"/>
      <c r="CJ81" s="911"/>
      <c r="CK81" s="911"/>
      <c r="CL81" s="912"/>
      <c r="CM81" s="910"/>
      <c r="CN81" s="911"/>
      <c r="CO81" s="911"/>
      <c r="CP81" s="911"/>
      <c r="CQ81" s="912"/>
      <c r="CR81" s="910"/>
      <c r="CS81" s="911"/>
      <c r="CT81" s="911"/>
      <c r="CU81" s="911"/>
      <c r="CV81" s="912"/>
      <c r="CW81" s="910"/>
      <c r="CX81" s="911"/>
      <c r="CY81" s="911"/>
      <c r="CZ81" s="911"/>
      <c r="DA81" s="912"/>
      <c r="DB81" s="910"/>
      <c r="DC81" s="911"/>
      <c r="DD81" s="911"/>
      <c r="DE81" s="911"/>
      <c r="DF81" s="912"/>
      <c r="DG81" s="910"/>
      <c r="DH81" s="911"/>
      <c r="DI81" s="911"/>
      <c r="DJ81" s="911"/>
      <c r="DK81" s="912"/>
      <c r="DL81" s="910"/>
      <c r="DM81" s="911"/>
      <c r="DN81" s="911"/>
      <c r="DO81" s="911"/>
      <c r="DP81" s="912"/>
      <c r="DQ81" s="910"/>
      <c r="DR81" s="911"/>
      <c r="DS81" s="911"/>
      <c r="DT81" s="911"/>
      <c r="DU81" s="912"/>
      <c r="DV81" s="907"/>
      <c r="DW81" s="908"/>
      <c r="DX81" s="908"/>
      <c r="DY81" s="908"/>
      <c r="DZ81" s="909"/>
      <c r="EA81" s="248"/>
    </row>
    <row r="82" spans="1:131" s="249" customFormat="1" ht="26.25" customHeight="1" x14ac:dyDescent="0.15">
      <c r="A82" s="263">
        <v>15</v>
      </c>
      <c r="B82" s="923"/>
      <c r="C82" s="924"/>
      <c r="D82" s="924"/>
      <c r="E82" s="924"/>
      <c r="F82" s="924"/>
      <c r="G82" s="924"/>
      <c r="H82" s="924"/>
      <c r="I82" s="924"/>
      <c r="J82" s="924"/>
      <c r="K82" s="924"/>
      <c r="L82" s="924"/>
      <c r="M82" s="924"/>
      <c r="N82" s="924"/>
      <c r="O82" s="924"/>
      <c r="P82" s="925"/>
      <c r="Q82" s="926"/>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7"/>
      <c r="BA82" s="927"/>
      <c r="BB82" s="927"/>
      <c r="BC82" s="927"/>
      <c r="BD82" s="928"/>
      <c r="BE82" s="267"/>
      <c r="BF82" s="267"/>
      <c r="BG82" s="267"/>
      <c r="BH82" s="267"/>
      <c r="BI82" s="267"/>
      <c r="BJ82" s="267"/>
      <c r="BK82" s="267"/>
      <c r="BL82" s="267"/>
      <c r="BM82" s="267"/>
      <c r="BN82" s="267"/>
      <c r="BO82" s="267"/>
      <c r="BP82" s="267"/>
      <c r="BQ82" s="264">
        <v>76</v>
      </c>
      <c r="BR82" s="269"/>
      <c r="BS82" s="913"/>
      <c r="BT82" s="914"/>
      <c r="BU82" s="914"/>
      <c r="BV82" s="914"/>
      <c r="BW82" s="914"/>
      <c r="BX82" s="914"/>
      <c r="BY82" s="914"/>
      <c r="BZ82" s="914"/>
      <c r="CA82" s="914"/>
      <c r="CB82" s="914"/>
      <c r="CC82" s="914"/>
      <c r="CD82" s="914"/>
      <c r="CE82" s="914"/>
      <c r="CF82" s="914"/>
      <c r="CG82" s="915"/>
      <c r="CH82" s="910"/>
      <c r="CI82" s="911"/>
      <c r="CJ82" s="911"/>
      <c r="CK82" s="911"/>
      <c r="CL82" s="912"/>
      <c r="CM82" s="910"/>
      <c r="CN82" s="911"/>
      <c r="CO82" s="911"/>
      <c r="CP82" s="911"/>
      <c r="CQ82" s="912"/>
      <c r="CR82" s="910"/>
      <c r="CS82" s="911"/>
      <c r="CT82" s="911"/>
      <c r="CU82" s="911"/>
      <c r="CV82" s="912"/>
      <c r="CW82" s="910"/>
      <c r="CX82" s="911"/>
      <c r="CY82" s="911"/>
      <c r="CZ82" s="911"/>
      <c r="DA82" s="912"/>
      <c r="DB82" s="910"/>
      <c r="DC82" s="911"/>
      <c r="DD82" s="911"/>
      <c r="DE82" s="911"/>
      <c r="DF82" s="912"/>
      <c r="DG82" s="910"/>
      <c r="DH82" s="911"/>
      <c r="DI82" s="911"/>
      <c r="DJ82" s="911"/>
      <c r="DK82" s="912"/>
      <c r="DL82" s="910"/>
      <c r="DM82" s="911"/>
      <c r="DN82" s="911"/>
      <c r="DO82" s="911"/>
      <c r="DP82" s="912"/>
      <c r="DQ82" s="910"/>
      <c r="DR82" s="911"/>
      <c r="DS82" s="911"/>
      <c r="DT82" s="911"/>
      <c r="DU82" s="912"/>
      <c r="DV82" s="907"/>
      <c r="DW82" s="908"/>
      <c r="DX82" s="908"/>
      <c r="DY82" s="908"/>
      <c r="DZ82" s="909"/>
      <c r="EA82" s="248"/>
    </row>
    <row r="83" spans="1:131" s="249" customFormat="1" ht="26.25" customHeight="1" x14ac:dyDescent="0.15">
      <c r="A83" s="263">
        <v>16</v>
      </c>
      <c r="B83" s="923"/>
      <c r="C83" s="924"/>
      <c r="D83" s="924"/>
      <c r="E83" s="924"/>
      <c r="F83" s="924"/>
      <c r="G83" s="924"/>
      <c r="H83" s="924"/>
      <c r="I83" s="924"/>
      <c r="J83" s="924"/>
      <c r="K83" s="924"/>
      <c r="L83" s="924"/>
      <c r="M83" s="924"/>
      <c r="N83" s="924"/>
      <c r="O83" s="924"/>
      <c r="P83" s="925"/>
      <c r="Q83" s="926"/>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7"/>
      <c r="BA83" s="927"/>
      <c r="BB83" s="927"/>
      <c r="BC83" s="927"/>
      <c r="BD83" s="928"/>
      <c r="BE83" s="267"/>
      <c r="BF83" s="267"/>
      <c r="BG83" s="267"/>
      <c r="BH83" s="267"/>
      <c r="BI83" s="267"/>
      <c r="BJ83" s="267"/>
      <c r="BK83" s="267"/>
      <c r="BL83" s="267"/>
      <c r="BM83" s="267"/>
      <c r="BN83" s="267"/>
      <c r="BO83" s="267"/>
      <c r="BP83" s="267"/>
      <c r="BQ83" s="264">
        <v>77</v>
      </c>
      <c r="BR83" s="269"/>
      <c r="BS83" s="913"/>
      <c r="BT83" s="914"/>
      <c r="BU83" s="914"/>
      <c r="BV83" s="914"/>
      <c r="BW83" s="914"/>
      <c r="BX83" s="914"/>
      <c r="BY83" s="914"/>
      <c r="BZ83" s="914"/>
      <c r="CA83" s="914"/>
      <c r="CB83" s="914"/>
      <c r="CC83" s="914"/>
      <c r="CD83" s="914"/>
      <c r="CE83" s="914"/>
      <c r="CF83" s="914"/>
      <c r="CG83" s="915"/>
      <c r="CH83" s="910"/>
      <c r="CI83" s="911"/>
      <c r="CJ83" s="911"/>
      <c r="CK83" s="911"/>
      <c r="CL83" s="912"/>
      <c r="CM83" s="910"/>
      <c r="CN83" s="911"/>
      <c r="CO83" s="911"/>
      <c r="CP83" s="911"/>
      <c r="CQ83" s="912"/>
      <c r="CR83" s="910"/>
      <c r="CS83" s="911"/>
      <c r="CT83" s="911"/>
      <c r="CU83" s="911"/>
      <c r="CV83" s="912"/>
      <c r="CW83" s="910"/>
      <c r="CX83" s="911"/>
      <c r="CY83" s="911"/>
      <c r="CZ83" s="911"/>
      <c r="DA83" s="912"/>
      <c r="DB83" s="910"/>
      <c r="DC83" s="911"/>
      <c r="DD83" s="911"/>
      <c r="DE83" s="911"/>
      <c r="DF83" s="912"/>
      <c r="DG83" s="910"/>
      <c r="DH83" s="911"/>
      <c r="DI83" s="911"/>
      <c r="DJ83" s="911"/>
      <c r="DK83" s="912"/>
      <c r="DL83" s="910"/>
      <c r="DM83" s="911"/>
      <c r="DN83" s="911"/>
      <c r="DO83" s="911"/>
      <c r="DP83" s="912"/>
      <c r="DQ83" s="910"/>
      <c r="DR83" s="911"/>
      <c r="DS83" s="911"/>
      <c r="DT83" s="911"/>
      <c r="DU83" s="912"/>
      <c r="DV83" s="907"/>
      <c r="DW83" s="908"/>
      <c r="DX83" s="908"/>
      <c r="DY83" s="908"/>
      <c r="DZ83" s="909"/>
      <c r="EA83" s="248"/>
    </row>
    <row r="84" spans="1:131" s="249" customFormat="1" ht="26.25" customHeight="1" x14ac:dyDescent="0.15">
      <c r="A84" s="263">
        <v>17</v>
      </c>
      <c r="B84" s="923"/>
      <c r="C84" s="924"/>
      <c r="D84" s="924"/>
      <c r="E84" s="924"/>
      <c r="F84" s="924"/>
      <c r="G84" s="924"/>
      <c r="H84" s="924"/>
      <c r="I84" s="924"/>
      <c r="J84" s="924"/>
      <c r="K84" s="924"/>
      <c r="L84" s="924"/>
      <c r="M84" s="924"/>
      <c r="N84" s="924"/>
      <c r="O84" s="924"/>
      <c r="P84" s="925"/>
      <c r="Q84" s="926"/>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7"/>
      <c r="BA84" s="927"/>
      <c r="BB84" s="927"/>
      <c r="BC84" s="927"/>
      <c r="BD84" s="928"/>
      <c r="BE84" s="267"/>
      <c r="BF84" s="267"/>
      <c r="BG84" s="267"/>
      <c r="BH84" s="267"/>
      <c r="BI84" s="267"/>
      <c r="BJ84" s="267"/>
      <c r="BK84" s="267"/>
      <c r="BL84" s="267"/>
      <c r="BM84" s="267"/>
      <c r="BN84" s="267"/>
      <c r="BO84" s="267"/>
      <c r="BP84" s="267"/>
      <c r="BQ84" s="264">
        <v>78</v>
      </c>
      <c r="BR84" s="269"/>
      <c r="BS84" s="913"/>
      <c r="BT84" s="914"/>
      <c r="BU84" s="914"/>
      <c r="BV84" s="914"/>
      <c r="BW84" s="914"/>
      <c r="BX84" s="914"/>
      <c r="BY84" s="914"/>
      <c r="BZ84" s="914"/>
      <c r="CA84" s="914"/>
      <c r="CB84" s="914"/>
      <c r="CC84" s="914"/>
      <c r="CD84" s="914"/>
      <c r="CE84" s="914"/>
      <c r="CF84" s="914"/>
      <c r="CG84" s="915"/>
      <c r="CH84" s="910"/>
      <c r="CI84" s="911"/>
      <c r="CJ84" s="911"/>
      <c r="CK84" s="911"/>
      <c r="CL84" s="912"/>
      <c r="CM84" s="910"/>
      <c r="CN84" s="911"/>
      <c r="CO84" s="911"/>
      <c r="CP84" s="911"/>
      <c r="CQ84" s="912"/>
      <c r="CR84" s="910"/>
      <c r="CS84" s="911"/>
      <c r="CT84" s="911"/>
      <c r="CU84" s="911"/>
      <c r="CV84" s="912"/>
      <c r="CW84" s="910"/>
      <c r="CX84" s="911"/>
      <c r="CY84" s="911"/>
      <c r="CZ84" s="911"/>
      <c r="DA84" s="912"/>
      <c r="DB84" s="910"/>
      <c r="DC84" s="911"/>
      <c r="DD84" s="911"/>
      <c r="DE84" s="911"/>
      <c r="DF84" s="912"/>
      <c r="DG84" s="910"/>
      <c r="DH84" s="911"/>
      <c r="DI84" s="911"/>
      <c r="DJ84" s="911"/>
      <c r="DK84" s="912"/>
      <c r="DL84" s="910"/>
      <c r="DM84" s="911"/>
      <c r="DN84" s="911"/>
      <c r="DO84" s="911"/>
      <c r="DP84" s="912"/>
      <c r="DQ84" s="910"/>
      <c r="DR84" s="911"/>
      <c r="DS84" s="911"/>
      <c r="DT84" s="911"/>
      <c r="DU84" s="912"/>
      <c r="DV84" s="907"/>
      <c r="DW84" s="908"/>
      <c r="DX84" s="908"/>
      <c r="DY84" s="908"/>
      <c r="DZ84" s="909"/>
      <c r="EA84" s="248"/>
    </row>
    <row r="85" spans="1:131" s="249" customFormat="1" ht="26.25" customHeight="1" x14ac:dyDescent="0.15">
      <c r="A85" s="263">
        <v>18</v>
      </c>
      <c r="B85" s="923"/>
      <c r="C85" s="924"/>
      <c r="D85" s="924"/>
      <c r="E85" s="924"/>
      <c r="F85" s="924"/>
      <c r="G85" s="924"/>
      <c r="H85" s="924"/>
      <c r="I85" s="924"/>
      <c r="J85" s="924"/>
      <c r="K85" s="924"/>
      <c r="L85" s="924"/>
      <c r="M85" s="924"/>
      <c r="N85" s="924"/>
      <c r="O85" s="924"/>
      <c r="P85" s="925"/>
      <c r="Q85" s="926"/>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7"/>
      <c r="BA85" s="927"/>
      <c r="BB85" s="927"/>
      <c r="BC85" s="927"/>
      <c r="BD85" s="928"/>
      <c r="BE85" s="267"/>
      <c r="BF85" s="267"/>
      <c r="BG85" s="267"/>
      <c r="BH85" s="267"/>
      <c r="BI85" s="267"/>
      <c r="BJ85" s="267"/>
      <c r="BK85" s="267"/>
      <c r="BL85" s="267"/>
      <c r="BM85" s="267"/>
      <c r="BN85" s="267"/>
      <c r="BO85" s="267"/>
      <c r="BP85" s="267"/>
      <c r="BQ85" s="264">
        <v>79</v>
      </c>
      <c r="BR85" s="269"/>
      <c r="BS85" s="913"/>
      <c r="BT85" s="914"/>
      <c r="BU85" s="914"/>
      <c r="BV85" s="914"/>
      <c r="BW85" s="914"/>
      <c r="BX85" s="914"/>
      <c r="BY85" s="914"/>
      <c r="BZ85" s="914"/>
      <c r="CA85" s="914"/>
      <c r="CB85" s="914"/>
      <c r="CC85" s="914"/>
      <c r="CD85" s="914"/>
      <c r="CE85" s="914"/>
      <c r="CF85" s="914"/>
      <c r="CG85" s="915"/>
      <c r="CH85" s="910"/>
      <c r="CI85" s="911"/>
      <c r="CJ85" s="911"/>
      <c r="CK85" s="911"/>
      <c r="CL85" s="912"/>
      <c r="CM85" s="910"/>
      <c r="CN85" s="911"/>
      <c r="CO85" s="911"/>
      <c r="CP85" s="911"/>
      <c r="CQ85" s="912"/>
      <c r="CR85" s="910"/>
      <c r="CS85" s="911"/>
      <c r="CT85" s="911"/>
      <c r="CU85" s="911"/>
      <c r="CV85" s="912"/>
      <c r="CW85" s="910"/>
      <c r="CX85" s="911"/>
      <c r="CY85" s="911"/>
      <c r="CZ85" s="911"/>
      <c r="DA85" s="912"/>
      <c r="DB85" s="910"/>
      <c r="DC85" s="911"/>
      <c r="DD85" s="911"/>
      <c r="DE85" s="911"/>
      <c r="DF85" s="912"/>
      <c r="DG85" s="910"/>
      <c r="DH85" s="911"/>
      <c r="DI85" s="911"/>
      <c r="DJ85" s="911"/>
      <c r="DK85" s="912"/>
      <c r="DL85" s="910"/>
      <c r="DM85" s="911"/>
      <c r="DN85" s="911"/>
      <c r="DO85" s="911"/>
      <c r="DP85" s="912"/>
      <c r="DQ85" s="910"/>
      <c r="DR85" s="911"/>
      <c r="DS85" s="911"/>
      <c r="DT85" s="911"/>
      <c r="DU85" s="912"/>
      <c r="DV85" s="907"/>
      <c r="DW85" s="908"/>
      <c r="DX85" s="908"/>
      <c r="DY85" s="908"/>
      <c r="DZ85" s="909"/>
      <c r="EA85" s="248"/>
    </row>
    <row r="86" spans="1:131" s="249" customFormat="1" ht="26.25" customHeight="1" x14ac:dyDescent="0.15">
      <c r="A86" s="263">
        <v>19</v>
      </c>
      <c r="B86" s="923"/>
      <c r="C86" s="924"/>
      <c r="D86" s="924"/>
      <c r="E86" s="924"/>
      <c r="F86" s="924"/>
      <c r="G86" s="924"/>
      <c r="H86" s="924"/>
      <c r="I86" s="924"/>
      <c r="J86" s="924"/>
      <c r="K86" s="924"/>
      <c r="L86" s="924"/>
      <c r="M86" s="924"/>
      <c r="N86" s="924"/>
      <c r="O86" s="924"/>
      <c r="P86" s="925"/>
      <c r="Q86" s="926"/>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7"/>
      <c r="BA86" s="927"/>
      <c r="BB86" s="927"/>
      <c r="BC86" s="927"/>
      <c r="BD86" s="928"/>
      <c r="BE86" s="267"/>
      <c r="BF86" s="267"/>
      <c r="BG86" s="267"/>
      <c r="BH86" s="267"/>
      <c r="BI86" s="267"/>
      <c r="BJ86" s="267"/>
      <c r="BK86" s="267"/>
      <c r="BL86" s="267"/>
      <c r="BM86" s="267"/>
      <c r="BN86" s="267"/>
      <c r="BO86" s="267"/>
      <c r="BP86" s="267"/>
      <c r="BQ86" s="264">
        <v>80</v>
      </c>
      <c r="BR86" s="269"/>
      <c r="BS86" s="913"/>
      <c r="BT86" s="914"/>
      <c r="BU86" s="914"/>
      <c r="BV86" s="914"/>
      <c r="BW86" s="914"/>
      <c r="BX86" s="914"/>
      <c r="BY86" s="914"/>
      <c r="BZ86" s="914"/>
      <c r="CA86" s="914"/>
      <c r="CB86" s="914"/>
      <c r="CC86" s="914"/>
      <c r="CD86" s="914"/>
      <c r="CE86" s="914"/>
      <c r="CF86" s="914"/>
      <c r="CG86" s="915"/>
      <c r="CH86" s="910"/>
      <c r="CI86" s="911"/>
      <c r="CJ86" s="911"/>
      <c r="CK86" s="911"/>
      <c r="CL86" s="912"/>
      <c r="CM86" s="910"/>
      <c r="CN86" s="911"/>
      <c r="CO86" s="911"/>
      <c r="CP86" s="911"/>
      <c r="CQ86" s="912"/>
      <c r="CR86" s="910"/>
      <c r="CS86" s="911"/>
      <c r="CT86" s="911"/>
      <c r="CU86" s="911"/>
      <c r="CV86" s="912"/>
      <c r="CW86" s="910"/>
      <c r="CX86" s="911"/>
      <c r="CY86" s="911"/>
      <c r="CZ86" s="911"/>
      <c r="DA86" s="912"/>
      <c r="DB86" s="910"/>
      <c r="DC86" s="911"/>
      <c r="DD86" s="911"/>
      <c r="DE86" s="911"/>
      <c r="DF86" s="912"/>
      <c r="DG86" s="910"/>
      <c r="DH86" s="911"/>
      <c r="DI86" s="911"/>
      <c r="DJ86" s="911"/>
      <c r="DK86" s="912"/>
      <c r="DL86" s="910"/>
      <c r="DM86" s="911"/>
      <c r="DN86" s="911"/>
      <c r="DO86" s="911"/>
      <c r="DP86" s="912"/>
      <c r="DQ86" s="910"/>
      <c r="DR86" s="911"/>
      <c r="DS86" s="911"/>
      <c r="DT86" s="911"/>
      <c r="DU86" s="912"/>
      <c r="DV86" s="907"/>
      <c r="DW86" s="908"/>
      <c r="DX86" s="908"/>
      <c r="DY86" s="908"/>
      <c r="DZ86" s="909"/>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3"/>
      <c r="BT87" s="914"/>
      <c r="BU87" s="914"/>
      <c r="BV87" s="914"/>
      <c r="BW87" s="914"/>
      <c r="BX87" s="914"/>
      <c r="BY87" s="914"/>
      <c r="BZ87" s="914"/>
      <c r="CA87" s="914"/>
      <c r="CB87" s="914"/>
      <c r="CC87" s="914"/>
      <c r="CD87" s="914"/>
      <c r="CE87" s="914"/>
      <c r="CF87" s="914"/>
      <c r="CG87" s="915"/>
      <c r="CH87" s="910"/>
      <c r="CI87" s="911"/>
      <c r="CJ87" s="911"/>
      <c r="CK87" s="911"/>
      <c r="CL87" s="912"/>
      <c r="CM87" s="910"/>
      <c r="CN87" s="911"/>
      <c r="CO87" s="911"/>
      <c r="CP87" s="911"/>
      <c r="CQ87" s="912"/>
      <c r="CR87" s="910"/>
      <c r="CS87" s="911"/>
      <c r="CT87" s="911"/>
      <c r="CU87" s="911"/>
      <c r="CV87" s="912"/>
      <c r="CW87" s="910"/>
      <c r="CX87" s="911"/>
      <c r="CY87" s="911"/>
      <c r="CZ87" s="911"/>
      <c r="DA87" s="912"/>
      <c r="DB87" s="910"/>
      <c r="DC87" s="911"/>
      <c r="DD87" s="911"/>
      <c r="DE87" s="911"/>
      <c r="DF87" s="912"/>
      <c r="DG87" s="910"/>
      <c r="DH87" s="911"/>
      <c r="DI87" s="911"/>
      <c r="DJ87" s="911"/>
      <c r="DK87" s="912"/>
      <c r="DL87" s="910"/>
      <c r="DM87" s="911"/>
      <c r="DN87" s="911"/>
      <c r="DO87" s="911"/>
      <c r="DP87" s="912"/>
      <c r="DQ87" s="910"/>
      <c r="DR87" s="911"/>
      <c r="DS87" s="911"/>
      <c r="DT87" s="911"/>
      <c r="DU87" s="912"/>
      <c r="DV87" s="907"/>
      <c r="DW87" s="908"/>
      <c r="DX87" s="908"/>
      <c r="DY87" s="908"/>
      <c r="DZ87" s="909"/>
      <c r="EA87" s="248"/>
    </row>
    <row r="88" spans="1:131" s="249" customFormat="1" ht="26.25" customHeight="1" thickBot="1" x14ac:dyDescent="0.2">
      <c r="A88" s="266" t="s">
        <v>391</v>
      </c>
      <c r="B88" s="838" t="s">
        <v>421</v>
      </c>
      <c r="C88" s="839"/>
      <c r="D88" s="839"/>
      <c r="E88" s="839"/>
      <c r="F88" s="839"/>
      <c r="G88" s="839"/>
      <c r="H88" s="839"/>
      <c r="I88" s="839"/>
      <c r="J88" s="839"/>
      <c r="K88" s="839"/>
      <c r="L88" s="839"/>
      <c r="M88" s="839"/>
      <c r="N88" s="839"/>
      <c r="O88" s="839"/>
      <c r="P88" s="840"/>
      <c r="Q88" s="888"/>
      <c r="R88" s="889"/>
      <c r="S88" s="889"/>
      <c r="T88" s="889"/>
      <c r="U88" s="889"/>
      <c r="V88" s="889"/>
      <c r="W88" s="889"/>
      <c r="X88" s="889"/>
      <c r="Y88" s="889"/>
      <c r="Z88" s="889"/>
      <c r="AA88" s="889"/>
      <c r="AB88" s="889"/>
      <c r="AC88" s="889"/>
      <c r="AD88" s="889"/>
      <c r="AE88" s="889"/>
      <c r="AF88" s="892">
        <v>39940</v>
      </c>
      <c r="AG88" s="892"/>
      <c r="AH88" s="892"/>
      <c r="AI88" s="892"/>
      <c r="AJ88" s="892"/>
      <c r="AK88" s="889"/>
      <c r="AL88" s="889"/>
      <c r="AM88" s="889"/>
      <c r="AN88" s="889"/>
      <c r="AO88" s="889"/>
      <c r="AP88" s="892">
        <v>56380</v>
      </c>
      <c r="AQ88" s="892"/>
      <c r="AR88" s="892"/>
      <c r="AS88" s="892"/>
      <c r="AT88" s="892"/>
      <c r="AU88" s="892">
        <v>515</v>
      </c>
      <c r="AV88" s="892"/>
      <c r="AW88" s="892"/>
      <c r="AX88" s="892"/>
      <c r="AY88" s="892"/>
      <c r="AZ88" s="897"/>
      <c r="BA88" s="897"/>
      <c r="BB88" s="897"/>
      <c r="BC88" s="897"/>
      <c r="BD88" s="898"/>
      <c r="BE88" s="267"/>
      <c r="BF88" s="267"/>
      <c r="BG88" s="267"/>
      <c r="BH88" s="267"/>
      <c r="BI88" s="267"/>
      <c r="BJ88" s="267"/>
      <c r="BK88" s="267"/>
      <c r="BL88" s="267"/>
      <c r="BM88" s="267"/>
      <c r="BN88" s="267"/>
      <c r="BO88" s="267"/>
      <c r="BP88" s="267"/>
      <c r="BQ88" s="264">
        <v>82</v>
      </c>
      <c r="BR88" s="269"/>
      <c r="BS88" s="913"/>
      <c r="BT88" s="914"/>
      <c r="BU88" s="914"/>
      <c r="BV88" s="914"/>
      <c r="BW88" s="914"/>
      <c r="BX88" s="914"/>
      <c r="BY88" s="914"/>
      <c r="BZ88" s="914"/>
      <c r="CA88" s="914"/>
      <c r="CB88" s="914"/>
      <c r="CC88" s="914"/>
      <c r="CD88" s="914"/>
      <c r="CE88" s="914"/>
      <c r="CF88" s="914"/>
      <c r="CG88" s="915"/>
      <c r="CH88" s="910"/>
      <c r="CI88" s="911"/>
      <c r="CJ88" s="911"/>
      <c r="CK88" s="911"/>
      <c r="CL88" s="912"/>
      <c r="CM88" s="910"/>
      <c r="CN88" s="911"/>
      <c r="CO88" s="911"/>
      <c r="CP88" s="911"/>
      <c r="CQ88" s="912"/>
      <c r="CR88" s="910"/>
      <c r="CS88" s="911"/>
      <c r="CT88" s="911"/>
      <c r="CU88" s="911"/>
      <c r="CV88" s="912"/>
      <c r="CW88" s="910"/>
      <c r="CX88" s="911"/>
      <c r="CY88" s="911"/>
      <c r="CZ88" s="911"/>
      <c r="DA88" s="912"/>
      <c r="DB88" s="910"/>
      <c r="DC88" s="911"/>
      <c r="DD88" s="911"/>
      <c r="DE88" s="911"/>
      <c r="DF88" s="912"/>
      <c r="DG88" s="910"/>
      <c r="DH88" s="911"/>
      <c r="DI88" s="911"/>
      <c r="DJ88" s="911"/>
      <c r="DK88" s="912"/>
      <c r="DL88" s="910"/>
      <c r="DM88" s="911"/>
      <c r="DN88" s="911"/>
      <c r="DO88" s="911"/>
      <c r="DP88" s="912"/>
      <c r="DQ88" s="910"/>
      <c r="DR88" s="911"/>
      <c r="DS88" s="911"/>
      <c r="DT88" s="911"/>
      <c r="DU88" s="912"/>
      <c r="DV88" s="907"/>
      <c r="DW88" s="908"/>
      <c r="DX88" s="908"/>
      <c r="DY88" s="908"/>
      <c r="DZ88" s="909"/>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3"/>
      <c r="BT89" s="914"/>
      <c r="BU89" s="914"/>
      <c r="BV89" s="914"/>
      <c r="BW89" s="914"/>
      <c r="BX89" s="914"/>
      <c r="BY89" s="914"/>
      <c r="BZ89" s="914"/>
      <c r="CA89" s="914"/>
      <c r="CB89" s="914"/>
      <c r="CC89" s="914"/>
      <c r="CD89" s="914"/>
      <c r="CE89" s="914"/>
      <c r="CF89" s="914"/>
      <c r="CG89" s="915"/>
      <c r="CH89" s="910"/>
      <c r="CI89" s="911"/>
      <c r="CJ89" s="911"/>
      <c r="CK89" s="911"/>
      <c r="CL89" s="912"/>
      <c r="CM89" s="910"/>
      <c r="CN89" s="911"/>
      <c r="CO89" s="911"/>
      <c r="CP89" s="911"/>
      <c r="CQ89" s="912"/>
      <c r="CR89" s="910"/>
      <c r="CS89" s="911"/>
      <c r="CT89" s="911"/>
      <c r="CU89" s="911"/>
      <c r="CV89" s="912"/>
      <c r="CW89" s="910"/>
      <c r="CX89" s="911"/>
      <c r="CY89" s="911"/>
      <c r="CZ89" s="911"/>
      <c r="DA89" s="912"/>
      <c r="DB89" s="910"/>
      <c r="DC89" s="911"/>
      <c r="DD89" s="911"/>
      <c r="DE89" s="911"/>
      <c r="DF89" s="912"/>
      <c r="DG89" s="910"/>
      <c r="DH89" s="911"/>
      <c r="DI89" s="911"/>
      <c r="DJ89" s="911"/>
      <c r="DK89" s="912"/>
      <c r="DL89" s="910"/>
      <c r="DM89" s="911"/>
      <c r="DN89" s="911"/>
      <c r="DO89" s="911"/>
      <c r="DP89" s="912"/>
      <c r="DQ89" s="910"/>
      <c r="DR89" s="911"/>
      <c r="DS89" s="911"/>
      <c r="DT89" s="911"/>
      <c r="DU89" s="912"/>
      <c r="DV89" s="907"/>
      <c r="DW89" s="908"/>
      <c r="DX89" s="908"/>
      <c r="DY89" s="908"/>
      <c r="DZ89" s="909"/>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3"/>
      <c r="BT90" s="914"/>
      <c r="BU90" s="914"/>
      <c r="BV90" s="914"/>
      <c r="BW90" s="914"/>
      <c r="BX90" s="914"/>
      <c r="BY90" s="914"/>
      <c r="BZ90" s="914"/>
      <c r="CA90" s="914"/>
      <c r="CB90" s="914"/>
      <c r="CC90" s="914"/>
      <c r="CD90" s="914"/>
      <c r="CE90" s="914"/>
      <c r="CF90" s="914"/>
      <c r="CG90" s="915"/>
      <c r="CH90" s="910"/>
      <c r="CI90" s="911"/>
      <c r="CJ90" s="911"/>
      <c r="CK90" s="911"/>
      <c r="CL90" s="912"/>
      <c r="CM90" s="910"/>
      <c r="CN90" s="911"/>
      <c r="CO90" s="911"/>
      <c r="CP90" s="911"/>
      <c r="CQ90" s="912"/>
      <c r="CR90" s="910"/>
      <c r="CS90" s="911"/>
      <c r="CT90" s="911"/>
      <c r="CU90" s="911"/>
      <c r="CV90" s="912"/>
      <c r="CW90" s="910"/>
      <c r="CX90" s="911"/>
      <c r="CY90" s="911"/>
      <c r="CZ90" s="911"/>
      <c r="DA90" s="912"/>
      <c r="DB90" s="910"/>
      <c r="DC90" s="911"/>
      <c r="DD90" s="911"/>
      <c r="DE90" s="911"/>
      <c r="DF90" s="912"/>
      <c r="DG90" s="910"/>
      <c r="DH90" s="911"/>
      <c r="DI90" s="911"/>
      <c r="DJ90" s="911"/>
      <c r="DK90" s="912"/>
      <c r="DL90" s="910"/>
      <c r="DM90" s="911"/>
      <c r="DN90" s="911"/>
      <c r="DO90" s="911"/>
      <c r="DP90" s="912"/>
      <c r="DQ90" s="910"/>
      <c r="DR90" s="911"/>
      <c r="DS90" s="911"/>
      <c r="DT90" s="911"/>
      <c r="DU90" s="912"/>
      <c r="DV90" s="907"/>
      <c r="DW90" s="908"/>
      <c r="DX90" s="908"/>
      <c r="DY90" s="908"/>
      <c r="DZ90" s="909"/>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3"/>
      <c r="BT91" s="914"/>
      <c r="BU91" s="914"/>
      <c r="BV91" s="914"/>
      <c r="BW91" s="914"/>
      <c r="BX91" s="914"/>
      <c r="BY91" s="914"/>
      <c r="BZ91" s="914"/>
      <c r="CA91" s="914"/>
      <c r="CB91" s="914"/>
      <c r="CC91" s="914"/>
      <c r="CD91" s="914"/>
      <c r="CE91" s="914"/>
      <c r="CF91" s="914"/>
      <c r="CG91" s="915"/>
      <c r="CH91" s="910"/>
      <c r="CI91" s="911"/>
      <c r="CJ91" s="911"/>
      <c r="CK91" s="911"/>
      <c r="CL91" s="912"/>
      <c r="CM91" s="910"/>
      <c r="CN91" s="911"/>
      <c r="CO91" s="911"/>
      <c r="CP91" s="911"/>
      <c r="CQ91" s="912"/>
      <c r="CR91" s="910"/>
      <c r="CS91" s="911"/>
      <c r="CT91" s="911"/>
      <c r="CU91" s="911"/>
      <c r="CV91" s="912"/>
      <c r="CW91" s="910"/>
      <c r="CX91" s="911"/>
      <c r="CY91" s="911"/>
      <c r="CZ91" s="911"/>
      <c r="DA91" s="912"/>
      <c r="DB91" s="910"/>
      <c r="DC91" s="911"/>
      <c r="DD91" s="911"/>
      <c r="DE91" s="911"/>
      <c r="DF91" s="912"/>
      <c r="DG91" s="910"/>
      <c r="DH91" s="911"/>
      <c r="DI91" s="911"/>
      <c r="DJ91" s="911"/>
      <c r="DK91" s="912"/>
      <c r="DL91" s="910"/>
      <c r="DM91" s="911"/>
      <c r="DN91" s="911"/>
      <c r="DO91" s="911"/>
      <c r="DP91" s="912"/>
      <c r="DQ91" s="910"/>
      <c r="DR91" s="911"/>
      <c r="DS91" s="911"/>
      <c r="DT91" s="911"/>
      <c r="DU91" s="912"/>
      <c r="DV91" s="907"/>
      <c r="DW91" s="908"/>
      <c r="DX91" s="908"/>
      <c r="DY91" s="908"/>
      <c r="DZ91" s="909"/>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3"/>
      <c r="BT92" s="914"/>
      <c r="BU92" s="914"/>
      <c r="BV92" s="914"/>
      <c r="BW92" s="914"/>
      <c r="BX92" s="914"/>
      <c r="BY92" s="914"/>
      <c r="BZ92" s="914"/>
      <c r="CA92" s="914"/>
      <c r="CB92" s="914"/>
      <c r="CC92" s="914"/>
      <c r="CD92" s="914"/>
      <c r="CE92" s="914"/>
      <c r="CF92" s="914"/>
      <c r="CG92" s="915"/>
      <c r="CH92" s="910"/>
      <c r="CI92" s="911"/>
      <c r="CJ92" s="911"/>
      <c r="CK92" s="911"/>
      <c r="CL92" s="912"/>
      <c r="CM92" s="910"/>
      <c r="CN92" s="911"/>
      <c r="CO92" s="911"/>
      <c r="CP92" s="911"/>
      <c r="CQ92" s="912"/>
      <c r="CR92" s="910"/>
      <c r="CS92" s="911"/>
      <c r="CT92" s="911"/>
      <c r="CU92" s="911"/>
      <c r="CV92" s="912"/>
      <c r="CW92" s="910"/>
      <c r="CX92" s="911"/>
      <c r="CY92" s="911"/>
      <c r="CZ92" s="911"/>
      <c r="DA92" s="912"/>
      <c r="DB92" s="910"/>
      <c r="DC92" s="911"/>
      <c r="DD92" s="911"/>
      <c r="DE92" s="911"/>
      <c r="DF92" s="912"/>
      <c r="DG92" s="910"/>
      <c r="DH92" s="911"/>
      <c r="DI92" s="911"/>
      <c r="DJ92" s="911"/>
      <c r="DK92" s="912"/>
      <c r="DL92" s="910"/>
      <c r="DM92" s="911"/>
      <c r="DN92" s="911"/>
      <c r="DO92" s="911"/>
      <c r="DP92" s="912"/>
      <c r="DQ92" s="910"/>
      <c r="DR92" s="911"/>
      <c r="DS92" s="911"/>
      <c r="DT92" s="911"/>
      <c r="DU92" s="912"/>
      <c r="DV92" s="907"/>
      <c r="DW92" s="908"/>
      <c r="DX92" s="908"/>
      <c r="DY92" s="908"/>
      <c r="DZ92" s="909"/>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3"/>
      <c r="BT93" s="914"/>
      <c r="BU93" s="914"/>
      <c r="BV93" s="914"/>
      <c r="BW93" s="914"/>
      <c r="BX93" s="914"/>
      <c r="BY93" s="914"/>
      <c r="BZ93" s="914"/>
      <c r="CA93" s="914"/>
      <c r="CB93" s="914"/>
      <c r="CC93" s="914"/>
      <c r="CD93" s="914"/>
      <c r="CE93" s="914"/>
      <c r="CF93" s="914"/>
      <c r="CG93" s="915"/>
      <c r="CH93" s="910"/>
      <c r="CI93" s="911"/>
      <c r="CJ93" s="911"/>
      <c r="CK93" s="911"/>
      <c r="CL93" s="912"/>
      <c r="CM93" s="910"/>
      <c r="CN93" s="911"/>
      <c r="CO93" s="911"/>
      <c r="CP93" s="911"/>
      <c r="CQ93" s="912"/>
      <c r="CR93" s="910"/>
      <c r="CS93" s="911"/>
      <c r="CT93" s="911"/>
      <c r="CU93" s="911"/>
      <c r="CV93" s="912"/>
      <c r="CW93" s="910"/>
      <c r="CX93" s="911"/>
      <c r="CY93" s="911"/>
      <c r="CZ93" s="911"/>
      <c r="DA93" s="912"/>
      <c r="DB93" s="910"/>
      <c r="DC93" s="911"/>
      <c r="DD93" s="911"/>
      <c r="DE93" s="911"/>
      <c r="DF93" s="912"/>
      <c r="DG93" s="910"/>
      <c r="DH93" s="911"/>
      <c r="DI93" s="911"/>
      <c r="DJ93" s="911"/>
      <c r="DK93" s="912"/>
      <c r="DL93" s="910"/>
      <c r="DM93" s="911"/>
      <c r="DN93" s="911"/>
      <c r="DO93" s="911"/>
      <c r="DP93" s="912"/>
      <c r="DQ93" s="910"/>
      <c r="DR93" s="911"/>
      <c r="DS93" s="911"/>
      <c r="DT93" s="911"/>
      <c r="DU93" s="912"/>
      <c r="DV93" s="907"/>
      <c r="DW93" s="908"/>
      <c r="DX93" s="908"/>
      <c r="DY93" s="908"/>
      <c r="DZ93" s="909"/>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3"/>
      <c r="BT94" s="914"/>
      <c r="BU94" s="914"/>
      <c r="BV94" s="914"/>
      <c r="BW94" s="914"/>
      <c r="BX94" s="914"/>
      <c r="BY94" s="914"/>
      <c r="BZ94" s="914"/>
      <c r="CA94" s="914"/>
      <c r="CB94" s="914"/>
      <c r="CC94" s="914"/>
      <c r="CD94" s="914"/>
      <c r="CE94" s="914"/>
      <c r="CF94" s="914"/>
      <c r="CG94" s="915"/>
      <c r="CH94" s="910"/>
      <c r="CI94" s="911"/>
      <c r="CJ94" s="911"/>
      <c r="CK94" s="911"/>
      <c r="CL94" s="912"/>
      <c r="CM94" s="910"/>
      <c r="CN94" s="911"/>
      <c r="CO94" s="911"/>
      <c r="CP94" s="911"/>
      <c r="CQ94" s="912"/>
      <c r="CR94" s="910"/>
      <c r="CS94" s="911"/>
      <c r="CT94" s="911"/>
      <c r="CU94" s="911"/>
      <c r="CV94" s="912"/>
      <c r="CW94" s="910"/>
      <c r="CX94" s="911"/>
      <c r="CY94" s="911"/>
      <c r="CZ94" s="911"/>
      <c r="DA94" s="912"/>
      <c r="DB94" s="910"/>
      <c r="DC94" s="911"/>
      <c r="DD94" s="911"/>
      <c r="DE94" s="911"/>
      <c r="DF94" s="912"/>
      <c r="DG94" s="910"/>
      <c r="DH94" s="911"/>
      <c r="DI94" s="911"/>
      <c r="DJ94" s="911"/>
      <c r="DK94" s="912"/>
      <c r="DL94" s="910"/>
      <c r="DM94" s="911"/>
      <c r="DN94" s="911"/>
      <c r="DO94" s="911"/>
      <c r="DP94" s="912"/>
      <c r="DQ94" s="910"/>
      <c r="DR94" s="911"/>
      <c r="DS94" s="911"/>
      <c r="DT94" s="911"/>
      <c r="DU94" s="912"/>
      <c r="DV94" s="907"/>
      <c r="DW94" s="908"/>
      <c r="DX94" s="908"/>
      <c r="DY94" s="908"/>
      <c r="DZ94" s="909"/>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3"/>
      <c r="BT95" s="914"/>
      <c r="BU95" s="914"/>
      <c r="BV95" s="914"/>
      <c r="BW95" s="914"/>
      <c r="BX95" s="914"/>
      <c r="BY95" s="914"/>
      <c r="BZ95" s="914"/>
      <c r="CA95" s="914"/>
      <c r="CB95" s="914"/>
      <c r="CC95" s="914"/>
      <c r="CD95" s="914"/>
      <c r="CE95" s="914"/>
      <c r="CF95" s="914"/>
      <c r="CG95" s="915"/>
      <c r="CH95" s="910"/>
      <c r="CI95" s="911"/>
      <c r="CJ95" s="911"/>
      <c r="CK95" s="911"/>
      <c r="CL95" s="912"/>
      <c r="CM95" s="910"/>
      <c r="CN95" s="911"/>
      <c r="CO95" s="911"/>
      <c r="CP95" s="911"/>
      <c r="CQ95" s="912"/>
      <c r="CR95" s="910"/>
      <c r="CS95" s="911"/>
      <c r="CT95" s="911"/>
      <c r="CU95" s="911"/>
      <c r="CV95" s="912"/>
      <c r="CW95" s="910"/>
      <c r="CX95" s="911"/>
      <c r="CY95" s="911"/>
      <c r="CZ95" s="911"/>
      <c r="DA95" s="912"/>
      <c r="DB95" s="910"/>
      <c r="DC95" s="911"/>
      <c r="DD95" s="911"/>
      <c r="DE95" s="911"/>
      <c r="DF95" s="912"/>
      <c r="DG95" s="910"/>
      <c r="DH95" s="911"/>
      <c r="DI95" s="911"/>
      <c r="DJ95" s="911"/>
      <c r="DK95" s="912"/>
      <c r="DL95" s="910"/>
      <c r="DM95" s="911"/>
      <c r="DN95" s="911"/>
      <c r="DO95" s="911"/>
      <c r="DP95" s="912"/>
      <c r="DQ95" s="910"/>
      <c r="DR95" s="911"/>
      <c r="DS95" s="911"/>
      <c r="DT95" s="911"/>
      <c r="DU95" s="912"/>
      <c r="DV95" s="907"/>
      <c r="DW95" s="908"/>
      <c r="DX95" s="908"/>
      <c r="DY95" s="908"/>
      <c r="DZ95" s="909"/>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3"/>
      <c r="BT96" s="914"/>
      <c r="BU96" s="914"/>
      <c r="BV96" s="914"/>
      <c r="BW96" s="914"/>
      <c r="BX96" s="914"/>
      <c r="BY96" s="914"/>
      <c r="BZ96" s="914"/>
      <c r="CA96" s="914"/>
      <c r="CB96" s="914"/>
      <c r="CC96" s="914"/>
      <c r="CD96" s="914"/>
      <c r="CE96" s="914"/>
      <c r="CF96" s="914"/>
      <c r="CG96" s="915"/>
      <c r="CH96" s="910"/>
      <c r="CI96" s="911"/>
      <c r="CJ96" s="911"/>
      <c r="CK96" s="911"/>
      <c r="CL96" s="912"/>
      <c r="CM96" s="910"/>
      <c r="CN96" s="911"/>
      <c r="CO96" s="911"/>
      <c r="CP96" s="911"/>
      <c r="CQ96" s="912"/>
      <c r="CR96" s="910"/>
      <c r="CS96" s="911"/>
      <c r="CT96" s="911"/>
      <c r="CU96" s="911"/>
      <c r="CV96" s="912"/>
      <c r="CW96" s="910"/>
      <c r="CX96" s="911"/>
      <c r="CY96" s="911"/>
      <c r="CZ96" s="911"/>
      <c r="DA96" s="912"/>
      <c r="DB96" s="910"/>
      <c r="DC96" s="911"/>
      <c r="DD96" s="911"/>
      <c r="DE96" s="911"/>
      <c r="DF96" s="912"/>
      <c r="DG96" s="910"/>
      <c r="DH96" s="911"/>
      <c r="DI96" s="911"/>
      <c r="DJ96" s="911"/>
      <c r="DK96" s="912"/>
      <c r="DL96" s="910"/>
      <c r="DM96" s="911"/>
      <c r="DN96" s="911"/>
      <c r="DO96" s="911"/>
      <c r="DP96" s="912"/>
      <c r="DQ96" s="910"/>
      <c r="DR96" s="911"/>
      <c r="DS96" s="911"/>
      <c r="DT96" s="911"/>
      <c r="DU96" s="912"/>
      <c r="DV96" s="907"/>
      <c r="DW96" s="908"/>
      <c r="DX96" s="908"/>
      <c r="DY96" s="908"/>
      <c r="DZ96" s="909"/>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3"/>
      <c r="BT97" s="914"/>
      <c r="BU97" s="914"/>
      <c r="BV97" s="914"/>
      <c r="BW97" s="914"/>
      <c r="BX97" s="914"/>
      <c r="BY97" s="914"/>
      <c r="BZ97" s="914"/>
      <c r="CA97" s="914"/>
      <c r="CB97" s="914"/>
      <c r="CC97" s="914"/>
      <c r="CD97" s="914"/>
      <c r="CE97" s="914"/>
      <c r="CF97" s="914"/>
      <c r="CG97" s="915"/>
      <c r="CH97" s="910"/>
      <c r="CI97" s="911"/>
      <c r="CJ97" s="911"/>
      <c r="CK97" s="911"/>
      <c r="CL97" s="912"/>
      <c r="CM97" s="910"/>
      <c r="CN97" s="911"/>
      <c r="CO97" s="911"/>
      <c r="CP97" s="911"/>
      <c r="CQ97" s="912"/>
      <c r="CR97" s="910"/>
      <c r="CS97" s="911"/>
      <c r="CT97" s="911"/>
      <c r="CU97" s="911"/>
      <c r="CV97" s="912"/>
      <c r="CW97" s="910"/>
      <c r="CX97" s="911"/>
      <c r="CY97" s="911"/>
      <c r="CZ97" s="911"/>
      <c r="DA97" s="912"/>
      <c r="DB97" s="910"/>
      <c r="DC97" s="911"/>
      <c r="DD97" s="911"/>
      <c r="DE97" s="911"/>
      <c r="DF97" s="912"/>
      <c r="DG97" s="910"/>
      <c r="DH97" s="911"/>
      <c r="DI97" s="911"/>
      <c r="DJ97" s="911"/>
      <c r="DK97" s="912"/>
      <c r="DL97" s="910"/>
      <c r="DM97" s="911"/>
      <c r="DN97" s="911"/>
      <c r="DO97" s="911"/>
      <c r="DP97" s="912"/>
      <c r="DQ97" s="910"/>
      <c r="DR97" s="911"/>
      <c r="DS97" s="911"/>
      <c r="DT97" s="911"/>
      <c r="DU97" s="912"/>
      <c r="DV97" s="907"/>
      <c r="DW97" s="908"/>
      <c r="DX97" s="908"/>
      <c r="DY97" s="908"/>
      <c r="DZ97" s="909"/>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3"/>
      <c r="BT98" s="914"/>
      <c r="BU98" s="914"/>
      <c r="BV98" s="914"/>
      <c r="BW98" s="914"/>
      <c r="BX98" s="914"/>
      <c r="BY98" s="914"/>
      <c r="BZ98" s="914"/>
      <c r="CA98" s="914"/>
      <c r="CB98" s="914"/>
      <c r="CC98" s="914"/>
      <c r="CD98" s="914"/>
      <c r="CE98" s="914"/>
      <c r="CF98" s="914"/>
      <c r="CG98" s="915"/>
      <c r="CH98" s="910"/>
      <c r="CI98" s="911"/>
      <c r="CJ98" s="911"/>
      <c r="CK98" s="911"/>
      <c r="CL98" s="912"/>
      <c r="CM98" s="910"/>
      <c r="CN98" s="911"/>
      <c r="CO98" s="911"/>
      <c r="CP98" s="911"/>
      <c r="CQ98" s="912"/>
      <c r="CR98" s="910"/>
      <c r="CS98" s="911"/>
      <c r="CT98" s="911"/>
      <c r="CU98" s="911"/>
      <c r="CV98" s="912"/>
      <c r="CW98" s="910"/>
      <c r="CX98" s="911"/>
      <c r="CY98" s="911"/>
      <c r="CZ98" s="911"/>
      <c r="DA98" s="912"/>
      <c r="DB98" s="910"/>
      <c r="DC98" s="911"/>
      <c r="DD98" s="911"/>
      <c r="DE98" s="911"/>
      <c r="DF98" s="912"/>
      <c r="DG98" s="910"/>
      <c r="DH98" s="911"/>
      <c r="DI98" s="911"/>
      <c r="DJ98" s="911"/>
      <c r="DK98" s="912"/>
      <c r="DL98" s="910"/>
      <c r="DM98" s="911"/>
      <c r="DN98" s="911"/>
      <c r="DO98" s="911"/>
      <c r="DP98" s="912"/>
      <c r="DQ98" s="910"/>
      <c r="DR98" s="911"/>
      <c r="DS98" s="911"/>
      <c r="DT98" s="911"/>
      <c r="DU98" s="912"/>
      <c r="DV98" s="907"/>
      <c r="DW98" s="908"/>
      <c r="DX98" s="908"/>
      <c r="DY98" s="908"/>
      <c r="DZ98" s="909"/>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3"/>
      <c r="BT99" s="914"/>
      <c r="BU99" s="914"/>
      <c r="BV99" s="914"/>
      <c r="BW99" s="914"/>
      <c r="BX99" s="914"/>
      <c r="BY99" s="914"/>
      <c r="BZ99" s="914"/>
      <c r="CA99" s="914"/>
      <c r="CB99" s="914"/>
      <c r="CC99" s="914"/>
      <c r="CD99" s="914"/>
      <c r="CE99" s="914"/>
      <c r="CF99" s="914"/>
      <c r="CG99" s="915"/>
      <c r="CH99" s="910"/>
      <c r="CI99" s="911"/>
      <c r="CJ99" s="911"/>
      <c r="CK99" s="911"/>
      <c r="CL99" s="912"/>
      <c r="CM99" s="910"/>
      <c r="CN99" s="911"/>
      <c r="CO99" s="911"/>
      <c r="CP99" s="911"/>
      <c r="CQ99" s="912"/>
      <c r="CR99" s="910"/>
      <c r="CS99" s="911"/>
      <c r="CT99" s="911"/>
      <c r="CU99" s="911"/>
      <c r="CV99" s="912"/>
      <c r="CW99" s="910"/>
      <c r="CX99" s="911"/>
      <c r="CY99" s="911"/>
      <c r="CZ99" s="911"/>
      <c r="DA99" s="912"/>
      <c r="DB99" s="910"/>
      <c r="DC99" s="911"/>
      <c r="DD99" s="911"/>
      <c r="DE99" s="911"/>
      <c r="DF99" s="912"/>
      <c r="DG99" s="910"/>
      <c r="DH99" s="911"/>
      <c r="DI99" s="911"/>
      <c r="DJ99" s="911"/>
      <c r="DK99" s="912"/>
      <c r="DL99" s="910"/>
      <c r="DM99" s="911"/>
      <c r="DN99" s="911"/>
      <c r="DO99" s="911"/>
      <c r="DP99" s="912"/>
      <c r="DQ99" s="910"/>
      <c r="DR99" s="911"/>
      <c r="DS99" s="911"/>
      <c r="DT99" s="911"/>
      <c r="DU99" s="912"/>
      <c r="DV99" s="907"/>
      <c r="DW99" s="908"/>
      <c r="DX99" s="908"/>
      <c r="DY99" s="908"/>
      <c r="DZ99" s="909"/>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3"/>
      <c r="BT100" s="914"/>
      <c r="BU100" s="914"/>
      <c r="BV100" s="914"/>
      <c r="BW100" s="914"/>
      <c r="BX100" s="914"/>
      <c r="BY100" s="914"/>
      <c r="BZ100" s="914"/>
      <c r="CA100" s="914"/>
      <c r="CB100" s="914"/>
      <c r="CC100" s="914"/>
      <c r="CD100" s="914"/>
      <c r="CE100" s="914"/>
      <c r="CF100" s="914"/>
      <c r="CG100" s="915"/>
      <c r="CH100" s="910"/>
      <c r="CI100" s="911"/>
      <c r="CJ100" s="911"/>
      <c r="CK100" s="911"/>
      <c r="CL100" s="912"/>
      <c r="CM100" s="910"/>
      <c r="CN100" s="911"/>
      <c r="CO100" s="911"/>
      <c r="CP100" s="911"/>
      <c r="CQ100" s="912"/>
      <c r="CR100" s="910"/>
      <c r="CS100" s="911"/>
      <c r="CT100" s="911"/>
      <c r="CU100" s="911"/>
      <c r="CV100" s="912"/>
      <c r="CW100" s="910"/>
      <c r="CX100" s="911"/>
      <c r="CY100" s="911"/>
      <c r="CZ100" s="911"/>
      <c r="DA100" s="912"/>
      <c r="DB100" s="910"/>
      <c r="DC100" s="911"/>
      <c r="DD100" s="911"/>
      <c r="DE100" s="911"/>
      <c r="DF100" s="912"/>
      <c r="DG100" s="910"/>
      <c r="DH100" s="911"/>
      <c r="DI100" s="911"/>
      <c r="DJ100" s="911"/>
      <c r="DK100" s="912"/>
      <c r="DL100" s="910"/>
      <c r="DM100" s="911"/>
      <c r="DN100" s="911"/>
      <c r="DO100" s="911"/>
      <c r="DP100" s="912"/>
      <c r="DQ100" s="910"/>
      <c r="DR100" s="911"/>
      <c r="DS100" s="911"/>
      <c r="DT100" s="911"/>
      <c r="DU100" s="912"/>
      <c r="DV100" s="907"/>
      <c r="DW100" s="908"/>
      <c r="DX100" s="908"/>
      <c r="DY100" s="908"/>
      <c r="DZ100" s="909"/>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3"/>
      <c r="BT101" s="914"/>
      <c r="BU101" s="914"/>
      <c r="BV101" s="914"/>
      <c r="BW101" s="914"/>
      <c r="BX101" s="914"/>
      <c r="BY101" s="914"/>
      <c r="BZ101" s="914"/>
      <c r="CA101" s="914"/>
      <c r="CB101" s="914"/>
      <c r="CC101" s="914"/>
      <c r="CD101" s="914"/>
      <c r="CE101" s="914"/>
      <c r="CF101" s="914"/>
      <c r="CG101" s="915"/>
      <c r="CH101" s="910"/>
      <c r="CI101" s="911"/>
      <c r="CJ101" s="911"/>
      <c r="CK101" s="911"/>
      <c r="CL101" s="912"/>
      <c r="CM101" s="910"/>
      <c r="CN101" s="911"/>
      <c r="CO101" s="911"/>
      <c r="CP101" s="911"/>
      <c r="CQ101" s="912"/>
      <c r="CR101" s="910"/>
      <c r="CS101" s="911"/>
      <c r="CT101" s="911"/>
      <c r="CU101" s="911"/>
      <c r="CV101" s="912"/>
      <c r="CW101" s="910"/>
      <c r="CX101" s="911"/>
      <c r="CY101" s="911"/>
      <c r="CZ101" s="911"/>
      <c r="DA101" s="912"/>
      <c r="DB101" s="910"/>
      <c r="DC101" s="911"/>
      <c r="DD101" s="911"/>
      <c r="DE101" s="911"/>
      <c r="DF101" s="912"/>
      <c r="DG101" s="910"/>
      <c r="DH101" s="911"/>
      <c r="DI101" s="911"/>
      <c r="DJ101" s="911"/>
      <c r="DK101" s="912"/>
      <c r="DL101" s="910"/>
      <c r="DM101" s="911"/>
      <c r="DN101" s="911"/>
      <c r="DO101" s="911"/>
      <c r="DP101" s="912"/>
      <c r="DQ101" s="910"/>
      <c r="DR101" s="911"/>
      <c r="DS101" s="911"/>
      <c r="DT101" s="911"/>
      <c r="DU101" s="912"/>
      <c r="DV101" s="907"/>
      <c r="DW101" s="908"/>
      <c r="DX101" s="908"/>
      <c r="DY101" s="908"/>
      <c r="DZ101" s="909"/>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38" t="s">
        <v>422</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201</v>
      </c>
      <c r="CS102" s="900"/>
      <c r="CT102" s="900"/>
      <c r="CU102" s="900"/>
      <c r="CV102" s="941"/>
      <c r="CW102" s="940">
        <v>42</v>
      </c>
      <c r="CX102" s="900"/>
      <c r="CY102" s="900"/>
      <c r="CZ102" s="900"/>
      <c r="DA102" s="941"/>
      <c r="DB102" s="940" t="s">
        <v>512</v>
      </c>
      <c r="DC102" s="900"/>
      <c r="DD102" s="900"/>
      <c r="DE102" s="900"/>
      <c r="DF102" s="941"/>
      <c r="DG102" s="940">
        <v>514</v>
      </c>
      <c r="DH102" s="900"/>
      <c r="DI102" s="900"/>
      <c r="DJ102" s="900"/>
      <c r="DK102" s="941"/>
      <c r="DL102" s="940" t="s">
        <v>512</v>
      </c>
      <c r="DM102" s="900"/>
      <c r="DN102" s="900"/>
      <c r="DO102" s="900"/>
      <c r="DP102" s="941"/>
      <c r="DQ102" s="940">
        <v>499</v>
      </c>
      <c r="DR102" s="900"/>
      <c r="DS102" s="900"/>
      <c r="DT102" s="900"/>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429</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430</v>
      </c>
      <c r="AB109" s="943"/>
      <c r="AC109" s="943"/>
      <c r="AD109" s="943"/>
      <c r="AE109" s="944"/>
      <c r="AF109" s="942" t="s">
        <v>431</v>
      </c>
      <c r="AG109" s="943"/>
      <c r="AH109" s="943"/>
      <c r="AI109" s="943"/>
      <c r="AJ109" s="944"/>
      <c r="AK109" s="942" t="s">
        <v>305</v>
      </c>
      <c r="AL109" s="943"/>
      <c r="AM109" s="943"/>
      <c r="AN109" s="943"/>
      <c r="AO109" s="944"/>
      <c r="AP109" s="942" t="s">
        <v>432</v>
      </c>
      <c r="AQ109" s="943"/>
      <c r="AR109" s="943"/>
      <c r="AS109" s="943"/>
      <c r="AT109" s="945"/>
      <c r="AU109" s="962" t="s">
        <v>429</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430</v>
      </c>
      <c r="BR109" s="943"/>
      <c r="BS109" s="943"/>
      <c r="BT109" s="943"/>
      <c r="BU109" s="944"/>
      <c r="BV109" s="942" t="s">
        <v>431</v>
      </c>
      <c r="BW109" s="943"/>
      <c r="BX109" s="943"/>
      <c r="BY109" s="943"/>
      <c r="BZ109" s="944"/>
      <c r="CA109" s="942" t="s">
        <v>305</v>
      </c>
      <c r="CB109" s="943"/>
      <c r="CC109" s="943"/>
      <c r="CD109" s="943"/>
      <c r="CE109" s="944"/>
      <c r="CF109" s="963" t="s">
        <v>432</v>
      </c>
      <c r="CG109" s="963"/>
      <c r="CH109" s="963"/>
      <c r="CI109" s="963"/>
      <c r="CJ109" s="963"/>
      <c r="CK109" s="942" t="s">
        <v>433</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430</v>
      </c>
      <c r="DH109" s="943"/>
      <c r="DI109" s="943"/>
      <c r="DJ109" s="943"/>
      <c r="DK109" s="944"/>
      <c r="DL109" s="942" t="s">
        <v>431</v>
      </c>
      <c r="DM109" s="943"/>
      <c r="DN109" s="943"/>
      <c r="DO109" s="943"/>
      <c r="DP109" s="944"/>
      <c r="DQ109" s="942" t="s">
        <v>305</v>
      </c>
      <c r="DR109" s="943"/>
      <c r="DS109" s="943"/>
      <c r="DT109" s="943"/>
      <c r="DU109" s="944"/>
      <c r="DV109" s="942" t="s">
        <v>432</v>
      </c>
      <c r="DW109" s="943"/>
      <c r="DX109" s="943"/>
      <c r="DY109" s="943"/>
      <c r="DZ109" s="945"/>
    </row>
    <row r="110" spans="1:131" s="248" customFormat="1" ht="26.25" customHeight="1" x14ac:dyDescent="0.15">
      <c r="A110" s="946" t="s">
        <v>434</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3386698</v>
      </c>
      <c r="AB110" s="950"/>
      <c r="AC110" s="950"/>
      <c r="AD110" s="950"/>
      <c r="AE110" s="951"/>
      <c r="AF110" s="952">
        <v>3574088</v>
      </c>
      <c r="AG110" s="950"/>
      <c r="AH110" s="950"/>
      <c r="AI110" s="950"/>
      <c r="AJ110" s="951"/>
      <c r="AK110" s="952">
        <v>3565854</v>
      </c>
      <c r="AL110" s="950"/>
      <c r="AM110" s="950"/>
      <c r="AN110" s="950"/>
      <c r="AO110" s="951"/>
      <c r="AP110" s="953">
        <v>29.1</v>
      </c>
      <c r="AQ110" s="954"/>
      <c r="AR110" s="954"/>
      <c r="AS110" s="954"/>
      <c r="AT110" s="955"/>
      <c r="AU110" s="956" t="s">
        <v>73</v>
      </c>
      <c r="AV110" s="957"/>
      <c r="AW110" s="957"/>
      <c r="AX110" s="957"/>
      <c r="AY110" s="957"/>
      <c r="AZ110" s="998" t="s">
        <v>435</v>
      </c>
      <c r="BA110" s="947"/>
      <c r="BB110" s="947"/>
      <c r="BC110" s="947"/>
      <c r="BD110" s="947"/>
      <c r="BE110" s="947"/>
      <c r="BF110" s="947"/>
      <c r="BG110" s="947"/>
      <c r="BH110" s="947"/>
      <c r="BI110" s="947"/>
      <c r="BJ110" s="947"/>
      <c r="BK110" s="947"/>
      <c r="BL110" s="947"/>
      <c r="BM110" s="947"/>
      <c r="BN110" s="947"/>
      <c r="BO110" s="947"/>
      <c r="BP110" s="948"/>
      <c r="BQ110" s="984">
        <v>26147691</v>
      </c>
      <c r="BR110" s="985"/>
      <c r="BS110" s="985"/>
      <c r="BT110" s="985"/>
      <c r="BU110" s="985"/>
      <c r="BV110" s="985">
        <v>24468342</v>
      </c>
      <c r="BW110" s="985"/>
      <c r="BX110" s="985"/>
      <c r="BY110" s="985"/>
      <c r="BZ110" s="985"/>
      <c r="CA110" s="985">
        <v>22922671</v>
      </c>
      <c r="CB110" s="985"/>
      <c r="CC110" s="985"/>
      <c r="CD110" s="985"/>
      <c r="CE110" s="985"/>
      <c r="CF110" s="999">
        <v>187</v>
      </c>
      <c r="CG110" s="1000"/>
      <c r="CH110" s="1000"/>
      <c r="CI110" s="1000"/>
      <c r="CJ110" s="1000"/>
      <c r="CK110" s="1001" t="s">
        <v>436</v>
      </c>
      <c r="CL110" s="1002"/>
      <c r="CM110" s="981" t="s">
        <v>437</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128</v>
      </c>
      <c r="DH110" s="985"/>
      <c r="DI110" s="985"/>
      <c r="DJ110" s="985"/>
      <c r="DK110" s="985"/>
      <c r="DL110" s="985" t="s">
        <v>128</v>
      </c>
      <c r="DM110" s="985"/>
      <c r="DN110" s="985"/>
      <c r="DO110" s="985"/>
      <c r="DP110" s="985"/>
      <c r="DQ110" s="985" t="s">
        <v>128</v>
      </c>
      <c r="DR110" s="985"/>
      <c r="DS110" s="985"/>
      <c r="DT110" s="985"/>
      <c r="DU110" s="985"/>
      <c r="DV110" s="986" t="s">
        <v>128</v>
      </c>
      <c r="DW110" s="986"/>
      <c r="DX110" s="986"/>
      <c r="DY110" s="986"/>
      <c r="DZ110" s="987"/>
    </row>
    <row r="111" spans="1:131" s="248" customFormat="1" ht="26.25" customHeight="1" x14ac:dyDescent="0.15">
      <c r="A111" s="988" t="s">
        <v>438</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439</v>
      </c>
      <c r="AB111" s="992"/>
      <c r="AC111" s="992"/>
      <c r="AD111" s="992"/>
      <c r="AE111" s="993"/>
      <c r="AF111" s="994" t="s">
        <v>128</v>
      </c>
      <c r="AG111" s="992"/>
      <c r="AH111" s="992"/>
      <c r="AI111" s="992"/>
      <c r="AJ111" s="993"/>
      <c r="AK111" s="994" t="s">
        <v>439</v>
      </c>
      <c r="AL111" s="992"/>
      <c r="AM111" s="992"/>
      <c r="AN111" s="992"/>
      <c r="AO111" s="993"/>
      <c r="AP111" s="995" t="s">
        <v>439</v>
      </c>
      <c r="AQ111" s="996"/>
      <c r="AR111" s="996"/>
      <c r="AS111" s="996"/>
      <c r="AT111" s="997"/>
      <c r="AU111" s="958"/>
      <c r="AV111" s="959"/>
      <c r="AW111" s="959"/>
      <c r="AX111" s="959"/>
      <c r="AY111" s="959"/>
      <c r="AZ111" s="1007" t="s">
        <v>440</v>
      </c>
      <c r="BA111" s="1008"/>
      <c r="BB111" s="1008"/>
      <c r="BC111" s="1008"/>
      <c r="BD111" s="1008"/>
      <c r="BE111" s="1008"/>
      <c r="BF111" s="1008"/>
      <c r="BG111" s="1008"/>
      <c r="BH111" s="1008"/>
      <c r="BI111" s="1008"/>
      <c r="BJ111" s="1008"/>
      <c r="BK111" s="1008"/>
      <c r="BL111" s="1008"/>
      <c r="BM111" s="1008"/>
      <c r="BN111" s="1008"/>
      <c r="BO111" s="1008"/>
      <c r="BP111" s="1009"/>
      <c r="BQ111" s="977">
        <v>534472</v>
      </c>
      <c r="BR111" s="978"/>
      <c r="BS111" s="978"/>
      <c r="BT111" s="978"/>
      <c r="BU111" s="978"/>
      <c r="BV111" s="978">
        <v>528174</v>
      </c>
      <c r="BW111" s="978"/>
      <c r="BX111" s="978"/>
      <c r="BY111" s="978"/>
      <c r="BZ111" s="978"/>
      <c r="CA111" s="978">
        <v>4188</v>
      </c>
      <c r="CB111" s="978"/>
      <c r="CC111" s="978"/>
      <c r="CD111" s="978"/>
      <c r="CE111" s="978"/>
      <c r="CF111" s="972">
        <v>0</v>
      </c>
      <c r="CG111" s="973"/>
      <c r="CH111" s="973"/>
      <c r="CI111" s="973"/>
      <c r="CJ111" s="973"/>
      <c r="CK111" s="1003"/>
      <c r="CL111" s="1004"/>
      <c r="CM111" s="974" t="s">
        <v>441</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442</v>
      </c>
      <c r="DH111" s="978"/>
      <c r="DI111" s="978"/>
      <c r="DJ111" s="978"/>
      <c r="DK111" s="978"/>
      <c r="DL111" s="978" t="s">
        <v>128</v>
      </c>
      <c r="DM111" s="978"/>
      <c r="DN111" s="978"/>
      <c r="DO111" s="978"/>
      <c r="DP111" s="978"/>
      <c r="DQ111" s="978" t="s">
        <v>128</v>
      </c>
      <c r="DR111" s="978"/>
      <c r="DS111" s="978"/>
      <c r="DT111" s="978"/>
      <c r="DU111" s="978"/>
      <c r="DV111" s="979" t="s">
        <v>442</v>
      </c>
      <c r="DW111" s="979"/>
      <c r="DX111" s="979"/>
      <c r="DY111" s="979"/>
      <c r="DZ111" s="980"/>
    </row>
    <row r="112" spans="1:131" s="248" customFormat="1" ht="26.25" customHeight="1" x14ac:dyDescent="0.15">
      <c r="A112" s="1010" t="s">
        <v>443</v>
      </c>
      <c r="B112" s="1011"/>
      <c r="C112" s="1008" t="s">
        <v>444</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128</v>
      </c>
      <c r="AB112" s="1017"/>
      <c r="AC112" s="1017"/>
      <c r="AD112" s="1017"/>
      <c r="AE112" s="1018"/>
      <c r="AF112" s="1019" t="s">
        <v>128</v>
      </c>
      <c r="AG112" s="1017"/>
      <c r="AH112" s="1017"/>
      <c r="AI112" s="1017"/>
      <c r="AJ112" s="1018"/>
      <c r="AK112" s="1019" t="s">
        <v>128</v>
      </c>
      <c r="AL112" s="1017"/>
      <c r="AM112" s="1017"/>
      <c r="AN112" s="1017"/>
      <c r="AO112" s="1018"/>
      <c r="AP112" s="1020" t="s">
        <v>128</v>
      </c>
      <c r="AQ112" s="1021"/>
      <c r="AR112" s="1021"/>
      <c r="AS112" s="1021"/>
      <c r="AT112" s="1022"/>
      <c r="AU112" s="958"/>
      <c r="AV112" s="959"/>
      <c r="AW112" s="959"/>
      <c r="AX112" s="959"/>
      <c r="AY112" s="959"/>
      <c r="AZ112" s="1007" t="s">
        <v>445</v>
      </c>
      <c r="BA112" s="1008"/>
      <c r="BB112" s="1008"/>
      <c r="BC112" s="1008"/>
      <c r="BD112" s="1008"/>
      <c r="BE112" s="1008"/>
      <c r="BF112" s="1008"/>
      <c r="BG112" s="1008"/>
      <c r="BH112" s="1008"/>
      <c r="BI112" s="1008"/>
      <c r="BJ112" s="1008"/>
      <c r="BK112" s="1008"/>
      <c r="BL112" s="1008"/>
      <c r="BM112" s="1008"/>
      <c r="BN112" s="1008"/>
      <c r="BO112" s="1008"/>
      <c r="BP112" s="1009"/>
      <c r="BQ112" s="977">
        <v>11961878</v>
      </c>
      <c r="BR112" s="978"/>
      <c r="BS112" s="978"/>
      <c r="BT112" s="978"/>
      <c r="BU112" s="978"/>
      <c r="BV112" s="978">
        <v>11388891</v>
      </c>
      <c r="BW112" s="978"/>
      <c r="BX112" s="978"/>
      <c r="BY112" s="978"/>
      <c r="BZ112" s="978"/>
      <c r="CA112" s="978">
        <v>9258810</v>
      </c>
      <c r="CB112" s="978"/>
      <c r="CC112" s="978"/>
      <c r="CD112" s="978"/>
      <c r="CE112" s="978"/>
      <c r="CF112" s="972">
        <v>75.5</v>
      </c>
      <c r="CG112" s="973"/>
      <c r="CH112" s="973"/>
      <c r="CI112" s="973"/>
      <c r="CJ112" s="973"/>
      <c r="CK112" s="1003"/>
      <c r="CL112" s="1004"/>
      <c r="CM112" s="974" t="s">
        <v>446</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442</v>
      </c>
      <c r="DH112" s="978"/>
      <c r="DI112" s="978"/>
      <c r="DJ112" s="978"/>
      <c r="DK112" s="978"/>
      <c r="DL112" s="978" t="s">
        <v>442</v>
      </c>
      <c r="DM112" s="978"/>
      <c r="DN112" s="978"/>
      <c r="DO112" s="978"/>
      <c r="DP112" s="978"/>
      <c r="DQ112" s="978" t="s">
        <v>442</v>
      </c>
      <c r="DR112" s="978"/>
      <c r="DS112" s="978"/>
      <c r="DT112" s="978"/>
      <c r="DU112" s="978"/>
      <c r="DV112" s="979" t="s">
        <v>128</v>
      </c>
      <c r="DW112" s="979"/>
      <c r="DX112" s="979"/>
      <c r="DY112" s="979"/>
      <c r="DZ112" s="980"/>
    </row>
    <row r="113" spans="1:130" s="248" customFormat="1" ht="26.25" customHeight="1" x14ac:dyDescent="0.15">
      <c r="A113" s="1012"/>
      <c r="B113" s="1013"/>
      <c r="C113" s="1008" t="s">
        <v>447</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1430821</v>
      </c>
      <c r="AB113" s="992"/>
      <c r="AC113" s="992"/>
      <c r="AD113" s="992"/>
      <c r="AE113" s="993"/>
      <c r="AF113" s="994">
        <v>1399805</v>
      </c>
      <c r="AG113" s="992"/>
      <c r="AH113" s="992"/>
      <c r="AI113" s="992"/>
      <c r="AJ113" s="993"/>
      <c r="AK113" s="994">
        <v>1013634</v>
      </c>
      <c r="AL113" s="992"/>
      <c r="AM113" s="992"/>
      <c r="AN113" s="992"/>
      <c r="AO113" s="993"/>
      <c r="AP113" s="995">
        <v>8.3000000000000007</v>
      </c>
      <c r="AQ113" s="996"/>
      <c r="AR113" s="996"/>
      <c r="AS113" s="996"/>
      <c r="AT113" s="997"/>
      <c r="AU113" s="958"/>
      <c r="AV113" s="959"/>
      <c r="AW113" s="959"/>
      <c r="AX113" s="959"/>
      <c r="AY113" s="959"/>
      <c r="AZ113" s="1007" t="s">
        <v>448</v>
      </c>
      <c r="BA113" s="1008"/>
      <c r="BB113" s="1008"/>
      <c r="BC113" s="1008"/>
      <c r="BD113" s="1008"/>
      <c r="BE113" s="1008"/>
      <c r="BF113" s="1008"/>
      <c r="BG113" s="1008"/>
      <c r="BH113" s="1008"/>
      <c r="BI113" s="1008"/>
      <c r="BJ113" s="1008"/>
      <c r="BK113" s="1008"/>
      <c r="BL113" s="1008"/>
      <c r="BM113" s="1008"/>
      <c r="BN113" s="1008"/>
      <c r="BO113" s="1008"/>
      <c r="BP113" s="1009"/>
      <c r="BQ113" s="977">
        <v>501986</v>
      </c>
      <c r="BR113" s="978"/>
      <c r="BS113" s="978"/>
      <c r="BT113" s="978"/>
      <c r="BU113" s="978"/>
      <c r="BV113" s="978">
        <v>571652</v>
      </c>
      <c r="BW113" s="978"/>
      <c r="BX113" s="978"/>
      <c r="BY113" s="978"/>
      <c r="BZ113" s="978"/>
      <c r="CA113" s="978">
        <v>515026</v>
      </c>
      <c r="CB113" s="978"/>
      <c r="CC113" s="978"/>
      <c r="CD113" s="978"/>
      <c r="CE113" s="978"/>
      <c r="CF113" s="972">
        <v>4.2</v>
      </c>
      <c r="CG113" s="973"/>
      <c r="CH113" s="973"/>
      <c r="CI113" s="973"/>
      <c r="CJ113" s="973"/>
      <c r="CK113" s="1003"/>
      <c r="CL113" s="1004"/>
      <c r="CM113" s="974" t="s">
        <v>449</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128</v>
      </c>
      <c r="DH113" s="1017"/>
      <c r="DI113" s="1017"/>
      <c r="DJ113" s="1017"/>
      <c r="DK113" s="1018"/>
      <c r="DL113" s="1019" t="s">
        <v>442</v>
      </c>
      <c r="DM113" s="1017"/>
      <c r="DN113" s="1017"/>
      <c r="DO113" s="1017"/>
      <c r="DP113" s="1018"/>
      <c r="DQ113" s="1019" t="s">
        <v>128</v>
      </c>
      <c r="DR113" s="1017"/>
      <c r="DS113" s="1017"/>
      <c r="DT113" s="1017"/>
      <c r="DU113" s="1018"/>
      <c r="DV113" s="1020" t="s">
        <v>442</v>
      </c>
      <c r="DW113" s="1021"/>
      <c r="DX113" s="1021"/>
      <c r="DY113" s="1021"/>
      <c r="DZ113" s="1022"/>
    </row>
    <row r="114" spans="1:130" s="248" customFormat="1" ht="26.25" customHeight="1" x14ac:dyDescent="0.15">
      <c r="A114" s="1012"/>
      <c r="B114" s="1013"/>
      <c r="C114" s="1008" t="s">
        <v>450</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78967</v>
      </c>
      <c r="AB114" s="1017"/>
      <c r="AC114" s="1017"/>
      <c r="AD114" s="1017"/>
      <c r="AE114" s="1018"/>
      <c r="AF114" s="1019">
        <v>71078</v>
      </c>
      <c r="AG114" s="1017"/>
      <c r="AH114" s="1017"/>
      <c r="AI114" s="1017"/>
      <c r="AJ114" s="1018"/>
      <c r="AK114" s="1019">
        <v>72263</v>
      </c>
      <c r="AL114" s="1017"/>
      <c r="AM114" s="1017"/>
      <c r="AN114" s="1017"/>
      <c r="AO114" s="1018"/>
      <c r="AP114" s="1020">
        <v>0.6</v>
      </c>
      <c r="AQ114" s="1021"/>
      <c r="AR114" s="1021"/>
      <c r="AS114" s="1021"/>
      <c r="AT114" s="1022"/>
      <c r="AU114" s="958"/>
      <c r="AV114" s="959"/>
      <c r="AW114" s="959"/>
      <c r="AX114" s="959"/>
      <c r="AY114" s="959"/>
      <c r="AZ114" s="1007" t="s">
        <v>451</v>
      </c>
      <c r="BA114" s="1008"/>
      <c r="BB114" s="1008"/>
      <c r="BC114" s="1008"/>
      <c r="BD114" s="1008"/>
      <c r="BE114" s="1008"/>
      <c r="BF114" s="1008"/>
      <c r="BG114" s="1008"/>
      <c r="BH114" s="1008"/>
      <c r="BI114" s="1008"/>
      <c r="BJ114" s="1008"/>
      <c r="BK114" s="1008"/>
      <c r="BL114" s="1008"/>
      <c r="BM114" s="1008"/>
      <c r="BN114" s="1008"/>
      <c r="BO114" s="1008"/>
      <c r="BP114" s="1009"/>
      <c r="BQ114" s="977">
        <v>1968661</v>
      </c>
      <c r="BR114" s="978"/>
      <c r="BS114" s="978"/>
      <c r="BT114" s="978"/>
      <c r="BU114" s="978"/>
      <c r="BV114" s="978">
        <v>1939931</v>
      </c>
      <c r="BW114" s="978"/>
      <c r="BX114" s="978"/>
      <c r="BY114" s="978"/>
      <c r="BZ114" s="978"/>
      <c r="CA114" s="978">
        <v>1851828</v>
      </c>
      <c r="CB114" s="978"/>
      <c r="CC114" s="978"/>
      <c r="CD114" s="978"/>
      <c r="CE114" s="978"/>
      <c r="CF114" s="972">
        <v>15.1</v>
      </c>
      <c r="CG114" s="973"/>
      <c r="CH114" s="973"/>
      <c r="CI114" s="973"/>
      <c r="CJ114" s="973"/>
      <c r="CK114" s="1003"/>
      <c r="CL114" s="1004"/>
      <c r="CM114" s="974" t="s">
        <v>452</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128</v>
      </c>
      <c r="DH114" s="1017"/>
      <c r="DI114" s="1017"/>
      <c r="DJ114" s="1017"/>
      <c r="DK114" s="1018"/>
      <c r="DL114" s="1019" t="s">
        <v>128</v>
      </c>
      <c r="DM114" s="1017"/>
      <c r="DN114" s="1017"/>
      <c r="DO114" s="1017"/>
      <c r="DP114" s="1018"/>
      <c r="DQ114" s="1019" t="s">
        <v>128</v>
      </c>
      <c r="DR114" s="1017"/>
      <c r="DS114" s="1017"/>
      <c r="DT114" s="1017"/>
      <c r="DU114" s="1018"/>
      <c r="DV114" s="1020" t="s">
        <v>128</v>
      </c>
      <c r="DW114" s="1021"/>
      <c r="DX114" s="1021"/>
      <c r="DY114" s="1021"/>
      <c r="DZ114" s="1022"/>
    </row>
    <row r="115" spans="1:130" s="248" customFormat="1" ht="26.25" customHeight="1" x14ac:dyDescent="0.15">
      <c r="A115" s="1012"/>
      <c r="B115" s="1013"/>
      <c r="C115" s="1008" t="s">
        <v>453</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6588</v>
      </c>
      <c r="AB115" s="992"/>
      <c r="AC115" s="992"/>
      <c r="AD115" s="992"/>
      <c r="AE115" s="993"/>
      <c r="AF115" s="994">
        <v>6797</v>
      </c>
      <c r="AG115" s="992"/>
      <c r="AH115" s="992"/>
      <c r="AI115" s="992"/>
      <c r="AJ115" s="993"/>
      <c r="AK115" s="994">
        <v>2952</v>
      </c>
      <c r="AL115" s="992"/>
      <c r="AM115" s="992"/>
      <c r="AN115" s="992"/>
      <c r="AO115" s="993"/>
      <c r="AP115" s="995">
        <v>0</v>
      </c>
      <c r="AQ115" s="996"/>
      <c r="AR115" s="996"/>
      <c r="AS115" s="996"/>
      <c r="AT115" s="997"/>
      <c r="AU115" s="958"/>
      <c r="AV115" s="959"/>
      <c r="AW115" s="959"/>
      <c r="AX115" s="959"/>
      <c r="AY115" s="959"/>
      <c r="AZ115" s="1007" t="s">
        <v>454</v>
      </c>
      <c r="BA115" s="1008"/>
      <c r="BB115" s="1008"/>
      <c r="BC115" s="1008"/>
      <c r="BD115" s="1008"/>
      <c r="BE115" s="1008"/>
      <c r="BF115" s="1008"/>
      <c r="BG115" s="1008"/>
      <c r="BH115" s="1008"/>
      <c r="BI115" s="1008"/>
      <c r="BJ115" s="1008"/>
      <c r="BK115" s="1008"/>
      <c r="BL115" s="1008"/>
      <c r="BM115" s="1008"/>
      <c r="BN115" s="1008"/>
      <c r="BO115" s="1008"/>
      <c r="BP115" s="1009"/>
      <c r="BQ115" s="977" t="s">
        <v>128</v>
      </c>
      <c r="BR115" s="978"/>
      <c r="BS115" s="978"/>
      <c r="BT115" s="978"/>
      <c r="BU115" s="978"/>
      <c r="BV115" s="978" t="s">
        <v>128</v>
      </c>
      <c r="BW115" s="978"/>
      <c r="BX115" s="978"/>
      <c r="BY115" s="978"/>
      <c r="BZ115" s="978"/>
      <c r="CA115" s="978">
        <v>499279</v>
      </c>
      <c r="CB115" s="978"/>
      <c r="CC115" s="978"/>
      <c r="CD115" s="978"/>
      <c r="CE115" s="978"/>
      <c r="CF115" s="972">
        <v>4.0999999999999996</v>
      </c>
      <c r="CG115" s="973"/>
      <c r="CH115" s="973"/>
      <c r="CI115" s="973"/>
      <c r="CJ115" s="973"/>
      <c r="CK115" s="1003"/>
      <c r="CL115" s="1004"/>
      <c r="CM115" s="1007" t="s">
        <v>455</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v>514118</v>
      </c>
      <c r="DH115" s="1017"/>
      <c r="DI115" s="1017"/>
      <c r="DJ115" s="1017"/>
      <c r="DK115" s="1018"/>
      <c r="DL115" s="1019">
        <v>514118</v>
      </c>
      <c r="DM115" s="1017"/>
      <c r="DN115" s="1017"/>
      <c r="DO115" s="1017"/>
      <c r="DP115" s="1018"/>
      <c r="DQ115" s="1019" t="s">
        <v>442</v>
      </c>
      <c r="DR115" s="1017"/>
      <c r="DS115" s="1017"/>
      <c r="DT115" s="1017"/>
      <c r="DU115" s="1018"/>
      <c r="DV115" s="1020" t="s">
        <v>128</v>
      </c>
      <c r="DW115" s="1021"/>
      <c r="DX115" s="1021"/>
      <c r="DY115" s="1021"/>
      <c r="DZ115" s="1022"/>
    </row>
    <row r="116" spans="1:130" s="248" customFormat="1" ht="26.25" customHeight="1" x14ac:dyDescent="0.15">
      <c r="A116" s="1014"/>
      <c r="B116" s="1015"/>
      <c r="C116" s="1023" t="s">
        <v>456</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103</v>
      </c>
      <c r="AB116" s="1017"/>
      <c r="AC116" s="1017"/>
      <c r="AD116" s="1017"/>
      <c r="AE116" s="1018"/>
      <c r="AF116" s="1019" t="s">
        <v>128</v>
      </c>
      <c r="AG116" s="1017"/>
      <c r="AH116" s="1017"/>
      <c r="AI116" s="1017"/>
      <c r="AJ116" s="1018"/>
      <c r="AK116" s="1019" t="s">
        <v>442</v>
      </c>
      <c r="AL116" s="1017"/>
      <c r="AM116" s="1017"/>
      <c r="AN116" s="1017"/>
      <c r="AO116" s="1018"/>
      <c r="AP116" s="1020" t="s">
        <v>128</v>
      </c>
      <c r="AQ116" s="1021"/>
      <c r="AR116" s="1021"/>
      <c r="AS116" s="1021"/>
      <c r="AT116" s="1022"/>
      <c r="AU116" s="958"/>
      <c r="AV116" s="959"/>
      <c r="AW116" s="959"/>
      <c r="AX116" s="959"/>
      <c r="AY116" s="959"/>
      <c r="AZ116" s="1025" t="s">
        <v>457</v>
      </c>
      <c r="BA116" s="1026"/>
      <c r="BB116" s="1026"/>
      <c r="BC116" s="1026"/>
      <c r="BD116" s="1026"/>
      <c r="BE116" s="1026"/>
      <c r="BF116" s="1026"/>
      <c r="BG116" s="1026"/>
      <c r="BH116" s="1026"/>
      <c r="BI116" s="1026"/>
      <c r="BJ116" s="1026"/>
      <c r="BK116" s="1026"/>
      <c r="BL116" s="1026"/>
      <c r="BM116" s="1026"/>
      <c r="BN116" s="1026"/>
      <c r="BO116" s="1026"/>
      <c r="BP116" s="1027"/>
      <c r="BQ116" s="977" t="s">
        <v>442</v>
      </c>
      <c r="BR116" s="978"/>
      <c r="BS116" s="978"/>
      <c r="BT116" s="978"/>
      <c r="BU116" s="978"/>
      <c r="BV116" s="978" t="s">
        <v>128</v>
      </c>
      <c r="BW116" s="978"/>
      <c r="BX116" s="978"/>
      <c r="BY116" s="978"/>
      <c r="BZ116" s="978"/>
      <c r="CA116" s="978" t="s">
        <v>128</v>
      </c>
      <c r="CB116" s="978"/>
      <c r="CC116" s="978"/>
      <c r="CD116" s="978"/>
      <c r="CE116" s="978"/>
      <c r="CF116" s="972" t="s">
        <v>128</v>
      </c>
      <c r="CG116" s="973"/>
      <c r="CH116" s="973"/>
      <c r="CI116" s="973"/>
      <c r="CJ116" s="973"/>
      <c r="CK116" s="1003"/>
      <c r="CL116" s="1004"/>
      <c r="CM116" s="974" t="s">
        <v>458</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9772</v>
      </c>
      <c r="DH116" s="1017"/>
      <c r="DI116" s="1017"/>
      <c r="DJ116" s="1017"/>
      <c r="DK116" s="1018"/>
      <c r="DL116" s="1019">
        <v>6980</v>
      </c>
      <c r="DM116" s="1017"/>
      <c r="DN116" s="1017"/>
      <c r="DO116" s="1017"/>
      <c r="DP116" s="1018"/>
      <c r="DQ116" s="1019">
        <v>4188</v>
      </c>
      <c r="DR116" s="1017"/>
      <c r="DS116" s="1017"/>
      <c r="DT116" s="1017"/>
      <c r="DU116" s="1018"/>
      <c r="DV116" s="1020">
        <v>0</v>
      </c>
      <c r="DW116" s="1021"/>
      <c r="DX116" s="1021"/>
      <c r="DY116" s="1021"/>
      <c r="DZ116" s="1022"/>
    </row>
    <row r="117" spans="1:130" s="248" customFormat="1" ht="26.25" customHeight="1" x14ac:dyDescent="0.15">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459</v>
      </c>
      <c r="Z117" s="944"/>
      <c r="AA117" s="1034">
        <v>4903177</v>
      </c>
      <c r="AB117" s="1035"/>
      <c r="AC117" s="1035"/>
      <c r="AD117" s="1035"/>
      <c r="AE117" s="1036"/>
      <c r="AF117" s="1037">
        <v>5051768</v>
      </c>
      <c r="AG117" s="1035"/>
      <c r="AH117" s="1035"/>
      <c r="AI117" s="1035"/>
      <c r="AJ117" s="1036"/>
      <c r="AK117" s="1037">
        <v>4654703</v>
      </c>
      <c r="AL117" s="1035"/>
      <c r="AM117" s="1035"/>
      <c r="AN117" s="1035"/>
      <c r="AO117" s="1036"/>
      <c r="AP117" s="1038"/>
      <c r="AQ117" s="1039"/>
      <c r="AR117" s="1039"/>
      <c r="AS117" s="1039"/>
      <c r="AT117" s="1040"/>
      <c r="AU117" s="958"/>
      <c r="AV117" s="959"/>
      <c r="AW117" s="959"/>
      <c r="AX117" s="959"/>
      <c r="AY117" s="959"/>
      <c r="AZ117" s="1025" t="s">
        <v>460</v>
      </c>
      <c r="BA117" s="1026"/>
      <c r="BB117" s="1026"/>
      <c r="BC117" s="1026"/>
      <c r="BD117" s="1026"/>
      <c r="BE117" s="1026"/>
      <c r="BF117" s="1026"/>
      <c r="BG117" s="1026"/>
      <c r="BH117" s="1026"/>
      <c r="BI117" s="1026"/>
      <c r="BJ117" s="1026"/>
      <c r="BK117" s="1026"/>
      <c r="BL117" s="1026"/>
      <c r="BM117" s="1026"/>
      <c r="BN117" s="1026"/>
      <c r="BO117" s="1026"/>
      <c r="BP117" s="1027"/>
      <c r="BQ117" s="977" t="s">
        <v>128</v>
      </c>
      <c r="BR117" s="978"/>
      <c r="BS117" s="978"/>
      <c r="BT117" s="978"/>
      <c r="BU117" s="978"/>
      <c r="BV117" s="978" t="s">
        <v>128</v>
      </c>
      <c r="BW117" s="978"/>
      <c r="BX117" s="978"/>
      <c r="BY117" s="978"/>
      <c r="BZ117" s="978"/>
      <c r="CA117" s="978" t="s">
        <v>128</v>
      </c>
      <c r="CB117" s="978"/>
      <c r="CC117" s="978"/>
      <c r="CD117" s="978"/>
      <c r="CE117" s="978"/>
      <c r="CF117" s="972" t="s">
        <v>128</v>
      </c>
      <c r="CG117" s="973"/>
      <c r="CH117" s="973"/>
      <c r="CI117" s="973"/>
      <c r="CJ117" s="973"/>
      <c r="CK117" s="1003"/>
      <c r="CL117" s="1004"/>
      <c r="CM117" s="974" t="s">
        <v>461</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128</v>
      </c>
      <c r="DH117" s="1017"/>
      <c r="DI117" s="1017"/>
      <c r="DJ117" s="1017"/>
      <c r="DK117" s="1018"/>
      <c r="DL117" s="1019" t="s">
        <v>128</v>
      </c>
      <c r="DM117" s="1017"/>
      <c r="DN117" s="1017"/>
      <c r="DO117" s="1017"/>
      <c r="DP117" s="1018"/>
      <c r="DQ117" s="1019" t="s">
        <v>128</v>
      </c>
      <c r="DR117" s="1017"/>
      <c r="DS117" s="1017"/>
      <c r="DT117" s="1017"/>
      <c r="DU117" s="1018"/>
      <c r="DV117" s="1020" t="s">
        <v>128</v>
      </c>
      <c r="DW117" s="1021"/>
      <c r="DX117" s="1021"/>
      <c r="DY117" s="1021"/>
      <c r="DZ117" s="1022"/>
    </row>
    <row r="118" spans="1:130" s="248" customFormat="1" ht="26.25" customHeight="1" x14ac:dyDescent="0.15">
      <c r="A118" s="962" t="s">
        <v>433</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430</v>
      </c>
      <c r="AB118" s="943"/>
      <c r="AC118" s="943"/>
      <c r="AD118" s="943"/>
      <c r="AE118" s="944"/>
      <c r="AF118" s="942" t="s">
        <v>431</v>
      </c>
      <c r="AG118" s="943"/>
      <c r="AH118" s="943"/>
      <c r="AI118" s="943"/>
      <c r="AJ118" s="944"/>
      <c r="AK118" s="942" t="s">
        <v>305</v>
      </c>
      <c r="AL118" s="943"/>
      <c r="AM118" s="943"/>
      <c r="AN118" s="943"/>
      <c r="AO118" s="944"/>
      <c r="AP118" s="1029" t="s">
        <v>432</v>
      </c>
      <c r="AQ118" s="1030"/>
      <c r="AR118" s="1030"/>
      <c r="AS118" s="1030"/>
      <c r="AT118" s="1031"/>
      <c r="AU118" s="958"/>
      <c r="AV118" s="959"/>
      <c r="AW118" s="959"/>
      <c r="AX118" s="959"/>
      <c r="AY118" s="959"/>
      <c r="AZ118" s="1032" t="s">
        <v>462</v>
      </c>
      <c r="BA118" s="1023"/>
      <c r="BB118" s="1023"/>
      <c r="BC118" s="1023"/>
      <c r="BD118" s="1023"/>
      <c r="BE118" s="1023"/>
      <c r="BF118" s="1023"/>
      <c r="BG118" s="1023"/>
      <c r="BH118" s="1023"/>
      <c r="BI118" s="1023"/>
      <c r="BJ118" s="1023"/>
      <c r="BK118" s="1023"/>
      <c r="BL118" s="1023"/>
      <c r="BM118" s="1023"/>
      <c r="BN118" s="1023"/>
      <c r="BO118" s="1023"/>
      <c r="BP118" s="1024"/>
      <c r="BQ118" s="1055" t="s">
        <v>128</v>
      </c>
      <c r="BR118" s="1056"/>
      <c r="BS118" s="1056"/>
      <c r="BT118" s="1056"/>
      <c r="BU118" s="1056"/>
      <c r="BV118" s="1056" t="s">
        <v>128</v>
      </c>
      <c r="BW118" s="1056"/>
      <c r="BX118" s="1056"/>
      <c r="BY118" s="1056"/>
      <c r="BZ118" s="1056"/>
      <c r="CA118" s="1056" t="s">
        <v>128</v>
      </c>
      <c r="CB118" s="1056"/>
      <c r="CC118" s="1056"/>
      <c r="CD118" s="1056"/>
      <c r="CE118" s="1056"/>
      <c r="CF118" s="972" t="s">
        <v>128</v>
      </c>
      <c r="CG118" s="973"/>
      <c r="CH118" s="973"/>
      <c r="CI118" s="973"/>
      <c r="CJ118" s="973"/>
      <c r="CK118" s="1003"/>
      <c r="CL118" s="1004"/>
      <c r="CM118" s="974" t="s">
        <v>463</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128</v>
      </c>
      <c r="DH118" s="1017"/>
      <c r="DI118" s="1017"/>
      <c r="DJ118" s="1017"/>
      <c r="DK118" s="1018"/>
      <c r="DL118" s="1019" t="s">
        <v>128</v>
      </c>
      <c r="DM118" s="1017"/>
      <c r="DN118" s="1017"/>
      <c r="DO118" s="1017"/>
      <c r="DP118" s="1018"/>
      <c r="DQ118" s="1019" t="s">
        <v>128</v>
      </c>
      <c r="DR118" s="1017"/>
      <c r="DS118" s="1017"/>
      <c r="DT118" s="1017"/>
      <c r="DU118" s="1018"/>
      <c r="DV118" s="1020" t="s">
        <v>128</v>
      </c>
      <c r="DW118" s="1021"/>
      <c r="DX118" s="1021"/>
      <c r="DY118" s="1021"/>
      <c r="DZ118" s="1022"/>
    </row>
    <row r="119" spans="1:130" s="248" customFormat="1" ht="26.25" customHeight="1" x14ac:dyDescent="0.15">
      <c r="A119" s="1116" t="s">
        <v>436</v>
      </c>
      <c r="B119" s="1002"/>
      <c r="C119" s="981" t="s">
        <v>437</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128</v>
      </c>
      <c r="AB119" s="950"/>
      <c r="AC119" s="950"/>
      <c r="AD119" s="950"/>
      <c r="AE119" s="951"/>
      <c r="AF119" s="952" t="s">
        <v>128</v>
      </c>
      <c r="AG119" s="950"/>
      <c r="AH119" s="950"/>
      <c r="AI119" s="950"/>
      <c r="AJ119" s="951"/>
      <c r="AK119" s="952" t="s">
        <v>128</v>
      </c>
      <c r="AL119" s="950"/>
      <c r="AM119" s="950"/>
      <c r="AN119" s="950"/>
      <c r="AO119" s="951"/>
      <c r="AP119" s="953" t="s">
        <v>128</v>
      </c>
      <c r="AQ119" s="954"/>
      <c r="AR119" s="954"/>
      <c r="AS119" s="954"/>
      <c r="AT119" s="955"/>
      <c r="AU119" s="960"/>
      <c r="AV119" s="961"/>
      <c r="AW119" s="961"/>
      <c r="AX119" s="961"/>
      <c r="AY119" s="961"/>
      <c r="AZ119" s="279" t="s">
        <v>186</v>
      </c>
      <c r="BA119" s="279"/>
      <c r="BB119" s="279"/>
      <c r="BC119" s="279"/>
      <c r="BD119" s="279"/>
      <c r="BE119" s="279"/>
      <c r="BF119" s="279"/>
      <c r="BG119" s="279"/>
      <c r="BH119" s="279"/>
      <c r="BI119" s="279"/>
      <c r="BJ119" s="279"/>
      <c r="BK119" s="279"/>
      <c r="BL119" s="279"/>
      <c r="BM119" s="279"/>
      <c r="BN119" s="279"/>
      <c r="BO119" s="1033" t="s">
        <v>464</v>
      </c>
      <c r="BP119" s="1064"/>
      <c r="BQ119" s="1055">
        <v>41114688</v>
      </c>
      <c r="BR119" s="1056"/>
      <c r="BS119" s="1056"/>
      <c r="BT119" s="1056"/>
      <c r="BU119" s="1056"/>
      <c r="BV119" s="1056">
        <v>38896990</v>
      </c>
      <c r="BW119" s="1056"/>
      <c r="BX119" s="1056"/>
      <c r="BY119" s="1056"/>
      <c r="BZ119" s="1056"/>
      <c r="CA119" s="1056">
        <v>35051802</v>
      </c>
      <c r="CB119" s="1056"/>
      <c r="CC119" s="1056"/>
      <c r="CD119" s="1056"/>
      <c r="CE119" s="1056"/>
      <c r="CF119" s="1057"/>
      <c r="CG119" s="1058"/>
      <c r="CH119" s="1058"/>
      <c r="CI119" s="1058"/>
      <c r="CJ119" s="1059"/>
      <c r="CK119" s="1005"/>
      <c r="CL119" s="1006"/>
      <c r="CM119" s="1060" t="s">
        <v>465</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10582</v>
      </c>
      <c r="DH119" s="1042"/>
      <c r="DI119" s="1042"/>
      <c r="DJ119" s="1042"/>
      <c r="DK119" s="1043"/>
      <c r="DL119" s="1041">
        <v>7076</v>
      </c>
      <c r="DM119" s="1042"/>
      <c r="DN119" s="1042"/>
      <c r="DO119" s="1042"/>
      <c r="DP119" s="1043"/>
      <c r="DQ119" s="1041" t="s">
        <v>128</v>
      </c>
      <c r="DR119" s="1042"/>
      <c r="DS119" s="1042"/>
      <c r="DT119" s="1042"/>
      <c r="DU119" s="1043"/>
      <c r="DV119" s="1044" t="s">
        <v>128</v>
      </c>
      <c r="DW119" s="1045"/>
      <c r="DX119" s="1045"/>
      <c r="DY119" s="1045"/>
      <c r="DZ119" s="1046"/>
    </row>
    <row r="120" spans="1:130" s="248" customFormat="1" ht="26.25" customHeight="1" x14ac:dyDescent="0.15">
      <c r="A120" s="1117"/>
      <c r="B120" s="1004"/>
      <c r="C120" s="974" t="s">
        <v>441</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128</v>
      </c>
      <c r="AB120" s="1017"/>
      <c r="AC120" s="1017"/>
      <c r="AD120" s="1017"/>
      <c r="AE120" s="1018"/>
      <c r="AF120" s="1019" t="s">
        <v>128</v>
      </c>
      <c r="AG120" s="1017"/>
      <c r="AH120" s="1017"/>
      <c r="AI120" s="1017"/>
      <c r="AJ120" s="1018"/>
      <c r="AK120" s="1019" t="s">
        <v>128</v>
      </c>
      <c r="AL120" s="1017"/>
      <c r="AM120" s="1017"/>
      <c r="AN120" s="1017"/>
      <c r="AO120" s="1018"/>
      <c r="AP120" s="1020" t="s">
        <v>128</v>
      </c>
      <c r="AQ120" s="1021"/>
      <c r="AR120" s="1021"/>
      <c r="AS120" s="1021"/>
      <c r="AT120" s="1022"/>
      <c r="AU120" s="1047" t="s">
        <v>466</v>
      </c>
      <c r="AV120" s="1048"/>
      <c r="AW120" s="1048"/>
      <c r="AX120" s="1048"/>
      <c r="AY120" s="1049"/>
      <c r="AZ120" s="998" t="s">
        <v>467</v>
      </c>
      <c r="BA120" s="947"/>
      <c r="BB120" s="947"/>
      <c r="BC120" s="947"/>
      <c r="BD120" s="947"/>
      <c r="BE120" s="947"/>
      <c r="BF120" s="947"/>
      <c r="BG120" s="947"/>
      <c r="BH120" s="947"/>
      <c r="BI120" s="947"/>
      <c r="BJ120" s="947"/>
      <c r="BK120" s="947"/>
      <c r="BL120" s="947"/>
      <c r="BM120" s="947"/>
      <c r="BN120" s="947"/>
      <c r="BO120" s="947"/>
      <c r="BP120" s="948"/>
      <c r="BQ120" s="984">
        <v>14054227</v>
      </c>
      <c r="BR120" s="985"/>
      <c r="BS120" s="985"/>
      <c r="BT120" s="985"/>
      <c r="BU120" s="985"/>
      <c r="BV120" s="985">
        <v>13987647</v>
      </c>
      <c r="BW120" s="985"/>
      <c r="BX120" s="985"/>
      <c r="BY120" s="985"/>
      <c r="BZ120" s="985"/>
      <c r="CA120" s="985">
        <v>14057565</v>
      </c>
      <c r="CB120" s="985"/>
      <c r="CC120" s="985"/>
      <c r="CD120" s="985"/>
      <c r="CE120" s="985"/>
      <c r="CF120" s="999">
        <v>114.7</v>
      </c>
      <c r="CG120" s="1000"/>
      <c r="CH120" s="1000"/>
      <c r="CI120" s="1000"/>
      <c r="CJ120" s="1000"/>
      <c r="CK120" s="1065" t="s">
        <v>468</v>
      </c>
      <c r="CL120" s="1066"/>
      <c r="CM120" s="1066"/>
      <c r="CN120" s="1066"/>
      <c r="CO120" s="1067"/>
      <c r="CP120" s="1073" t="s">
        <v>469</v>
      </c>
      <c r="CQ120" s="1074"/>
      <c r="CR120" s="1074"/>
      <c r="CS120" s="1074"/>
      <c r="CT120" s="1074"/>
      <c r="CU120" s="1074"/>
      <c r="CV120" s="1074"/>
      <c r="CW120" s="1074"/>
      <c r="CX120" s="1074"/>
      <c r="CY120" s="1074"/>
      <c r="CZ120" s="1074"/>
      <c r="DA120" s="1074"/>
      <c r="DB120" s="1074"/>
      <c r="DC120" s="1074"/>
      <c r="DD120" s="1074"/>
      <c r="DE120" s="1074"/>
      <c r="DF120" s="1075"/>
      <c r="DG120" s="984" t="s">
        <v>128</v>
      </c>
      <c r="DH120" s="985"/>
      <c r="DI120" s="985"/>
      <c r="DJ120" s="985"/>
      <c r="DK120" s="985"/>
      <c r="DL120" s="985" t="s">
        <v>128</v>
      </c>
      <c r="DM120" s="985"/>
      <c r="DN120" s="985"/>
      <c r="DO120" s="985"/>
      <c r="DP120" s="985"/>
      <c r="DQ120" s="985">
        <v>7675956</v>
      </c>
      <c r="DR120" s="985"/>
      <c r="DS120" s="985"/>
      <c r="DT120" s="985"/>
      <c r="DU120" s="985"/>
      <c r="DV120" s="986">
        <v>62.6</v>
      </c>
      <c r="DW120" s="986"/>
      <c r="DX120" s="986"/>
      <c r="DY120" s="986"/>
      <c r="DZ120" s="987"/>
    </row>
    <row r="121" spans="1:130" s="248" customFormat="1" ht="26.25" customHeight="1" x14ac:dyDescent="0.15">
      <c r="A121" s="1117"/>
      <c r="B121" s="1004"/>
      <c r="C121" s="1025" t="s">
        <v>470</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128</v>
      </c>
      <c r="AB121" s="1017"/>
      <c r="AC121" s="1017"/>
      <c r="AD121" s="1017"/>
      <c r="AE121" s="1018"/>
      <c r="AF121" s="1019" t="s">
        <v>128</v>
      </c>
      <c r="AG121" s="1017"/>
      <c r="AH121" s="1017"/>
      <c r="AI121" s="1017"/>
      <c r="AJ121" s="1018"/>
      <c r="AK121" s="1019" t="s">
        <v>128</v>
      </c>
      <c r="AL121" s="1017"/>
      <c r="AM121" s="1017"/>
      <c r="AN121" s="1017"/>
      <c r="AO121" s="1018"/>
      <c r="AP121" s="1020" t="s">
        <v>128</v>
      </c>
      <c r="AQ121" s="1021"/>
      <c r="AR121" s="1021"/>
      <c r="AS121" s="1021"/>
      <c r="AT121" s="1022"/>
      <c r="AU121" s="1050"/>
      <c r="AV121" s="1051"/>
      <c r="AW121" s="1051"/>
      <c r="AX121" s="1051"/>
      <c r="AY121" s="1052"/>
      <c r="AZ121" s="1007" t="s">
        <v>471</v>
      </c>
      <c r="BA121" s="1008"/>
      <c r="BB121" s="1008"/>
      <c r="BC121" s="1008"/>
      <c r="BD121" s="1008"/>
      <c r="BE121" s="1008"/>
      <c r="BF121" s="1008"/>
      <c r="BG121" s="1008"/>
      <c r="BH121" s="1008"/>
      <c r="BI121" s="1008"/>
      <c r="BJ121" s="1008"/>
      <c r="BK121" s="1008"/>
      <c r="BL121" s="1008"/>
      <c r="BM121" s="1008"/>
      <c r="BN121" s="1008"/>
      <c r="BO121" s="1008"/>
      <c r="BP121" s="1009"/>
      <c r="BQ121" s="977">
        <v>305344</v>
      </c>
      <c r="BR121" s="978"/>
      <c r="BS121" s="978"/>
      <c r="BT121" s="978"/>
      <c r="BU121" s="978"/>
      <c r="BV121" s="978">
        <v>258951</v>
      </c>
      <c r="BW121" s="978"/>
      <c r="BX121" s="978"/>
      <c r="BY121" s="978"/>
      <c r="BZ121" s="978"/>
      <c r="CA121" s="978">
        <v>227507</v>
      </c>
      <c r="CB121" s="978"/>
      <c r="CC121" s="978"/>
      <c r="CD121" s="978"/>
      <c r="CE121" s="978"/>
      <c r="CF121" s="972">
        <v>1.9</v>
      </c>
      <c r="CG121" s="973"/>
      <c r="CH121" s="973"/>
      <c r="CI121" s="973"/>
      <c r="CJ121" s="973"/>
      <c r="CK121" s="1068"/>
      <c r="CL121" s="1069"/>
      <c r="CM121" s="1069"/>
      <c r="CN121" s="1069"/>
      <c r="CO121" s="1070"/>
      <c r="CP121" s="1078" t="s">
        <v>472</v>
      </c>
      <c r="CQ121" s="1079"/>
      <c r="CR121" s="1079"/>
      <c r="CS121" s="1079"/>
      <c r="CT121" s="1079"/>
      <c r="CU121" s="1079"/>
      <c r="CV121" s="1079"/>
      <c r="CW121" s="1079"/>
      <c r="CX121" s="1079"/>
      <c r="CY121" s="1079"/>
      <c r="CZ121" s="1079"/>
      <c r="DA121" s="1079"/>
      <c r="DB121" s="1079"/>
      <c r="DC121" s="1079"/>
      <c r="DD121" s="1079"/>
      <c r="DE121" s="1079"/>
      <c r="DF121" s="1080"/>
      <c r="DG121" s="977">
        <v>1479897</v>
      </c>
      <c r="DH121" s="978"/>
      <c r="DI121" s="978"/>
      <c r="DJ121" s="978"/>
      <c r="DK121" s="978"/>
      <c r="DL121" s="978">
        <v>1651417</v>
      </c>
      <c r="DM121" s="978"/>
      <c r="DN121" s="978"/>
      <c r="DO121" s="978"/>
      <c r="DP121" s="978"/>
      <c r="DQ121" s="978">
        <v>1582854</v>
      </c>
      <c r="DR121" s="978"/>
      <c r="DS121" s="978"/>
      <c r="DT121" s="978"/>
      <c r="DU121" s="978"/>
      <c r="DV121" s="979">
        <v>12.9</v>
      </c>
      <c r="DW121" s="979"/>
      <c r="DX121" s="979"/>
      <c r="DY121" s="979"/>
      <c r="DZ121" s="980"/>
    </row>
    <row r="122" spans="1:130" s="248" customFormat="1" ht="26.25" customHeight="1" x14ac:dyDescent="0.15">
      <c r="A122" s="1117"/>
      <c r="B122" s="1004"/>
      <c r="C122" s="974" t="s">
        <v>452</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128</v>
      </c>
      <c r="AB122" s="1017"/>
      <c r="AC122" s="1017"/>
      <c r="AD122" s="1017"/>
      <c r="AE122" s="1018"/>
      <c r="AF122" s="1019" t="s">
        <v>128</v>
      </c>
      <c r="AG122" s="1017"/>
      <c r="AH122" s="1017"/>
      <c r="AI122" s="1017"/>
      <c r="AJ122" s="1018"/>
      <c r="AK122" s="1019" t="s">
        <v>128</v>
      </c>
      <c r="AL122" s="1017"/>
      <c r="AM122" s="1017"/>
      <c r="AN122" s="1017"/>
      <c r="AO122" s="1018"/>
      <c r="AP122" s="1020" t="s">
        <v>128</v>
      </c>
      <c r="AQ122" s="1021"/>
      <c r="AR122" s="1021"/>
      <c r="AS122" s="1021"/>
      <c r="AT122" s="1022"/>
      <c r="AU122" s="1050"/>
      <c r="AV122" s="1051"/>
      <c r="AW122" s="1051"/>
      <c r="AX122" s="1051"/>
      <c r="AY122" s="1052"/>
      <c r="AZ122" s="1032" t="s">
        <v>473</v>
      </c>
      <c r="BA122" s="1023"/>
      <c r="BB122" s="1023"/>
      <c r="BC122" s="1023"/>
      <c r="BD122" s="1023"/>
      <c r="BE122" s="1023"/>
      <c r="BF122" s="1023"/>
      <c r="BG122" s="1023"/>
      <c r="BH122" s="1023"/>
      <c r="BI122" s="1023"/>
      <c r="BJ122" s="1023"/>
      <c r="BK122" s="1023"/>
      <c r="BL122" s="1023"/>
      <c r="BM122" s="1023"/>
      <c r="BN122" s="1023"/>
      <c r="BO122" s="1023"/>
      <c r="BP122" s="1024"/>
      <c r="BQ122" s="1055">
        <v>30579971</v>
      </c>
      <c r="BR122" s="1056"/>
      <c r="BS122" s="1056"/>
      <c r="BT122" s="1056"/>
      <c r="BU122" s="1056"/>
      <c r="BV122" s="1056">
        <v>29406973</v>
      </c>
      <c r="BW122" s="1056"/>
      <c r="BX122" s="1056"/>
      <c r="BY122" s="1056"/>
      <c r="BZ122" s="1056"/>
      <c r="CA122" s="1056">
        <v>27851717</v>
      </c>
      <c r="CB122" s="1056"/>
      <c r="CC122" s="1056"/>
      <c r="CD122" s="1056"/>
      <c r="CE122" s="1056"/>
      <c r="CF122" s="1076">
        <v>227.2</v>
      </c>
      <c r="CG122" s="1077"/>
      <c r="CH122" s="1077"/>
      <c r="CI122" s="1077"/>
      <c r="CJ122" s="1077"/>
      <c r="CK122" s="1068"/>
      <c r="CL122" s="1069"/>
      <c r="CM122" s="1069"/>
      <c r="CN122" s="1069"/>
      <c r="CO122" s="1070"/>
      <c r="CP122" s="1078" t="s">
        <v>406</v>
      </c>
      <c r="CQ122" s="1079"/>
      <c r="CR122" s="1079"/>
      <c r="CS122" s="1079"/>
      <c r="CT122" s="1079"/>
      <c r="CU122" s="1079"/>
      <c r="CV122" s="1079"/>
      <c r="CW122" s="1079"/>
      <c r="CX122" s="1079"/>
      <c r="CY122" s="1079"/>
      <c r="CZ122" s="1079"/>
      <c r="DA122" s="1079"/>
      <c r="DB122" s="1079"/>
      <c r="DC122" s="1079"/>
      <c r="DD122" s="1079"/>
      <c r="DE122" s="1079"/>
      <c r="DF122" s="1080"/>
      <c r="DG122" s="977" t="s">
        <v>128</v>
      </c>
      <c r="DH122" s="978"/>
      <c r="DI122" s="978"/>
      <c r="DJ122" s="978"/>
      <c r="DK122" s="978"/>
      <c r="DL122" s="978" t="s">
        <v>128</v>
      </c>
      <c r="DM122" s="978"/>
      <c r="DN122" s="978"/>
      <c r="DO122" s="978"/>
      <c r="DP122" s="978"/>
      <c r="DQ122" s="978" t="s">
        <v>128</v>
      </c>
      <c r="DR122" s="978"/>
      <c r="DS122" s="978"/>
      <c r="DT122" s="978"/>
      <c r="DU122" s="978"/>
      <c r="DV122" s="979" t="s">
        <v>128</v>
      </c>
      <c r="DW122" s="979"/>
      <c r="DX122" s="979"/>
      <c r="DY122" s="979"/>
      <c r="DZ122" s="980"/>
    </row>
    <row r="123" spans="1:130" s="248" customFormat="1" ht="26.25" customHeight="1" x14ac:dyDescent="0.15">
      <c r="A123" s="1117"/>
      <c r="B123" s="1004"/>
      <c r="C123" s="974" t="s">
        <v>458</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3103</v>
      </c>
      <c r="AB123" s="1017"/>
      <c r="AC123" s="1017"/>
      <c r="AD123" s="1017"/>
      <c r="AE123" s="1018"/>
      <c r="AF123" s="1019">
        <v>3028</v>
      </c>
      <c r="AG123" s="1017"/>
      <c r="AH123" s="1017"/>
      <c r="AI123" s="1017"/>
      <c r="AJ123" s="1018"/>
      <c r="AK123" s="1019">
        <v>2952</v>
      </c>
      <c r="AL123" s="1017"/>
      <c r="AM123" s="1017"/>
      <c r="AN123" s="1017"/>
      <c r="AO123" s="1018"/>
      <c r="AP123" s="1020">
        <v>0</v>
      </c>
      <c r="AQ123" s="1021"/>
      <c r="AR123" s="1021"/>
      <c r="AS123" s="1021"/>
      <c r="AT123" s="1022"/>
      <c r="AU123" s="1053"/>
      <c r="AV123" s="1054"/>
      <c r="AW123" s="1054"/>
      <c r="AX123" s="1054"/>
      <c r="AY123" s="1054"/>
      <c r="AZ123" s="279" t="s">
        <v>186</v>
      </c>
      <c r="BA123" s="279"/>
      <c r="BB123" s="279"/>
      <c r="BC123" s="279"/>
      <c r="BD123" s="279"/>
      <c r="BE123" s="279"/>
      <c r="BF123" s="279"/>
      <c r="BG123" s="279"/>
      <c r="BH123" s="279"/>
      <c r="BI123" s="279"/>
      <c r="BJ123" s="279"/>
      <c r="BK123" s="279"/>
      <c r="BL123" s="279"/>
      <c r="BM123" s="279"/>
      <c r="BN123" s="279"/>
      <c r="BO123" s="1033" t="s">
        <v>474</v>
      </c>
      <c r="BP123" s="1064"/>
      <c r="BQ123" s="1123">
        <v>44939542</v>
      </c>
      <c r="BR123" s="1124"/>
      <c r="BS123" s="1124"/>
      <c r="BT123" s="1124"/>
      <c r="BU123" s="1124"/>
      <c r="BV123" s="1124">
        <v>43653571</v>
      </c>
      <c r="BW123" s="1124"/>
      <c r="BX123" s="1124"/>
      <c r="BY123" s="1124"/>
      <c r="BZ123" s="1124"/>
      <c r="CA123" s="1124">
        <v>42136789</v>
      </c>
      <c r="CB123" s="1124"/>
      <c r="CC123" s="1124"/>
      <c r="CD123" s="1124"/>
      <c r="CE123" s="1124"/>
      <c r="CF123" s="1057"/>
      <c r="CG123" s="1058"/>
      <c r="CH123" s="1058"/>
      <c r="CI123" s="1058"/>
      <c r="CJ123" s="1059"/>
      <c r="CK123" s="1068"/>
      <c r="CL123" s="1069"/>
      <c r="CM123" s="1069"/>
      <c r="CN123" s="1069"/>
      <c r="CO123" s="1070"/>
      <c r="CP123" s="1078" t="s">
        <v>405</v>
      </c>
      <c r="CQ123" s="1079"/>
      <c r="CR123" s="1079"/>
      <c r="CS123" s="1079"/>
      <c r="CT123" s="1079"/>
      <c r="CU123" s="1079"/>
      <c r="CV123" s="1079"/>
      <c r="CW123" s="1079"/>
      <c r="CX123" s="1079"/>
      <c r="CY123" s="1079"/>
      <c r="CZ123" s="1079"/>
      <c r="DA123" s="1079"/>
      <c r="DB123" s="1079"/>
      <c r="DC123" s="1079"/>
      <c r="DD123" s="1079"/>
      <c r="DE123" s="1079"/>
      <c r="DF123" s="1080"/>
      <c r="DG123" s="1016" t="s">
        <v>442</v>
      </c>
      <c r="DH123" s="1017"/>
      <c r="DI123" s="1017"/>
      <c r="DJ123" s="1017"/>
      <c r="DK123" s="1018"/>
      <c r="DL123" s="1019" t="s">
        <v>128</v>
      </c>
      <c r="DM123" s="1017"/>
      <c r="DN123" s="1017"/>
      <c r="DO123" s="1017"/>
      <c r="DP123" s="1018"/>
      <c r="DQ123" s="1019" t="s">
        <v>442</v>
      </c>
      <c r="DR123" s="1017"/>
      <c r="DS123" s="1017"/>
      <c r="DT123" s="1017"/>
      <c r="DU123" s="1018"/>
      <c r="DV123" s="1020" t="s">
        <v>442</v>
      </c>
      <c r="DW123" s="1021"/>
      <c r="DX123" s="1021"/>
      <c r="DY123" s="1021"/>
      <c r="DZ123" s="1022"/>
    </row>
    <row r="124" spans="1:130" s="248" customFormat="1" ht="26.25" customHeight="1" thickBot="1" x14ac:dyDescent="0.2">
      <c r="A124" s="1117"/>
      <c r="B124" s="1004"/>
      <c r="C124" s="974" t="s">
        <v>461</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442</v>
      </c>
      <c r="AB124" s="1017"/>
      <c r="AC124" s="1017"/>
      <c r="AD124" s="1017"/>
      <c r="AE124" s="1018"/>
      <c r="AF124" s="1019" t="s">
        <v>128</v>
      </c>
      <c r="AG124" s="1017"/>
      <c r="AH124" s="1017"/>
      <c r="AI124" s="1017"/>
      <c r="AJ124" s="1018"/>
      <c r="AK124" s="1019" t="s">
        <v>128</v>
      </c>
      <c r="AL124" s="1017"/>
      <c r="AM124" s="1017"/>
      <c r="AN124" s="1017"/>
      <c r="AO124" s="1018"/>
      <c r="AP124" s="1020" t="s">
        <v>442</v>
      </c>
      <c r="AQ124" s="1021"/>
      <c r="AR124" s="1021"/>
      <c r="AS124" s="1021"/>
      <c r="AT124" s="1022"/>
      <c r="AU124" s="1119" t="s">
        <v>475</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442</v>
      </c>
      <c r="BR124" s="1086"/>
      <c r="BS124" s="1086"/>
      <c r="BT124" s="1086"/>
      <c r="BU124" s="1086"/>
      <c r="BV124" s="1086" t="s">
        <v>128</v>
      </c>
      <c r="BW124" s="1086"/>
      <c r="BX124" s="1086"/>
      <c r="BY124" s="1086"/>
      <c r="BZ124" s="1086"/>
      <c r="CA124" s="1086" t="s">
        <v>442</v>
      </c>
      <c r="CB124" s="1086"/>
      <c r="CC124" s="1086"/>
      <c r="CD124" s="1086"/>
      <c r="CE124" s="1086"/>
      <c r="CF124" s="1087"/>
      <c r="CG124" s="1088"/>
      <c r="CH124" s="1088"/>
      <c r="CI124" s="1088"/>
      <c r="CJ124" s="1089"/>
      <c r="CK124" s="1071"/>
      <c r="CL124" s="1071"/>
      <c r="CM124" s="1071"/>
      <c r="CN124" s="1071"/>
      <c r="CO124" s="1072"/>
      <c r="CP124" s="1078" t="s">
        <v>476</v>
      </c>
      <c r="CQ124" s="1079"/>
      <c r="CR124" s="1079"/>
      <c r="CS124" s="1079"/>
      <c r="CT124" s="1079"/>
      <c r="CU124" s="1079"/>
      <c r="CV124" s="1079"/>
      <c r="CW124" s="1079"/>
      <c r="CX124" s="1079"/>
      <c r="CY124" s="1079"/>
      <c r="CZ124" s="1079"/>
      <c r="DA124" s="1079"/>
      <c r="DB124" s="1079"/>
      <c r="DC124" s="1079"/>
      <c r="DD124" s="1079"/>
      <c r="DE124" s="1079"/>
      <c r="DF124" s="1080"/>
      <c r="DG124" s="1063">
        <v>10481981</v>
      </c>
      <c r="DH124" s="1042"/>
      <c r="DI124" s="1042"/>
      <c r="DJ124" s="1042"/>
      <c r="DK124" s="1043"/>
      <c r="DL124" s="1041">
        <v>9737474</v>
      </c>
      <c r="DM124" s="1042"/>
      <c r="DN124" s="1042"/>
      <c r="DO124" s="1042"/>
      <c r="DP124" s="1043"/>
      <c r="DQ124" s="1041" t="s">
        <v>442</v>
      </c>
      <c r="DR124" s="1042"/>
      <c r="DS124" s="1042"/>
      <c r="DT124" s="1042"/>
      <c r="DU124" s="1043"/>
      <c r="DV124" s="1044" t="s">
        <v>442</v>
      </c>
      <c r="DW124" s="1045"/>
      <c r="DX124" s="1045"/>
      <c r="DY124" s="1045"/>
      <c r="DZ124" s="1046"/>
    </row>
    <row r="125" spans="1:130" s="248" customFormat="1" ht="26.25" customHeight="1" x14ac:dyDescent="0.15">
      <c r="A125" s="1117"/>
      <c r="B125" s="1004"/>
      <c r="C125" s="974" t="s">
        <v>463</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442</v>
      </c>
      <c r="AB125" s="1017"/>
      <c r="AC125" s="1017"/>
      <c r="AD125" s="1017"/>
      <c r="AE125" s="1018"/>
      <c r="AF125" s="1019" t="s">
        <v>128</v>
      </c>
      <c r="AG125" s="1017"/>
      <c r="AH125" s="1017"/>
      <c r="AI125" s="1017"/>
      <c r="AJ125" s="1018"/>
      <c r="AK125" s="1019" t="s">
        <v>128</v>
      </c>
      <c r="AL125" s="1017"/>
      <c r="AM125" s="1017"/>
      <c r="AN125" s="1017"/>
      <c r="AO125" s="1018"/>
      <c r="AP125" s="1020" t="s">
        <v>442</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477</v>
      </c>
      <c r="CL125" s="1066"/>
      <c r="CM125" s="1066"/>
      <c r="CN125" s="1066"/>
      <c r="CO125" s="1067"/>
      <c r="CP125" s="998" t="s">
        <v>478</v>
      </c>
      <c r="CQ125" s="947"/>
      <c r="CR125" s="947"/>
      <c r="CS125" s="947"/>
      <c r="CT125" s="947"/>
      <c r="CU125" s="947"/>
      <c r="CV125" s="947"/>
      <c r="CW125" s="947"/>
      <c r="CX125" s="947"/>
      <c r="CY125" s="947"/>
      <c r="CZ125" s="947"/>
      <c r="DA125" s="947"/>
      <c r="DB125" s="947"/>
      <c r="DC125" s="947"/>
      <c r="DD125" s="947"/>
      <c r="DE125" s="947"/>
      <c r="DF125" s="948"/>
      <c r="DG125" s="984" t="s">
        <v>442</v>
      </c>
      <c r="DH125" s="985"/>
      <c r="DI125" s="985"/>
      <c r="DJ125" s="985"/>
      <c r="DK125" s="985"/>
      <c r="DL125" s="985" t="s">
        <v>442</v>
      </c>
      <c r="DM125" s="985"/>
      <c r="DN125" s="985"/>
      <c r="DO125" s="985"/>
      <c r="DP125" s="985"/>
      <c r="DQ125" s="985" t="s">
        <v>442</v>
      </c>
      <c r="DR125" s="985"/>
      <c r="DS125" s="985"/>
      <c r="DT125" s="985"/>
      <c r="DU125" s="985"/>
      <c r="DV125" s="986" t="s">
        <v>442</v>
      </c>
      <c r="DW125" s="986"/>
      <c r="DX125" s="986"/>
      <c r="DY125" s="986"/>
      <c r="DZ125" s="987"/>
    </row>
    <row r="126" spans="1:130" s="248" customFormat="1" ht="26.25" customHeight="1" thickBot="1" x14ac:dyDescent="0.2">
      <c r="A126" s="1117"/>
      <c r="B126" s="1004"/>
      <c r="C126" s="974" t="s">
        <v>465</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3151</v>
      </c>
      <c r="AB126" s="1017"/>
      <c r="AC126" s="1017"/>
      <c r="AD126" s="1017"/>
      <c r="AE126" s="1018"/>
      <c r="AF126" s="1019">
        <v>3506</v>
      </c>
      <c r="AG126" s="1017"/>
      <c r="AH126" s="1017"/>
      <c r="AI126" s="1017"/>
      <c r="AJ126" s="1018"/>
      <c r="AK126" s="1019" t="s">
        <v>442</v>
      </c>
      <c r="AL126" s="1017"/>
      <c r="AM126" s="1017"/>
      <c r="AN126" s="1017"/>
      <c r="AO126" s="1018"/>
      <c r="AP126" s="1020" t="s">
        <v>442</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479</v>
      </c>
      <c r="CQ126" s="1008"/>
      <c r="CR126" s="1008"/>
      <c r="CS126" s="1008"/>
      <c r="CT126" s="1008"/>
      <c r="CU126" s="1008"/>
      <c r="CV126" s="1008"/>
      <c r="CW126" s="1008"/>
      <c r="CX126" s="1008"/>
      <c r="CY126" s="1008"/>
      <c r="CZ126" s="1008"/>
      <c r="DA126" s="1008"/>
      <c r="DB126" s="1008"/>
      <c r="DC126" s="1008"/>
      <c r="DD126" s="1008"/>
      <c r="DE126" s="1008"/>
      <c r="DF126" s="1009"/>
      <c r="DG126" s="977" t="s">
        <v>442</v>
      </c>
      <c r="DH126" s="978"/>
      <c r="DI126" s="978"/>
      <c r="DJ126" s="978"/>
      <c r="DK126" s="978"/>
      <c r="DL126" s="978" t="s">
        <v>442</v>
      </c>
      <c r="DM126" s="978"/>
      <c r="DN126" s="978"/>
      <c r="DO126" s="978"/>
      <c r="DP126" s="978"/>
      <c r="DQ126" s="978">
        <v>499279</v>
      </c>
      <c r="DR126" s="978"/>
      <c r="DS126" s="978"/>
      <c r="DT126" s="978"/>
      <c r="DU126" s="978"/>
      <c r="DV126" s="979">
        <v>4.0999999999999996</v>
      </c>
      <c r="DW126" s="979"/>
      <c r="DX126" s="979"/>
      <c r="DY126" s="979"/>
      <c r="DZ126" s="980"/>
    </row>
    <row r="127" spans="1:130" s="248" customFormat="1" ht="26.25" customHeight="1" x14ac:dyDescent="0.15">
      <c r="A127" s="1118"/>
      <c r="B127" s="1006"/>
      <c r="C127" s="1060" t="s">
        <v>480</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334</v>
      </c>
      <c r="AB127" s="1017"/>
      <c r="AC127" s="1017"/>
      <c r="AD127" s="1017"/>
      <c r="AE127" s="1018"/>
      <c r="AF127" s="1019">
        <v>263</v>
      </c>
      <c r="AG127" s="1017"/>
      <c r="AH127" s="1017"/>
      <c r="AI127" s="1017"/>
      <c r="AJ127" s="1018"/>
      <c r="AK127" s="1019" t="s">
        <v>442</v>
      </c>
      <c r="AL127" s="1017"/>
      <c r="AM127" s="1017"/>
      <c r="AN127" s="1017"/>
      <c r="AO127" s="1018"/>
      <c r="AP127" s="1020" t="s">
        <v>442</v>
      </c>
      <c r="AQ127" s="1021"/>
      <c r="AR127" s="1021"/>
      <c r="AS127" s="1021"/>
      <c r="AT127" s="1022"/>
      <c r="AU127" s="284"/>
      <c r="AV127" s="284"/>
      <c r="AW127" s="284"/>
      <c r="AX127" s="1090" t="s">
        <v>481</v>
      </c>
      <c r="AY127" s="1091"/>
      <c r="AZ127" s="1091"/>
      <c r="BA127" s="1091"/>
      <c r="BB127" s="1091"/>
      <c r="BC127" s="1091"/>
      <c r="BD127" s="1091"/>
      <c r="BE127" s="1092"/>
      <c r="BF127" s="1093" t="s">
        <v>482</v>
      </c>
      <c r="BG127" s="1091"/>
      <c r="BH127" s="1091"/>
      <c r="BI127" s="1091"/>
      <c r="BJ127" s="1091"/>
      <c r="BK127" s="1091"/>
      <c r="BL127" s="1092"/>
      <c r="BM127" s="1093" t="s">
        <v>483</v>
      </c>
      <c r="BN127" s="1091"/>
      <c r="BO127" s="1091"/>
      <c r="BP127" s="1091"/>
      <c r="BQ127" s="1091"/>
      <c r="BR127" s="1091"/>
      <c r="BS127" s="1092"/>
      <c r="BT127" s="1093" t="s">
        <v>484</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485</v>
      </c>
      <c r="CQ127" s="1008"/>
      <c r="CR127" s="1008"/>
      <c r="CS127" s="1008"/>
      <c r="CT127" s="1008"/>
      <c r="CU127" s="1008"/>
      <c r="CV127" s="1008"/>
      <c r="CW127" s="1008"/>
      <c r="CX127" s="1008"/>
      <c r="CY127" s="1008"/>
      <c r="CZ127" s="1008"/>
      <c r="DA127" s="1008"/>
      <c r="DB127" s="1008"/>
      <c r="DC127" s="1008"/>
      <c r="DD127" s="1008"/>
      <c r="DE127" s="1008"/>
      <c r="DF127" s="1009"/>
      <c r="DG127" s="977" t="s">
        <v>442</v>
      </c>
      <c r="DH127" s="978"/>
      <c r="DI127" s="978"/>
      <c r="DJ127" s="978"/>
      <c r="DK127" s="978"/>
      <c r="DL127" s="978" t="s">
        <v>128</v>
      </c>
      <c r="DM127" s="978"/>
      <c r="DN127" s="978"/>
      <c r="DO127" s="978"/>
      <c r="DP127" s="978"/>
      <c r="DQ127" s="978" t="s">
        <v>442</v>
      </c>
      <c r="DR127" s="978"/>
      <c r="DS127" s="978"/>
      <c r="DT127" s="978"/>
      <c r="DU127" s="978"/>
      <c r="DV127" s="979" t="s">
        <v>128</v>
      </c>
      <c r="DW127" s="979"/>
      <c r="DX127" s="979"/>
      <c r="DY127" s="979"/>
      <c r="DZ127" s="980"/>
    </row>
    <row r="128" spans="1:130" s="248" customFormat="1" ht="26.25" customHeight="1" thickBot="1" x14ac:dyDescent="0.2">
      <c r="A128" s="1101" t="s">
        <v>486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487</v>
      </c>
      <c r="X128" s="1103"/>
      <c r="Y128" s="1103"/>
      <c r="Z128" s="1104"/>
      <c r="AA128" s="1105">
        <v>58652</v>
      </c>
      <c r="AB128" s="1106"/>
      <c r="AC128" s="1106"/>
      <c r="AD128" s="1106"/>
      <c r="AE128" s="1107"/>
      <c r="AF128" s="1108">
        <v>62923</v>
      </c>
      <c r="AG128" s="1106"/>
      <c r="AH128" s="1106"/>
      <c r="AI128" s="1106"/>
      <c r="AJ128" s="1107"/>
      <c r="AK128" s="1108">
        <v>61805</v>
      </c>
      <c r="AL128" s="1106"/>
      <c r="AM128" s="1106"/>
      <c r="AN128" s="1106"/>
      <c r="AO128" s="1107"/>
      <c r="AP128" s="1109"/>
      <c r="AQ128" s="1110"/>
      <c r="AR128" s="1110"/>
      <c r="AS128" s="1110"/>
      <c r="AT128" s="1111"/>
      <c r="AU128" s="284"/>
      <c r="AV128" s="284"/>
      <c r="AW128" s="284"/>
      <c r="AX128" s="946" t="s">
        <v>488</v>
      </c>
      <c r="AY128" s="947"/>
      <c r="AZ128" s="947"/>
      <c r="BA128" s="947"/>
      <c r="BB128" s="947"/>
      <c r="BC128" s="947"/>
      <c r="BD128" s="947"/>
      <c r="BE128" s="948"/>
      <c r="BF128" s="1112" t="s">
        <v>442</v>
      </c>
      <c r="BG128" s="1113"/>
      <c r="BH128" s="1113"/>
      <c r="BI128" s="1113"/>
      <c r="BJ128" s="1113"/>
      <c r="BK128" s="1113"/>
      <c r="BL128" s="1114"/>
      <c r="BM128" s="1112">
        <v>12.74</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489</v>
      </c>
      <c r="CQ128" s="1095"/>
      <c r="CR128" s="1095"/>
      <c r="CS128" s="1095"/>
      <c r="CT128" s="1095"/>
      <c r="CU128" s="1095"/>
      <c r="CV128" s="1095"/>
      <c r="CW128" s="1095"/>
      <c r="CX128" s="1095"/>
      <c r="CY128" s="1095"/>
      <c r="CZ128" s="1095"/>
      <c r="DA128" s="1095"/>
      <c r="DB128" s="1095"/>
      <c r="DC128" s="1095"/>
      <c r="DD128" s="1095"/>
      <c r="DE128" s="1095"/>
      <c r="DF128" s="1096"/>
      <c r="DG128" s="1097" t="s">
        <v>442</v>
      </c>
      <c r="DH128" s="1098"/>
      <c r="DI128" s="1098"/>
      <c r="DJ128" s="1098"/>
      <c r="DK128" s="1098"/>
      <c r="DL128" s="1098" t="s">
        <v>442</v>
      </c>
      <c r="DM128" s="1098"/>
      <c r="DN128" s="1098"/>
      <c r="DO128" s="1098"/>
      <c r="DP128" s="1098"/>
      <c r="DQ128" s="1098" t="s">
        <v>128</v>
      </c>
      <c r="DR128" s="1098"/>
      <c r="DS128" s="1098"/>
      <c r="DT128" s="1098"/>
      <c r="DU128" s="1098"/>
      <c r="DV128" s="1099" t="s">
        <v>128</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490</v>
      </c>
      <c r="X129" s="1132"/>
      <c r="Y129" s="1132"/>
      <c r="Z129" s="1133"/>
      <c r="AA129" s="1016">
        <v>15043925</v>
      </c>
      <c r="AB129" s="1017"/>
      <c r="AC129" s="1017"/>
      <c r="AD129" s="1017"/>
      <c r="AE129" s="1018"/>
      <c r="AF129" s="1019">
        <v>15074263</v>
      </c>
      <c r="AG129" s="1017"/>
      <c r="AH129" s="1017"/>
      <c r="AI129" s="1017"/>
      <c r="AJ129" s="1018"/>
      <c r="AK129" s="1019">
        <v>15501853</v>
      </c>
      <c r="AL129" s="1017"/>
      <c r="AM129" s="1017"/>
      <c r="AN129" s="1017"/>
      <c r="AO129" s="1018"/>
      <c r="AP129" s="1134"/>
      <c r="AQ129" s="1135"/>
      <c r="AR129" s="1135"/>
      <c r="AS129" s="1135"/>
      <c r="AT129" s="1136"/>
      <c r="AU129" s="286"/>
      <c r="AV129" s="286"/>
      <c r="AW129" s="286"/>
      <c r="AX129" s="1125" t="s">
        <v>491</v>
      </c>
      <c r="AY129" s="1008"/>
      <c r="AZ129" s="1008"/>
      <c r="BA129" s="1008"/>
      <c r="BB129" s="1008"/>
      <c r="BC129" s="1008"/>
      <c r="BD129" s="1008"/>
      <c r="BE129" s="1009"/>
      <c r="BF129" s="1126" t="s">
        <v>128</v>
      </c>
      <c r="BG129" s="1127"/>
      <c r="BH129" s="1127"/>
      <c r="BI129" s="1127"/>
      <c r="BJ129" s="1127"/>
      <c r="BK129" s="1127"/>
      <c r="BL129" s="1128"/>
      <c r="BM129" s="1126">
        <v>17.739999999999998</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492</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493</v>
      </c>
      <c r="X130" s="1132"/>
      <c r="Y130" s="1132"/>
      <c r="Z130" s="1133"/>
      <c r="AA130" s="1016">
        <v>3185364</v>
      </c>
      <c r="AB130" s="1017"/>
      <c r="AC130" s="1017"/>
      <c r="AD130" s="1017"/>
      <c r="AE130" s="1018"/>
      <c r="AF130" s="1019">
        <v>3253172</v>
      </c>
      <c r="AG130" s="1017"/>
      <c r="AH130" s="1017"/>
      <c r="AI130" s="1017"/>
      <c r="AJ130" s="1018"/>
      <c r="AK130" s="1019">
        <v>3244027</v>
      </c>
      <c r="AL130" s="1017"/>
      <c r="AM130" s="1017"/>
      <c r="AN130" s="1017"/>
      <c r="AO130" s="1018"/>
      <c r="AP130" s="1134"/>
      <c r="AQ130" s="1135"/>
      <c r="AR130" s="1135"/>
      <c r="AS130" s="1135"/>
      <c r="AT130" s="1136"/>
      <c r="AU130" s="286"/>
      <c r="AV130" s="286"/>
      <c r="AW130" s="286"/>
      <c r="AX130" s="1125" t="s">
        <v>494</v>
      </c>
      <c r="AY130" s="1008"/>
      <c r="AZ130" s="1008"/>
      <c r="BA130" s="1008"/>
      <c r="BB130" s="1008"/>
      <c r="BC130" s="1008"/>
      <c r="BD130" s="1008"/>
      <c r="BE130" s="1009"/>
      <c r="BF130" s="1162">
        <v>13.2</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495</v>
      </c>
      <c r="X131" s="1170"/>
      <c r="Y131" s="1170"/>
      <c r="Z131" s="1171"/>
      <c r="AA131" s="1063">
        <v>11858561</v>
      </c>
      <c r="AB131" s="1042"/>
      <c r="AC131" s="1042"/>
      <c r="AD131" s="1042"/>
      <c r="AE131" s="1043"/>
      <c r="AF131" s="1041">
        <v>11821091</v>
      </c>
      <c r="AG131" s="1042"/>
      <c r="AH131" s="1042"/>
      <c r="AI131" s="1042"/>
      <c r="AJ131" s="1043"/>
      <c r="AK131" s="1041">
        <v>12257826</v>
      </c>
      <c r="AL131" s="1042"/>
      <c r="AM131" s="1042"/>
      <c r="AN131" s="1042"/>
      <c r="AO131" s="1043"/>
      <c r="AP131" s="1172"/>
      <c r="AQ131" s="1173"/>
      <c r="AR131" s="1173"/>
      <c r="AS131" s="1173"/>
      <c r="AT131" s="1174"/>
      <c r="AU131" s="286"/>
      <c r="AV131" s="286"/>
      <c r="AW131" s="286"/>
      <c r="AX131" s="1144" t="s">
        <v>496</v>
      </c>
      <c r="AY131" s="1095"/>
      <c r="AZ131" s="1095"/>
      <c r="BA131" s="1095"/>
      <c r="BB131" s="1095"/>
      <c r="BC131" s="1095"/>
      <c r="BD131" s="1095"/>
      <c r="BE131" s="1096"/>
      <c r="BF131" s="1145" t="s">
        <v>442</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497</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498</v>
      </c>
      <c r="W132" s="1155"/>
      <c r="X132" s="1155"/>
      <c r="Y132" s="1155"/>
      <c r="Z132" s="1156"/>
      <c r="AA132" s="1157">
        <v>13.991250709999999</v>
      </c>
      <c r="AB132" s="1158"/>
      <c r="AC132" s="1158"/>
      <c r="AD132" s="1158"/>
      <c r="AE132" s="1159"/>
      <c r="AF132" s="1160">
        <v>14.682849490000001</v>
      </c>
      <c r="AG132" s="1158"/>
      <c r="AH132" s="1158"/>
      <c r="AI132" s="1158"/>
      <c r="AJ132" s="1159"/>
      <c r="AK132" s="1160">
        <v>11.00416175</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499</v>
      </c>
      <c r="W133" s="1138"/>
      <c r="X133" s="1138"/>
      <c r="Y133" s="1138"/>
      <c r="Z133" s="1139"/>
      <c r="AA133" s="1140">
        <v>13.1</v>
      </c>
      <c r="AB133" s="1141"/>
      <c r="AC133" s="1141"/>
      <c r="AD133" s="1141"/>
      <c r="AE133" s="1142"/>
      <c r="AF133" s="1140">
        <v>13.7</v>
      </c>
      <c r="AG133" s="1141"/>
      <c r="AH133" s="1141"/>
      <c r="AI133" s="1141"/>
      <c r="AJ133" s="1142"/>
      <c r="AK133" s="1140">
        <v>13.2</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1IO/nC4E0hIgacDbR3xPGvCjA4Ih8MZ3BXXYF2oz8dkQVpFqoffW0GVERoaXxmQ7aMDgxaQwv/G26084wEg6dA==" saltValue="pQF2TPiPz2Kzcu8CSVC+t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jyF83iov0hu34J6NXvRz0V7mA8KqLe86ZKwNQy4HA3MZ/yAL8gStTYsQUW5ODXfVfzExoEJ1VyLRYI1MOxtQng==" saltValue="COQUaTwF6ilTRbt9Prgz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xHlcNPfZ1Tnmda1tUqAhHwqpx2KricZPRzSobTopYegfxNE/9iDJ/KegOUK7wNTU3Dd6A6b0QYNFaIvho5dkQ==" saltValue="s1YdcDvnwzV381JRR/aeg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508</v>
      </c>
      <c r="AL9" s="1178"/>
      <c r="AM9" s="1178"/>
      <c r="AN9" s="1179"/>
      <c r="AO9" s="314">
        <v>3756594</v>
      </c>
      <c r="AP9" s="314">
        <v>79404</v>
      </c>
      <c r="AQ9" s="315">
        <v>83474</v>
      </c>
      <c r="AR9" s="316">
        <v>-4.9000000000000004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509</v>
      </c>
      <c r="AL10" s="1178"/>
      <c r="AM10" s="1178"/>
      <c r="AN10" s="1179"/>
      <c r="AO10" s="317">
        <v>445947</v>
      </c>
      <c r="AP10" s="317">
        <v>9426</v>
      </c>
      <c r="AQ10" s="318">
        <v>8278</v>
      </c>
      <c r="AR10" s="319">
        <v>13.9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510</v>
      </c>
      <c r="AL11" s="1178"/>
      <c r="AM11" s="1178"/>
      <c r="AN11" s="1179"/>
      <c r="AO11" s="317">
        <v>1100</v>
      </c>
      <c r="AP11" s="317">
        <v>23</v>
      </c>
      <c r="AQ11" s="318">
        <v>1520</v>
      </c>
      <c r="AR11" s="319">
        <v>-98.5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511</v>
      </c>
      <c r="AL12" s="1178"/>
      <c r="AM12" s="1178"/>
      <c r="AN12" s="1179"/>
      <c r="AO12" s="317" t="s">
        <v>512</v>
      </c>
      <c r="AP12" s="317" t="s">
        <v>512</v>
      </c>
      <c r="AQ12" s="318">
        <v>13</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513</v>
      </c>
      <c r="AL13" s="1178"/>
      <c r="AM13" s="1178"/>
      <c r="AN13" s="1179"/>
      <c r="AO13" s="317">
        <v>133828</v>
      </c>
      <c r="AP13" s="317">
        <v>2829</v>
      </c>
      <c r="AQ13" s="318">
        <v>2948</v>
      </c>
      <c r="AR13" s="319">
        <v>-4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514</v>
      </c>
      <c r="AL14" s="1178"/>
      <c r="AM14" s="1178"/>
      <c r="AN14" s="1179"/>
      <c r="AO14" s="317">
        <v>17715</v>
      </c>
      <c r="AP14" s="317">
        <v>374</v>
      </c>
      <c r="AQ14" s="318">
        <v>1798</v>
      </c>
      <c r="AR14" s="319">
        <v>-79.2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515</v>
      </c>
      <c r="AL15" s="1184"/>
      <c r="AM15" s="1184"/>
      <c r="AN15" s="1185"/>
      <c r="AO15" s="317">
        <v>-247668</v>
      </c>
      <c r="AP15" s="317">
        <v>-5235</v>
      </c>
      <c r="AQ15" s="318">
        <v>-6111</v>
      </c>
      <c r="AR15" s="319">
        <v>-14.3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186</v>
      </c>
      <c r="AL16" s="1184"/>
      <c r="AM16" s="1184"/>
      <c r="AN16" s="1185"/>
      <c r="AO16" s="317">
        <v>4107516</v>
      </c>
      <c r="AP16" s="317">
        <v>86821</v>
      </c>
      <c r="AQ16" s="318">
        <v>91920</v>
      </c>
      <c r="AR16" s="319">
        <v>-5.5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520</v>
      </c>
      <c r="AL21" s="1187"/>
      <c r="AM21" s="1187"/>
      <c r="AN21" s="1188"/>
      <c r="AO21" s="330">
        <v>7.42</v>
      </c>
      <c r="AP21" s="331">
        <v>8.52</v>
      </c>
      <c r="AQ21" s="332">
        <v>-1.1000000000000001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521</v>
      </c>
      <c r="AL22" s="1187"/>
      <c r="AM22" s="1187"/>
      <c r="AN22" s="1188"/>
      <c r="AO22" s="335">
        <v>99.9</v>
      </c>
      <c r="AP22" s="336">
        <v>97.5</v>
      </c>
      <c r="AQ22" s="337">
        <v>2.4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525</v>
      </c>
      <c r="AL32" s="1181"/>
      <c r="AM32" s="1181"/>
      <c r="AN32" s="1182"/>
      <c r="AO32" s="345">
        <v>3565854</v>
      </c>
      <c r="AP32" s="345">
        <v>75372</v>
      </c>
      <c r="AQ32" s="346">
        <v>52518</v>
      </c>
      <c r="AR32" s="347">
        <v>43.5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526</v>
      </c>
      <c r="AL33" s="1181"/>
      <c r="AM33" s="1181"/>
      <c r="AN33" s="1182"/>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527</v>
      </c>
      <c r="AL34" s="1181"/>
      <c r="AM34" s="1181"/>
      <c r="AN34" s="1182"/>
      <c r="AO34" s="345" t="s">
        <v>512</v>
      </c>
      <c r="AP34" s="345" t="s">
        <v>512</v>
      </c>
      <c r="AQ34" s="346">
        <v>24</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528</v>
      </c>
      <c r="AL35" s="1181"/>
      <c r="AM35" s="1181"/>
      <c r="AN35" s="1182"/>
      <c r="AO35" s="345">
        <v>1013634</v>
      </c>
      <c r="AP35" s="345">
        <v>21425</v>
      </c>
      <c r="AQ35" s="346">
        <v>18573</v>
      </c>
      <c r="AR35" s="347">
        <v>15.4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529</v>
      </c>
      <c r="AL36" s="1181"/>
      <c r="AM36" s="1181"/>
      <c r="AN36" s="1182"/>
      <c r="AO36" s="345">
        <v>72263</v>
      </c>
      <c r="AP36" s="345">
        <v>1527</v>
      </c>
      <c r="AQ36" s="346">
        <v>2920</v>
      </c>
      <c r="AR36" s="347">
        <v>-47.7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530</v>
      </c>
      <c r="AL37" s="1181"/>
      <c r="AM37" s="1181"/>
      <c r="AN37" s="1182"/>
      <c r="AO37" s="345">
        <v>2952</v>
      </c>
      <c r="AP37" s="345">
        <v>62</v>
      </c>
      <c r="AQ37" s="346">
        <v>483</v>
      </c>
      <c r="AR37" s="347">
        <v>-87.2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531</v>
      </c>
      <c r="AL38" s="1190"/>
      <c r="AM38" s="1190"/>
      <c r="AN38" s="1191"/>
      <c r="AO38" s="348" t="s">
        <v>512</v>
      </c>
      <c r="AP38" s="348" t="s">
        <v>512</v>
      </c>
      <c r="AQ38" s="349">
        <v>1</v>
      </c>
      <c r="AR38" s="337" t="s">
        <v>512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532</v>
      </c>
      <c r="AL39" s="1190"/>
      <c r="AM39" s="1190"/>
      <c r="AN39" s="1191"/>
      <c r="AO39" s="345">
        <v>-61805</v>
      </c>
      <c r="AP39" s="345">
        <v>-1306</v>
      </c>
      <c r="AQ39" s="346">
        <v>-4335</v>
      </c>
      <c r="AR39" s="347">
        <v>-69.900000000000006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533</v>
      </c>
      <c r="AL40" s="1181"/>
      <c r="AM40" s="1181"/>
      <c r="AN40" s="1182"/>
      <c r="AO40" s="345">
        <v>-3244027</v>
      </c>
      <c r="AP40" s="345">
        <v>-68570</v>
      </c>
      <c r="AQ40" s="346">
        <v>-49481</v>
      </c>
      <c r="AR40" s="347">
        <v>38.6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298</v>
      </c>
      <c r="AL41" s="1193"/>
      <c r="AM41" s="1193"/>
      <c r="AN41" s="1194"/>
      <c r="AO41" s="345">
        <v>1348871</v>
      </c>
      <c r="AP41" s="345">
        <v>28511</v>
      </c>
      <c r="AQ41" s="346">
        <v>20703</v>
      </c>
      <c r="AR41" s="347">
        <v>37.700000000000003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503</v>
      </c>
      <c r="AN49" s="1197" t="s">
        <v>537</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1853884</v>
      </c>
      <c r="AN51" s="367">
        <v>36883</v>
      </c>
      <c r="AO51" s="368">
        <v>11.2</v>
      </c>
      <c r="AP51" s="369">
        <v>57295</v>
      </c>
      <c r="AQ51" s="370">
        <v>5.7</v>
      </c>
      <c r="AR51" s="371">
        <v>5.5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1430773</v>
      </c>
      <c r="AN52" s="375">
        <v>28465</v>
      </c>
      <c r="AO52" s="376">
        <v>15.5</v>
      </c>
      <c r="AP52" s="377">
        <v>32771</v>
      </c>
      <c r="AQ52" s="378">
        <v>10.4</v>
      </c>
      <c r="AR52" s="379">
        <v>5.0999999999999996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3839633</v>
      </c>
      <c r="AN53" s="367">
        <v>77550</v>
      </c>
      <c r="AO53" s="368">
        <v>110.3</v>
      </c>
      <c r="AP53" s="369">
        <v>54110</v>
      </c>
      <c r="AQ53" s="370">
        <v>-5.6</v>
      </c>
      <c r="AR53" s="371">
        <v>115.9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3166007</v>
      </c>
      <c r="AN54" s="375">
        <v>63944</v>
      </c>
      <c r="AO54" s="376">
        <v>124.6</v>
      </c>
      <c r="AP54" s="377">
        <v>30620</v>
      </c>
      <c r="AQ54" s="378">
        <v>-6.6</v>
      </c>
      <c r="AR54" s="379">
        <v>131.19999999999999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5040246</v>
      </c>
      <c r="AN55" s="367">
        <v>103140</v>
      </c>
      <c r="AO55" s="368">
        <v>33</v>
      </c>
      <c r="AP55" s="369">
        <v>54684</v>
      </c>
      <c r="AQ55" s="370">
        <v>1.1000000000000001</v>
      </c>
      <c r="AR55" s="371">
        <v>31.9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3597794</v>
      </c>
      <c r="AN56" s="375">
        <v>73623</v>
      </c>
      <c r="AO56" s="376">
        <v>15.1</v>
      </c>
      <c r="AP56" s="377">
        <v>32829</v>
      </c>
      <c r="AQ56" s="378">
        <v>7.2</v>
      </c>
      <c r="AR56" s="379">
        <v>7.9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1833184</v>
      </c>
      <c r="AN57" s="367">
        <v>38095</v>
      </c>
      <c r="AO57" s="368">
        <v>-63.1</v>
      </c>
      <c r="AP57" s="369">
        <v>62383</v>
      </c>
      <c r="AQ57" s="370">
        <v>14.1</v>
      </c>
      <c r="AR57" s="371">
        <v>-77.2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1518833</v>
      </c>
      <c r="AN58" s="375">
        <v>31563</v>
      </c>
      <c r="AO58" s="376">
        <v>-57.1</v>
      </c>
      <c r="AP58" s="377">
        <v>35325</v>
      </c>
      <c r="AQ58" s="378">
        <v>7.6</v>
      </c>
      <c r="AR58" s="379">
        <v>-64.7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2539362</v>
      </c>
      <c r="AN59" s="367">
        <v>53675</v>
      </c>
      <c r="AO59" s="368">
        <v>40.9</v>
      </c>
      <c r="AP59" s="369">
        <v>76347</v>
      </c>
      <c r="AQ59" s="370">
        <v>22.4</v>
      </c>
      <c r="AR59" s="371">
        <v>18.5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1746195</v>
      </c>
      <c r="AN60" s="375">
        <v>36910</v>
      </c>
      <c r="AO60" s="376">
        <v>16.899999999999999</v>
      </c>
      <c r="AP60" s="377">
        <v>41762</v>
      </c>
      <c r="AQ60" s="378">
        <v>18.2</v>
      </c>
      <c r="AR60" s="379">
        <v>-1.3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3021262</v>
      </c>
      <c r="AN61" s="382">
        <v>61869</v>
      </c>
      <c r="AO61" s="383">
        <v>26.5</v>
      </c>
      <c r="AP61" s="384">
        <v>60964</v>
      </c>
      <c r="AQ61" s="385">
        <v>7.5</v>
      </c>
      <c r="AR61" s="371">
        <v>19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2291920</v>
      </c>
      <c r="AN62" s="375">
        <v>46901</v>
      </c>
      <c r="AO62" s="376">
        <v>23</v>
      </c>
      <c r="AP62" s="377">
        <v>34661</v>
      </c>
      <c r="AQ62" s="378">
        <v>7.4</v>
      </c>
      <c r="AR62" s="379">
        <v>15.6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13TFkb26bERyQvcNH9zGrl8kKLiQX6qDPTE5v5emh9mevA//gGNgwwjjjcy94mUltJOf/7tnJ80bMI/NaAeKqg==" saltValue="Tam8e6GuSWckvvywDWicD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QW5bNG2Iaj+aH0n1bz9PIQufpH9g6AZ6A2cmMfuj6452kEIyNpjjus+x8vS1yJUj+ryK+vaVgnHXaL63ByOCzw==" saltValue="m2eVIygGOLJR0Xjqmp/E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Q85X46cRZPcVcHkmB3Bv75aBuGFCHZS9FA+S4Zt/ppkak3lPbpjfDqvOed4AcS+dMathniToBJRBef7sCQE6Hg==" saltValue="nHL+oMPZV41fIuQGBX5G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00" t="s">
        <v>3</v>
      </c>
      <c r="D47" s="1200"/>
      <c r="E47" s="1201"/>
      <c r="F47" s="11">
        <v>48.43</v>
      </c>
      <c r="G47" s="12">
        <v>48.81</v>
      </c>
      <c r="H47" s="12">
        <v>48.54</v>
      </c>
      <c r="I47" s="12">
        <v>46.65</v>
      </c>
      <c r="J47" s="13">
        <v>41.77</v>
      </c>
    </row>
    <row r="48" spans="2:10" ht="57.75" customHeight="1" x14ac:dyDescent="0.15">
      <c r="B48" s="14"/>
      <c r="C48" s="1202" t="s">
        <v>4</v>
      </c>
      <c r="D48" s="1202"/>
      <c r="E48" s="1203"/>
      <c r="F48" s="15">
        <v>4.46</v>
      </c>
      <c r="G48" s="16">
        <v>4.82</v>
      </c>
      <c r="H48" s="16">
        <v>5.8</v>
      </c>
      <c r="I48" s="16">
        <v>6.43</v>
      </c>
      <c r="J48" s="17">
        <v>5.64</v>
      </c>
    </row>
    <row r="49" spans="2:10" ht="57.75" customHeight="1" thickBot="1" x14ac:dyDescent="0.2">
      <c r="B49" s="18"/>
      <c r="C49" s="1204" t="s">
        <v>5</v>
      </c>
      <c r="D49" s="1204"/>
      <c r="E49" s="1205"/>
      <c r="F49" s="19">
        <v>1.94</v>
      </c>
      <c r="G49" s="20" t="s">
        <v>558</v>
      </c>
      <c r="H49" s="20">
        <v>0.26</v>
      </c>
      <c r="I49" s="20" t="s">
        <v>559</v>
      </c>
      <c r="J49" s="21" t="s">
        <v>560</v>
      </c>
    </row>
    <row r="50" spans="2:10" ht="13.5" customHeight="1" x14ac:dyDescent="0.15"/>
  </sheetData>
  <sheetProtection algorithmName="SHA-512" hashValue="N1zJ3ABDzV11nCDfZYBfnu3rDsY7oRL1X1L65He1aKg92hJ/X6qTzSxjkHswIScVzT4J1Wfs4B7ZTHyQJ2wYaw==" saltValue="ONsstajZ/DC+74+S76HU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2022-03-18T04:36:19Z</cp:lastPrinted>
  <dcterms:created xsi:type="dcterms:W3CDTF">2022-02-02T06:43:28Z</dcterms:created>
  <dcterms:modified xsi:type="dcterms:W3CDTF">2022-03-24T04:23:34Z</dcterms:modified>
  <cp:category/>
</cp:coreProperties>
</file>