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4 県ウェブページ掲載用・総務省提出用データ\"/>
    </mc:Choice>
  </mc:AlternateContent>
  <bookViews>
    <workbookView xWindow="0" yWindow="0" windowWidth="24285" windowHeight="115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<sst xmlns="http://schemas.openxmlformats.org/spreadsheetml/2006/main" count="1114" uniqueCount="603">
  <si>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</si>
  <si>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</si>
  <si>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</si>
  <si>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</si>
  <si>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</si>
  <si>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</si>
  <si>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</si>
  <si>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</si>
  <si>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</si>
  <si>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</si>
  <si>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</si>
  <si>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</si>
  <si>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</si>
  <si>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</si>
  <si>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</si>
  <si>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</si>
  <si>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</si>
  <si>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</si>
  <si>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</si>
  <si>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</si>
  <si>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</si>
  <si>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</si>
  <si>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</si>
  <si>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</si>
  <si>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</si>
  <si>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</si>
  <si>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</si>
  <si>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</si>
  <si>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</si>
  <si>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</si>
  <si>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</si>
  <si>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</si>
  <si>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</si>
  <si>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</si>
  <si>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</si>
  <si>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</si>
  <si>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</si>
  <si>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</si>
  <si>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</si>
  <si>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</si>
  <si>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</si>
  <si>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</si>
  <si>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</si>
  <si>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</si>
  <si>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</si>
  <si>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</si>
  <si>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</si>
  <si>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</si>
  <si>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</si>
  <si>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</si>
  <si>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</si>
  <si>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</si>
  <si>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</si>
  <si>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</si>
  <si>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</si>
  <si>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</si>
  <si>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</si>
  <si>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</si>
  <si>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</si>
  <si>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</si>
  <si>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</si>
  <si>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</si>
  <si>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</si>
  <si>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</si>
  <si>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</si>
  <si>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</si>
  <si>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</si>
  <si>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</si>
  <si>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</si>
  <si>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</si>
  <si>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</si>
  <si>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</si>
  <si>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</si>
  <si>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</si>
  <si>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</si>
  <si>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</si>
  <si>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</si>
  <si>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</si>
  <si>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</si>
  <si>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</si>
  <si>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</si>
  <si>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</si>
  <si>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</si>
  <si>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</si>
  <si>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</si>
  <si>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</si>
  <si>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</si>
  <si>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</si>
  <si>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</si>
  <si>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</si>
  <si>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</si>
  <si>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</si>
  <si>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</si>
  <si>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</si>
  <si>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</si>
  <si>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</si>
  <si>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</si>
  <si>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</si>
  <si>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宇多津町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</si>
  <si>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</si>
  <si>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</si>
  <si>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</si>
  <si>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</si>
  <si>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</si>
  <si>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</si>
  <si>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</si>
  <si>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</si>
  <si>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</si>
  <si>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</si>
  <si>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</si>
  <si>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</si>
  <si>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</si>
  <si>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</si>
  <si>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</si>
  <si>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</si>
  <si>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</si>
  <si>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</si>
  <si>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</si>
  <si>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</si>
  <si>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</si>
  <si>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</si>
  <si>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</si>
  <si>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</si>
  <si>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</si>
  <si>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</si>
  <si>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</si>
  <si>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</si>
  <si>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</si>
  <si>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</si>
  <si>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</si>
  <si>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</si>
  <si>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</si>
  <si>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</si>
  <si>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</si>
  <si>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</si>
  <si>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</si>
  <si>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</si>
  <si>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</si>
  <si>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</si>
  <si>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</si>
  <si>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</si>
  <si>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</si>
  <si>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</si>
  <si>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</si>
  <si>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</si>
  <si>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</si>
  <si>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</si>
  <si>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</si>
  <si>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</si>
  <si>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</si>
  <si>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</si>
  <si>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</si>
  <si>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</si>
  <si>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</si>
  <si>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</si>
  <si>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</si>
  <si>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</si>
  <si>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</si>
  <si>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</si>
  <si>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</si>
  <si>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</si>
  <si>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</si>
  <si>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</si>
  <si>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</si>
  <si>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</si>
  <si>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</si>
  <si>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</si>
  <si>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</si>
  <si>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</si>
  <si>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</si>
  <si>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</si>
  <si>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</si>
  <si>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</si>
  <si>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</si>
  <si>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</si>
  <si>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</si>
  <si>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</si>
  <si>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</si>
  <si>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</si>
  <si>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</si>
  <si>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</si>
  <si>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</si>
  <si>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</si>
  <si>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</si>
  <si>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</si>
  <si>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</si>
  <si>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</si>
  <si>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</si>
  <si>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</si>
  <si>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</si>
  <si>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</si>
  <si>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</si>
  <si>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</si>
  <si>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</si>
  <si>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</si>
  <si>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</si>
  <si>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</si>
  <si>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</si>
  <si>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</si>
  <si>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</si>
  <si>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</si>
  <si>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</si>
  <si>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</si>
  <si>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</si>
  <si>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</si>
  <si>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</si>
  <si>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</si>
  <si>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</si>
  <si>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</si>
  <si>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</si>
  <si>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香川県宇多津町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</si>
  <si>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</si>
  <si>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</si>
  <si>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</si>
  <si>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</si>
  <si>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</si>
  <si>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</si>
  <si>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</si>
  <si>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</si>
  <si>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</si>
  <si>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</si>
  <si>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</si>
  <si>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</si>
  <si>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</si>
  <si>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</si>
  <si>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</si>
  <si>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</si>
  <si>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</si>
  <si>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</si>
  <si>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</si>
  <si>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</si>
  <si>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</si>
  <si>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</si>
  <si>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</si>
  <si>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</si>
  <si>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</si>
  <si>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</si>
  <si>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</si>
  <si>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</si>
  <si>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</si>
  <si>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</si>
  <si>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</si>
  <si>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</si>
  <si>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</si>
  <si>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</si>
  <si>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</si>
  <si>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</si>
  <si>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</si>
  <si>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</si>
  <si>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</si>
  <si>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</si>
  <si>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</si>
  <si>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</si>
  <si>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</si>
  <si>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</si>
  <si>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</si>
  <si>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</si>
  <si>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</si>
  <si>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</si>
  <si>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</si>
  <si>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</si>
  <si>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</si>
  <si>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</si>
  <si>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</si>
  <si>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</si>
  <si>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</si>
  <si>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</si>
  <si>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</si>
  <si>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</si>
  <si>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</si>
  <si>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</si>
  <si>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</si>
  <si>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</si>
  <si>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</si>
  <si>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</si>
  <si>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</si>
  <si>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</si>
  <si>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</si>
  <si>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</si>
  <si>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</si>
  <si>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</si>
  <si>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</si>
  <si>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</si>
  <si>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</si>
  <si>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</si>
  <si>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</si>
  <si>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</si>
  <si>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</si>
  <si>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</si>
  <si>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</si>
  <si>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</si>
  <si>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</si>
  <si>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</si>
  <si>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</si>
  <si>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</si>
  <si>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</si>
  <si>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</si>
  <si>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</si>
  <si>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</si>
  <si>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</si>
  <si>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</si>
  <si>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</si>
  <si>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</si>
  <si>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</si>
  <si>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</si>
  <si>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</si>
  <si>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</si>
  <si>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</si>
  <si>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</si>
  <si>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</si>
  <si>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</si>
  <si>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</si>
  <si>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</si>
  <si>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</si>
  <si>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</si>
  <si>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</si>
  <si>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</si>
  <si>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</si>
  <si>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</si>
  <si>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</si>
  <si>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</si>
  <si>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</si>
  <si>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</si>
  <si>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</si>
  <si>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</si>
  <si>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</si>
  <si>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</si>
  <si>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</si>
  <si>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</si>
  <si>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</si>
  <si>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</si>
  <si>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</si>
  <si>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</si>
  <si>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</si>
  <si>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</si>
  <si>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</si>
  <si>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</si>
  <si>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</si>
  <si>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</si>
  <si>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</si>
  <si>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</si>
  <si>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</si>
  <si>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</si>
  <si>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</si>
  <si>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</si>
  <si>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</si>
  <si>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</si>
  <si>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</si>
  <si>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</si>
  <si>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</si>
  <si>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</si>
  <si>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</si>
  <si>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</si>
  <si>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</si>
  <si>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</si>
  <si>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</si>
  <si>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</si>
  <si>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</si>
  <si>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</si>
  <si>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</si>
  <si>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</si>
  <si>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</si>
  <si>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</si>
  <si>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</si>
  <si>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</si>
  <si>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香川県宇多津町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</si>
  <si>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</si>
  <si>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</si>
  <si>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</si>
  <si>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</si>
  <si>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</si>
  <si>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</si>
  <si>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</si>
  <si>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</si>
  <si>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</si>
  <si>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</si>
  <si>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</si>
  <si>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</si>
  <si>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</si>
  <si>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</si>
  <si>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</si>
  <si>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</si>
  <si>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</si>
  <si>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</si>
  <si>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</si>
  <si>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</si>
  <si>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宇多津町はなの森墓地公苑整備事業特別会計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</si>
  <si>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</si>
  <si>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</si>
  <si>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</si>
  <si>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</si>
  <si>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</si>
  <si>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</si>
  <si>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</si>
  <si>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</si>
  <si>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</si>
  <si>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</si>
  <si>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</si>
  <si>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</si>
  <si>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</si>
  <si>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</si>
  <si>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宇多津町国民健康保険特別会計</t>
    <phoneticPr fontId="5"/>
  </si>
  <si>
    <t>宇多津町介護保険特別会計</t>
    <phoneticPr fontId="5"/>
  </si>
  <si>
    <t>宇多津町後期高齢者医療特別会計</t>
    <phoneticPr fontId="5"/>
  </si>
  <si>
    <t>宇多津町下水道事業特別会計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</si>
  <si>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</si>
  <si>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</si>
  <si>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</si>
  <si>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</si>
  <si>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</si>
  <si>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</si>
  <si>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</si>
  <si>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</si>
  <si>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</si>
  <si>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</si>
  <si>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</si>
  <si>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</si>
  <si>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</si>
  <si>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</si>
  <si>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</si>
  <si>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</si>
  <si>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</si>
  <si>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</si>
  <si>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</si>
  <si>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</si>
  <si>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</si>
  <si>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</si>
  <si>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</si>
  <si>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</si>
  <si>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</si>
  <si>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</si>
  <si>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</si>
  <si>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</si>
  <si>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</si>
  <si>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</si>
  <si>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</si>
  <si>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</si>
  <si>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</si>
  <si>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</si>
  <si>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</si>
  <si>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</si>
  <si>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</si>
  <si>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</si>
  <si>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</si>
  <si>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</si>
  <si>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</si>
  <si>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</si>
  <si>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</si>
  <si>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</si>
  <si>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</si>
  <si>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</si>
  <si>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</si>
  <si>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</si>
  <si>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</si>
  <si>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</si>
  <si>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</si>
  <si>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</si>
  <si>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</si>
  <si>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</si>
  <si>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</si>
  <si>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</si>
  <si>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</si>
  <si>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</si>
  <si>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</si>
  <si>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</si>
  <si>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</si>
  <si>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</si>
  <si>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</si>
  <si>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</si>
  <si>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宇多津町下水道事業特別会計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</si>
  <si>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</si>
  <si>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</si>
  <si>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宇多津町介護保険特別会計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</si>
  <si>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</si>
  <si>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宇多津町後期高齢者医療特別会計</t>
    <phoneticPr fontId="5"/>
  </si>
  <si>
    <t>(Ｆ)</t>
    <phoneticPr fontId="5"/>
  </si>
  <si>
    <t>宇多津町国民健康保険特別会計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</si>
  <si>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</si>
  <si>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</si>
  <si>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</si>
  <si>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</si>
  <si>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</si>
  <si>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</si>
  <si>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</si>
  <si>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</si>
  <si>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</si>
  <si>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</si>
  <si>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</si>
  <si>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</si>
  <si>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</si>
  <si>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</si>
  <si>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</si>
  <si>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</si>
  <si>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</si>
  <si>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</si>
  <si>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</si>
  <si>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</si>
  <si>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</si>
  <si>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</si>
  <si>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</si>
  <si>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</si>
  <si>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</si>
  <si>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</si>
  <si>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</si>
  <si>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</si>
  <si>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</si>
  <si>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</si>
  <si>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</si>
  <si>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</si>
  <si>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</si>
  <si>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</si>
  <si>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</si>
  <si>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</si>
  <si>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</si>
  <si>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</si>
  <si>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</si>
  <si>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</si>
  <si>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</si>
  <si>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</si>
  <si>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</si>
  <si>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</si>
  <si>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</si>
  <si>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</si>
  <si>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</si>
  <si>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</si>
  <si>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</si>
  <si>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</si>
  <si>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</si>
  <si>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</si>
  <si>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</si>
  <si>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</si>
  <si>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</si>
  <si>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</si>
  <si>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</si>
  <si>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</si>
  <si>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</si>
  <si>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</si>
  <si>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</si>
  <si>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</si>
  <si>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</si>
  <si>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</si>
  <si>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</si>
  <si>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</si>
  <si>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</si>
  <si>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</si>
  <si>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</si>
  <si>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</si>
  <si>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</si>
  <si>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</si>
  <si>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</si>
  <si>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</si>
  <si>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</si>
  <si>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</si>
  <si>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</si>
  <si>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</si>
  <si>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</si>
  <si>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</si>
  <si>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</si>
  <si>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</si>
  <si>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</si>
  <si>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</si>
  <si>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</si>
  <si>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</si>
  <si>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</si>
  <si>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1.47</t>
  </si>
  <si>
    <t>▲ 12.72</t>
  </si>
  <si>
    <t>一般会計</t>
  </si>
  <si>
    <t>宇多津町介護保険特別会計</t>
  </si>
  <si>
    <t>宇多津町国民健康保険特別会計</t>
  </si>
  <si>
    <t>宇多津町下水道事業特別会計</t>
  </si>
  <si>
    <t>宇多津町後期高齢者医療特別会計</t>
  </si>
  <si>
    <t>宇多津町はなの森墓地公苑整備事業特別会計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</si>
  <si>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</si>
  <si>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</si>
  <si>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</si>
  <si>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</si>
  <si>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</si>
  <si>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</si>
  <si>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</si>
  <si>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</si>
  <si>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</si>
  <si>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坂出、宇多津広域行政事務組合</t>
    <rPh sb="0" eb="2">
      <t>サカイデ</t>
    </rPh>
    <rPh sb="3" eb="6">
      <t>ウタヅ</t>
    </rPh>
    <rPh sb="6" eb="8">
      <t>コウイキ</t>
    </rPh>
    <rPh sb="8" eb="10">
      <t>ギョウセイ</t>
    </rPh>
    <rPh sb="10" eb="12">
      <t>ジム</t>
    </rPh>
    <rPh sb="12" eb="14">
      <t>クミアイ</t>
    </rPh>
    <phoneticPr fontId="2"/>
  </si>
  <si>
    <t>香川県中部広域競艇事業組合</t>
    <rPh sb="0" eb="3">
      <t>カガワケン</t>
    </rPh>
    <rPh sb="3" eb="5">
      <t>チュウブ</t>
    </rPh>
    <rPh sb="5" eb="7">
      <t>コウイキ</t>
    </rPh>
    <rPh sb="7" eb="9">
      <t>キョウテイ</t>
    </rPh>
    <rPh sb="9" eb="11">
      <t>ジギョウ</t>
    </rPh>
    <rPh sb="11" eb="13">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</si>
  <si>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</si>
  <si>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香川県後期高齢者広域連合（一般）</t>
    <rPh sb="0" eb="3">
      <t>カガワケン</t>
    </rPh>
    <rPh sb="3" eb="5">
      <t>コウキ</t>
    </rPh>
    <rPh sb="5" eb="8">
      <t>コウレイシャ</t>
    </rPh>
    <rPh sb="8" eb="12">
      <t>コウイキレンゴウ</t>
    </rPh>
    <rPh sb="13" eb="15">
      <t>イッパン</t>
    </rPh>
    <phoneticPr fontId="2"/>
  </si>
  <si>
    <t>香川県後期高齢者広域連合（医療）</t>
    <rPh sb="0" eb="3">
      <t>カガワケン</t>
    </rPh>
    <rPh sb="3" eb="5">
      <t>コウキ</t>
    </rPh>
    <rPh sb="5" eb="8">
      <t>コウレイシャ</t>
    </rPh>
    <rPh sb="8" eb="12">
      <t>コウイキレンゴウ</t>
    </rPh>
    <rPh sb="13" eb="15">
      <t>イリョウ</t>
    </rPh>
    <phoneticPr fontId="2"/>
  </si>
  <si>
    <t>香川県広域水道企業団（水道）</t>
    <rPh sb="0" eb="3">
      <t>カガワケン</t>
    </rPh>
    <rPh sb="3" eb="5">
      <t>コウイキ</t>
    </rPh>
    <rPh sb="5" eb="7">
      <t>スイドウ</t>
    </rPh>
    <rPh sb="7" eb="9">
      <t>キギョウ</t>
    </rPh>
    <rPh sb="9" eb="10">
      <t>ダン</t>
    </rPh>
    <rPh sb="11" eb="13">
      <t>スイドウ</t>
    </rPh>
    <phoneticPr fontId="2"/>
  </si>
  <si>
    <t>香川県広域水道企業団（工業用水道）</t>
    <rPh sb="0" eb="3">
      <t>カガワケン</t>
    </rPh>
    <rPh sb="3" eb="5">
      <t>コウイキ</t>
    </rPh>
    <rPh sb="5" eb="7">
      <t>スイドウ</t>
    </rPh>
    <rPh sb="7" eb="9">
      <t>キギョウ</t>
    </rPh>
    <rPh sb="9" eb="10">
      <t>ダン</t>
    </rPh>
    <rPh sb="11" eb="14">
      <t>コウギョウヨウ</t>
    </rPh>
    <rPh sb="14" eb="16">
      <t>スイドウ</t>
    </rPh>
    <phoneticPr fontId="2"/>
  </si>
  <si>
    <t>宇多津町土地開発公社</t>
    <rPh sb="0" eb="4">
      <t>ウタヅチョウ</t>
    </rPh>
    <rPh sb="4" eb="6">
      <t>トチ</t>
    </rPh>
    <rPh sb="6" eb="8">
      <t>カイハツ</t>
    </rPh>
    <rPh sb="8" eb="10">
      <t>コウシャ</t>
    </rPh>
    <phoneticPr fontId="2"/>
  </si>
  <si>
    <t>-</t>
    <phoneticPr fontId="2"/>
  </si>
  <si>
    <t>宇多津町地域福祉基金</t>
    <rPh sb="0" eb="4">
      <t>ウタヅチョウ</t>
    </rPh>
    <rPh sb="4" eb="6">
      <t>チイキ</t>
    </rPh>
    <rPh sb="6" eb="8">
      <t>フクシ</t>
    </rPh>
    <rPh sb="8" eb="10">
      <t>キキン</t>
    </rPh>
    <phoneticPr fontId="5"/>
  </si>
  <si>
    <t>宇多津町まちづくり基金</t>
    <rPh sb="0" eb="3">
      <t>ウタヅ</t>
    </rPh>
    <rPh sb="3" eb="4">
      <t>チョウ</t>
    </rPh>
    <rPh sb="9" eb="11">
      <t>キキン</t>
    </rPh>
    <phoneticPr fontId="5"/>
  </si>
  <si>
    <t>宇多津町ユープラザうたづ整備基金</t>
    <rPh sb="0" eb="4">
      <t>ウタヅチョウ</t>
    </rPh>
    <rPh sb="12" eb="14">
      <t>セイビ</t>
    </rPh>
    <rPh sb="14" eb="16">
      <t>キキン</t>
    </rPh>
    <phoneticPr fontId="5"/>
  </si>
  <si>
    <t>宇多津町災害対策基金</t>
    <rPh sb="0" eb="4">
      <t>ウタヅチョウ</t>
    </rPh>
    <rPh sb="4" eb="6">
      <t>サイガイ</t>
    </rPh>
    <rPh sb="6" eb="8">
      <t>タイサク</t>
    </rPh>
    <rPh sb="8" eb="10">
      <t>キキン</t>
    </rPh>
    <phoneticPr fontId="5"/>
  </si>
  <si>
    <t>宇多津町新型コロナウイルス感染症対策基金</t>
    <rPh sb="0" eb="4">
      <t>ウタヅチョウ</t>
    </rPh>
    <rPh sb="4" eb="6">
      <t>シンガタ</t>
    </rPh>
    <rPh sb="13" eb="16">
      <t>カンセンショウ</t>
    </rPh>
    <rPh sb="16" eb="18">
      <t>タイサク</t>
    </rPh>
    <rPh sb="18" eb="20">
      <t>キキン</t>
    </rPh>
    <phoneticPr fontId="5"/>
  </si>
  <si>
    <t>-</t>
    <phoneticPr fontId="2"/>
  </si>
  <si>
    <t>-</t>
    <phoneticPr fontId="2"/>
  </si>
  <si>
    <t>-</t>
    <phoneticPr fontId="2"/>
  </si>
  <si>
    <t>-</t>
    <phoneticPr fontId="2"/>
  </si>
  <si>
    <t>(一財）宇多津町振興財団</t>
    <phoneticPr fontId="2"/>
  </si>
  <si>
    <t>〇</t>
    <phoneticPr fontId="2"/>
  </si>
  <si>
    <t>-</t>
    <phoneticPr fontId="2"/>
  </si>
  <si>
    <t>法適用企業</t>
    <rPh sb="0" eb="5">
      <t>ホウテキヨウキギョウ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</si>
</sst>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E127-45E3-876C-C07414C608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32556</c:v>
                </c:pt>
                <c:pt idx="1">
                  <c:v>75140</c:v>
                </c:pt>
                <c:pt idx="2">
                  <c:v>33410</c:v>
                </c:pt>
                <c:pt idx="3">
                  <c:v>86752</c:v>
                </c:pt>
                <c:pt idx="4">
                  <c:v>37798</c:v>
                </c:pt>
              </c:numCache>
            </c:numRef>
          </c:val>
          <c:smooth val="0"/>
          <c:extLst>
            <c:ext xmlns:c16="http://schemas.microsoft.com/office/drawing/2014/chart" uri="{C3380CC4-5D6E-409C-BE32-E72D297353CC}">
              <c16:uniqueId val="{00000001-E127-45E3-876C-C07414C608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10.67</c:v>
                </c:pt>
                <c:pt idx="1">
                  <c:v>12.58</c:v>
                </c:pt>
                <c:pt idx="2">
                  <c:v>10.63</c:v>
                </c:pt>
                <c:pt idx="3">
                  <c:v>9.4600000000000009</c:v>
                </c:pt>
                <c:pt idx="4">
                  <c:v>10.86</c:v>
                </c:pt>
              </c:numCache>
            </c:numRef>
          </c:val>
          <c:extLst>
            <c:ext xmlns:c16="http://schemas.microsoft.com/office/drawing/2014/chart" uri="{C3380CC4-5D6E-409C-BE32-E72D297353CC}">
              <c16:uniqueId val="{00000000-F4BA-45CE-AC39-D7B8292A3F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42.06</c:v>
                </c:pt>
                <c:pt idx="1">
                  <c:v>40.07</c:v>
                </c:pt>
                <c:pt idx="2">
                  <c:v>44.15</c:v>
                </c:pt>
                <c:pt idx="3">
                  <c:v>32.32</c:v>
                </c:pt>
                <c:pt idx="4">
                  <c:v>30.83</c:v>
                </c:pt>
              </c:numCache>
            </c:numRef>
          </c:val>
          <c:extLst>
            <c:ext xmlns:c16="http://schemas.microsoft.com/office/drawing/2014/chart" uri="{C3380CC4-5D6E-409C-BE32-E72D297353CC}">
              <c16:uniqueId val="{00000001-F4BA-45CE-AC39-D7B8292A3F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-1.47</c:v>
                </c:pt>
                <c:pt idx="1">
                  <c:v>0.1</c:v>
                </c:pt>
                <c:pt idx="2">
                  <c:v>2.33</c:v>
                </c:pt>
                <c:pt idx="3">
                  <c:v>-12.72</c:v>
                </c:pt>
                <c:pt idx="4">
                  <c:v>5.44</c:v>
                </c:pt>
              </c:numCache>
            </c:numRef>
          </c:val>
          <c:smooth val="0"/>
          <c:extLst>
            <c:ext xmlns:c16="http://schemas.microsoft.com/office/drawing/2014/chart" uri="{C3380CC4-5D6E-409C-BE32-E72D297353CC}">
              <c16:uniqueId val="{00000002-F4BA-45CE-AC39-D7B8292A3F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6.09</c:v>
                </c:pt>
                <c:pt idx="2">
                  <c:v>#N/A</c:v>
                </c:pt>
                <c:pt idx="3">
                  <c:v>5.46</c:v>
                </c:pt>
                <c:pt idx="4">
                  <c:v>0</c:v>
                </c:pt>
                <c:pt idx="5">
                  <c:v>0</c:v>
                </c:pt>
                <c:pt idx="6">
                  <c:v>0</c:v>
                </c:pt>
                <c:pt idx="7">
                  <c:v>0</c:v>
                </c:pt>
                <c:pt idx="8">
                  <c:v>0</c:v>
                </c:pt>
                <c:pt idx="9">
                  <c:v>0</c:v>
                </c:pt>
              </c:numCache>
            </c:numRef>
          </c:val>
          <c:extLst>
            <c:ext xmlns:c16="http://schemas.microsoft.com/office/drawing/2014/chart" uri="{C3380CC4-5D6E-409C-BE32-E72D297353CC}">
              <c16:uniqueId val="{00000000-F114-4F20-A059-839D221514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14-4F20-A059-839D221514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14-4F20-A059-839D221514A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114-4F20-A059-839D221514AC}"/>
            </c:ext>
          </c:extLst>
        </c:ser>
        <c:ser>
          <c:idx val="4"/>
          <c:order val="4"/>
          <c:tx>
            <c:strRef>
              <c:f>データシート!$A$31</c:f>
              <c:strCache>
                <c:ptCount val="1"/>
                <c:pt idx="0">
                  <c:v>宇多津町はなの森墓地公苑整備事業特別会計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F114-4F20-A059-839D221514AC}"/>
            </c:ext>
          </c:extLst>
        </c:ser>
        <c:ser>
          <c:idx val="5"/>
          <c:order val="5"/>
          <c:tx>
            <c:strRef>
              <c:f>データシート!$A$32</c:f>
              <c:strCache>
                <c:ptCount val="1"/>
                <c:pt idx="0">
                  <c:v>宇多津町後期高齢者医療特別会計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0.13</c:v>
                </c:pt>
                <c:pt idx="2">
                  <c:v>#N/A</c:v>
                </c:pt>
                <c:pt idx="3">
                  <c:v>0.12</c:v>
                </c:pt>
                <c:pt idx="4">
                  <c:v>#N/A</c:v>
                </c:pt>
                <c:pt idx="5">
                  <c:v>0.13</c:v>
                </c:pt>
                <c:pt idx="6">
                  <c:v>#N/A</c:v>
                </c:pt>
                <c:pt idx="7">
                  <c:v>0.12</c:v>
                </c:pt>
                <c:pt idx="8">
                  <c:v>#N/A</c:v>
                </c:pt>
                <c:pt idx="9">
                  <c:v>0.13</c:v>
                </c:pt>
              </c:numCache>
            </c:numRef>
          </c:val>
          <c:extLst>
            <c:ext xmlns:c16="http://schemas.microsoft.com/office/drawing/2014/chart" uri="{C3380CC4-5D6E-409C-BE32-E72D297353CC}">
              <c16:uniqueId val="{00000005-F114-4F20-A059-839D221514AC}"/>
            </c:ext>
          </c:extLst>
        </c:ser>
        <c:ser>
          <c:idx val="6"/>
          <c:order val="6"/>
          <c:tx>
            <c:strRef>
              <c:f>データシート!$A$33</c:f>
              <c:strCache>
                <c:ptCount val="1"/>
                <c:pt idx="0">
                  <c:v>宇多津町下水道事業特別会計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0.71</c:v>
                </c:pt>
                <c:pt idx="2">
                  <c:v>#N/A</c:v>
                </c:pt>
                <c:pt idx="3">
                  <c:v>0.6</c:v>
                </c:pt>
                <c:pt idx="4">
                  <c:v>#N/A</c:v>
                </c:pt>
                <c:pt idx="5">
                  <c:v>0.38</c:v>
                </c:pt>
                <c:pt idx="6">
                  <c:v>#N/A</c:v>
                </c:pt>
                <c:pt idx="7">
                  <c:v>0.51</c:v>
                </c:pt>
                <c:pt idx="8">
                  <c:v>#N/A</c:v>
                </c:pt>
                <c:pt idx="9">
                  <c:v>0.45</c:v>
                </c:pt>
              </c:numCache>
            </c:numRef>
          </c:val>
          <c:extLst>
            <c:ext xmlns:c16="http://schemas.microsoft.com/office/drawing/2014/chart" uri="{C3380CC4-5D6E-409C-BE32-E72D297353CC}">
              <c16:uniqueId val="{00000006-F114-4F20-A059-839D221514AC}"/>
            </c:ext>
          </c:extLst>
        </c:ser>
        <c:ser>
          <c:idx val="7"/>
          <c:order val="7"/>
          <c:tx>
            <c:strRef>
              <c:f>データシート!$A$34</c:f>
              <c:strCache>
                <c:ptCount val="1"/>
                <c:pt idx="0">
                  <c:v>宇多津町国民健康保険特別会計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4.84</c:v>
                </c:pt>
                <c:pt idx="2">
                  <c:v>#N/A</c:v>
                </c:pt>
                <c:pt idx="3">
                  <c:v>5.42</c:v>
                </c:pt>
                <c:pt idx="4">
                  <c:v>#N/A</c:v>
                </c:pt>
                <c:pt idx="5">
                  <c:v>4.3600000000000003</c:v>
                </c:pt>
                <c:pt idx="6">
                  <c:v>#N/A</c:v>
                </c:pt>
                <c:pt idx="7">
                  <c:v>2.4300000000000002</c:v>
                </c:pt>
                <c:pt idx="8">
                  <c:v>#N/A</c:v>
                </c:pt>
                <c:pt idx="9">
                  <c:v>2.08</c:v>
                </c:pt>
              </c:numCache>
            </c:numRef>
          </c:val>
          <c:extLst>
            <c:ext xmlns:c16="http://schemas.microsoft.com/office/drawing/2014/chart" uri="{C3380CC4-5D6E-409C-BE32-E72D297353CC}">
              <c16:uniqueId val="{00000007-F114-4F20-A059-839D221514AC}"/>
            </c:ext>
          </c:extLst>
        </c:ser>
        <c:ser>
          <c:idx val="8"/>
          <c:order val="8"/>
          <c:tx>
            <c:strRef>
              <c:f>データシート!$A$35</c:f>
              <c:strCache>
                <c:ptCount val="1"/>
                <c:pt idx="0">
                  <c:v>宇多津町介護保険特別会計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1.66</c:v>
                </c:pt>
                <c:pt idx="2">
                  <c:v>#N/A</c:v>
                </c:pt>
                <c:pt idx="3">
                  <c:v>1.8</c:v>
                </c:pt>
                <c:pt idx="4">
                  <c:v>#N/A</c:v>
                </c:pt>
                <c:pt idx="5">
                  <c:v>1.46</c:v>
                </c:pt>
                <c:pt idx="6">
                  <c:v>#N/A</c:v>
                </c:pt>
                <c:pt idx="7">
                  <c:v>1.71</c:v>
                </c:pt>
                <c:pt idx="8">
                  <c:v>#N/A</c:v>
                </c:pt>
                <c:pt idx="9">
                  <c:v>2.42</c:v>
                </c:pt>
              </c:numCache>
            </c:numRef>
          </c:val>
          <c:extLst>
            <c:ext xmlns:c16="http://schemas.microsoft.com/office/drawing/2014/chart" uri="{C3380CC4-5D6E-409C-BE32-E72D297353CC}">
              <c16:uniqueId val="{00000008-F114-4F20-A059-839D221514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10.64</c:v>
                </c:pt>
                <c:pt idx="2">
                  <c:v>#N/A</c:v>
                </c:pt>
                <c:pt idx="3">
                  <c:v>12.57</c:v>
                </c:pt>
                <c:pt idx="4">
                  <c:v>#N/A</c:v>
                </c:pt>
                <c:pt idx="5">
                  <c:v>10.62</c:v>
                </c:pt>
                <c:pt idx="6">
                  <c:v>#N/A</c:v>
                </c:pt>
                <c:pt idx="7">
                  <c:v>9.44</c:v>
                </c:pt>
                <c:pt idx="8">
                  <c:v>#N/A</c:v>
                </c:pt>
                <c:pt idx="9">
                  <c:v>10.85</c:v>
                </c:pt>
              </c:numCache>
            </c:numRef>
          </c:val>
          <c:extLst>
            <c:ext xmlns:c16="http://schemas.microsoft.com/office/drawing/2014/chart" uri="{C3380CC4-5D6E-409C-BE32-E72D297353CC}">
              <c16:uniqueId val="{00000009-F114-4F20-A059-839D221514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458</c:v>
                </c:pt>
                <c:pt idx="5">
                  <c:v>460</c:v>
                </c:pt>
                <c:pt idx="8">
                  <c:v>465</c:v>
                </c:pt>
                <c:pt idx="11">
                  <c:v>439</c:v>
                </c:pt>
                <c:pt idx="14">
                  <c:v>438</c:v>
                </c:pt>
              </c:numCache>
            </c:numRef>
          </c:val>
          <c:extLst>
            <c:ext xmlns:c16="http://schemas.microsoft.com/office/drawing/2014/chart" uri="{C3380CC4-5D6E-409C-BE32-E72D297353CC}">
              <c16:uniqueId val="{00000000-5DBF-45AB-9EAC-FA7ADC05CF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BF-45AB-9EAC-FA7ADC05CF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c:v>
                </c:pt>
                <c:pt idx="3">
                  <c:v>31</c:v>
                </c:pt>
                <c:pt idx="6">
                  <c:v>31</c:v>
                </c:pt>
                <c:pt idx="9">
                  <c:v>31</c:v>
                </c:pt>
                <c:pt idx="12">
                  <c:v>31</c:v>
                </c:pt>
              </c:numCache>
            </c:numRef>
          </c:val>
          <c:extLst>
            <c:ext xmlns:c16="http://schemas.microsoft.com/office/drawing/2014/chart" uri="{C3380CC4-5D6E-409C-BE32-E72D297353CC}">
              <c16:uniqueId val="{00000002-5DBF-45AB-9EAC-FA7ADC05CF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BF-45AB-9EAC-FA7ADC05CF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185</c:v>
                </c:pt>
                <c:pt idx="3">
                  <c:v>170</c:v>
                </c:pt>
                <c:pt idx="6">
                  <c:v>154</c:v>
                </c:pt>
                <c:pt idx="9">
                  <c:v>142</c:v>
                </c:pt>
                <c:pt idx="12">
                  <c:v>105</c:v>
                </c:pt>
              </c:numCache>
            </c:numRef>
          </c:val>
          <c:extLst>
            <c:ext xmlns:c16="http://schemas.microsoft.com/office/drawing/2014/chart" uri="{C3380CC4-5D6E-409C-BE32-E72D297353CC}">
              <c16:uniqueId val="{00000004-5DBF-45AB-9EAC-FA7ADC05CF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BF-45AB-9EAC-FA7ADC05CF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BF-45AB-9EAC-FA7ADC05CF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402</c:v>
                </c:pt>
                <c:pt idx="3">
                  <c:v>436</c:v>
                </c:pt>
                <c:pt idx="6">
                  <c:v>441</c:v>
                </c:pt>
                <c:pt idx="9">
                  <c:v>466</c:v>
                </c:pt>
                <c:pt idx="12">
                  <c:v>501</c:v>
                </c:pt>
              </c:numCache>
            </c:numRef>
          </c:val>
          <c:extLst>
            <c:ext xmlns:c16="http://schemas.microsoft.com/office/drawing/2014/chart" uri="{C3380CC4-5D6E-409C-BE32-E72D297353CC}">
              <c16:uniqueId val="{00000007-5DBF-45AB-9EAC-FA7ADC05CF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162</c:v>
                </c:pt>
                <c:pt idx="2">
                  <c:v>#N/A</c:v>
                </c:pt>
                <c:pt idx="3">
                  <c:v>#N/A</c:v>
                </c:pt>
                <c:pt idx="4">
                  <c:v>177</c:v>
                </c:pt>
                <c:pt idx="5">
                  <c:v>#N/A</c:v>
                </c:pt>
                <c:pt idx="6">
                  <c:v>#N/A</c:v>
                </c:pt>
                <c:pt idx="7">
                  <c:v>161</c:v>
                </c:pt>
                <c:pt idx="8">
                  <c:v>#N/A</c:v>
                </c:pt>
                <c:pt idx="9">
                  <c:v>#N/A</c:v>
                </c:pt>
                <c:pt idx="10">
                  <c:v>200</c:v>
                </c:pt>
                <c:pt idx="11">
                  <c:v>#N/A</c:v>
                </c:pt>
                <c:pt idx="12">
                  <c:v>#N/A</c:v>
                </c:pt>
                <c:pt idx="13">
                  <c:v>199</c:v>
                </c:pt>
                <c:pt idx="14">
                  <c:v>#N/A</c:v>
                </c:pt>
              </c:numCache>
            </c:numRef>
          </c:val>
          <c:smooth val="0"/>
          <c:extLst>
            <c:ext xmlns:c16="http://schemas.microsoft.com/office/drawing/2014/chart" uri="{C3380CC4-5D6E-409C-BE32-E72D297353CC}">
              <c16:uniqueId val="{00000008-5DBF-45AB-9EAC-FA7ADC05CF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5253</c:v>
                </c:pt>
                <c:pt idx="5">
                  <c:v>5190</c:v>
                </c:pt>
                <c:pt idx="8">
                  <c:v>5122</c:v>
                </c:pt>
                <c:pt idx="11">
                  <c:v>5167</c:v>
                </c:pt>
                <c:pt idx="14">
                  <c:v>5370</c:v>
                </c:pt>
              </c:numCache>
            </c:numRef>
          </c:val>
          <c:extLst>
            <c:ext xmlns:c16="http://schemas.microsoft.com/office/drawing/2014/chart" uri="{C3380CC4-5D6E-409C-BE32-E72D297353CC}">
              <c16:uniqueId val="{00000000-2819-4BBC-886F-3125A99D06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145</c:v>
                </c:pt>
                <c:pt idx="5">
                  <c:v>116</c:v>
                </c:pt>
                <c:pt idx="8">
                  <c:v>99</c:v>
                </c:pt>
                <c:pt idx="11">
                  <c:v>59</c:v>
                </c:pt>
                <c:pt idx="14">
                  <c:v>29</c:v>
                </c:pt>
              </c:numCache>
            </c:numRef>
          </c:val>
          <c:extLst>
            <c:ext xmlns:c16="http://schemas.microsoft.com/office/drawing/2014/chart" uri="{C3380CC4-5D6E-409C-BE32-E72D297353CC}">
              <c16:uniqueId val="{00000001-2819-4BBC-886F-3125A99D06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2691</c:v>
                </c:pt>
                <c:pt idx="5">
                  <c:v>2741</c:v>
                </c:pt>
                <c:pt idx="8">
                  <c:v>2907</c:v>
                </c:pt>
                <c:pt idx="11">
                  <c:v>2500</c:v>
                </c:pt>
                <c:pt idx="14">
                  <c:v>2224</c:v>
                </c:pt>
              </c:numCache>
            </c:numRef>
          </c:val>
          <c:extLst>
            <c:ext xmlns:c16="http://schemas.microsoft.com/office/drawing/2014/chart" uri="{C3380CC4-5D6E-409C-BE32-E72D297353CC}">
              <c16:uniqueId val="{00000002-2819-4BBC-886F-3125A99D06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19-4BBC-886F-3125A99D06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19-4BBC-886F-3125A99D06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124</c:v>
                </c:pt>
                <c:pt idx="3">
                  <c:v>0</c:v>
                </c:pt>
                <c:pt idx="6">
                  <c:v>0</c:v>
                </c:pt>
                <c:pt idx="9">
                  <c:v>0</c:v>
                </c:pt>
                <c:pt idx="12">
                  <c:v>0</c:v>
                </c:pt>
              </c:numCache>
            </c:numRef>
          </c:val>
          <c:extLst>
            <c:ext xmlns:c16="http://schemas.microsoft.com/office/drawing/2014/chart" uri="{C3380CC4-5D6E-409C-BE32-E72D297353CC}">
              <c16:uniqueId val="{00000005-2819-4BBC-886F-3125A99D06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628</c:v>
                </c:pt>
                <c:pt idx="3">
                  <c:v>563</c:v>
                </c:pt>
                <c:pt idx="6">
                  <c:v>562</c:v>
                </c:pt>
                <c:pt idx="9">
                  <c:v>535</c:v>
                </c:pt>
                <c:pt idx="12">
                  <c:v>507</c:v>
                </c:pt>
              </c:numCache>
            </c:numRef>
          </c:val>
          <c:extLst>
            <c:ext xmlns:c16="http://schemas.microsoft.com/office/drawing/2014/chart" uri="{C3380CC4-5D6E-409C-BE32-E72D297353CC}">
              <c16:uniqueId val="{00000006-2819-4BBC-886F-3125A99D06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51</c:v>
                </c:pt>
              </c:numCache>
            </c:numRef>
          </c:val>
          <c:extLst>
            <c:ext xmlns:c16="http://schemas.microsoft.com/office/drawing/2014/chart" uri="{C3380CC4-5D6E-409C-BE32-E72D297353CC}">
              <c16:uniqueId val="{00000007-2819-4BBC-886F-3125A99D06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1582</c:v>
                </c:pt>
                <c:pt idx="3">
                  <c:v>1597</c:v>
                </c:pt>
                <c:pt idx="6">
                  <c:v>1505</c:v>
                </c:pt>
                <c:pt idx="9">
                  <c:v>1399</c:v>
                </c:pt>
                <c:pt idx="12">
                  <c:v>1265</c:v>
                </c:pt>
              </c:numCache>
            </c:numRef>
          </c:val>
          <c:extLst>
            <c:ext xmlns:c16="http://schemas.microsoft.com/office/drawing/2014/chart" uri="{C3380CC4-5D6E-409C-BE32-E72D297353CC}">
              <c16:uniqueId val="{00000008-2819-4BBC-886F-3125A99D06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331</c:v>
                </c:pt>
                <c:pt idx="3">
                  <c:v>301</c:v>
                </c:pt>
                <c:pt idx="6">
                  <c:v>270</c:v>
                </c:pt>
                <c:pt idx="9">
                  <c:v>239</c:v>
                </c:pt>
                <c:pt idx="12">
                  <c:v>205</c:v>
                </c:pt>
              </c:numCache>
            </c:numRef>
          </c:val>
          <c:extLst>
            <c:ext xmlns:c16="http://schemas.microsoft.com/office/drawing/2014/chart" uri="{C3380CC4-5D6E-409C-BE32-E72D297353CC}">
              <c16:uniqueId val="{00000009-2819-4BBC-886F-3125A99D06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5754</c:v>
                </c:pt>
                <c:pt idx="3">
                  <c:v>6174</c:v>
                </c:pt>
                <c:pt idx="6">
                  <c:v>6043</c:v>
                </c:pt>
                <c:pt idx="9">
                  <c:v>6031</c:v>
                </c:pt>
                <c:pt idx="12">
                  <c:v>5588</c:v>
                </c:pt>
              </c:numCache>
            </c:numRef>
          </c:val>
          <c:extLst>
            <c:ext xmlns:c16="http://schemas.microsoft.com/office/drawing/2014/chart" uri="{C3380CC4-5D6E-409C-BE32-E72D297353CC}">
              <c16:uniqueId val="{0000000A-2819-4BBC-886F-3125A99D06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329</c:v>
                </c:pt>
                <c:pt idx="2">
                  <c:v>#N/A</c:v>
                </c:pt>
                <c:pt idx="3">
                  <c:v>#N/A</c:v>
                </c:pt>
                <c:pt idx="4">
                  <c:v>588</c:v>
                </c:pt>
                <c:pt idx="5">
                  <c:v>#N/A</c:v>
                </c:pt>
                <c:pt idx="6">
                  <c:v>#N/A</c:v>
                </c:pt>
                <c:pt idx="7">
                  <c:v>252</c:v>
                </c:pt>
                <c:pt idx="8">
                  <c:v>#N/A</c:v>
                </c:pt>
                <c:pt idx="9">
                  <c:v>#N/A</c:v>
                </c:pt>
                <c:pt idx="10">
                  <c:v>479</c:v>
                </c:pt>
                <c:pt idx="11">
                  <c:v>#N/A</c:v>
                </c:pt>
                <c:pt idx="12">
                  <c:v>#N/A</c:v>
                </c:pt>
                <c:pt idx="13">
                  <c:v>0</c:v>
                </c:pt>
                <c:pt idx="14">
                  <c:v>#N/A</c:v>
                </c:pt>
              </c:numCache>
            </c:numRef>
          </c:val>
          <c:smooth val="0"/>
          <c:extLst>
            <c:ext xmlns:c16="http://schemas.microsoft.com/office/drawing/2014/chart" uri="{C3380CC4-5D6E-409C-BE32-E72D297353CC}">
              <c16:uniqueId val="{0000000B-2819-4BBC-886F-3125A99D06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1767</c:v>
                </c:pt>
                <c:pt idx="1">
                  <c:v>1300</c:v>
                </c:pt>
                <c:pt idx="2">
                  <c:v>1278</c:v>
                </c:pt>
              </c:numCache>
            </c:numRef>
          </c:val>
          <c:extLst>
            <c:ext xmlns:c16="http://schemas.microsoft.com/office/drawing/2014/chart" uri="{C3380CC4-5D6E-409C-BE32-E72D297353CC}">
              <c16:uniqueId val="{00000000-8EF4-4BA1-B4A7-D5EB5E2183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237</c:v>
                </c:pt>
                <c:pt idx="1">
                  <c:v>237</c:v>
                </c:pt>
                <c:pt idx="2">
                  <c:v>60</c:v>
                </c:pt>
              </c:numCache>
            </c:numRef>
          </c:val>
          <c:extLst>
            <c:ext xmlns:c16="http://schemas.microsoft.com/office/drawing/2014/chart" uri="{C3380CC4-5D6E-409C-BE32-E72D297353CC}">
              <c16:uniqueId val="{00000001-8EF4-4BA1-B4A7-D5EB5E2183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699</c:v>
                </c:pt>
                <c:pt idx="1">
                  <c:v>636</c:v>
                </c:pt>
                <c:pt idx="2">
                  <c:v>552</c:v>
                </c:pt>
              </c:numCache>
            </c:numRef>
          </c:val>
          <c:extLst>
            <c:ext xmlns:c16="http://schemas.microsoft.com/office/drawing/2014/chart" uri="{C3380CC4-5D6E-409C-BE32-E72D297353CC}">
              <c16:uniqueId val="{00000002-8EF4-4BA1-B4A7-D5EB5E2183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地方債の元利償還金は、庁舎耐震等改修事業</a:t>
          </a:r>
          <a:r>
            <a:rPr kumimoji="1" lang="ja-JP" altLang="en-US" sz="110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都市再生整備計画事業</a:t>
          </a:r>
          <a:r>
            <a:rPr kumimoji="1" lang="ja-JP" altLang="ja-JP" sz="1100">
              <a:solidFill>
                <a:schemeClr val="dk1"/>
              </a:solidFill>
              <a:effectLst/>
              <a:latin typeface="+mn-lt"/>
              <a:ea typeface="+mn-ea"/>
              <a:cs typeface="+mn-cs"/>
            </a:rPr>
            <a:t>による地方債や臨時財政対策債の元金の償還により、増加傾向にある。</a:t>
          </a:r>
          <a:endParaRPr lang="ja-JP" altLang="ja-JP" sz="1400">
            <a:effectLst/>
          </a:endParaRPr>
        </a:p>
        <a:p>
          <a:r>
            <a:rPr kumimoji="1" lang="ja-JP" altLang="ja-JP" sz="1100">
              <a:solidFill>
                <a:schemeClr val="dk1"/>
              </a:solidFill>
              <a:effectLst/>
              <a:latin typeface="+mn-lt"/>
              <a:ea typeface="+mn-ea"/>
              <a:cs typeface="+mn-cs"/>
            </a:rPr>
            <a:t>一方、下水道にかかる公営企業債の元利償還金に対する繰入金は減少している。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将来負担額は、主に下水道事業債の元利償還金の減によ</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公営企業債等繰入見込額、</a:t>
          </a:r>
          <a:r>
            <a:rPr kumimoji="1" lang="en-US" altLang="ja-JP" sz="1100" b="0" i="0" baseline="0">
              <a:solidFill>
                <a:schemeClr val="dk1"/>
              </a:solidFill>
              <a:effectLst/>
              <a:latin typeface="+mn-lt"/>
              <a:ea typeface="+mn-ea"/>
              <a:cs typeface="+mn-cs"/>
            </a:rPr>
            <a:t>PFI</a:t>
          </a:r>
          <a:r>
            <a:rPr kumimoji="1" lang="ja-JP" altLang="ja-JP" sz="1100" b="0" i="0" baseline="0">
              <a:solidFill>
                <a:schemeClr val="dk1"/>
              </a:solidFill>
              <a:effectLst/>
              <a:latin typeface="+mn-lt"/>
              <a:ea typeface="+mn-ea"/>
              <a:cs typeface="+mn-cs"/>
            </a:rPr>
            <a:t>事業の債務負担行為に基づく支出予定額、職員異動による退職手当負担見込額等の減により減少傾向が続いている。</a:t>
          </a:r>
          <a:r>
            <a:rPr kumimoji="1" lang="ja-JP" altLang="en-US" sz="1100" b="0" i="0" baseline="0">
              <a:solidFill>
                <a:schemeClr val="dk1"/>
              </a:solidFill>
              <a:effectLst/>
              <a:latin typeface="+mn-lt"/>
              <a:ea typeface="+mn-ea"/>
              <a:cs typeface="+mn-cs"/>
            </a:rPr>
            <a:t>令和２年度は、</a:t>
          </a:r>
          <a:r>
            <a:rPr kumimoji="1" lang="ja-JP" altLang="ja-JP" sz="1100" b="0" i="0" baseline="0">
              <a:solidFill>
                <a:schemeClr val="dk1"/>
              </a:solidFill>
              <a:effectLst/>
              <a:latin typeface="+mn-lt"/>
              <a:ea typeface="+mn-ea"/>
              <a:cs typeface="+mn-cs"/>
            </a:rPr>
            <a:t>地方債の繰上償還による地方債残高の減</a:t>
          </a:r>
          <a:r>
            <a:rPr kumimoji="1" lang="ja-JP" altLang="en-US" sz="1100" b="0" i="0" baseline="0">
              <a:solidFill>
                <a:schemeClr val="dk1"/>
              </a:solidFill>
              <a:effectLst/>
              <a:latin typeface="+mn-lt"/>
              <a:ea typeface="+mn-ea"/>
              <a:cs typeface="+mn-cs"/>
            </a:rPr>
            <a:t>もあり、将来負担比率は数値化されない状態となった。</a:t>
          </a:r>
          <a:r>
            <a:rPr kumimoji="1" lang="ja-JP" altLang="ja-JP" sz="1100">
              <a:solidFill>
                <a:schemeClr val="dk1"/>
              </a:solidFill>
              <a:effectLst/>
              <a:latin typeface="+mn-lt"/>
              <a:ea typeface="+mn-ea"/>
              <a:cs typeface="+mn-cs"/>
            </a:rPr>
            <a:t>ただし、現在進行中である南部地区児童館・公園整備事業他大規模事業計画に伴う地方債残高の増加が今後も見込まれるため、急激な上昇につながらないよう事業実施の適正化に努める。</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香川県宇多津町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前年度より</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2</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億</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8,400</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万円減の</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18</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億</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9,000</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万円になった。</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　　　内訳としては財政調整基金が</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2,200</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万円減、減債基金が</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1</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億</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7,700</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万円減、その他特定目的基金が</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8,400</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万円減となった。</a:t>
          </a:r>
          <a:r>
            <a:rPr kumimoji="1" lang="ja-JP" altLang="en-US"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各基金の目的に応じて必要額を積み立て、活用予定。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地域福祉基金：健康及び生きがいづくりの推進、その他地域福祉の推進を図るための事業の助成等に活用。</a:t>
          </a:r>
          <a:endParaRPr lang="ja-JP" altLang="ja-JP" sz="1400">
            <a:effectLst/>
          </a:endParaRPr>
        </a:p>
        <a:p>
          <a:r>
            <a:rPr kumimoji="1" lang="ja-JP" altLang="ja-JP" sz="1100">
              <a:solidFill>
                <a:schemeClr val="dk1"/>
              </a:solidFill>
              <a:effectLst/>
              <a:latin typeface="+mn-lt"/>
              <a:ea typeface="+mn-ea"/>
              <a:cs typeface="+mn-cs"/>
            </a:rPr>
            <a:t>　　まちづくり基金：住民団体等が行うまちづくり事業の助成などに活用。</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ユープラザうたづ整備基金：ユープラザうたづの整備等に活用。</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新型コロナウイルス感染症対策基金は感染拡大の防止及び感染拡大の影響を受けている地域経済や住民生活の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総合的な対策を推進するため新たに設置した。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ユープラザうたづ整備基金を</a:t>
          </a:r>
          <a:r>
            <a:rPr kumimoji="1" lang="ja-JP" altLang="en-US" sz="1100">
              <a:solidFill>
                <a:schemeClr val="dk1"/>
              </a:solidFill>
              <a:effectLst/>
              <a:latin typeface="+mn-ea"/>
              <a:ea typeface="+mn-ea"/>
              <a:cs typeface="+mn-cs"/>
            </a:rPr>
            <a:t>ユープラザうたづ改修事業に充当したため</a:t>
          </a:r>
          <a:r>
            <a:rPr kumimoji="1" lang="en-US" altLang="ja-JP" sz="1100">
              <a:solidFill>
                <a:schemeClr val="dk1"/>
              </a:solidFill>
              <a:effectLst/>
              <a:latin typeface="+mn-ea"/>
              <a:ea typeface="+mn-ea"/>
              <a:cs typeface="+mn-cs"/>
            </a:rPr>
            <a:t>9,000</a:t>
          </a:r>
          <a:r>
            <a:rPr kumimoji="1" lang="ja-JP" altLang="en-US" sz="1100">
              <a:solidFill>
                <a:schemeClr val="dk1"/>
              </a:solidFill>
              <a:effectLst/>
              <a:latin typeface="+mn-ea"/>
              <a:ea typeface="+mn-ea"/>
              <a:cs typeface="+mn-cs"/>
            </a:rPr>
            <a:t>万円減少。</a:t>
          </a:r>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新型コロナウイルス感染症対策基金設置のため</a:t>
          </a:r>
          <a:r>
            <a:rPr kumimoji="1" lang="en-US" altLang="ja-JP" sz="1100">
              <a:solidFill>
                <a:schemeClr val="dk1"/>
              </a:solidFill>
              <a:effectLst/>
              <a:latin typeface="+mn-ea"/>
              <a:ea typeface="+mn-ea"/>
              <a:cs typeface="+mn-cs"/>
            </a:rPr>
            <a:t>1,600</a:t>
          </a:r>
          <a:r>
            <a:rPr kumimoji="1" lang="ja-JP" altLang="en-US" sz="1100">
              <a:solidFill>
                <a:schemeClr val="dk1"/>
              </a:solidFill>
              <a:effectLst/>
              <a:latin typeface="+mn-ea"/>
              <a:ea typeface="+mn-ea"/>
              <a:cs typeface="+mn-cs"/>
            </a:rPr>
            <a:t>万円皆増。</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施設整備など、中長期的な計画を考慮しながら、各基金について一定額を目標に積み立て、必要時に活用予定。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令和２年度は、臨時財政対策債の借入れ等により、財政調整基金からの繰入を最小限に抑えた</a:t>
          </a:r>
          <a:r>
            <a:rPr kumimoji="1" lang="ja-JP" altLang="en-US" sz="1100" b="0" i="0" baseline="0">
              <a:solidFill>
                <a:schemeClr val="dk1"/>
              </a:solidFill>
              <a:effectLst/>
              <a:latin typeface="+mn-lt"/>
              <a:ea typeface="+mn-ea"/>
              <a:cs typeface="+mn-cs"/>
            </a:rPr>
            <a:t>ことから、</a:t>
          </a:r>
          <a:r>
            <a:rPr kumimoji="1" lang="en-US" altLang="ja-JP" sz="1100" b="0" i="0" baseline="0">
              <a:solidFill>
                <a:schemeClr val="dk1"/>
              </a:solidFill>
              <a:effectLst/>
              <a:latin typeface="+mn-lt"/>
              <a:ea typeface="+mn-ea"/>
              <a:cs typeface="+mn-cs"/>
            </a:rPr>
            <a:t>2,200</a:t>
          </a:r>
          <a:r>
            <a:rPr kumimoji="1" lang="ja-JP" altLang="en-US" sz="1100" b="0" i="0" baseline="0">
              <a:solidFill>
                <a:schemeClr val="dk1"/>
              </a:solidFill>
              <a:effectLst/>
              <a:latin typeface="+mn-lt"/>
              <a:ea typeface="+mn-ea"/>
              <a:cs typeface="+mn-cs"/>
            </a:rPr>
            <a:t>万円減となった。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景気の動向による法人関係税類の変動、公共事業及び社会保障関係経費の増大などに備え、標準財政規模の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億円を原則維持する。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年度は地方債のうち利率の高い町債の繰上償還のための財源として取崩したことから</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7,700</a:t>
          </a:r>
          <a:r>
            <a:rPr kumimoji="1" lang="ja-JP" altLang="en-US" sz="1100">
              <a:solidFill>
                <a:schemeClr val="dk1"/>
              </a:solidFill>
              <a:effectLst/>
              <a:latin typeface="+mn-ea"/>
              <a:ea typeface="+mn-ea"/>
              <a:cs typeface="+mn-cs"/>
            </a:rPr>
            <a:t>万円減となった。</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地方債の元利償還金の返済に対し、財政状況に応じて繰入予定。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18,002
8.10
9,299,356
8,769,681
450,368
4,147,153
5,588,307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固定資産税及び町民税を主とした税収などが類似団体平均を上回っているため、近年比較的高い財政力指数でほぼ横ばいの状態を維持している。しかし、今後、景気動向により住民税等の減収のおそれがあり、税徴収率の向上など引き続き推進することで歳入確保に努める</a:t>
          </a:r>
          <a:r>
            <a:rPr kumimoji="1" lang="ja-JP" altLang="en-US"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137054</xdr:rowOff>
    </xdr:from>
    <xdr:to>
      <xdr:col>23</xdr:col>
      <xdr:colOff>133350</xdr:colOff>
      <xdr:row>40</xdr:row>
      <xdr:rowOff>147108</xdr:rowOff>
    </xdr:to>
    <xdr:cxnSp macro="">
      <xdr:nvCxnSpPr>
        <xdr:cNvPr id="72" name="直線コネクタ 71"/>
        <xdr:cNvCxnSpPr/>
      </xdr:nvCxnSpPr>
      <xdr:spPr>
        <a:xfrm>
          <a:off x="4114800" y="699505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137054</xdr:rowOff>
    </xdr:from>
    <xdr:to>
      <xdr:col>19</xdr:col>
      <xdr:colOff>133350</xdr:colOff>
      <xdr:row>40</xdr:row>
      <xdr:rowOff>137054</xdr:rowOff>
    </xdr:to>
    <xdr:cxnSp macro="">
      <xdr:nvCxnSpPr>
        <xdr:cNvPr id="75" name="直線コネクタ 74"/>
        <xdr:cNvCxnSpPr/>
      </xdr:nvCxnSpPr>
      <xdr:spPr>
        <a:xfrm>
          <a:off x="3225800" y="6995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137054</xdr:rowOff>
    </xdr:from>
    <xdr:to>
      <xdr:col>15</xdr:col>
      <xdr:colOff>82550</xdr:colOff>
      <xdr:row>40</xdr:row>
      <xdr:rowOff>147108</xdr:rowOff>
    </xdr:to>
    <xdr:cxnSp macro="">
      <xdr:nvCxnSpPr>
        <xdr:cNvPr id="78" name="直線コネクタ 77"/>
        <xdr:cNvCxnSpPr/>
      </xdr:nvCxnSpPr>
      <xdr:spPr>
        <a:xfrm flipV="1">
          <a:off x="2336800" y="69950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157163</xdr:rowOff>
    </xdr:to>
    <xdr:cxnSp macro="">
      <xdr:nvCxnSpPr>
        <xdr:cNvPr id="81" name="直線コネクタ 80"/>
        <xdr:cNvCxnSpPr/>
      </xdr:nvCxnSpPr>
      <xdr:spPr>
        <a:xfrm flipV="1">
          <a:off x="1447800" y="70051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91" name="楕円 90"/>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92"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86254</xdr:rowOff>
    </xdr:from>
    <xdr:to>
      <xdr:col>19</xdr:col>
      <xdr:colOff>184150</xdr:colOff>
      <xdr:row>41</xdr:row>
      <xdr:rowOff>16404</xdr:rowOff>
    </xdr:to>
    <xdr:sp macro="" textlink="">
      <xdr:nvSpPr>
        <xdr:cNvPr id="93" name="楕円 92"/>
        <xdr:cNvSpPr/>
      </xdr:nvSpPr>
      <xdr:spPr>
        <a:xfrm>
          <a:off x="4064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26581</xdr:rowOff>
    </xdr:from>
    <xdr:ext cx="736600" cy="259045"/>
    <xdr:sp macro="" textlink="">
      <xdr:nvSpPr>
        <xdr:cNvPr id="94" name="テキスト ボックス 93"/>
        <xdr:cNvSpPr txBox="1"/>
      </xdr:nvSpPr>
      <xdr:spPr>
        <a:xfrm>
          <a:off x="3733800" y="671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86254</xdr:rowOff>
    </xdr:from>
    <xdr:to>
      <xdr:col>15</xdr:col>
      <xdr:colOff>133350</xdr:colOff>
      <xdr:row>41</xdr:row>
      <xdr:rowOff>16404</xdr:rowOff>
    </xdr:to>
    <xdr:sp macro="" textlink="">
      <xdr:nvSpPr>
        <xdr:cNvPr id="95" name="楕円 94"/>
        <xdr:cNvSpPr/>
      </xdr:nvSpPr>
      <xdr:spPr>
        <a:xfrm>
          <a:off x="3175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26581</xdr:rowOff>
    </xdr:from>
    <xdr:ext cx="762000" cy="259045"/>
    <xdr:sp macro="" textlink="">
      <xdr:nvSpPr>
        <xdr:cNvPr id="96" name="テキスト ボックス 95"/>
        <xdr:cNvSpPr txBox="1"/>
      </xdr:nvSpPr>
      <xdr:spPr>
        <a:xfrm>
          <a:off x="2844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7" name="楕円 96"/>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8" name="テキスト ボックス 97"/>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106363</xdr:rowOff>
    </xdr:from>
    <xdr:to>
      <xdr:col>7</xdr:col>
      <xdr:colOff>31750</xdr:colOff>
      <xdr:row>41</xdr:row>
      <xdr:rowOff>36513</xdr:rowOff>
    </xdr:to>
    <xdr:sp macro="" textlink="">
      <xdr:nvSpPr>
        <xdr:cNvPr id="99" name="楕円 98"/>
        <xdr:cNvSpPr/>
      </xdr:nvSpPr>
      <xdr:spPr>
        <a:xfrm>
          <a:off x="1397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46690</xdr:rowOff>
    </xdr:from>
    <xdr:ext cx="762000" cy="259045"/>
    <xdr:sp macro="" textlink="">
      <xdr:nvSpPr>
        <xdr:cNvPr id="100" name="テキスト ボックス 99"/>
        <xdr:cNvSpPr txBox="1"/>
      </xdr:nvSpPr>
      <xdr:spPr>
        <a:xfrm>
          <a:off x="1066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人件費の抑制を図っている一方で、子ども子育て支援制度による私立保育所</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こども園に移行した私立幼稚園の運営費の増加などにより扶助費が依然として増加傾向にある。障害者総合支援事業、道路維持補修工事等も年々増加傾向である。また、公債費についても償還元金等が増加している状況から、後年度の公債費抑制の為、元年度については、臨時財政対策債での借入れをせず、財源不足を財政調整基金からの繰入での対応としたことにより、経常収支比率が増加した</a:t>
          </a:r>
          <a:r>
            <a:rPr kumimoji="1" lang="ja-JP" altLang="en-US" sz="1000">
              <a:solidFill>
                <a:schemeClr val="dk1"/>
              </a:solidFill>
              <a:effectLst/>
              <a:latin typeface="+mn-lt"/>
              <a:ea typeface="+mn-ea"/>
              <a:cs typeface="+mn-cs"/>
            </a:rPr>
            <a:t>が、令和２年度は、臨時財政対策債での借入れを行ったこともあり、平成３０年度と近い値になった。</a:t>
          </a:r>
          <a:r>
            <a:rPr kumimoji="1" lang="ja-JP" altLang="ja-JP" sz="1000">
              <a:solidFill>
                <a:schemeClr val="dk1"/>
              </a:solidFill>
              <a:effectLst/>
              <a:latin typeface="+mn-lt"/>
              <a:ea typeface="+mn-ea"/>
              <a:cs typeface="+mn-cs"/>
            </a:rPr>
            <a:t>住民サービスの向上を図りながら、適正な事業執行を行うことで、経常経費の削減に努める。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112819</xdr:rowOff>
    </xdr:from>
    <xdr:to>
      <xdr:col>23</xdr:col>
      <xdr:colOff>133350</xdr:colOff>
      <xdr:row>63</xdr:row>
      <xdr:rowOff>90170</xdr:rowOff>
    </xdr:to>
    <xdr:cxnSp macro="">
      <xdr:nvCxnSpPr>
        <xdr:cNvPr id="135" name="直線コネクタ 134"/>
        <xdr:cNvCxnSpPr/>
      </xdr:nvCxnSpPr>
      <xdr:spPr>
        <a:xfrm flipV="1">
          <a:off x="4114800" y="10742719"/>
          <a:ext cx="8382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90170</xdr:rowOff>
    </xdr:to>
    <xdr:cxnSp macro="">
      <xdr:nvCxnSpPr>
        <xdr:cNvPr id="138" name="直線コネクタ 137"/>
        <xdr:cNvCxnSpPr/>
      </xdr:nvCxnSpPr>
      <xdr:spPr>
        <a:xfrm>
          <a:off x="3225800" y="1077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84667</xdr:rowOff>
    </xdr:from>
    <xdr:to>
      <xdr:col>15</xdr:col>
      <xdr:colOff>82550</xdr:colOff>
      <xdr:row>62</xdr:row>
      <xdr:rowOff>140970</xdr:rowOff>
    </xdr:to>
    <xdr:cxnSp macro="">
      <xdr:nvCxnSpPr>
        <xdr:cNvPr id="141" name="直線コネクタ 140"/>
        <xdr:cNvCxnSpPr/>
      </xdr:nvCxnSpPr>
      <xdr:spPr>
        <a:xfrm>
          <a:off x="2336800" y="107145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3" name="テキスト ボックス 142"/>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62</xdr:row>
      <xdr:rowOff>84667</xdr:rowOff>
    </xdr:to>
    <xdr:cxnSp macro="">
      <xdr:nvCxnSpPr>
        <xdr:cNvPr id="144" name="直線コネクタ 143"/>
        <xdr:cNvCxnSpPr/>
      </xdr:nvCxnSpPr>
      <xdr:spPr>
        <a:xfrm>
          <a:off x="1447800" y="1071054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6" name="テキスト ボックス 145"/>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8" name="テキスト ボックス 147"/>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62019</xdr:rowOff>
    </xdr:from>
    <xdr:to>
      <xdr:col>23</xdr:col>
      <xdr:colOff>184150</xdr:colOff>
      <xdr:row>62</xdr:row>
      <xdr:rowOff>163619</xdr:rowOff>
    </xdr:to>
    <xdr:sp macro="" textlink="">
      <xdr:nvSpPr>
        <xdr:cNvPr id="154" name="楕円 153"/>
        <xdr:cNvSpPr/>
      </xdr:nvSpPr>
      <xdr:spPr>
        <a:xfrm>
          <a:off x="4902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78546</xdr:rowOff>
    </xdr:from>
    <xdr:ext cx="762000" cy="259045"/>
    <xdr:sp macro="" textlink="">
      <xdr:nvSpPr>
        <xdr:cNvPr id="155" name="財政構造の弾力性該当値テキスト"/>
        <xdr:cNvSpPr txBox="1"/>
      </xdr:nvSpPr>
      <xdr:spPr>
        <a:xfrm>
          <a:off x="5041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6" name="楕円 155"/>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7" name="テキスト ボックス 15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8" name="楕円 157"/>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9" name="テキスト ボックス 15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33867</xdr:rowOff>
    </xdr:from>
    <xdr:to>
      <xdr:col>11</xdr:col>
      <xdr:colOff>82550</xdr:colOff>
      <xdr:row>62</xdr:row>
      <xdr:rowOff>135467</xdr:rowOff>
    </xdr:to>
    <xdr:sp macro="" textlink="">
      <xdr:nvSpPr>
        <xdr:cNvPr id="160" name="楕円 159"/>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61" name="テキスト ボックス 160"/>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29845</xdr:rowOff>
    </xdr:from>
    <xdr:to>
      <xdr:col>7</xdr:col>
      <xdr:colOff>31750</xdr:colOff>
      <xdr:row>62</xdr:row>
      <xdr:rowOff>131445</xdr:rowOff>
    </xdr:to>
    <xdr:sp macro="" textlink="">
      <xdr:nvSpPr>
        <xdr:cNvPr id="162" name="楕円 161"/>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141622</xdr:rowOff>
    </xdr:from>
    <xdr:ext cx="762000" cy="259045"/>
    <xdr:sp macro="" textlink="">
      <xdr:nvSpPr>
        <xdr:cNvPr id="163" name="テキスト ボックス 162"/>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人件費については、民間委託等による職員数の抑制を図っている。物件費については給食センターの</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委託、電算システム経費、施設指定管理委託等が大きな割合を占めている。今後も事務事業の改善に努める。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130893</xdr:rowOff>
    </xdr:from>
    <xdr:to>
      <xdr:col>23</xdr:col>
      <xdr:colOff>133350</xdr:colOff>
      <xdr:row>81</xdr:row>
      <xdr:rowOff>132300</xdr:rowOff>
    </xdr:to>
    <xdr:cxnSp macro="">
      <xdr:nvCxnSpPr>
        <xdr:cNvPr id="198" name="直線コネクタ 197"/>
        <xdr:cNvCxnSpPr/>
      </xdr:nvCxnSpPr>
      <xdr:spPr>
        <a:xfrm>
          <a:off x="4114800" y="14018343"/>
          <a:ext cx="8382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126220</xdr:rowOff>
    </xdr:from>
    <xdr:to>
      <xdr:col>19</xdr:col>
      <xdr:colOff>133350</xdr:colOff>
      <xdr:row>81</xdr:row>
      <xdr:rowOff>130893</xdr:rowOff>
    </xdr:to>
    <xdr:cxnSp macro="">
      <xdr:nvCxnSpPr>
        <xdr:cNvPr id="201" name="直線コネクタ 200"/>
        <xdr:cNvCxnSpPr/>
      </xdr:nvCxnSpPr>
      <xdr:spPr>
        <a:xfrm>
          <a:off x="3225800" y="14013670"/>
          <a:ext cx="8890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126220</xdr:rowOff>
    </xdr:from>
    <xdr:to>
      <xdr:col>15</xdr:col>
      <xdr:colOff>82550</xdr:colOff>
      <xdr:row>81</xdr:row>
      <xdr:rowOff>140956</xdr:rowOff>
    </xdr:to>
    <xdr:cxnSp macro="">
      <xdr:nvCxnSpPr>
        <xdr:cNvPr id="204" name="直線コネクタ 203"/>
        <xdr:cNvCxnSpPr/>
      </xdr:nvCxnSpPr>
      <xdr:spPr>
        <a:xfrm flipV="1">
          <a:off x="2336800" y="14013670"/>
          <a:ext cx="8890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110930</xdr:rowOff>
    </xdr:from>
    <xdr:to>
      <xdr:col>11</xdr:col>
      <xdr:colOff>31750</xdr:colOff>
      <xdr:row>81</xdr:row>
      <xdr:rowOff>140956</xdr:rowOff>
    </xdr:to>
    <xdr:cxnSp macro="">
      <xdr:nvCxnSpPr>
        <xdr:cNvPr id="207" name="直線コネクタ 206"/>
        <xdr:cNvCxnSpPr/>
      </xdr:nvCxnSpPr>
      <xdr:spPr>
        <a:xfrm>
          <a:off x="1447800" y="13998380"/>
          <a:ext cx="889000" cy="3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81500</xdr:rowOff>
    </xdr:from>
    <xdr:to>
      <xdr:col>23</xdr:col>
      <xdr:colOff>184150</xdr:colOff>
      <xdr:row>82</xdr:row>
      <xdr:rowOff>11650</xdr:rowOff>
    </xdr:to>
    <xdr:sp macro="" textlink="">
      <xdr:nvSpPr>
        <xdr:cNvPr id="217" name="楕円 216"/>
        <xdr:cNvSpPr/>
      </xdr:nvSpPr>
      <xdr:spPr>
        <a:xfrm>
          <a:off x="4902200" y="139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98027</xdr:rowOff>
    </xdr:from>
    <xdr:ext cx="762000" cy="259045"/>
    <xdr:sp macro="" textlink="">
      <xdr:nvSpPr>
        <xdr:cNvPr id="218" name="人件費・物件費等の状況該当値テキスト"/>
        <xdr:cNvSpPr txBox="1"/>
      </xdr:nvSpPr>
      <xdr:spPr>
        <a:xfrm>
          <a:off x="5041900" y="138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80093</xdr:rowOff>
    </xdr:from>
    <xdr:to>
      <xdr:col>19</xdr:col>
      <xdr:colOff>184150</xdr:colOff>
      <xdr:row>82</xdr:row>
      <xdr:rowOff>10243</xdr:rowOff>
    </xdr:to>
    <xdr:sp macro="" textlink="">
      <xdr:nvSpPr>
        <xdr:cNvPr id="219" name="楕円 218"/>
        <xdr:cNvSpPr/>
      </xdr:nvSpPr>
      <xdr:spPr>
        <a:xfrm>
          <a:off x="4064000" y="139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20420</xdr:rowOff>
    </xdr:from>
    <xdr:ext cx="736600" cy="259045"/>
    <xdr:sp macro="" textlink="">
      <xdr:nvSpPr>
        <xdr:cNvPr id="220" name="テキスト ボックス 219"/>
        <xdr:cNvSpPr txBox="1"/>
      </xdr:nvSpPr>
      <xdr:spPr>
        <a:xfrm>
          <a:off x="3733800" y="1373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75420</xdr:rowOff>
    </xdr:from>
    <xdr:to>
      <xdr:col>15</xdr:col>
      <xdr:colOff>133350</xdr:colOff>
      <xdr:row>82</xdr:row>
      <xdr:rowOff>5570</xdr:rowOff>
    </xdr:to>
    <xdr:sp macro="" textlink="">
      <xdr:nvSpPr>
        <xdr:cNvPr id="221" name="楕円 220"/>
        <xdr:cNvSpPr/>
      </xdr:nvSpPr>
      <xdr:spPr>
        <a:xfrm>
          <a:off x="3175000" y="139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15747</xdr:rowOff>
    </xdr:from>
    <xdr:ext cx="762000" cy="259045"/>
    <xdr:sp macro="" textlink="">
      <xdr:nvSpPr>
        <xdr:cNvPr id="222" name="テキスト ボックス 221"/>
        <xdr:cNvSpPr txBox="1"/>
      </xdr:nvSpPr>
      <xdr:spPr>
        <a:xfrm>
          <a:off x="2844800" y="137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90156</xdr:rowOff>
    </xdr:from>
    <xdr:to>
      <xdr:col>11</xdr:col>
      <xdr:colOff>82550</xdr:colOff>
      <xdr:row>82</xdr:row>
      <xdr:rowOff>20306</xdr:rowOff>
    </xdr:to>
    <xdr:sp macro="" textlink="">
      <xdr:nvSpPr>
        <xdr:cNvPr id="223" name="楕円 222"/>
        <xdr:cNvSpPr/>
      </xdr:nvSpPr>
      <xdr:spPr>
        <a:xfrm>
          <a:off x="2286000" y="1397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30483</xdr:rowOff>
    </xdr:from>
    <xdr:ext cx="762000" cy="259045"/>
    <xdr:sp macro="" textlink="">
      <xdr:nvSpPr>
        <xdr:cNvPr id="224" name="テキスト ボックス 223"/>
        <xdr:cNvSpPr txBox="1"/>
      </xdr:nvSpPr>
      <xdr:spPr>
        <a:xfrm>
          <a:off x="1955800" y="1374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60130</xdr:rowOff>
    </xdr:from>
    <xdr:to>
      <xdr:col>7</xdr:col>
      <xdr:colOff>31750</xdr:colOff>
      <xdr:row>81</xdr:row>
      <xdr:rowOff>161730</xdr:rowOff>
    </xdr:to>
    <xdr:sp macro="" textlink="">
      <xdr:nvSpPr>
        <xdr:cNvPr id="225" name="楕円 224"/>
        <xdr:cNvSpPr/>
      </xdr:nvSpPr>
      <xdr:spPr>
        <a:xfrm>
          <a:off x="1397000" y="139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457</xdr:rowOff>
    </xdr:from>
    <xdr:ext cx="762000" cy="259045"/>
    <xdr:sp macro="" textlink="">
      <xdr:nvSpPr>
        <xdr:cNvPr id="226" name="テキスト ボックス 225"/>
        <xdr:cNvSpPr txBox="1"/>
      </xdr:nvSpPr>
      <xdr:spPr>
        <a:xfrm>
          <a:off x="1066800" y="1371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類似団体平均を下回る水準で横ばいの状態である。引き続き適正な水準の維持に努める。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19813</xdr:rowOff>
    </xdr:to>
    <xdr:cxnSp macro="">
      <xdr:nvCxnSpPr>
        <xdr:cNvPr id="258" name="直線コネクタ 257"/>
        <xdr:cNvCxnSpPr/>
      </xdr:nvCxnSpPr>
      <xdr:spPr>
        <a:xfrm flipV="1">
          <a:off x="16179800" y="14363700"/>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10161</xdr:rowOff>
    </xdr:from>
    <xdr:to>
      <xdr:col>77</xdr:col>
      <xdr:colOff>44450</xdr:colOff>
      <xdr:row>84</xdr:row>
      <xdr:rowOff>19813</xdr:rowOff>
    </xdr:to>
    <xdr:cxnSp macro="">
      <xdr:nvCxnSpPr>
        <xdr:cNvPr id="261" name="直線コネクタ 260"/>
        <xdr:cNvCxnSpPr/>
      </xdr:nvCxnSpPr>
      <xdr:spPr>
        <a:xfrm>
          <a:off x="15290800" y="1441196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152654</xdr:rowOff>
    </xdr:from>
    <xdr:to>
      <xdr:col>72</xdr:col>
      <xdr:colOff>203200</xdr:colOff>
      <xdr:row>84</xdr:row>
      <xdr:rowOff>10161</xdr:rowOff>
    </xdr:to>
    <xdr:cxnSp macro="">
      <xdr:nvCxnSpPr>
        <xdr:cNvPr id="264" name="直線コネクタ 263"/>
        <xdr:cNvCxnSpPr/>
      </xdr:nvCxnSpPr>
      <xdr:spPr>
        <a:xfrm>
          <a:off x="14401800" y="14383004"/>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152654</xdr:rowOff>
    </xdr:from>
    <xdr:to>
      <xdr:col>68</xdr:col>
      <xdr:colOff>152400</xdr:colOff>
      <xdr:row>84</xdr:row>
      <xdr:rowOff>58420</xdr:rowOff>
    </xdr:to>
    <xdr:cxnSp macro="">
      <xdr:nvCxnSpPr>
        <xdr:cNvPr id="267" name="直線コネクタ 266"/>
        <xdr:cNvCxnSpPr/>
      </xdr:nvCxnSpPr>
      <xdr:spPr>
        <a:xfrm flipV="1">
          <a:off x="13512800" y="143830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7" name="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8"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140463</xdr:rowOff>
    </xdr:from>
    <xdr:to>
      <xdr:col>77</xdr:col>
      <xdr:colOff>95250</xdr:colOff>
      <xdr:row>84</xdr:row>
      <xdr:rowOff>70613</xdr:rowOff>
    </xdr:to>
    <xdr:sp macro="" textlink="">
      <xdr:nvSpPr>
        <xdr:cNvPr id="279" name="楕円 278"/>
        <xdr:cNvSpPr/>
      </xdr:nvSpPr>
      <xdr:spPr>
        <a:xfrm>
          <a:off x="16129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80790</xdr:rowOff>
    </xdr:from>
    <xdr:ext cx="736600" cy="259045"/>
    <xdr:sp macro="" textlink="">
      <xdr:nvSpPr>
        <xdr:cNvPr id="280" name="テキスト ボックス 279"/>
        <xdr:cNvSpPr txBox="1"/>
      </xdr:nvSpPr>
      <xdr:spPr>
        <a:xfrm>
          <a:off x="15798800" y="14139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130811</xdr:rowOff>
    </xdr:from>
    <xdr:to>
      <xdr:col>73</xdr:col>
      <xdr:colOff>44450</xdr:colOff>
      <xdr:row>84</xdr:row>
      <xdr:rowOff>60961</xdr:rowOff>
    </xdr:to>
    <xdr:sp macro="" textlink="">
      <xdr:nvSpPr>
        <xdr:cNvPr id="281" name="楕円 280"/>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71138</xdr:rowOff>
    </xdr:from>
    <xdr:ext cx="762000" cy="259045"/>
    <xdr:sp macro="" textlink="">
      <xdr:nvSpPr>
        <xdr:cNvPr id="282" name="テキスト ボックス 281"/>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101854</xdr:rowOff>
    </xdr:from>
    <xdr:to>
      <xdr:col>68</xdr:col>
      <xdr:colOff>203200</xdr:colOff>
      <xdr:row>84</xdr:row>
      <xdr:rowOff>32004</xdr:rowOff>
    </xdr:to>
    <xdr:sp macro="" textlink="">
      <xdr:nvSpPr>
        <xdr:cNvPr id="283" name="楕円 282"/>
        <xdr:cNvSpPr/>
      </xdr:nvSpPr>
      <xdr:spPr>
        <a:xfrm>
          <a:off x="143510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42181</xdr:rowOff>
    </xdr:from>
    <xdr:ext cx="762000" cy="259045"/>
    <xdr:sp macro="" textlink="">
      <xdr:nvSpPr>
        <xdr:cNvPr id="284" name="テキスト ボックス 283"/>
        <xdr:cNvSpPr txBox="1"/>
      </xdr:nvSpPr>
      <xdr:spPr>
        <a:xfrm>
          <a:off x="14020800" y="1410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85" name="楕円 284"/>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119397</xdr:rowOff>
    </xdr:from>
    <xdr:ext cx="762000" cy="259045"/>
    <xdr:sp macro="" textlink="">
      <xdr:nvSpPr>
        <xdr:cNvPr id="286" name="テキスト ボックス 285"/>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人当たり職員数では、類似団体平均と比較すると</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人少ない状況である。給食センターや公立保育所の民営化などにより職員数の抑制を図ってきており、また、平成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名の退職者をはじめ、平成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名、令和元年度</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名の多数の退職者が続いて</a:t>
          </a:r>
          <a:r>
            <a:rPr kumimoji="1" lang="ja-JP" altLang="en-US" sz="1100">
              <a:solidFill>
                <a:schemeClr val="dk1"/>
              </a:solidFill>
              <a:effectLst/>
              <a:latin typeface="+mn-lt"/>
              <a:ea typeface="+mn-ea"/>
              <a:cs typeface="+mn-cs"/>
            </a:rPr>
            <a:t>いた</a:t>
          </a:r>
          <a:r>
            <a:rPr kumimoji="1" lang="ja-JP" altLang="ja-JP" sz="1100">
              <a:solidFill>
                <a:schemeClr val="dk1"/>
              </a:solidFill>
              <a:effectLst/>
              <a:latin typeface="+mn-lt"/>
              <a:ea typeface="+mn-ea"/>
              <a:cs typeface="+mn-cs"/>
            </a:rPr>
            <a:t>ため、職員数の抑制傾向も続いている状況である。</a:t>
          </a:r>
          <a:endParaRPr lang="ja-JP" altLang="ja-JP" sz="1400">
            <a:effectLst/>
          </a:endParaRPr>
        </a:p>
        <a:p>
          <a:r>
            <a:rPr kumimoji="1" lang="ja-JP" altLang="ja-JP" sz="1100">
              <a:solidFill>
                <a:schemeClr val="dk1"/>
              </a:solidFill>
              <a:effectLst/>
              <a:latin typeface="+mn-lt"/>
              <a:ea typeface="+mn-ea"/>
              <a:cs typeface="+mn-cs"/>
            </a:rPr>
            <a:t>今後は、住民サービスの向上を図りつつ、効率的かつ適正な事務事業を確保できる定員管理を行うよう努める。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22437</xdr:rowOff>
    </xdr:from>
    <xdr:to>
      <xdr:col>81</xdr:col>
      <xdr:colOff>44450</xdr:colOff>
      <xdr:row>58</xdr:row>
      <xdr:rowOff>46567</xdr:rowOff>
    </xdr:to>
    <xdr:cxnSp macro="">
      <xdr:nvCxnSpPr>
        <xdr:cNvPr id="321" name="直線コネクタ 320"/>
        <xdr:cNvCxnSpPr/>
      </xdr:nvCxnSpPr>
      <xdr:spPr>
        <a:xfrm>
          <a:off x="16179800" y="99665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22437</xdr:rowOff>
    </xdr:from>
    <xdr:to>
      <xdr:col>77</xdr:col>
      <xdr:colOff>44450</xdr:colOff>
      <xdr:row>58</xdr:row>
      <xdr:rowOff>39864</xdr:rowOff>
    </xdr:to>
    <xdr:cxnSp macro="">
      <xdr:nvCxnSpPr>
        <xdr:cNvPr id="324" name="直線コネクタ 323"/>
        <xdr:cNvCxnSpPr/>
      </xdr:nvCxnSpPr>
      <xdr:spPr>
        <a:xfrm flipV="1">
          <a:off x="15290800" y="9966537"/>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15734</xdr:rowOff>
    </xdr:from>
    <xdr:to>
      <xdr:col>72</xdr:col>
      <xdr:colOff>203200</xdr:colOff>
      <xdr:row>58</xdr:row>
      <xdr:rowOff>39864</xdr:rowOff>
    </xdr:to>
    <xdr:cxnSp macro="">
      <xdr:nvCxnSpPr>
        <xdr:cNvPr id="327" name="直線コネクタ 326"/>
        <xdr:cNvCxnSpPr/>
      </xdr:nvCxnSpPr>
      <xdr:spPr>
        <a:xfrm>
          <a:off x="14401800" y="99598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15734</xdr:rowOff>
    </xdr:from>
    <xdr:to>
      <xdr:col>68</xdr:col>
      <xdr:colOff>152400</xdr:colOff>
      <xdr:row>58</xdr:row>
      <xdr:rowOff>43886</xdr:rowOff>
    </xdr:to>
    <xdr:cxnSp macro="">
      <xdr:nvCxnSpPr>
        <xdr:cNvPr id="330" name="直線コネクタ 329"/>
        <xdr:cNvCxnSpPr/>
      </xdr:nvCxnSpPr>
      <xdr:spPr>
        <a:xfrm flipV="1">
          <a:off x="13512800" y="995983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167217</xdr:rowOff>
    </xdr:from>
    <xdr:to>
      <xdr:col>81</xdr:col>
      <xdr:colOff>95250</xdr:colOff>
      <xdr:row>58</xdr:row>
      <xdr:rowOff>97367</xdr:rowOff>
    </xdr:to>
    <xdr:sp macro="" textlink="">
      <xdr:nvSpPr>
        <xdr:cNvPr id="340" name="楕円 339"/>
        <xdr:cNvSpPr/>
      </xdr:nvSpPr>
      <xdr:spPr>
        <a:xfrm>
          <a:off x="169672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88494</xdr:rowOff>
    </xdr:from>
    <xdr:ext cx="762000" cy="259045"/>
    <xdr:sp macro="" textlink="">
      <xdr:nvSpPr>
        <xdr:cNvPr id="341" name="定員管理の状況該当値テキスト"/>
        <xdr:cNvSpPr txBox="1"/>
      </xdr:nvSpPr>
      <xdr:spPr>
        <a:xfrm>
          <a:off x="17106900" y="986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143087</xdr:rowOff>
    </xdr:from>
    <xdr:to>
      <xdr:col>77</xdr:col>
      <xdr:colOff>95250</xdr:colOff>
      <xdr:row>58</xdr:row>
      <xdr:rowOff>73237</xdr:rowOff>
    </xdr:to>
    <xdr:sp macro="" textlink="">
      <xdr:nvSpPr>
        <xdr:cNvPr id="342" name="楕円 341"/>
        <xdr:cNvSpPr/>
      </xdr:nvSpPr>
      <xdr:spPr>
        <a:xfrm>
          <a:off x="16129000" y="9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83414</xdr:rowOff>
    </xdr:from>
    <xdr:ext cx="736600" cy="259045"/>
    <xdr:sp macro="" textlink="">
      <xdr:nvSpPr>
        <xdr:cNvPr id="343" name="テキスト ボックス 342"/>
        <xdr:cNvSpPr txBox="1"/>
      </xdr:nvSpPr>
      <xdr:spPr>
        <a:xfrm>
          <a:off x="15798800" y="968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160514</xdr:rowOff>
    </xdr:from>
    <xdr:to>
      <xdr:col>73</xdr:col>
      <xdr:colOff>44450</xdr:colOff>
      <xdr:row>58</xdr:row>
      <xdr:rowOff>90664</xdr:rowOff>
    </xdr:to>
    <xdr:sp macro="" textlink="">
      <xdr:nvSpPr>
        <xdr:cNvPr id="344" name="楕円 343"/>
        <xdr:cNvSpPr/>
      </xdr:nvSpPr>
      <xdr:spPr>
        <a:xfrm>
          <a:off x="15240000" y="993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100841</xdr:rowOff>
    </xdr:from>
    <xdr:ext cx="762000" cy="259045"/>
    <xdr:sp macro="" textlink="">
      <xdr:nvSpPr>
        <xdr:cNvPr id="345" name="テキスト ボックス 344"/>
        <xdr:cNvSpPr txBox="1"/>
      </xdr:nvSpPr>
      <xdr:spPr>
        <a:xfrm>
          <a:off x="14909800" y="970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136384</xdr:rowOff>
    </xdr:from>
    <xdr:to>
      <xdr:col>68</xdr:col>
      <xdr:colOff>203200</xdr:colOff>
      <xdr:row>58</xdr:row>
      <xdr:rowOff>66534</xdr:rowOff>
    </xdr:to>
    <xdr:sp macro="" textlink="">
      <xdr:nvSpPr>
        <xdr:cNvPr id="346" name="楕円 345"/>
        <xdr:cNvSpPr/>
      </xdr:nvSpPr>
      <xdr:spPr>
        <a:xfrm>
          <a:off x="14351000" y="99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76711</xdr:rowOff>
    </xdr:from>
    <xdr:ext cx="762000" cy="259045"/>
    <xdr:sp macro="" textlink="">
      <xdr:nvSpPr>
        <xdr:cNvPr id="347" name="テキスト ボックス 346"/>
        <xdr:cNvSpPr txBox="1"/>
      </xdr:nvSpPr>
      <xdr:spPr>
        <a:xfrm>
          <a:off x="14020800" y="967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164536</xdr:rowOff>
    </xdr:from>
    <xdr:to>
      <xdr:col>64</xdr:col>
      <xdr:colOff>152400</xdr:colOff>
      <xdr:row>58</xdr:row>
      <xdr:rowOff>94686</xdr:rowOff>
    </xdr:to>
    <xdr:sp macro="" textlink="">
      <xdr:nvSpPr>
        <xdr:cNvPr id="348" name="楕円 347"/>
        <xdr:cNvSpPr/>
      </xdr:nvSpPr>
      <xdr:spPr>
        <a:xfrm>
          <a:off x="13462000" y="99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104863</xdr:rowOff>
    </xdr:from>
    <xdr:ext cx="762000" cy="259045"/>
    <xdr:sp macro="" textlink="">
      <xdr:nvSpPr>
        <xdr:cNvPr id="349" name="テキスト ボックス 348"/>
        <xdr:cNvSpPr txBox="1"/>
      </xdr:nvSpPr>
      <xdr:spPr>
        <a:xfrm>
          <a:off x="13131800" y="970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地方債の元利償還金は、庁舎耐震等改修事業による地方債や臨時財政対策債の元金の償還により、増加傾向にある。一方、下水道にかかる公営企業債の元利償還金に対する繰入金は減少している。結果</a:t>
          </a:r>
          <a:r>
            <a:rPr kumimoji="1" lang="ja-JP" altLang="en-US" sz="1100">
              <a:solidFill>
                <a:schemeClr val="dk1"/>
              </a:solidFill>
              <a:effectLst/>
              <a:latin typeface="+mn-lt"/>
              <a:ea typeface="+mn-ea"/>
              <a:cs typeface="+mn-cs"/>
            </a:rPr>
            <a:t>としては、</a:t>
          </a:r>
          <a:r>
            <a:rPr kumimoji="1" lang="ja-JP" altLang="ja-JP" sz="1100">
              <a:solidFill>
                <a:schemeClr val="dk1"/>
              </a:solidFill>
              <a:effectLst/>
              <a:latin typeface="+mn-lt"/>
              <a:ea typeface="+mn-ea"/>
              <a:cs typeface="+mn-cs"/>
            </a:rPr>
            <a:t>実質公債費比率が増加している。今後も大規模事業に伴う地方債借入れを行う可能性があることから、依然実質公債費</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が上昇する見込みがある。上昇を一時的なものに抑えるよう、適正な実質公債費比率の維持に努める。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131826</xdr:rowOff>
    </xdr:to>
    <xdr:cxnSp macro="">
      <xdr:nvCxnSpPr>
        <xdr:cNvPr id="380" name="直線コネクタ 379"/>
        <xdr:cNvCxnSpPr/>
      </xdr:nvCxnSpPr>
      <xdr:spPr>
        <a:xfrm>
          <a:off x="16179800" y="698500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127000</xdr:rowOff>
    </xdr:to>
    <xdr:cxnSp macro="">
      <xdr:nvCxnSpPr>
        <xdr:cNvPr id="383" name="直線コネクタ 382"/>
        <xdr:cNvCxnSpPr/>
      </xdr:nvCxnSpPr>
      <xdr:spPr>
        <a:xfrm>
          <a:off x="15290800" y="69656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107696</xdr:rowOff>
    </xdr:to>
    <xdr:cxnSp macro="">
      <xdr:nvCxnSpPr>
        <xdr:cNvPr id="386" name="直線コネクタ 385"/>
        <xdr:cNvCxnSpPr/>
      </xdr:nvCxnSpPr>
      <xdr:spPr>
        <a:xfrm>
          <a:off x="14401800" y="6965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40</xdr:row>
      <xdr:rowOff>112522</xdr:rowOff>
    </xdr:to>
    <xdr:cxnSp macro="">
      <xdr:nvCxnSpPr>
        <xdr:cNvPr id="389" name="直線コネクタ 388"/>
        <xdr:cNvCxnSpPr/>
      </xdr:nvCxnSpPr>
      <xdr:spPr>
        <a:xfrm flipV="1">
          <a:off x="13512800" y="69656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81026</xdr:rowOff>
    </xdr:from>
    <xdr:to>
      <xdr:col>81</xdr:col>
      <xdr:colOff>95250</xdr:colOff>
      <xdr:row>41</xdr:row>
      <xdr:rowOff>11176</xdr:rowOff>
    </xdr:to>
    <xdr:sp macro="" textlink="">
      <xdr:nvSpPr>
        <xdr:cNvPr id="399" name="楕円 398"/>
        <xdr:cNvSpPr/>
      </xdr:nvSpPr>
      <xdr:spPr>
        <a:xfrm>
          <a:off x="169672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97553</xdr:rowOff>
    </xdr:from>
    <xdr:ext cx="762000" cy="259045"/>
    <xdr:sp macro="" textlink="">
      <xdr:nvSpPr>
        <xdr:cNvPr id="400" name="公債費負担の状況該当値テキスト"/>
        <xdr:cNvSpPr txBox="1"/>
      </xdr:nvSpPr>
      <xdr:spPr>
        <a:xfrm>
          <a:off x="171069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1" name="楕円 400"/>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2" name="テキスト ボックス 40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3" name="楕円 402"/>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404" name="テキスト ボックス 403"/>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5" name="楕円 404"/>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06" name="テキスト ボックス 405"/>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61722</xdr:rowOff>
    </xdr:from>
    <xdr:to>
      <xdr:col>64</xdr:col>
      <xdr:colOff>152400</xdr:colOff>
      <xdr:row>40</xdr:row>
      <xdr:rowOff>163322</xdr:rowOff>
    </xdr:to>
    <xdr:sp macro="" textlink="">
      <xdr:nvSpPr>
        <xdr:cNvPr id="407" name="楕円 406"/>
        <xdr:cNvSpPr/>
      </xdr:nvSpPr>
      <xdr:spPr>
        <a:xfrm>
          <a:off x="13462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2049</xdr:rowOff>
    </xdr:from>
    <xdr:ext cx="762000" cy="259045"/>
    <xdr:sp macro="" textlink="">
      <xdr:nvSpPr>
        <xdr:cNvPr id="408" name="テキスト ボックス 407"/>
        <xdr:cNvSpPr txBox="1"/>
      </xdr:nvSpPr>
      <xdr:spPr>
        <a:xfrm>
          <a:off x="13131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将来負担額は、主に下水道事業債の元利償還金の減に</a:t>
          </a:r>
          <a:r>
            <a:rPr kumimoji="1" lang="ja-JP" altLang="en-US" sz="1100">
              <a:solidFill>
                <a:schemeClr val="dk1"/>
              </a:solidFill>
              <a:effectLst/>
              <a:latin typeface="+mn-lt"/>
              <a:ea typeface="+mn-ea"/>
              <a:cs typeface="+mn-cs"/>
            </a:rPr>
            <a:t>よる</a:t>
          </a:r>
          <a:r>
            <a:rPr kumimoji="1" lang="ja-JP" altLang="ja-JP" sz="1100">
              <a:solidFill>
                <a:schemeClr val="dk1"/>
              </a:solidFill>
              <a:effectLst/>
              <a:latin typeface="+mn-lt"/>
              <a:ea typeface="+mn-ea"/>
              <a:cs typeface="+mn-cs"/>
            </a:rPr>
            <a:t>公営企業債等繰入見込額、</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事業の債務負担行為に基づく支出予定額、職員異動による退職手当負担見込額等の減により減少傾向が続いている。</a:t>
          </a:r>
          <a:r>
            <a:rPr kumimoji="1" lang="ja-JP" altLang="en-US" sz="1100">
              <a:solidFill>
                <a:schemeClr val="dk1"/>
              </a:solidFill>
              <a:effectLst/>
              <a:latin typeface="+mn-lt"/>
              <a:ea typeface="+mn-ea"/>
              <a:cs typeface="+mn-cs"/>
            </a:rPr>
            <a:t>令和２年度は、繰上償還による地方債残高の減少などにより、将来負担率は数値化されなかった。ただし、</a:t>
          </a:r>
          <a:r>
            <a:rPr kumimoji="1" lang="ja-JP" altLang="ja-JP" sz="1100">
              <a:solidFill>
                <a:schemeClr val="dk1"/>
              </a:solidFill>
              <a:effectLst/>
              <a:latin typeface="+mn-lt"/>
              <a:ea typeface="+mn-ea"/>
              <a:cs typeface="+mn-cs"/>
            </a:rPr>
            <a:t>現在進行中である宇多津臨海地区都市再生整備計画事業、南部地区児童館・公園整備事業他大規模事業計画に伴う地方債残高の増加が今後も見込まれるため、急激な上昇につながらないよう事業実施の適正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42227</xdr:rowOff>
    </xdr:from>
    <xdr:to>
      <xdr:col>77</xdr:col>
      <xdr:colOff>44450</xdr:colOff>
      <xdr:row>15</xdr:row>
      <xdr:rowOff>80232</xdr:rowOff>
    </xdr:to>
    <xdr:cxnSp macro="">
      <xdr:nvCxnSpPr>
        <xdr:cNvPr id="438" name="直線コネクタ 437"/>
        <xdr:cNvCxnSpPr/>
      </xdr:nvCxnSpPr>
      <xdr:spPr>
        <a:xfrm>
          <a:off x="15290800" y="2613977"/>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9" name="将来負担の状況平均値テキスト"/>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42227</xdr:rowOff>
    </xdr:from>
    <xdr:to>
      <xdr:col>72</xdr:col>
      <xdr:colOff>203200</xdr:colOff>
      <xdr:row>15</xdr:row>
      <xdr:rowOff>100139</xdr:rowOff>
    </xdr:to>
    <xdr:cxnSp macro="">
      <xdr:nvCxnSpPr>
        <xdr:cNvPr id="441" name="直線コネクタ 440"/>
        <xdr:cNvCxnSpPr/>
      </xdr:nvCxnSpPr>
      <xdr:spPr>
        <a:xfrm flipV="1">
          <a:off x="14401800" y="261397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164672</xdr:rowOff>
    </xdr:from>
    <xdr:ext cx="736600" cy="259045"/>
    <xdr:sp macro="" textlink="">
      <xdr:nvSpPr>
        <xdr:cNvPr id="443" name="テキスト ボックス 442"/>
        <xdr:cNvSpPr txBox="1"/>
      </xdr:nvSpPr>
      <xdr:spPr>
        <a:xfrm>
          <a:off x="15798800" y="273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56102</xdr:rowOff>
    </xdr:from>
    <xdr:to>
      <xdr:col>68</xdr:col>
      <xdr:colOff>152400</xdr:colOff>
      <xdr:row>15</xdr:row>
      <xdr:rowOff>100139</xdr:rowOff>
    </xdr:to>
    <xdr:cxnSp macro="">
      <xdr:nvCxnSpPr>
        <xdr:cNvPr id="444" name="直線コネクタ 443"/>
        <xdr:cNvCxnSpPr/>
      </xdr:nvCxnSpPr>
      <xdr:spPr>
        <a:xfrm>
          <a:off x="13512800" y="2627852"/>
          <a:ext cx="8890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159243</xdr:rowOff>
    </xdr:from>
    <xdr:ext cx="762000" cy="259045"/>
    <xdr:sp macro="" textlink="">
      <xdr:nvSpPr>
        <xdr:cNvPr id="446" name="テキスト ボックス 445"/>
        <xdr:cNvSpPr txBox="1"/>
      </xdr:nvSpPr>
      <xdr:spPr>
        <a:xfrm>
          <a:off x="14909800" y="27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7" name="フローチャート: 判断 446"/>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36053</xdr:rowOff>
    </xdr:from>
    <xdr:ext cx="762000" cy="259045"/>
    <xdr:sp macro="" textlink="">
      <xdr:nvSpPr>
        <xdr:cNvPr id="448" name="テキスト ボックス 447"/>
        <xdr:cNvSpPr txBox="1"/>
      </xdr:nvSpPr>
      <xdr:spPr>
        <a:xfrm>
          <a:off x="14020800" y="277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9" name="フローチャート: 判断 448"/>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62596</xdr:rowOff>
    </xdr:from>
    <xdr:ext cx="762000" cy="259045"/>
    <xdr:sp macro="" textlink="">
      <xdr:nvSpPr>
        <xdr:cNvPr id="450" name="テキスト ボックス 449"/>
        <xdr:cNvSpPr txBox="1"/>
      </xdr:nvSpPr>
      <xdr:spPr>
        <a:xfrm>
          <a:off x="13131800" y="280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29432</xdr:rowOff>
    </xdr:from>
    <xdr:to>
      <xdr:col>77</xdr:col>
      <xdr:colOff>95250</xdr:colOff>
      <xdr:row>15</xdr:row>
      <xdr:rowOff>131032</xdr:rowOff>
    </xdr:to>
    <xdr:sp macro="" textlink="">
      <xdr:nvSpPr>
        <xdr:cNvPr id="456" name="楕円 455"/>
        <xdr:cNvSpPr/>
      </xdr:nvSpPr>
      <xdr:spPr>
        <a:xfrm>
          <a:off x="16129000" y="26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141209</xdr:rowOff>
    </xdr:from>
    <xdr:ext cx="736600" cy="259045"/>
    <xdr:sp macro="" textlink="">
      <xdr:nvSpPr>
        <xdr:cNvPr id="457" name="テキスト ボックス 456"/>
        <xdr:cNvSpPr txBox="1"/>
      </xdr:nvSpPr>
      <xdr:spPr>
        <a:xfrm>
          <a:off x="15798800" y="2370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162877</xdr:rowOff>
    </xdr:from>
    <xdr:to>
      <xdr:col>73</xdr:col>
      <xdr:colOff>44450</xdr:colOff>
      <xdr:row>15</xdr:row>
      <xdr:rowOff>93027</xdr:rowOff>
    </xdr:to>
    <xdr:sp macro="" textlink="">
      <xdr:nvSpPr>
        <xdr:cNvPr id="458" name="楕円 457"/>
        <xdr:cNvSpPr/>
      </xdr:nvSpPr>
      <xdr:spPr>
        <a:xfrm>
          <a:off x="15240000" y="25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103204</xdr:rowOff>
    </xdr:from>
    <xdr:ext cx="762000" cy="259045"/>
    <xdr:sp macro="" textlink="">
      <xdr:nvSpPr>
        <xdr:cNvPr id="459" name="テキスト ボックス 458"/>
        <xdr:cNvSpPr txBox="1"/>
      </xdr:nvSpPr>
      <xdr:spPr>
        <a:xfrm>
          <a:off x="14909800" y="233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49339</xdr:rowOff>
    </xdr:from>
    <xdr:to>
      <xdr:col>68</xdr:col>
      <xdr:colOff>203200</xdr:colOff>
      <xdr:row>15</xdr:row>
      <xdr:rowOff>150939</xdr:rowOff>
    </xdr:to>
    <xdr:sp macro="" textlink="">
      <xdr:nvSpPr>
        <xdr:cNvPr id="460" name="楕円 459"/>
        <xdr:cNvSpPr/>
      </xdr:nvSpPr>
      <xdr:spPr>
        <a:xfrm>
          <a:off x="14351000" y="26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161116</xdr:rowOff>
    </xdr:from>
    <xdr:ext cx="762000" cy="259045"/>
    <xdr:sp macro="" textlink="">
      <xdr:nvSpPr>
        <xdr:cNvPr id="461" name="テキスト ボックス 460"/>
        <xdr:cNvSpPr txBox="1"/>
      </xdr:nvSpPr>
      <xdr:spPr>
        <a:xfrm>
          <a:off x="14020800" y="238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5302</xdr:rowOff>
    </xdr:from>
    <xdr:to>
      <xdr:col>64</xdr:col>
      <xdr:colOff>152400</xdr:colOff>
      <xdr:row>15</xdr:row>
      <xdr:rowOff>106902</xdr:rowOff>
    </xdr:to>
    <xdr:sp macro="" textlink="">
      <xdr:nvSpPr>
        <xdr:cNvPr id="462" name="楕円 461"/>
        <xdr:cNvSpPr/>
      </xdr:nvSpPr>
      <xdr:spPr>
        <a:xfrm>
          <a:off x="13462000" y="25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117079</xdr:rowOff>
    </xdr:from>
    <xdr:ext cx="762000" cy="259045"/>
    <xdr:sp macro="" textlink="">
      <xdr:nvSpPr>
        <xdr:cNvPr id="463" name="テキスト ボックス 462"/>
        <xdr:cNvSpPr txBox="1"/>
      </xdr:nvSpPr>
      <xdr:spPr>
        <a:xfrm>
          <a:off x="13131800" y="234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18,002
8.10
9,299,356
8,769,681
450,368
4,147,153
5,588,307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これまで、給食センターや公立保育所の民営化などにより職員数の抑制を図ってきており、また、平成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年度末</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名の退職者をはじめ、平成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名、平成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名、平成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名、令和元年度</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名の多数の退職者</a:t>
          </a:r>
          <a:r>
            <a:rPr kumimoji="1" lang="ja-JP" altLang="en-US" sz="1100" b="0" i="0" baseline="0">
              <a:solidFill>
                <a:schemeClr val="dk1"/>
              </a:solidFill>
              <a:effectLst/>
              <a:latin typeface="+mn-lt"/>
              <a:ea typeface="+mn-ea"/>
              <a:cs typeface="+mn-cs"/>
            </a:rPr>
            <a:t>がでていたため</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結果、</a:t>
          </a:r>
          <a:r>
            <a:rPr kumimoji="1" lang="ja-JP" altLang="ja-JP" sz="1100" b="0" i="0" baseline="0">
              <a:solidFill>
                <a:schemeClr val="dk1"/>
              </a:solidFill>
              <a:effectLst/>
              <a:latin typeface="+mn-lt"/>
              <a:ea typeface="+mn-ea"/>
              <a:cs typeface="+mn-cs"/>
            </a:rPr>
            <a:t>職員数</a:t>
          </a:r>
          <a:r>
            <a:rPr kumimoji="1" lang="ja-JP" altLang="en-US" sz="1100" b="0" i="0" baseline="0">
              <a:solidFill>
                <a:schemeClr val="dk1"/>
              </a:solidFill>
              <a:effectLst/>
              <a:latin typeface="+mn-lt"/>
              <a:ea typeface="+mn-ea"/>
              <a:cs typeface="+mn-cs"/>
            </a:rPr>
            <a:t>及び人件費</a:t>
          </a:r>
          <a:r>
            <a:rPr kumimoji="1" lang="ja-JP" altLang="ja-JP" sz="1100" b="0" i="0" baseline="0">
              <a:solidFill>
                <a:schemeClr val="dk1"/>
              </a:solidFill>
              <a:effectLst/>
              <a:latin typeface="+mn-lt"/>
              <a:ea typeface="+mn-ea"/>
              <a:cs typeface="+mn-cs"/>
            </a:rPr>
            <a:t>の抑制</a:t>
          </a:r>
          <a:r>
            <a:rPr kumimoji="1" lang="ja-JP" altLang="en-US" sz="1100" b="0" i="0" baseline="0">
              <a:solidFill>
                <a:schemeClr val="dk1"/>
              </a:solidFill>
              <a:effectLst/>
              <a:latin typeface="+mn-lt"/>
              <a:ea typeface="+mn-ea"/>
              <a:cs typeface="+mn-cs"/>
            </a:rPr>
            <a:t>が続いてきた。令和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年度の</a:t>
          </a:r>
          <a:r>
            <a:rPr kumimoji="1" lang="ja-JP" altLang="ja-JP" sz="1100" b="0" i="0" baseline="0">
              <a:solidFill>
                <a:schemeClr val="dk1"/>
              </a:solidFill>
              <a:effectLst/>
              <a:latin typeface="+mn-lt"/>
              <a:ea typeface="+mn-ea"/>
              <a:cs typeface="+mn-cs"/>
            </a:rPr>
            <a:t>地方公務員法改正に伴い</a:t>
          </a:r>
          <a:r>
            <a:rPr kumimoji="1" lang="ja-JP" altLang="en-US" sz="1100" b="0" i="0" baseline="0">
              <a:solidFill>
                <a:schemeClr val="dk1"/>
              </a:solidFill>
              <a:effectLst/>
              <a:latin typeface="+mn-lt"/>
              <a:ea typeface="+mn-ea"/>
              <a:cs typeface="+mn-cs"/>
            </a:rPr>
            <a:t>会計年度任用職員報酬部分により、</a:t>
          </a:r>
          <a:r>
            <a:rPr kumimoji="1" lang="ja-JP" altLang="ja-JP" sz="1100" b="0" i="0" baseline="0">
              <a:solidFill>
                <a:schemeClr val="dk1"/>
              </a:solidFill>
              <a:effectLst/>
              <a:latin typeface="+mn-lt"/>
              <a:ea typeface="+mn-ea"/>
              <a:cs typeface="+mn-cs"/>
            </a:rPr>
            <a:t>人件費が増加</a:t>
          </a:r>
          <a:r>
            <a:rPr kumimoji="1" lang="ja-JP" altLang="en-US" sz="1100" b="0" i="0" baseline="0">
              <a:solidFill>
                <a:schemeClr val="dk1"/>
              </a:solidFill>
              <a:effectLst/>
              <a:latin typeface="+mn-lt"/>
              <a:ea typeface="+mn-ea"/>
              <a:cs typeface="+mn-cs"/>
            </a:rPr>
            <a:t>した。今後、</a:t>
          </a:r>
          <a:r>
            <a:rPr kumimoji="1" lang="ja-JP" altLang="ja-JP" sz="1100" b="0" i="0" baseline="0">
              <a:solidFill>
                <a:schemeClr val="dk1"/>
              </a:solidFill>
              <a:effectLst/>
              <a:latin typeface="+mn-lt"/>
              <a:ea typeface="+mn-ea"/>
              <a:cs typeface="+mn-cs"/>
            </a:rPr>
            <a:t>住民サービスの向上を図りつつ、効率的かつ適正な事務事業に努める</a:t>
          </a:r>
          <a:r>
            <a:rPr kumimoji="1"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168910</xdr:rowOff>
    </xdr:from>
    <xdr:to>
      <xdr:col>24</xdr:col>
      <xdr:colOff>25400</xdr:colOff>
      <xdr:row>35</xdr:row>
      <xdr:rowOff>69850</xdr:rowOff>
    </xdr:to>
    <xdr:cxnSp macro="">
      <xdr:nvCxnSpPr>
        <xdr:cNvPr id="66" name="直線コネクタ 65"/>
        <xdr:cNvCxnSpPr/>
      </xdr:nvCxnSpPr>
      <xdr:spPr>
        <a:xfrm>
          <a:off x="3987800" y="58267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153670</xdr:rowOff>
    </xdr:from>
    <xdr:to>
      <xdr:col>19</xdr:col>
      <xdr:colOff>187325</xdr:colOff>
      <xdr:row>33</xdr:row>
      <xdr:rowOff>168910</xdr:rowOff>
    </xdr:to>
    <xdr:cxnSp macro="">
      <xdr:nvCxnSpPr>
        <xdr:cNvPr id="69" name="直線コネクタ 68"/>
        <xdr:cNvCxnSpPr/>
      </xdr:nvCxnSpPr>
      <xdr:spPr>
        <a:xfrm>
          <a:off x="3098800" y="581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123190</xdr:rowOff>
    </xdr:from>
    <xdr:to>
      <xdr:col>15</xdr:col>
      <xdr:colOff>98425</xdr:colOff>
      <xdr:row>33</xdr:row>
      <xdr:rowOff>153670</xdr:rowOff>
    </xdr:to>
    <xdr:cxnSp macro="">
      <xdr:nvCxnSpPr>
        <xdr:cNvPr id="72" name="直線コネクタ 71"/>
        <xdr:cNvCxnSpPr/>
      </xdr:nvCxnSpPr>
      <xdr:spPr>
        <a:xfrm>
          <a:off x="2209800" y="578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123190</xdr:rowOff>
    </xdr:from>
    <xdr:to>
      <xdr:col>11</xdr:col>
      <xdr:colOff>9525</xdr:colOff>
      <xdr:row>33</xdr:row>
      <xdr:rowOff>168910</xdr:rowOff>
    </xdr:to>
    <xdr:cxnSp macro="">
      <xdr:nvCxnSpPr>
        <xdr:cNvPr id="75" name="直線コネクタ 74"/>
        <xdr:cNvCxnSpPr/>
      </xdr:nvCxnSpPr>
      <xdr:spPr>
        <a:xfrm flipV="1">
          <a:off x="1320800" y="578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162577</xdr:rowOff>
    </xdr:from>
    <xdr:ext cx="762000" cy="259045"/>
    <xdr:sp macro="" textlink="">
      <xdr:nvSpPr>
        <xdr:cNvPr id="86" name="人件費該当値テキスト"/>
        <xdr:cNvSpPr txBox="1"/>
      </xdr:nvSpPr>
      <xdr:spPr>
        <a:xfrm>
          <a:off x="4914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118110</xdr:rowOff>
    </xdr:from>
    <xdr:to>
      <xdr:col>20</xdr:col>
      <xdr:colOff>38100</xdr:colOff>
      <xdr:row>34</xdr:row>
      <xdr:rowOff>48260</xdr:rowOff>
    </xdr:to>
    <xdr:sp macro="" textlink="">
      <xdr:nvSpPr>
        <xdr:cNvPr id="87" name="楕円 86"/>
        <xdr:cNvSpPr/>
      </xdr:nvSpPr>
      <xdr:spPr>
        <a:xfrm>
          <a:off x="3937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58437</xdr:rowOff>
    </xdr:from>
    <xdr:ext cx="736600" cy="259045"/>
    <xdr:sp macro="" textlink="">
      <xdr:nvSpPr>
        <xdr:cNvPr id="88" name="テキスト ボックス 87"/>
        <xdr:cNvSpPr txBox="1"/>
      </xdr:nvSpPr>
      <xdr:spPr>
        <a:xfrm>
          <a:off x="3606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102870</xdr:rowOff>
    </xdr:from>
    <xdr:to>
      <xdr:col>15</xdr:col>
      <xdr:colOff>149225</xdr:colOff>
      <xdr:row>34</xdr:row>
      <xdr:rowOff>33020</xdr:rowOff>
    </xdr:to>
    <xdr:sp macro="" textlink="">
      <xdr:nvSpPr>
        <xdr:cNvPr id="89" name="楕円 88"/>
        <xdr:cNvSpPr/>
      </xdr:nvSpPr>
      <xdr:spPr>
        <a:xfrm>
          <a:off x="3048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43197</xdr:rowOff>
    </xdr:from>
    <xdr:ext cx="762000" cy="259045"/>
    <xdr:sp macro="" textlink="">
      <xdr:nvSpPr>
        <xdr:cNvPr id="90" name="テキスト ボックス 89"/>
        <xdr:cNvSpPr txBox="1"/>
      </xdr:nvSpPr>
      <xdr:spPr>
        <a:xfrm>
          <a:off x="2717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72390</xdr:rowOff>
    </xdr:from>
    <xdr:to>
      <xdr:col>11</xdr:col>
      <xdr:colOff>60325</xdr:colOff>
      <xdr:row>34</xdr:row>
      <xdr:rowOff>2540</xdr:rowOff>
    </xdr:to>
    <xdr:sp macro="" textlink="">
      <xdr:nvSpPr>
        <xdr:cNvPr id="91" name="楕円 90"/>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12717</xdr:rowOff>
    </xdr:from>
    <xdr:ext cx="762000" cy="259045"/>
    <xdr:sp macro="" textlink="">
      <xdr:nvSpPr>
        <xdr:cNvPr id="92" name="テキスト ボックス 91"/>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118110</xdr:rowOff>
    </xdr:from>
    <xdr:to>
      <xdr:col>6</xdr:col>
      <xdr:colOff>171450</xdr:colOff>
      <xdr:row>34</xdr:row>
      <xdr:rowOff>48260</xdr:rowOff>
    </xdr:to>
    <xdr:sp macro="" textlink="">
      <xdr:nvSpPr>
        <xdr:cNvPr id="93" name="楕円 92"/>
        <xdr:cNvSpPr/>
      </xdr:nvSpPr>
      <xdr:spPr>
        <a:xfrm>
          <a:off x="1270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58437</xdr:rowOff>
    </xdr:from>
    <xdr:ext cx="762000" cy="259045"/>
    <xdr:sp macro="" textlink="">
      <xdr:nvSpPr>
        <xdr:cNvPr id="94" name="テキスト ボックス 93"/>
        <xdr:cNvSpPr txBox="1"/>
      </xdr:nvSpPr>
      <xdr:spPr>
        <a:xfrm>
          <a:off x="939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文化施設の指定管理委託料、給食センター</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事業、電算システム経費の増加、臨時職員の賃金等の積み重ねが類似団体平均を超えてい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要因と考えられる。</a:t>
          </a:r>
          <a:endParaRPr lang="ja-JP" altLang="ja-JP" sz="1400">
            <a:effectLst/>
          </a:endParaRPr>
        </a:p>
        <a:p>
          <a:r>
            <a:rPr kumimoji="1" lang="ja-JP" altLang="en-US" sz="1100">
              <a:solidFill>
                <a:schemeClr val="dk1"/>
              </a:solidFill>
              <a:effectLst/>
              <a:latin typeface="+mn-lt"/>
              <a:ea typeface="+mn-ea"/>
              <a:cs typeface="+mn-cs"/>
            </a:rPr>
            <a:t>地方公務員法改正により、臨時職員が会計年度任用職員となり、人件費に移行したことや、ふるさと納税に係る物件費の減少などもあり、令和２年度は類似団体と同程度となった。</a:t>
          </a:r>
          <a:r>
            <a:rPr kumimoji="1" lang="ja-JP" altLang="ja-JP" sz="1100">
              <a:solidFill>
                <a:schemeClr val="dk1"/>
              </a:solidFill>
              <a:effectLst/>
              <a:latin typeface="+mn-lt"/>
              <a:ea typeface="+mn-ea"/>
              <a:cs typeface="+mn-cs"/>
            </a:rPr>
            <a:t>今後、電算システム、各種業務委託の見直しなど事務事業の効率的な運営に努める。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12700</xdr:rowOff>
    </xdr:from>
    <xdr:to>
      <xdr:col>82</xdr:col>
      <xdr:colOff>107950</xdr:colOff>
      <xdr:row>20</xdr:row>
      <xdr:rowOff>117475</xdr:rowOff>
    </xdr:to>
    <xdr:cxnSp macro="">
      <xdr:nvCxnSpPr>
        <xdr:cNvPr id="131" name="直線コネクタ 130"/>
        <xdr:cNvCxnSpPr/>
      </xdr:nvCxnSpPr>
      <xdr:spPr>
        <a:xfrm flipV="1">
          <a:off x="15671800" y="2927350"/>
          <a:ext cx="838200" cy="6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88900</xdr:rowOff>
    </xdr:from>
    <xdr:to>
      <xdr:col>78</xdr:col>
      <xdr:colOff>69850</xdr:colOff>
      <xdr:row>20</xdr:row>
      <xdr:rowOff>117475</xdr:rowOff>
    </xdr:to>
    <xdr:cxnSp macro="">
      <xdr:nvCxnSpPr>
        <xdr:cNvPr id="134" name="直線コネクタ 133"/>
        <xdr:cNvCxnSpPr/>
      </xdr:nvCxnSpPr>
      <xdr:spPr>
        <a:xfrm>
          <a:off x="14782800" y="3517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88900</xdr:rowOff>
    </xdr:from>
    <xdr:to>
      <xdr:col>73</xdr:col>
      <xdr:colOff>180975</xdr:colOff>
      <xdr:row>21</xdr:row>
      <xdr:rowOff>12700</xdr:rowOff>
    </xdr:to>
    <xdr:cxnSp macro="">
      <xdr:nvCxnSpPr>
        <xdr:cNvPr id="137" name="直線コネクタ 136"/>
        <xdr:cNvCxnSpPr/>
      </xdr:nvCxnSpPr>
      <xdr:spPr>
        <a:xfrm flipV="1">
          <a:off x="13893800" y="3517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12700</xdr:rowOff>
    </xdr:from>
    <xdr:to>
      <xdr:col>69</xdr:col>
      <xdr:colOff>92075</xdr:colOff>
      <xdr:row>21</xdr:row>
      <xdr:rowOff>22225</xdr:rowOff>
    </xdr:to>
    <xdr:cxnSp macro="">
      <xdr:nvCxnSpPr>
        <xdr:cNvPr id="140" name="直線コネクタ 139"/>
        <xdr:cNvCxnSpPr/>
      </xdr:nvCxnSpPr>
      <xdr:spPr>
        <a:xfrm flipV="1">
          <a:off x="13004800" y="3613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50" name="楕円 149"/>
        <xdr:cNvSpPr/>
      </xdr:nvSpPr>
      <xdr:spPr>
        <a:xfrm>
          <a:off x="164592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105427</xdr:rowOff>
    </xdr:from>
    <xdr:ext cx="762000" cy="259045"/>
    <xdr:sp macro="" textlink="">
      <xdr:nvSpPr>
        <xdr:cNvPr id="151" name="物件費該当値テキスト"/>
        <xdr:cNvSpPr txBox="1"/>
      </xdr:nvSpPr>
      <xdr:spPr>
        <a:xfrm>
          <a:off x="165989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66675</xdr:rowOff>
    </xdr:from>
    <xdr:to>
      <xdr:col>78</xdr:col>
      <xdr:colOff>120650</xdr:colOff>
      <xdr:row>20</xdr:row>
      <xdr:rowOff>168275</xdr:rowOff>
    </xdr:to>
    <xdr:sp macro="" textlink="">
      <xdr:nvSpPr>
        <xdr:cNvPr id="152" name="楕円 151"/>
        <xdr:cNvSpPr/>
      </xdr:nvSpPr>
      <xdr:spPr>
        <a:xfrm>
          <a:off x="15621000" y="34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153052</xdr:rowOff>
    </xdr:from>
    <xdr:ext cx="736600" cy="259045"/>
    <xdr:sp macro="" textlink="">
      <xdr:nvSpPr>
        <xdr:cNvPr id="153" name="テキスト ボックス 152"/>
        <xdr:cNvSpPr txBox="1"/>
      </xdr:nvSpPr>
      <xdr:spPr>
        <a:xfrm>
          <a:off x="15290800" y="358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38100</xdr:rowOff>
    </xdr:from>
    <xdr:to>
      <xdr:col>74</xdr:col>
      <xdr:colOff>31750</xdr:colOff>
      <xdr:row>20</xdr:row>
      <xdr:rowOff>139700</xdr:rowOff>
    </xdr:to>
    <xdr:sp macro="" textlink="">
      <xdr:nvSpPr>
        <xdr:cNvPr id="154" name="楕円 153"/>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124477</xdr:rowOff>
    </xdr:from>
    <xdr:ext cx="762000" cy="259045"/>
    <xdr:sp macro="" textlink="">
      <xdr:nvSpPr>
        <xdr:cNvPr id="155" name="テキスト ボックス 154"/>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133350</xdr:rowOff>
    </xdr:from>
    <xdr:to>
      <xdr:col>69</xdr:col>
      <xdr:colOff>142875</xdr:colOff>
      <xdr:row>21</xdr:row>
      <xdr:rowOff>63500</xdr:rowOff>
    </xdr:to>
    <xdr:sp macro="" textlink="">
      <xdr:nvSpPr>
        <xdr:cNvPr id="156" name="楕円 155"/>
        <xdr:cNvSpPr/>
      </xdr:nvSpPr>
      <xdr:spPr>
        <a:xfrm>
          <a:off x="138430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48277</xdr:rowOff>
    </xdr:from>
    <xdr:ext cx="762000" cy="259045"/>
    <xdr:sp macro="" textlink="">
      <xdr:nvSpPr>
        <xdr:cNvPr id="157" name="テキスト ボックス 156"/>
        <xdr:cNvSpPr txBox="1"/>
      </xdr:nvSpPr>
      <xdr:spPr>
        <a:xfrm>
          <a:off x="13512800" y="364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142875</xdr:rowOff>
    </xdr:from>
    <xdr:to>
      <xdr:col>65</xdr:col>
      <xdr:colOff>53975</xdr:colOff>
      <xdr:row>21</xdr:row>
      <xdr:rowOff>73025</xdr:rowOff>
    </xdr:to>
    <xdr:sp macro="" textlink="">
      <xdr:nvSpPr>
        <xdr:cNvPr id="158" name="楕円 157"/>
        <xdr:cNvSpPr/>
      </xdr:nvSpPr>
      <xdr:spPr>
        <a:xfrm>
          <a:off x="12954000" y="35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57802</xdr:rowOff>
    </xdr:from>
    <xdr:ext cx="762000" cy="259045"/>
    <xdr:sp macro="" textlink="">
      <xdr:nvSpPr>
        <xdr:cNvPr id="159" name="テキスト ボックス 158"/>
        <xdr:cNvSpPr txBox="1"/>
      </xdr:nvSpPr>
      <xdr:spPr>
        <a:xfrm>
          <a:off x="12623800" y="365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類似団体平均を大きく上回っている要因としては、子ども医療費助成年齢引き上げ、現物化などによる医療費助成の</a:t>
          </a:r>
          <a:r>
            <a:rPr kumimoji="1" lang="ja-JP" altLang="en-US" sz="1100">
              <a:solidFill>
                <a:schemeClr val="dk1"/>
              </a:solidFill>
              <a:effectLst/>
              <a:latin typeface="+mn-lt"/>
              <a:ea typeface="+mn-ea"/>
              <a:cs typeface="+mn-cs"/>
            </a:rPr>
            <a:t>多さ</a:t>
          </a:r>
          <a:r>
            <a:rPr kumimoji="1" lang="ja-JP" altLang="ja-JP" sz="1100">
              <a:solidFill>
                <a:schemeClr val="dk1"/>
              </a:solidFill>
              <a:effectLst/>
              <a:latin typeface="+mn-lt"/>
              <a:ea typeface="+mn-ea"/>
              <a:cs typeface="+mn-cs"/>
            </a:rPr>
            <a:t>、子ども子育て支援新制度による</a:t>
          </a:r>
          <a:r>
            <a:rPr kumimoji="1" lang="ja-JP" altLang="en-US" sz="1100">
              <a:solidFill>
                <a:schemeClr val="dk1"/>
              </a:solidFill>
              <a:effectLst/>
              <a:latin typeface="+mn-lt"/>
              <a:ea typeface="+mn-ea"/>
              <a:cs typeface="+mn-cs"/>
            </a:rPr>
            <a:t>町内</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か所ある私立保育所及び</a:t>
          </a:r>
          <a:r>
            <a:rPr kumimoji="1" lang="ja-JP" altLang="ja-JP" sz="1100">
              <a:solidFill>
                <a:schemeClr val="dk1"/>
              </a:solidFill>
              <a:effectLst/>
              <a:latin typeface="+mn-lt"/>
              <a:ea typeface="+mn-ea"/>
              <a:cs typeface="+mn-cs"/>
            </a:rPr>
            <a:t>こども園に移行した私立幼稚園</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の運営費の増加などが大きく影響していると考えられる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44450</xdr:rowOff>
    </xdr:to>
    <xdr:cxnSp macro="">
      <xdr:nvCxnSpPr>
        <xdr:cNvPr id="192" name="直線コネクタ 191"/>
        <xdr:cNvCxnSpPr/>
      </xdr:nvCxnSpPr>
      <xdr:spPr>
        <a:xfrm>
          <a:off x="3987800" y="9994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139700</xdr:rowOff>
    </xdr:to>
    <xdr:cxnSp macro="">
      <xdr:nvCxnSpPr>
        <xdr:cNvPr id="195" name="直線コネクタ 194"/>
        <xdr:cNvCxnSpPr/>
      </xdr:nvCxnSpPr>
      <xdr:spPr>
        <a:xfrm flipV="1">
          <a:off x="3098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58</xdr:row>
      <xdr:rowOff>139700</xdr:rowOff>
    </xdr:to>
    <xdr:cxnSp macro="">
      <xdr:nvCxnSpPr>
        <xdr:cNvPr id="198" name="直線コネクタ 197"/>
        <xdr:cNvCxnSpPr/>
      </xdr:nvCxnSpPr>
      <xdr:spPr>
        <a:xfrm>
          <a:off x="2209800" y="9893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58</xdr:row>
      <xdr:rowOff>0</xdr:rowOff>
    </xdr:to>
    <xdr:cxnSp macro="">
      <xdr:nvCxnSpPr>
        <xdr:cNvPr id="201" name="直線コネクタ 200"/>
        <xdr:cNvCxnSpPr/>
      </xdr:nvCxnSpPr>
      <xdr:spPr>
        <a:xfrm flipV="1">
          <a:off x="1320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165100</xdr:rowOff>
    </xdr:from>
    <xdr:to>
      <xdr:col>24</xdr:col>
      <xdr:colOff>76200</xdr:colOff>
      <xdr:row>59</xdr:row>
      <xdr:rowOff>95250</xdr:rowOff>
    </xdr:to>
    <xdr:sp macro="" textlink="">
      <xdr:nvSpPr>
        <xdr:cNvPr id="211" name="楕円 210"/>
        <xdr:cNvSpPr/>
      </xdr:nvSpPr>
      <xdr:spPr>
        <a:xfrm>
          <a:off x="4775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137177</xdr:rowOff>
    </xdr:from>
    <xdr:ext cx="762000" cy="259045"/>
    <xdr:sp macro="" textlink="">
      <xdr:nvSpPr>
        <xdr:cNvPr id="212" name="扶助費該当値テキスト"/>
        <xdr:cNvSpPr txBox="1"/>
      </xdr:nvSpPr>
      <xdr:spPr>
        <a:xfrm>
          <a:off x="4914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3" name="楕円 212"/>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4" name="テキスト ボックス 213"/>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5" name="楕円 214"/>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6" name="テキスト ボックス 215"/>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7" name="楕円 216"/>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18" name="テキスト ボックス 217"/>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9" name="楕円 218"/>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20" name="テキスト ボックス 219"/>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類似団体を上回る主な要因としては、特別会計への繰出金と考えられる。その中</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大きく占めるのは、下水道特別会計への繰出金と、増加中の後期高齢者医療特別会計及び介護保険特別会計への繰出金である</a:t>
          </a:r>
          <a:r>
            <a:rPr kumimoji="1" lang="ja-JP" altLang="en-US" sz="1100">
              <a:solidFill>
                <a:schemeClr val="dk1"/>
              </a:solidFill>
              <a:effectLst/>
              <a:latin typeface="+mn-lt"/>
              <a:ea typeface="+mn-ea"/>
              <a:cs typeface="+mn-cs"/>
            </a:rPr>
            <a:t>。令和２年度に減少している主な理由は下水道会計への繰出金の減少である。繰出金の適正な支出に努める。</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58</xdr:row>
      <xdr:rowOff>88900</xdr:rowOff>
    </xdr:to>
    <xdr:cxnSp macro="">
      <xdr:nvCxnSpPr>
        <xdr:cNvPr id="253" name="直線コネクタ 252"/>
        <xdr:cNvCxnSpPr/>
      </xdr:nvCxnSpPr>
      <xdr:spPr>
        <a:xfrm flipV="1">
          <a:off x="15671800" y="99034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88900</xdr:rowOff>
    </xdr:to>
    <xdr:cxnSp macro="">
      <xdr:nvCxnSpPr>
        <xdr:cNvPr id="256" name="直線コネクタ 255"/>
        <xdr:cNvCxnSpPr/>
      </xdr:nvCxnSpPr>
      <xdr:spPr>
        <a:xfrm>
          <a:off x="14782800" y="996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20320</xdr:rowOff>
    </xdr:to>
    <xdr:cxnSp macro="">
      <xdr:nvCxnSpPr>
        <xdr:cNvPr id="259" name="直線コネクタ 258"/>
        <xdr:cNvCxnSpPr/>
      </xdr:nvCxnSpPr>
      <xdr:spPr>
        <a:xfrm>
          <a:off x="13893800" y="9933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57</xdr:row>
      <xdr:rowOff>161290</xdr:rowOff>
    </xdr:to>
    <xdr:cxnSp macro="">
      <xdr:nvCxnSpPr>
        <xdr:cNvPr id="262" name="直線コネクタ 261"/>
        <xdr:cNvCxnSpPr/>
      </xdr:nvCxnSpPr>
      <xdr:spPr>
        <a:xfrm>
          <a:off x="13004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72" name="楕円 271"/>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73"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6" name="楕円 275"/>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7" name="テキスト ボックス 276"/>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8" name="楕円 277"/>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9" name="テキスト ボックス 278"/>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80" name="楕円 279"/>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81" name="テキスト ボックス 280"/>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年度から補助費の一律削減を実施しているところであり、類似団体平均を下回っている状況である。引き続き適正な補助費等の支出に努める。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29028</xdr:rowOff>
    </xdr:from>
    <xdr:to>
      <xdr:col>82</xdr:col>
      <xdr:colOff>107950</xdr:colOff>
      <xdr:row>34</xdr:row>
      <xdr:rowOff>61686</xdr:rowOff>
    </xdr:to>
    <xdr:cxnSp macro="">
      <xdr:nvCxnSpPr>
        <xdr:cNvPr id="316" name="直線コネクタ 315"/>
        <xdr:cNvCxnSpPr/>
      </xdr:nvCxnSpPr>
      <xdr:spPr>
        <a:xfrm flipV="1">
          <a:off x="15671800" y="58583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2903</xdr:rowOff>
    </xdr:from>
    <xdr:to>
      <xdr:col>78</xdr:col>
      <xdr:colOff>69850</xdr:colOff>
      <xdr:row>34</xdr:row>
      <xdr:rowOff>61686</xdr:rowOff>
    </xdr:to>
    <xdr:cxnSp macro="">
      <xdr:nvCxnSpPr>
        <xdr:cNvPr id="319" name="直線コネクタ 318"/>
        <xdr:cNvCxnSpPr/>
      </xdr:nvCxnSpPr>
      <xdr:spPr>
        <a:xfrm>
          <a:off x="14782800" y="583220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2903</xdr:rowOff>
    </xdr:from>
    <xdr:to>
      <xdr:col>73</xdr:col>
      <xdr:colOff>180975</xdr:colOff>
      <xdr:row>34</xdr:row>
      <xdr:rowOff>29028</xdr:rowOff>
    </xdr:to>
    <xdr:cxnSp macro="">
      <xdr:nvCxnSpPr>
        <xdr:cNvPr id="322" name="直線コネクタ 321"/>
        <xdr:cNvCxnSpPr/>
      </xdr:nvCxnSpPr>
      <xdr:spPr>
        <a:xfrm flipV="1">
          <a:off x="13893800" y="58322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24" name="テキスト ボックス 323"/>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34</xdr:row>
      <xdr:rowOff>29028</xdr:rowOff>
    </xdr:to>
    <xdr:cxnSp macro="">
      <xdr:nvCxnSpPr>
        <xdr:cNvPr id="325" name="直線コネクタ 324"/>
        <xdr:cNvCxnSpPr/>
      </xdr:nvCxnSpPr>
      <xdr:spPr>
        <a:xfrm>
          <a:off x="13004800" y="58191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29" name="テキスト ボックス 328"/>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149678</xdr:rowOff>
    </xdr:from>
    <xdr:to>
      <xdr:col>82</xdr:col>
      <xdr:colOff>158750</xdr:colOff>
      <xdr:row>34</xdr:row>
      <xdr:rowOff>79828</xdr:rowOff>
    </xdr:to>
    <xdr:sp macro="" textlink="">
      <xdr:nvSpPr>
        <xdr:cNvPr id="335" name="楕円 334"/>
        <xdr:cNvSpPr/>
      </xdr:nvSpPr>
      <xdr:spPr>
        <a:xfrm>
          <a:off x="16459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58255</xdr:rowOff>
    </xdr:from>
    <xdr:ext cx="762000" cy="259045"/>
    <xdr:sp macro="" textlink="">
      <xdr:nvSpPr>
        <xdr:cNvPr id="336" name="補助費等該当値テキスト"/>
        <xdr:cNvSpPr txBox="1"/>
      </xdr:nvSpPr>
      <xdr:spPr>
        <a:xfrm>
          <a:off x="16598900" y="571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10886</xdr:rowOff>
    </xdr:from>
    <xdr:to>
      <xdr:col>78</xdr:col>
      <xdr:colOff>120650</xdr:colOff>
      <xdr:row>34</xdr:row>
      <xdr:rowOff>112486</xdr:rowOff>
    </xdr:to>
    <xdr:sp macro="" textlink="">
      <xdr:nvSpPr>
        <xdr:cNvPr id="337" name="楕円 336"/>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122663</xdr:rowOff>
    </xdr:from>
    <xdr:ext cx="736600" cy="259045"/>
    <xdr:sp macro="" textlink="">
      <xdr:nvSpPr>
        <xdr:cNvPr id="338" name="テキスト ボックス 337"/>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123553</xdr:rowOff>
    </xdr:from>
    <xdr:to>
      <xdr:col>74</xdr:col>
      <xdr:colOff>31750</xdr:colOff>
      <xdr:row>34</xdr:row>
      <xdr:rowOff>53703</xdr:rowOff>
    </xdr:to>
    <xdr:sp macro="" textlink="">
      <xdr:nvSpPr>
        <xdr:cNvPr id="339" name="楕円 338"/>
        <xdr:cNvSpPr/>
      </xdr:nvSpPr>
      <xdr:spPr>
        <a:xfrm>
          <a:off x="14732000" y="57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63880</xdr:rowOff>
    </xdr:from>
    <xdr:ext cx="762000" cy="259045"/>
    <xdr:sp macro="" textlink="">
      <xdr:nvSpPr>
        <xdr:cNvPr id="340" name="テキスト ボックス 339"/>
        <xdr:cNvSpPr txBox="1"/>
      </xdr:nvSpPr>
      <xdr:spPr>
        <a:xfrm>
          <a:off x="14401800" y="55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149678</xdr:rowOff>
    </xdr:from>
    <xdr:to>
      <xdr:col>69</xdr:col>
      <xdr:colOff>142875</xdr:colOff>
      <xdr:row>34</xdr:row>
      <xdr:rowOff>79828</xdr:rowOff>
    </xdr:to>
    <xdr:sp macro="" textlink="">
      <xdr:nvSpPr>
        <xdr:cNvPr id="341" name="楕円 340"/>
        <xdr:cNvSpPr/>
      </xdr:nvSpPr>
      <xdr:spPr>
        <a:xfrm>
          <a:off x="13843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90005</xdr:rowOff>
    </xdr:from>
    <xdr:ext cx="762000" cy="259045"/>
    <xdr:sp macro="" textlink="">
      <xdr:nvSpPr>
        <xdr:cNvPr id="342" name="テキスト ボックス 341"/>
        <xdr:cNvSpPr txBox="1"/>
      </xdr:nvSpPr>
      <xdr:spPr>
        <a:xfrm>
          <a:off x="13512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43" name="楕円 342"/>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44" name="テキスト ボックス 343"/>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臨時財政対策債や</a:t>
          </a:r>
          <a:r>
            <a:rPr kumimoji="1" lang="ja-JP" altLang="ja-JP" sz="1100" b="0" i="0" baseline="0">
              <a:solidFill>
                <a:schemeClr val="dk1"/>
              </a:solidFill>
              <a:effectLst/>
              <a:latin typeface="+mn-lt"/>
              <a:ea typeface="+mn-ea"/>
              <a:cs typeface="+mn-cs"/>
            </a:rPr>
            <a:t>庁舎耐震改修事業等</a:t>
          </a:r>
          <a:r>
            <a:rPr kumimoji="1" lang="ja-JP" altLang="ja-JP" sz="1100">
              <a:solidFill>
                <a:schemeClr val="dk1"/>
              </a:solidFill>
              <a:effectLst/>
              <a:latin typeface="+mn-lt"/>
              <a:ea typeface="+mn-ea"/>
              <a:cs typeface="+mn-cs"/>
            </a:rPr>
            <a:t>の償還金の増加により、公債費が増加傾向にある。今後も</a:t>
          </a:r>
          <a:r>
            <a:rPr kumimoji="1" lang="ja-JP" altLang="ja-JP" sz="1100" b="0" i="0" baseline="0">
              <a:solidFill>
                <a:schemeClr val="dk1"/>
              </a:solidFill>
              <a:effectLst/>
              <a:latin typeface="+mn-lt"/>
              <a:ea typeface="+mn-ea"/>
              <a:cs typeface="+mn-cs"/>
            </a:rPr>
            <a:t>大規模事業</a:t>
          </a:r>
          <a:r>
            <a:rPr kumimoji="1" lang="ja-JP" altLang="en-US" sz="1100" b="0" i="0" baseline="0">
              <a:solidFill>
                <a:schemeClr val="dk1"/>
              </a:solidFill>
              <a:effectLst/>
              <a:latin typeface="+mn-lt"/>
              <a:ea typeface="+mn-ea"/>
              <a:cs typeface="+mn-cs"/>
            </a:rPr>
            <a:t>くり</a:t>
          </a:r>
          <a:r>
            <a:rPr kumimoji="1" lang="ja-JP" altLang="ja-JP" sz="1100" b="0" i="0" baseline="0">
              <a:solidFill>
                <a:schemeClr val="dk1"/>
              </a:solidFill>
              <a:effectLst/>
              <a:latin typeface="+mn-lt"/>
              <a:ea typeface="+mn-ea"/>
              <a:cs typeface="+mn-cs"/>
            </a:rPr>
            <a:t>計画に伴う地方債借入れを行う可能性があることから、増加傾向が続くと考えられる。後年度の財政運営に過度の負担とならないよう起債計画により、適正な水準の維持に努める</a:t>
          </a:r>
          <a:r>
            <a:rPr kumimoji="1"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127000</xdr:rowOff>
    </xdr:to>
    <xdr:cxnSp macro="">
      <xdr:nvCxnSpPr>
        <xdr:cNvPr id="374" name="直線コネクタ 373"/>
        <xdr:cNvCxnSpPr/>
      </xdr:nvCxnSpPr>
      <xdr:spPr>
        <a:xfrm>
          <a:off x="3987800" y="13134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104139</xdr:rowOff>
    </xdr:to>
    <xdr:cxnSp macro="">
      <xdr:nvCxnSpPr>
        <xdr:cNvPr id="377" name="直線コネクタ 376"/>
        <xdr:cNvCxnSpPr/>
      </xdr:nvCxnSpPr>
      <xdr:spPr>
        <a:xfrm>
          <a:off x="3098800" y="130703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17272</xdr:rowOff>
    </xdr:from>
    <xdr:to>
      <xdr:col>15</xdr:col>
      <xdr:colOff>98425</xdr:colOff>
      <xdr:row>76</xdr:row>
      <xdr:rowOff>40132</xdr:rowOff>
    </xdr:to>
    <xdr:cxnSp macro="">
      <xdr:nvCxnSpPr>
        <xdr:cNvPr id="380" name="直線コネクタ 379"/>
        <xdr:cNvCxnSpPr/>
      </xdr:nvCxnSpPr>
      <xdr:spPr>
        <a:xfrm>
          <a:off x="2209800" y="13047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17272</xdr:rowOff>
    </xdr:to>
    <xdr:cxnSp macro="">
      <xdr:nvCxnSpPr>
        <xdr:cNvPr id="383" name="直線コネクタ 382"/>
        <xdr:cNvCxnSpPr/>
      </xdr:nvCxnSpPr>
      <xdr:spPr>
        <a:xfrm>
          <a:off x="1320800" y="130200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3" name="楕円 392"/>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4"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5" name="楕円 394"/>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6" name="テキスト ボックス 395"/>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97" name="楕円 396"/>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98" name="テキスト ボックス 397"/>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137922</xdr:rowOff>
    </xdr:from>
    <xdr:to>
      <xdr:col>11</xdr:col>
      <xdr:colOff>60325</xdr:colOff>
      <xdr:row>76</xdr:row>
      <xdr:rowOff>68072</xdr:rowOff>
    </xdr:to>
    <xdr:sp macro="" textlink="">
      <xdr:nvSpPr>
        <xdr:cNvPr id="399" name="楕円 398"/>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78249</xdr:rowOff>
    </xdr:from>
    <xdr:ext cx="762000" cy="259045"/>
    <xdr:sp macro="" textlink="">
      <xdr:nvSpPr>
        <xdr:cNvPr id="400" name="テキスト ボックス 399"/>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401" name="楕円 400"/>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402" name="テキスト ボックス 401"/>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類似団体平均を上回る要因は扶助費である。</a:t>
          </a:r>
          <a:endParaRPr lang="ja-JP" altLang="ja-JP">
            <a:effectLst/>
          </a:endParaRPr>
        </a:p>
        <a:p>
          <a:r>
            <a:rPr kumimoji="1" lang="ja-JP" altLang="ja-JP" sz="1100">
              <a:solidFill>
                <a:schemeClr val="dk1"/>
              </a:solidFill>
              <a:effectLst/>
              <a:latin typeface="+mn-lt"/>
              <a:ea typeface="+mn-ea"/>
              <a:cs typeface="+mn-cs"/>
            </a:rPr>
            <a:t>事務事業の効率的な運営に努める。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77</xdr:row>
      <xdr:rowOff>85089</xdr:rowOff>
    </xdr:to>
    <xdr:cxnSp macro="">
      <xdr:nvCxnSpPr>
        <xdr:cNvPr id="435" name="直線コネクタ 434"/>
        <xdr:cNvCxnSpPr/>
      </xdr:nvCxnSpPr>
      <xdr:spPr>
        <a:xfrm flipV="1">
          <a:off x="15671800" y="131267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85089</xdr:rowOff>
    </xdr:to>
    <xdr:cxnSp macro="">
      <xdr:nvCxnSpPr>
        <xdr:cNvPr id="438" name="直線コネクタ 437"/>
        <xdr:cNvCxnSpPr/>
      </xdr:nvCxnSpPr>
      <xdr:spPr>
        <a:xfrm>
          <a:off x="14782800" y="132257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161289</xdr:rowOff>
    </xdr:from>
    <xdr:to>
      <xdr:col>73</xdr:col>
      <xdr:colOff>180975</xdr:colOff>
      <xdr:row>77</xdr:row>
      <xdr:rowOff>24130</xdr:rowOff>
    </xdr:to>
    <xdr:cxnSp macro="">
      <xdr:nvCxnSpPr>
        <xdr:cNvPr id="441" name="直線コネクタ 440"/>
        <xdr:cNvCxnSpPr/>
      </xdr:nvCxnSpPr>
      <xdr:spPr>
        <a:xfrm>
          <a:off x="13893800" y="13191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161289</xdr:rowOff>
    </xdr:from>
    <xdr:to>
      <xdr:col>69</xdr:col>
      <xdr:colOff>92075</xdr:colOff>
      <xdr:row>77</xdr:row>
      <xdr:rowOff>8889</xdr:rowOff>
    </xdr:to>
    <xdr:cxnSp macro="">
      <xdr:nvCxnSpPr>
        <xdr:cNvPr id="444" name="直線コネクタ 443"/>
        <xdr:cNvCxnSpPr/>
      </xdr:nvCxnSpPr>
      <xdr:spPr>
        <a:xfrm flipV="1">
          <a:off x="13004800" y="131914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54" name="楕円 453"/>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17797</xdr:rowOff>
    </xdr:from>
    <xdr:ext cx="762000" cy="259045"/>
    <xdr:sp macro="" textlink="">
      <xdr:nvSpPr>
        <xdr:cNvPr id="455" name="公債費以外該当値テキスト"/>
        <xdr:cNvSpPr txBox="1"/>
      </xdr:nvSpPr>
      <xdr:spPr>
        <a:xfrm>
          <a:off x="16598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34289</xdr:rowOff>
    </xdr:from>
    <xdr:to>
      <xdr:col>78</xdr:col>
      <xdr:colOff>120650</xdr:colOff>
      <xdr:row>77</xdr:row>
      <xdr:rowOff>135889</xdr:rowOff>
    </xdr:to>
    <xdr:sp macro="" textlink="">
      <xdr:nvSpPr>
        <xdr:cNvPr id="456" name="楕円 455"/>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120666</xdr:rowOff>
    </xdr:from>
    <xdr:ext cx="736600" cy="259045"/>
    <xdr:sp macro="" textlink="">
      <xdr:nvSpPr>
        <xdr:cNvPr id="457" name="テキスト ボックス 456"/>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8" name="楕円 457"/>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9" name="テキスト ボックス 45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110489</xdr:rowOff>
    </xdr:from>
    <xdr:to>
      <xdr:col>69</xdr:col>
      <xdr:colOff>142875</xdr:colOff>
      <xdr:row>77</xdr:row>
      <xdr:rowOff>40639</xdr:rowOff>
    </xdr:to>
    <xdr:sp macro="" textlink="">
      <xdr:nvSpPr>
        <xdr:cNvPr id="460" name="楕円 459"/>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25416</xdr:rowOff>
    </xdr:from>
    <xdr:ext cx="762000" cy="259045"/>
    <xdr:sp macro="" textlink="">
      <xdr:nvSpPr>
        <xdr:cNvPr id="461" name="テキスト ボックス 460"/>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62" name="楕円 461"/>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44466</xdr:rowOff>
    </xdr:from>
    <xdr:ext cx="762000" cy="259045"/>
    <xdr:sp macro="" textlink="">
      <xdr:nvSpPr>
        <xdr:cNvPr id="463" name="テキスト ボックス 462"/>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30251</xdr:rowOff>
    </xdr:from>
    <xdr:to>
      <xdr:col>29</xdr:col>
      <xdr:colOff>127000</xdr:colOff>
      <xdr:row>20</xdr:row>
      <xdr:rowOff>59220</xdr:rowOff>
    </xdr:to>
    <xdr:cxnSp macro="">
      <xdr:nvCxnSpPr>
        <xdr:cNvPr id="50" name="直線コネクタ 49"/>
        <xdr:cNvCxnSpPr/>
      </xdr:nvCxnSpPr>
      <xdr:spPr bwMode="auto">
        <a:xfrm flipV="1">
          <a:off x="5003800" y="3506876"/>
          <a:ext cx="647700" cy="28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55804</xdr:rowOff>
    </xdr:from>
    <xdr:to>
      <xdr:col>26</xdr:col>
      <xdr:colOff>50800</xdr:colOff>
      <xdr:row>20</xdr:row>
      <xdr:rowOff>59220</xdr:rowOff>
    </xdr:to>
    <xdr:cxnSp macro="">
      <xdr:nvCxnSpPr>
        <xdr:cNvPr id="53" name="直線コネクタ 52"/>
        <xdr:cNvCxnSpPr/>
      </xdr:nvCxnSpPr>
      <xdr:spPr bwMode="auto">
        <a:xfrm>
          <a:off x="4305300" y="3532429"/>
          <a:ext cx="698500" cy="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55804</xdr:rowOff>
    </xdr:from>
    <xdr:to>
      <xdr:col>22</xdr:col>
      <xdr:colOff>114300</xdr:colOff>
      <xdr:row>20</xdr:row>
      <xdr:rowOff>88773</xdr:rowOff>
    </xdr:to>
    <xdr:cxnSp macro="">
      <xdr:nvCxnSpPr>
        <xdr:cNvPr id="56" name="直線コネクタ 55"/>
        <xdr:cNvCxnSpPr/>
      </xdr:nvCxnSpPr>
      <xdr:spPr bwMode="auto">
        <a:xfrm flipV="1">
          <a:off x="3606800" y="3532429"/>
          <a:ext cx="698500" cy="32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83909</xdr:rowOff>
    </xdr:from>
    <xdr:to>
      <xdr:col>18</xdr:col>
      <xdr:colOff>177800</xdr:colOff>
      <xdr:row>20</xdr:row>
      <xdr:rowOff>88773</xdr:rowOff>
    </xdr:to>
    <xdr:cxnSp macro="">
      <xdr:nvCxnSpPr>
        <xdr:cNvPr id="59" name="直線コネクタ 58"/>
        <xdr:cNvCxnSpPr/>
      </xdr:nvCxnSpPr>
      <xdr:spPr bwMode="auto">
        <a:xfrm>
          <a:off x="2908300" y="3560534"/>
          <a:ext cx="698500" cy="4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150901</xdr:rowOff>
    </xdr:from>
    <xdr:to>
      <xdr:col>29</xdr:col>
      <xdr:colOff>177800</xdr:colOff>
      <xdr:row>20</xdr:row>
      <xdr:rowOff>81051</xdr:rowOff>
    </xdr:to>
    <xdr:sp macro="" textlink="">
      <xdr:nvSpPr>
        <xdr:cNvPr id="69" name="楕円 68"/>
        <xdr:cNvSpPr/>
      </xdr:nvSpPr>
      <xdr:spPr bwMode="auto">
        <a:xfrm>
          <a:off x="5600700" y="3456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59478</xdr:rowOff>
    </xdr:from>
    <xdr:ext cx="762000" cy="259045"/>
    <xdr:sp macro="" textlink="">
      <xdr:nvSpPr>
        <xdr:cNvPr id="70" name="人口1人当たり決算額の推移該当値テキスト130"/>
        <xdr:cNvSpPr txBox="1"/>
      </xdr:nvSpPr>
      <xdr:spPr>
        <a:xfrm>
          <a:off x="5740400" y="336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8420</xdr:rowOff>
    </xdr:from>
    <xdr:to>
      <xdr:col>26</xdr:col>
      <xdr:colOff>101600</xdr:colOff>
      <xdr:row>20</xdr:row>
      <xdr:rowOff>110020</xdr:rowOff>
    </xdr:to>
    <xdr:sp macro="" textlink="">
      <xdr:nvSpPr>
        <xdr:cNvPr id="71" name="楕円 70"/>
        <xdr:cNvSpPr/>
      </xdr:nvSpPr>
      <xdr:spPr bwMode="auto">
        <a:xfrm>
          <a:off x="4953000" y="348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94797</xdr:rowOff>
    </xdr:from>
    <xdr:ext cx="736600" cy="259045"/>
    <xdr:sp macro="" textlink="">
      <xdr:nvSpPr>
        <xdr:cNvPr id="72" name="テキスト ボックス 71"/>
        <xdr:cNvSpPr txBox="1"/>
      </xdr:nvSpPr>
      <xdr:spPr>
        <a:xfrm>
          <a:off x="4622800" y="357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5004</xdr:rowOff>
    </xdr:from>
    <xdr:to>
      <xdr:col>22</xdr:col>
      <xdr:colOff>165100</xdr:colOff>
      <xdr:row>20</xdr:row>
      <xdr:rowOff>106604</xdr:rowOff>
    </xdr:to>
    <xdr:sp macro="" textlink="">
      <xdr:nvSpPr>
        <xdr:cNvPr id="73" name="楕円 72"/>
        <xdr:cNvSpPr/>
      </xdr:nvSpPr>
      <xdr:spPr bwMode="auto">
        <a:xfrm>
          <a:off x="4254500" y="348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91381</xdr:rowOff>
    </xdr:from>
    <xdr:ext cx="762000" cy="259045"/>
    <xdr:sp macro="" textlink="">
      <xdr:nvSpPr>
        <xdr:cNvPr id="74" name="テキスト ボックス 73"/>
        <xdr:cNvSpPr txBox="1"/>
      </xdr:nvSpPr>
      <xdr:spPr>
        <a:xfrm>
          <a:off x="3924300" y="35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37973</xdr:rowOff>
    </xdr:from>
    <xdr:to>
      <xdr:col>19</xdr:col>
      <xdr:colOff>38100</xdr:colOff>
      <xdr:row>20</xdr:row>
      <xdr:rowOff>139573</xdr:rowOff>
    </xdr:to>
    <xdr:sp macro="" textlink="">
      <xdr:nvSpPr>
        <xdr:cNvPr id="75" name="楕円 74"/>
        <xdr:cNvSpPr/>
      </xdr:nvSpPr>
      <xdr:spPr bwMode="auto">
        <a:xfrm>
          <a:off x="3556000" y="3514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124350</xdr:rowOff>
    </xdr:from>
    <xdr:ext cx="762000" cy="259045"/>
    <xdr:sp macro="" textlink="">
      <xdr:nvSpPr>
        <xdr:cNvPr id="76" name="テキスト ボックス 75"/>
        <xdr:cNvSpPr txBox="1"/>
      </xdr:nvSpPr>
      <xdr:spPr>
        <a:xfrm>
          <a:off x="3225800" y="360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33109</xdr:rowOff>
    </xdr:from>
    <xdr:to>
      <xdr:col>15</xdr:col>
      <xdr:colOff>101600</xdr:colOff>
      <xdr:row>20</xdr:row>
      <xdr:rowOff>134709</xdr:rowOff>
    </xdr:to>
    <xdr:sp macro="" textlink="">
      <xdr:nvSpPr>
        <xdr:cNvPr id="77" name="楕円 76"/>
        <xdr:cNvSpPr/>
      </xdr:nvSpPr>
      <xdr:spPr bwMode="auto">
        <a:xfrm>
          <a:off x="2857500" y="3509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119486</xdr:rowOff>
    </xdr:from>
    <xdr:ext cx="762000" cy="259045"/>
    <xdr:sp macro="" textlink="">
      <xdr:nvSpPr>
        <xdr:cNvPr id="78" name="テキスト ボックス 77"/>
        <xdr:cNvSpPr txBox="1"/>
      </xdr:nvSpPr>
      <xdr:spPr>
        <a:xfrm>
          <a:off x="2527300" y="359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16834</xdr:rowOff>
    </xdr:from>
    <xdr:to>
      <xdr:col>29</xdr:col>
      <xdr:colOff>127000</xdr:colOff>
      <xdr:row>36</xdr:row>
      <xdr:rowOff>17234</xdr:rowOff>
    </xdr:to>
    <xdr:cxnSp macro="">
      <xdr:nvCxnSpPr>
        <xdr:cNvPr id="111" name="直線コネクタ 110"/>
        <xdr:cNvCxnSpPr/>
      </xdr:nvCxnSpPr>
      <xdr:spPr bwMode="auto">
        <a:xfrm flipV="1">
          <a:off x="5003800" y="6970084"/>
          <a:ext cx="647700" cy="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17234</xdr:rowOff>
    </xdr:from>
    <xdr:to>
      <xdr:col>26</xdr:col>
      <xdr:colOff>50800</xdr:colOff>
      <xdr:row>36</xdr:row>
      <xdr:rowOff>57010</xdr:rowOff>
    </xdr:to>
    <xdr:cxnSp macro="">
      <xdr:nvCxnSpPr>
        <xdr:cNvPr id="114" name="直線コネクタ 113"/>
        <xdr:cNvCxnSpPr/>
      </xdr:nvCxnSpPr>
      <xdr:spPr bwMode="auto">
        <a:xfrm flipV="1">
          <a:off x="4305300" y="6970484"/>
          <a:ext cx="698500" cy="3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40532</xdr:rowOff>
    </xdr:from>
    <xdr:to>
      <xdr:col>22</xdr:col>
      <xdr:colOff>114300</xdr:colOff>
      <xdr:row>36</xdr:row>
      <xdr:rowOff>57010</xdr:rowOff>
    </xdr:to>
    <xdr:cxnSp macro="">
      <xdr:nvCxnSpPr>
        <xdr:cNvPr id="117" name="直線コネクタ 116"/>
        <xdr:cNvCxnSpPr/>
      </xdr:nvCxnSpPr>
      <xdr:spPr bwMode="auto">
        <a:xfrm>
          <a:off x="3606800" y="6993782"/>
          <a:ext cx="698500" cy="1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40532</xdr:rowOff>
    </xdr:from>
    <xdr:to>
      <xdr:col>18</xdr:col>
      <xdr:colOff>177800</xdr:colOff>
      <xdr:row>36</xdr:row>
      <xdr:rowOff>56172</xdr:rowOff>
    </xdr:to>
    <xdr:cxnSp macro="">
      <xdr:nvCxnSpPr>
        <xdr:cNvPr id="120" name="直線コネクタ 119"/>
        <xdr:cNvCxnSpPr/>
      </xdr:nvCxnSpPr>
      <xdr:spPr bwMode="auto">
        <a:xfrm flipV="1">
          <a:off x="2908300" y="6993782"/>
          <a:ext cx="698500" cy="15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308934</xdr:rowOff>
    </xdr:from>
    <xdr:to>
      <xdr:col>29</xdr:col>
      <xdr:colOff>177800</xdr:colOff>
      <xdr:row>36</xdr:row>
      <xdr:rowOff>67634</xdr:rowOff>
    </xdr:to>
    <xdr:sp macro="" textlink="">
      <xdr:nvSpPr>
        <xdr:cNvPr id="130" name="楕円 129"/>
        <xdr:cNvSpPr/>
      </xdr:nvSpPr>
      <xdr:spPr bwMode="auto">
        <a:xfrm>
          <a:off x="5600700" y="6919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281011</xdr:rowOff>
    </xdr:from>
    <xdr:ext cx="762000" cy="259045"/>
    <xdr:sp macro="" textlink="">
      <xdr:nvSpPr>
        <xdr:cNvPr id="131" name="人口1人当たり決算額の推移該当値テキスト445"/>
        <xdr:cNvSpPr txBox="1"/>
      </xdr:nvSpPr>
      <xdr:spPr>
        <a:xfrm>
          <a:off x="5740400" y="689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309334</xdr:rowOff>
    </xdr:from>
    <xdr:to>
      <xdr:col>26</xdr:col>
      <xdr:colOff>101600</xdr:colOff>
      <xdr:row>36</xdr:row>
      <xdr:rowOff>68034</xdr:rowOff>
    </xdr:to>
    <xdr:sp macro="" textlink="">
      <xdr:nvSpPr>
        <xdr:cNvPr id="132" name="楕円 131"/>
        <xdr:cNvSpPr/>
      </xdr:nvSpPr>
      <xdr:spPr bwMode="auto">
        <a:xfrm>
          <a:off x="4953000" y="691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52811</xdr:rowOff>
    </xdr:from>
    <xdr:ext cx="736600" cy="259045"/>
    <xdr:sp macro="" textlink="">
      <xdr:nvSpPr>
        <xdr:cNvPr id="133" name="テキスト ボックス 132"/>
        <xdr:cNvSpPr txBox="1"/>
      </xdr:nvSpPr>
      <xdr:spPr>
        <a:xfrm>
          <a:off x="4622800" y="7006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6210</xdr:rowOff>
    </xdr:from>
    <xdr:to>
      <xdr:col>22</xdr:col>
      <xdr:colOff>165100</xdr:colOff>
      <xdr:row>36</xdr:row>
      <xdr:rowOff>107810</xdr:rowOff>
    </xdr:to>
    <xdr:sp macro="" textlink="">
      <xdr:nvSpPr>
        <xdr:cNvPr id="134" name="楕円 133"/>
        <xdr:cNvSpPr/>
      </xdr:nvSpPr>
      <xdr:spPr bwMode="auto">
        <a:xfrm>
          <a:off x="4254500" y="695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92587</xdr:rowOff>
    </xdr:from>
    <xdr:ext cx="762000" cy="259045"/>
    <xdr:sp macro="" textlink="">
      <xdr:nvSpPr>
        <xdr:cNvPr id="135" name="テキスト ボックス 134"/>
        <xdr:cNvSpPr txBox="1"/>
      </xdr:nvSpPr>
      <xdr:spPr>
        <a:xfrm>
          <a:off x="3924300" y="704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332632</xdr:rowOff>
    </xdr:from>
    <xdr:to>
      <xdr:col>19</xdr:col>
      <xdr:colOff>38100</xdr:colOff>
      <xdr:row>36</xdr:row>
      <xdr:rowOff>91332</xdr:rowOff>
    </xdr:to>
    <xdr:sp macro="" textlink="">
      <xdr:nvSpPr>
        <xdr:cNvPr id="136" name="楕円 135"/>
        <xdr:cNvSpPr/>
      </xdr:nvSpPr>
      <xdr:spPr bwMode="auto">
        <a:xfrm>
          <a:off x="3556000" y="694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76109</xdr:rowOff>
    </xdr:from>
    <xdr:ext cx="762000" cy="259045"/>
    <xdr:sp macro="" textlink="">
      <xdr:nvSpPr>
        <xdr:cNvPr id="137" name="テキスト ボックス 136"/>
        <xdr:cNvSpPr txBox="1"/>
      </xdr:nvSpPr>
      <xdr:spPr>
        <a:xfrm>
          <a:off x="3225800" y="702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5372</xdr:rowOff>
    </xdr:from>
    <xdr:to>
      <xdr:col>15</xdr:col>
      <xdr:colOff>101600</xdr:colOff>
      <xdr:row>36</xdr:row>
      <xdr:rowOff>106972</xdr:rowOff>
    </xdr:to>
    <xdr:sp macro="" textlink="">
      <xdr:nvSpPr>
        <xdr:cNvPr id="138" name="楕円 137"/>
        <xdr:cNvSpPr/>
      </xdr:nvSpPr>
      <xdr:spPr bwMode="auto">
        <a:xfrm>
          <a:off x="2857500" y="695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91749</xdr:rowOff>
    </xdr:from>
    <xdr:ext cx="762000" cy="259045"/>
    <xdr:sp macro="" textlink="">
      <xdr:nvSpPr>
        <xdr:cNvPr id="139" name="テキスト ボックス 138"/>
        <xdr:cNvSpPr txBox="1"/>
      </xdr:nvSpPr>
      <xdr:spPr>
        <a:xfrm>
          <a:off x="2527300" y="704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18,002
8.10
9,299,356
8,769,681
450,368
4,147,153
5,588,307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46137</xdr:rowOff>
    </xdr:from>
    <xdr:to>
      <xdr:col>24</xdr:col>
      <xdr:colOff>63500</xdr:colOff>
      <xdr:row>38</xdr:row>
      <xdr:rowOff>76606</xdr:rowOff>
    </xdr:to>
    <xdr:cxnSp macro="">
      <xdr:nvCxnSpPr>
        <xdr:cNvPr id="63" name="直線コネクタ 62"/>
        <xdr:cNvCxnSpPr/>
      </xdr:nvCxnSpPr>
      <xdr:spPr>
        <a:xfrm flipV="1">
          <a:off x="3797300" y="6389787"/>
          <a:ext cx="838200" cy="20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60098</xdr:rowOff>
    </xdr:from>
    <xdr:to>
      <xdr:col>19</xdr:col>
      <xdr:colOff>177800</xdr:colOff>
      <xdr:row>38</xdr:row>
      <xdr:rowOff>76606</xdr:rowOff>
    </xdr:to>
    <xdr:cxnSp macro="">
      <xdr:nvCxnSpPr>
        <xdr:cNvPr id="66" name="直線コネクタ 65"/>
        <xdr:cNvCxnSpPr/>
      </xdr:nvCxnSpPr>
      <xdr:spPr>
        <a:xfrm>
          <a:off x="2908300" y="6575198"/>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60098</xdr:rowOff>
    </xdr:from>
    <xdr:to>
      <xdr:col>15</xdr:col>
      <xdr:colOff>50800</xdr:colOff>
      <xdr:row>38</xdr:row>
      <xdr:rowOff>73895</xdr:rowOff>
    </xdr:to>
    <xdr:cxnSp macro="">
      <xdr:nvCxnSpPr>
        <xdr:cNvPr id="69" name="直線コネクタ 68"/>
        <xdr:cNvCxnSpPr/>
      </xdr:nvCxnSpPr>
      <xdr:spPr>
        <a:xfrm flipV="1">
          <a:off x="2019300" y="6575198"/>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73895</xdr:rowOff>
    </xdr:from>
    <xdr:to>
      <xdr:col>10</xdr:col>
      <xdr:colOff>114300</xdr:colOff>
      <xdr:row>38</xdr:row>
      <xdr:rowOff>81145</xdr:rowOff>
    </xdr:to>
    <xdr:cxnSp macro="">
      <xdr:nvCxnSpPr>
        <xdr:cNvPr id="72" name="直線コネクタ 71"/>
        <xdr:cNvCxnSpPr/>
      </xdr:nvCxnSpPr>
      <xdr:spPr>
        <a:xfrm flipV="1">
          <a:off x="1130300" y="6588995"/>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166787</xdr:rowOff>
    </xdr:from>
    <xdr:to>
      <xdr:col>24</xdr:col>
      <xdr:colOff>114300</xdr:colOff>
      <xdr:row>37</xdr:row>
      <xdr:rowOff>96937</xdr:rowOff>
    </xdr:to>
    <xdr:sp macro="" textlink="">
      <xdr:nvSpPr>
        <xdr:cNvPr id="82" name="楕円 81"/>
        <xdr:cNvSpPr/>
      </xdr:nvSpPr>
      <xdr:spPr>
        <a:xfrm>
          <a:off x="4584700" y="63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145214</xdr:rowOff>
    </xdr:from>
    <xdr:ext cx="534377" cy="259045"/>
    <xdr:sp macro="" textlink="">
      <xdr:nvSpPr>
        <xdr:cNvPr id="83" name="人件費該当値テキスト"/>
        <xdr:cNvSpPr txBox="1"/>
      </xdr:nvSpPr>
      <xdr:spPr>
        <a:xfrm>
          <a:off x="4686300" y="63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25806</xdr:rowOff>
    </xdr:from>
    <xdr:to>
      <xdr:col>20</xdr:col>
      <xdr:colOff>38100</xdr:colOff>
      <xdr:row>38</xdr:row>
      <xdr:rowOff>127406</xdr:rowOff>
    </xdr:to>
    <xdr:sp macro="" textlink="">
      <xdr:nvSpPr>
        <xdr:cNvPr id="84" name="楕円 83"/>
        <xdr:cNvSpPr/>
      </xdr:nvSpPr>
      <xdr:spPr>
        <a:xfrm>
          <a:off x="3746500" y="65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118533</xdr:rowOff>
    </xdr:from>
    <xdr:ext cx="534377" cy="259045"/>
    <xdr:sp macro="" textlink="">
      <xdr:nvSpPr>
        <xdr:cNvPr id="85" name="テキスト ボックス 84"/>
        <xdr:cNvSpPr txBox="1"/>
      </xdr:nvSpPr>
      <xdr:spPr>
        <a:xfrm>
          <a:off x="3530111" y="66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9298</xdr:rowOff>
    </xdr:from>
    <xdr:to>
      <xdr:col>15</xdr:col>
      <xdr:colOff>101600</xdr:colOff>
      <xdr:row>38</xdr:row>
      <xdr:rowOff>110898</xdr:rowOff>
    </xdr:to>
    <xdr:sp macro="" textlink="">
      <xdr:nvSpPr>
        <xdr:cNvPr id="86" name="楕円 85"/>
        <xdr:cNvSpPr/>
      </xdr:nvSpPr>
      <xdr:spPr>
        <a:xfrm>
          <a:off x="2857500" y="65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102025</xdr:rowOff>
    </xdr:from>
    <xdr:ext cx="534377" cy="259045"/>
    <xdr:sp macro="" textlink="">
      <xdr:nvSpPr>
        <xdr:cNvPr id="87" name="テキスト ボックス 86"/>
        <xdr:cNvSpPr txBox="1"/>
      </xdr:nvSpPr>
      <xdr:spPr>
        <a:xfrm>
          <a:off x="2641111" y="66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23095</xdr:rowOff>
    </xdr:from>
    <xdr:to>
      <xdr:col>10</xdr:col>
      <xdr:colOff>165100</xdr:colOff>
      <xdr:row>38</xdr:row>
      <xdr:rowOff>124695</xdr:rowOff>
    </xdr:to>
    <xdr:sp macro="" textlink="">
      <xdr:nvSpPr>
        <xdr:cNvPr id="88" name="楕円 87"/>
        <xdr:cNvSpPr/>
      </xdr:nvSpPr>
      <xdr:spPr>
        <a:xfrm>
          <a:off x="1968500" y="65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115822</xdr:rowOff>
    </xdr:from>
    <xdr:ext cx="534377" cy="259045"/>
    <xdr:sp macro="" textlink="">
      <xdr:nvSpPr>
        <xdr:cNvPr id="89" name="テキスト ボックス 88"/>
        <xdr:cNvSpPr txBox="1"/>
      </xdr:nvSpPr>
      <xdr:spPr>
        <a:xfrm>
          <a:off x="1752111" y="66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30345</xdr:rowOff>
    </xdr:from>
    <xdr:to>
      <xdr:col>6</xdr:col>
      <xdr:colOff>38100</xdr:colOff>
      <xdr:row>38</xdr:row>
      <xdr:rowOff>131945</xdr:rowOff>
    </xdr:to>
    <xdr:sp macro="" textlink="">
      <xdr:nvSpPr>
        <xdr:cNvPr id="90" name="楕円 89"/>
        <xdr:cNvSpPr/>
      </xdr:nvSpPr>
      <xdr:spPr>
        <a:xfrm>
          <a:off x="1079500" y="654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123072</xdr:rowOff>
    </xdr:from>
    <xdr:ext cx="534377" cy="259045"/>
    <xdr:sp macro="" textlink="">
      <xdr:nvSpPr>
        <xdr:cNvPr id="91" name="テキスト ボックス 90"/>
        <xdr:cNvSpPr txBox="1"/>
      </xdr:nvSpPr>
      <xdr:spPr>
        <a:xfrm>
          <a:off x="863111" y="663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80362</xdr:rowOff>
    </xdr:from>
    <xdr:to>
      <xdr:col>24</xdr:col>
      <xdr:colOff>63500</xdr:colOff>
      <xdr:row>57</xdr:row>
      <xdr:rowOff>103810</xdr:rowOff>
    </xdr:to>
    <xdr:cxnSp macro="">
      <xdr:nvCxnSpPr>
        <xdr:cNvPr id="123" name="直線コネクタ 122"/>
        <xdr:cNvCxnSpPr/>
      </xdr:nvCxnSpPr>
      <xdr:spPr>
        <a:xfrm>
          <a:off x="3797300" y="9681562"/>
          <a:ext cx="838200" cy="19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76067</xdr:rowOff>
    </xdr:from>
    <xdr:to>
      <xdr:col>19</xdr:col>
      <xdr:colOff>177800</xdr:colOff>
      <xdr:row>56</xdr:row>
      <xdr:rowOff>80362</xdr:rowOff>
    </xdr:to>
    <xdr:cxnSp macro="">
      <xdr:nvCxnSpPr>
        <xdr:cNvPr id="126" name="直線コネクタ 125"/>
        <xdr:cNvCxnSpPr/>
      </xdr:nvCxnSpPr>
      <xdr:spPr>
        <a:xfrm>
          <a:off x="2908300" y="9677267"/>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21824</xdr:rowOff>
    </xdr:from>
    <xdr:to>
      <xdr:col>15</xdr:col>
      <xdr:colOff>50800</xdr:colOff>
      <xdr:row>56</xdr:row>
      <xdr:rowOff>76067</xdr:rowOff>
    </xdr:to>
    <xdr:cxnSp macro="">
      <xdr:nvCxnSpPr>
        <xdr:cNvPr id="129" name="直線コネクタ 128"/>
        <xdr:cNvCxnSpPr/>
      </xdr:nvCxnSpPr>
      <xdr:spPr>
        <a:xfrm>
          <a:off x="2019300" y="9623024"/>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21824</xdr:rowOff>
    </xdr:from>
    <xdr:to>
      <xdr:col>10</xdr:col>
      <xdr:colOff>114300</xdr:colOff>
      <xdr:row>56</xdr:row>
      <xdr:rowOff>76460</xdr:rowOff>
    </xdr:to>
    <xdr:cxnSp macro="">
      <xdr:nvCxnSpPr>
        <xdr:cNvPr id="132" name="直線コネクタ 131"/>
        <xdr:cNvCxnSpPr/>
      </xdr:nvCxnSpPr>
      <xdr:spPr>
        <a:xfrm flipV="1">
          <a:off x="1130300" y="9623024"/>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53010</xdr:rowOff>
    </xdr:from>
    <xdr:to>
      <xdr:col>24</xdr:col>
      <xdr:colOff>114300</xdr:colOff>
      <xdr:row>57</xdr:row>
      <xdr:rowOff>154610</xdr:rowOff>
    </xdr:to>
    <xdr:sp macro="" textlink="">
      <xdr:nvSpPr>
        <xdr:cNvPr id="142" name="楕円 141"/>
        <xdr:cNvSpPr/>
      </xdr:nvSpPr>
      <xdr:spPr>
        <a:xfrm>
          <a:off x="4584700" y="98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31437</xdr:rowOff>
    </xdr:from>
    <xdr:ext cx="534377" cy="259045"/>
    <xdr:sp macro="" textlink="">
      <xdr:nvSpPr>
        <xdr:cNvPr id="143" name="物件費該当値テキスト"/>
        <xdr:cNvSpPr txBox="1"/>
      </xdr:nvSpPr>
      <xdr:spPr>
        <a:xfrm>
          <a:off x="4686300" y="98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29562</xdr:rowOff>
    </xdr:from>
    <xdr:to>
      <xdr:col>20</xdr:col>
      <xdr:colOff>38100</xdr:colOff>
      <xdr:row>56</xdr:row>
      <xdr:rowOff>131162</xdr:rowOff>
    </xdr:to>
    <xdr:sp macro="" textlink="">
      <xdr:nvSpPr>
        <xdr:cNvPr id="144" name="楕円 143"/>
        <xdr:cNvSpPr/>
      </xdr:nvSpPr>
      <xdr:spPr>
        <a:xfrm>
          <a:off x="3746500" y="96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122289</xdr:rowOff>
    </xdr:from>
    <xdr:ext cx="534377" cy="259045"/>
    <xdr:sp macro="" textlink="">
      <xdr:nvSpPr>
        <xdr:cNvPr id="145" name="テキスト ボックス 144"/>
        <xdr:cNvSpPr txBox="1"/>
      </xdr:nvSpPr>
      <xdr:spPr>
        <a:xfrm>
          <a:off x="3530111" y="972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25267</xdr:rowOff>
    </xdr:from>
    <xdr:to>
      <xdr:col>15</xdr:col>
      <xdr:colOff>101600</xdr:colOff>
      <xdr:row>56</xdr:row>
      <xdr:rowOff>126867</xdr:rowOff>
    </xdr:to>
    <xdr:sp macro="" textlink="">
      <xdr:nvSpPr>
        <xdr:cNvPr id="146" name="楕円 145"/>
        <xdr:cNvSpPr/>
      </xdr:nvSpPr>
      <xdr:spPr>
        <a:xfrm>
          <a:off x="2857500" y="96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117994</xdr:rowOff>
    </xdr:from>
    <xdr:ext cx="534377" cy="259045"/>
    <xdr:sp macro="" textlink="">
      <xdr:nvSpPr>
        <xdr:cNvPr id="147" name="テキスト ボックス 146"/>
        <xdr:cNvSpPr txBox="1"/>
      </xdr:nvSpPr>
      <xdr:spPr>
        <a:xfrm>
          <a:off x="2641111" y="971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142474</xdr:rowOff>
    </xdr:from>
    <xdr:to>
      <xdr:col>10</xdr:col>
      <xdr:colOff>165100</xdr:colOff>
      <xdr:row>56</xdr:row>
      <xdr:rowOff>72624</xdr:rowOff>
    </xdr:to>
    <xdr:sp macro="" textlink="">
      <xdr:nvSpPr>
        <xdr:cNvPr id="148" name="楕円 147"/>
        <xdr:cNvSpPr/>
      </xdr:nvSpPr>
      <xdr:spPr>
        <a:xfrm>
          <a:off x="1968500" y="95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89151</xdr:rowOff>
    </xdr:from>
    <xdr:ext cx="534377" cy="259045"/>
    <xdr:sp macro="" textlink="">
      <xdr:nvSpPr>
        <xdr:cNvPr id="149" name="テキスト ボックス 148"/>
        <xdr:cNvSpPr txBox="1"/>
      </xdr:nvSpPr>
      <xdr:spPr>
        <a:xfrm>
          <a:off x="1752111" y="93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25660</xdr:rowOff>
    </xdr:from>
    <xdr:to>
      <xdr:col>6</xdr:col>
      <xdr:colOff>38100</xdr:colOff>
      <xdr:row>56</xdr:row>
      <xdr:rowOff>127260</xdr:rowOff>
    </xdr:to>
    <xdr:sp macro="" textlink="">
      <xdr:nvSpPr>
        <xdr:cNvPr id="150" name="楕円 149"/>
        <xdr:cNvSpPr/>
      </xdr:nvSpPr>
      <xdr:spPr>
        <a:xfrm>
          <a:off x="1079500" y="9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118387</xdr:rowOff>
    </xdr:from>
    <xdr:ext cx="534377" cy="259045"/>
    <xdr:sp macro="" textlink="">
      <xdr:nvSpPr>
        <xdr:cNvPr id="151" name="テキスト ボックス 150"/>
        <xdr:cNvSpPr txBox="1"/>
      </xdr:nvSpPr>
      <xdr:spPr>
        <a:xfrm>
          <a:off x="863111" y="971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160548</xdr:rowOff>
    </xdr:from>
    <xdr:to>
      <xdr:col>24</xdr:col>
      <xdr:colOff>63500</xdr:colOff>
      <xdr:row>77</xdr:row>
      <xdr:rowOff>166150</xdr:rowOff>
    </xdr:to>
    <xdr:cxnSp macro="">
      <xdr:nvCxnSpPr>
        <xdr:cNvPr id="178" name="直線コネクタ 177"/>
        <xdr:cNvCxnSpPr/>
      </xdr:nvCxnSpPr>
      <xdr:spPr>
        <a:xfrm>
          <a:off x="3797300" y="13362198"/>
          <a:ext cx="8382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160548</xdr:rowOff>
    </xdr:from>
    <xdr:to>
      <xdr:col>19</xdr:col>
      <xdr:colOff>177800</xdr:colOff>
      <xdr:row>78</xdr:row>
      <xdr:rowOff>5215</xdr:rowOff>
    </xdr:to>
    <xdr:cxnSp macro="">
      <xdr:nvCxnSpPr>
        <xdr:cNvPr id="181" name="直線コネクタ 180"/>
        <xdr:cNvCxnSpPr/>
      </xdr:nvCxnSpPr>
      <xdr:spPr>
        <a:xfrm flipV="1">
          <a:off x="2908300" y="13362198"/>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34455</xdr:rowOff>
    </xdr:from>
    <xdr:ext cx="469744" cy="259045"/>
    <xdr:sp macro="" textlink="">
      <xdr:nvSpPr>
        <xdr:cNvPr id="183" name="テキスト ボックス 182"/>
        <xdr:cNvSpPr txBox="1"/>
      </xdr:nvSpPr>
      <xdr:spPr>
        <a:xfrm>
          <a:off x="3562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5215</xdr:rowOff>
    </xdr:from>
    <xdr:to>
      <xdr:col>15</xdr:col>
      <xdr:colOff>50800</xdr:colOff>
      <xdr:row>78</xdr:row>
      <xdr:rowOff>7981</xdr:rowOff>
    </xdr:to>
    <xdr:cxnSp macro="">
      <xdr:nvCxnSpPr>
        <xdr:cNvPr id="184" name="直線コネクタ 183"/>
        <xdr:cNvCxnSpPr/>
      </xdr:nvCxnSpPr>
      <xdr:spPr>
        <a:xfrm flipV="1">
          <a:off x="2019300" y="13378315"/>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7981</xdr:rowOff>
    </xdr:from>
    <xdr:to>
      <xdr:col>10</xdr:col>
      <xdr:colOff>114300</xdr:colOff>
      <xdr:row>78</xdr:row>
      <xdr:rowOff>18954</xdr:rowOff>
    </xdr:to>
    <xdr:cxnSp macro="">
      <xdr:nvCxnSpPr>
        <xdr:cNvPr id="187" name="直線コネクタ 186"/>
        <xdr:cNvCxnSpPr/>
      </xdr:nvCxnSpPr>
      <xdr:spPr>
        <a:xfrm flipV="1">
          <a:off x="1130300" y="1338108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115350</xdr:rowOff>
    </xdr:from>
    <xdr:to>
      <xdr:col>24</xdr:col>
      <xdr:colOff>114300</xdr:colOff>
      <xdr:row>78</xdr:row>
      <xdr:rowOff>45500</xdr:rowOff>
    </xdr:to>
    <xdr:sp macro="" textlink="">
      <xdr:nvSpPr>
        <xdr:cNvPr id="197" name="楕円 196"/>
        <xdr:cNvSpPr/>
      </xdr:nvSpPr>
      <xdr:spPr>
        <a:xfrm>
          <a:off x="4584700" y="133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93777</xdr:rowOff>
    </xdr:from>
    <xdr:ext cx="469744" cy="259045"/>
    <xdr:sp macro="" textlink="">
      <xdr:nvSpPr>
        <xdr:cNvPr id="198" name="維持補修費該当値テキスト"/>
        <xdr:cNvSpPr txBox="1"/>
      </xdr:nvSpPr>
      <xdr:spPr>
        <a:xfrm>
          <a:off x="4686300" y="1329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109748</xdr:rowOff>
    </xdr:from>
    <xdr:to>
      <xdr:col>20</xdr:col>
      <xdr:colOff>38100</xdr:colOff>
      <xdr:row>78</xdr:row>
      <xdr:rowOff>39898</xdr:rowOff>
    </xdr:to>
    <xdr:sp macro="" textlink="">
      <xdr:nvSpPr>
        <xdr:cNvPr id="199" name="楕円 198"/>
        <xdr:cNvSpPr/>
      </xdr:nvSpPr>
      <xdr:spPr>
        <a:xfrm>
          <a:off x="3746500" y="133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56425</xdr:rowOff>
    </xdr:from>
    <xdr:ext cx="469744" cy="259045"/>
    <xdr:sp macro="" textlink="">
      <xdr:nvSpPr>
        <xdr:cNvPr id="200" name="テキスト ボックス 199"/>
        <xdr:cNvSpPr txBox="1"/>
      </xdr:nvSpPr>
      <xdr:spPr>
        <a:xfrm>
          <a:off x="3562428" y="1308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125865</xdr:rowOff>
    </xdr:from>
    <xdr:to>
      <xdr:col>15</xdr:col>
      <xdr:colOff>101600</xdr:colOff>
      <xdr:row>78</xdr:row>
      <xdr:rowOff>56015</xdr:rowOff>
    </xdr:to>
    <xdr:sp macro="" textlink="">
      <xdr:nvSpPr>
        <xdr:cNvPr id="201" name="楕円 200"/>
        <xdr:cNvSpPr/>
      </xdr:nvSpPr>
      <xdr:spPr>
        <a:xfrm>
          <a:off x="2857500" y="133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47142</xdr:rowOff>
    </xdr:from>
    <xdr:ext cx="469744" cy="259045"/>
    <xdr:sp macro="" textlink="">
      <xdr:nvSpPr>
        <xdr:cNvPr id="202" name="テキスト ボックス 201"/>
        <xdr:cNvSpPr txBox="1"/>
      </xdr:nvSpPr>
      <xdr:spPr>
        <a:xfrm>
          <a:off x="2673428" y="1342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128631</xdr:rowOff>
    </xdr:from>
    <xdr:to>
      <xdr:col>10</xdr:col>
      <xdr:colOff>165100</xdr:colOff>
      <xdr:row>78</xdr:row>
      <xdr:rowOff>58781</xdr:rowOff>
    </xdr:to>
    <xdr:sp macro="" textlink="">
      <xdr:nvSpPr>
        <xdr:cNvPr id="203" name="楕円 202"/>
        <xdr:cNvSpPr/>
      </xdr:nvSpPr>
      <xdr:spPr>
        <a:xfrm>
          <a:off x="1968500" y="133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49908</xdr:rowOff>
    </xdr:from>
    <xdr:ext cx="469744" cy="259045"/>
    <xdr:sp macro="" textlink="">
      <xdr:nvSpPr>
        <xdr:cNvPr id="204" name="テキスト ボックス 203"/>
        <xdr:cNvSpPr txBox="1"/>
      </xdr:nvSpPr>
      <xdr:spPr>
        <a:xfrm>
          <a:off x="1784428" y="1342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139604</xdr:rowOff>
    </xdr:from>
    <xdr:to>
      <xdr:col>6</xdr:col>
      <xdr:colOff>38100</xdr:colOff>
      <xdr:row>78</xdr:row>
      <xdr:rowOff>69754</xdr:rowOff>
    </xdr:to>
    <xdr:sp macro="" textlink="">
      <xdr:nvSpPr>
        <xdr:cNvPr id="205" name="楕円 204"/>
        <xdr:cNvSpPr/>
      </xdr:nvSpPr>
      <xdr:spPr>
        <a:xfrm>
          <a:off x="1079500" y="133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60881</xdr:rowOff>
    </xdr:from>
    <xdr:ext cx="469744" cy="259045"/>
    <xdr:sp macro="" textlink="">
      <xdr:nvSpPr>
        <xdr:cNvPr id="206" name="テキスト ボックス 205"/>
        <xdr:cNvSpPr txBox="1"/>
      </xdr:nvSpPr>
      <xdr:spPr>
        <a:xfrm>
          <a:off x="895428" y="134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160060</xdr:rowOff>
    </xdr:from>
    <xdr:to>
      <xdr:col>24</xdr:col>
      <xdr:colOff>63500</xdr:colOff>
      <xdr:row>95</xdr:row>
      <xdr:rowOff>64991</xdr:rowOff>
    </xdr:to>
    <xdr:cxnSp macro="">
      <xdr:nvCxnSpPr>
        <xdr:cNvPr id="240" name="直線コネクタ 239"/>
        <xdr:cNvCxnSpPr/>
      </xdr:nvCxnSpPr>
      <xdr:spPr>
        <a:xfrm flipV="1">
          <a:off x="3797300" y="16276360"/>
          <a:ext cx="838200" cy="7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64991</xdr:rowOff>
    </xdr:from>
    <xdr:to>
      <xdr:col>19</xdr:col>
      <xdr:colOff>177800</xdr:colOff>
      <xdr:row>95</xdr:row>
      <xdr:rowOff>74650</xdr:rowOff>
    </xdr:to>
    <xdr:cxnSp macro="">
      <xdr:nvCxnSpPr>
        <xdr:cNvPr id="243" name="直線コネクタ 242"/>
        <xdr:cNvCxnSpPr/>
      </xdr:nvCxnSpPr>
      <xdr:spPr>
        <a:xfrm flipV="1">
          <a:off x="2908300" y="16352741"/>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74650</xdr:rowOff>
    </xdr:from>
    <xdr:to>
      <xdr:col>15</xdr:col>
      <xdr:colOff>50800</xdr:colOff>
      <xdr:row>95</xdr:row>
      <xdr:rowOff>101667</xdr:rowOff>
    </xdr:to>
    <xdr:cxnSp macro="">
      <xdr:nvCxnSpPr>
        <xdr:cNvPr id="246" name="直線コネクタ 245"/>
        <xdr:cNvCxnSpPr/>
      </xdr:nvCxnSpPr>
      <xdr:spPr>
        <a:xfrm flipV="1">
          <a:off x="2019300" y="16362400"/>
          <a:ext cx="8890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101667</xdr:rowOff>
    </xdr:from>
    <xdr:to>
      <xdr:col>10</xdr:col>
      <xdr:colOff>114300</xdr:colOff>
      <xdr:row>95</xdr:row>
      <xdr:rowOff>114497</xdr:rowOff>
    </xdr:to>
    <xdr:cxnSp macro="">
      <xdr:nvCxnSpPr>
        <xdr:cNvPr id="249" name="直線コネクタ 248"/>
        <xdr:cNvCxnSpPr/>
      </xdr:nvCxnSpPr>
      <xdr:spPr>
        <a:xfrm flipV="1">
          <a:off x="1130300" y="16389417"/>
          <a:ext cx="889000" cy="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109260</xdr:rowOff>
    </xdr:from>
    <xdr:to>
      <xdr:col>24</xdr:col>
      <xdr:colOff>114300</xdr:colOff>
      <xdr:row>95</xdr:row>
      <xdr:rowOff>39410</xdr:rowOff>
    </xdr:to>
    <xdr:sp macro="" textlink="">
      <xdr:nvSpPr>
        <xdr:cNvPr id="259" name="楕円 258"/>
        <xdr:cNvSpPr/>
      </xdr:nvSpPr>
      <xdr:spPr>
        <a:xfrm>
          <a:off x="4584700" y="1622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132137</xdr:rowOff>
    </xdr:from>
    <xdr:ext cx="534377" cy="259045"/>
    <xdr:sp macro="" textlink="">
      <xdr:nvSpPr>
        <xdr:cNvPr id="260" name="扶助費該当値テキスト"/>
        <xdr:cNvSpPr txBox="1"/>
      </xdr:nvSpPr>
      <xdr:spPr>
        <a:xfrm>
          <a:off x="4686300" y="1607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14191</xdr:rowOff>
    </xdr:from>
    <xdr:to>
      <xdr:col>20</xdr:col>
      <xdr:colOff>38100</xdr:colOff>
      <xdr:row>95</xdr:row>
      <xdr:rowOff>115791</xdr:rowOff>
    </xdr:to>
    <xdr:sp macro="" textlink="">
      <xdr:nvSpPr>
        <xdr:cNvPr id="261" name="楕円 260"/>
        <xdr:cNvSpPr/>
      </xdr:nvSpPr>
      <xdr:spPr>
        <a:xfrm>
          <a:off x="3746500" y="163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132318</xdr:rowOff>
    </xdr:from>
    <xdr:ext cx="534377" cy="259045"/>
    <xdr:sp macro="" textlink="">
      <xdr:nvSpPr>
        <xdr:cNvPr id="262" name="テキスト ボックス 261"/>
        <xdr:cNvSpPr txBox="1"/>
      </xdr:nvSpPr>
      <xdr:spPr>
        <a:xfrm>
          <a:off x="3530111" y="1607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23850</xdr:rowOff>
    </xdr:from>
    <xdr:to>
      <xdr:col>15</xdr:col>
      <xdr:colOff>101600</xdr:colOff>
      <xdr:row>95</xdr:row>
      <xdr:rowOff>125450</xdr:rowOff>
    </xdr:to>
    <xdr:sp macro="" textlink="">
      <xdr:nvSpPr>
        <xdr:cNvPr id="263" name="楕円 262"/>
        <xdr:cNvSpPr/>
      </xdr:nvSpPr>
      <xdr:spPr>
        <a:xfrm>
          <a:off x="2857500" y="163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141977</xdr:rowOff>
    </xdr:from>
    <xdr:ext cx="534377" cy="259045"/>
    <xdr:sp macro="" textlink="">
      <xdr:nvSpPr>
        <xdr:cNvPr id="264" name="テキスト ボックス 263"/>
        <xdr:cNvSpPr txBox="1"/>
      </xdr:nvSpPr>
      <xdr:spPr>
        <a:xfrm>
          <a:off x="2641111" y="160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50867</xdr:rowOff>
    </xdr:from>
    <xdr:to>
      <xdr:col>10</xdr:col>
      <xdr:colOff>165100</xdr:colOff>
      <xdr:row>95</xdr:row>
      <xdr:rowOff>152467</xdr:rowOff>
    </xdr:to>
    <xdr:sp macro="" textlink="">
      <xdr:nvSpPr>
        <xdr:cNvPr id="265" name="楕円 264"/>
        <xdr:cNvSpPr/>
      </xdr:nvSpPr>
      <xdr:spPr>
        <a:xfrm>
          <a:off x="1968500" y="1633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168994</xdr:rowOff>
    </xdr:from>
    <xdr:ext cx="534377" cy="259045"/>
    <xdr:sp macro="" textlink="">
      <xdr:nvSpPr>
        <xdr:cNvPr id="266" name="テキスト ボックス 265"/>
        <xdr:cNvSpPr txBox="1"/>
      </xdr:nvSpPr>
      <xdr:spPr>
        <a:xfrm>
          <a:off x="1752111" y="1611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63697</xdr:rowOff>
    </xdr:from>
    <xdr:to>
      <xdr:col>6</xdr:col>
      <xdr:colOff>38100</xdr:colOff>
      <xdr:row>95</xdr:row>
      <xdr:rowOff>165297</xdr:rowOff>
    </xdr:to>
    <xdr:sp macro="" textlink="">
      <xdr:nvSpPr>
        <xdr:cNvPr id="267" name="楕円 266"/>
        <xdr:cNvSpPr/>
      </xdr:nvSpPr>
      <xdr:spPr>
        <a:xfrm>
          <a:off x="1079500" y="163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10374</xdr:rowOff>
    </xdr:from>
    <xdr:ext cx="534377" cy="259045"/>
    <xdr:sp macro="" textlink="">
      <xdr:nvSpPr>
        <xdr:cNvPr id="268" name="テキスト ボックス 267"/>
        <xdr:cNvSpPr txBox="1"/>
      </xdr:nvSpPr>
      <xdr:spPr>
        <a:xfrm>
          <a:off x="863111" y="1612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21784</xdr:rowOff>
    </xdr:from>
    <xdr:to>
      <xdr:col>55</xdr:col>
      <xdr:colOff>0</xdr:colOff>
      <xdr:row>38</xdr:row>
      <xdr:rowOff>4012</xdr:rowOff>
    </xdr:to>
    <xdr:cxnSp macro="">
      <xdr:nvCxnSpPr>
        <xdr:cNvPr id="295" name="直線コネクタ 294"/>
        <xdr:cNvCxnSpPr/>
      </xdr:nvCxnSpPr>
      <xdr:spPr>
        <a:xfrm flipV="1">
          <a:off x="9639300" y="6022534"/>
          <a:ext cx="838200" cy="49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4012</xdr:rowOff>
    </xdr:from>
    <xdr:to>
      <xdr:col>50</xdr:col>
      <xdr:colOff>114300</xdr:colOff>
      <xdr:row>38</xdr:row>
      <xdr:rowOff>6952</xdr:rowOff>
    </xdr:to>
    <xdr:cxnSp macro="">
      <xdr:nvCxnSpPr>
        <xdr:cNvPr id="298" name="直線コネクタ 297"/>
        <xdr:cNvCxnSpPr/>
      </xdr:nvCxnSpPr>
      <xdr:spPr>
        <a:xfrm flipV="1">
          <a:off x="8750300" y="6519112"/>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6952</xdr:rowOff>
    </xdr:from>
    <xdr:to>
      <xdr:col>45</xdr:col>
      <xdr:colOff>177800</xdr:colOff>
      <xdr:row>38</xdr:row>
      <xdr:rowOff>14633</xdr:rowOff>
    </xdr:to>
    <xdr:cxnSp macro="">
      <xdr:nvCxnSpPr>
        <xdr:cNvPr id="301" name="直線コネクタ 300"/>
        <xdr:cNvCxnSpPr/>
      </xdr:nvCxnSpPr>
      <xdr:spPr>
        <a:xfrm flipV="1">
          <a:off x="7861300" y="6522052"/>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14633</xdr:rowOff>
    </xdr:from>
    <xdr:to>
      <xdr:col>41</xdr:col>
      <xdr:colOff>50800</xdr:colOff>
      <xdr:row>38</xdr:row>
      <xdr:rowOff>17970</xdr:rowOff>
    </xdr:to>
    <xdr:cxnSp macro="">
      <xdr:nvCxnSpPr>
        <xdr:cNvPr id="304" name="直線コネクタ 303"/>
        <xdr:cNvCxnSpPr/>
      </xdr:nvCxnSpPr>
      <xdr:spPr>
        <a:xfrm flipV="1">
          <a:off x="6972300" y="6529733"/>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142434</xdr:rowOff>
    </xdr:from>
    <xdr:to>
      <xdr:col>55</xdr:col>
      <xdr:colOff>50800</xdr:colOff>
      <xdr:row>35</xdr:row>
      <xdr:rowOff>72584</xdr:rowOff>
    </xdr:to>
    <xdr:sp macro="" textlink="">
      <xdr:nvSpPr>
        <xdr:cNvPr id="314" name="楕円 313"/>
        <xdr:cNvSpPr/>
      </xdr:nvSpPr>
      <xdr:spPr>
        <a:xfrm>
          <a:off x="10426700" y="597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57361</xdr:rowOff>
    </xdr:from>
    <xdr:ext cx="599010" cy="259045"/>
    <xdr:sp macro="" textlink="">
      <xdr:nvSpPr>
        <xdr:cNvPr id="315" name="補助費等該当値テキスト"/>
        <xdr:cNvSpPr txBox="1"/>
      </xdr:nvSpPr>
      <xdr:spPr>
        <a:xfrm>
          <a:off x="10528300" y="588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124662</xdr:rowOff>
    </xdr:from>
    <xdr:to>
      <xdr:col>50</xdr:col>
      <xdr:colOff>165100</xdr:colOff>
      <xdr:row>38</xdr:row>
      <xdr:rowOff>54812</xdr:rowOff>
    </xdr:to>
    <xdr:sp macro="" textlink="">
      <xdr:nvSpPr>
        <xdr:cNvPr id="316" name="楕円 315"/>
        <xdr:cNvSpPr/>
      </xdr:nvSpPr>
      <xdr:spPr>
        <a:xfrm>
          <a:off x="9588500" y="64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45939</xdr:rowOff>
    </xdr:from>
    <xdr:ext cx="534377" cy="259045"/>
    <xdr:sp macro="" textlink="">
      <xdr:nvSpPr>
        <xdr:cNvPr id="317" name="テキスト ボックス 316"/>
        <xdr:cNvSpPr txBox="1"/>
      </xdr:nvSpPr>
      <xdr:spPr>
        <a:xfrm>
          <a:off x="9372111" y="656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127602</xdr:rowOff>
    </xdr:from>
    <xdr:to>
      <xdr:col>46</xdr:col>
      <xdr:colOff>38100</xdr:colOff>
      <xdr:row>38</xdr:row>
      <xdr:rowOff>57752</xdr:rowOff>
    </xdr:to>
    <xdr:sp macro="" textlink="">
      <xdr:nvSpPr>
        <xdr:cNvPr id="318" name="楕円 317"/>
        <xdr:cNvSpPr/>
      </xdr:nvSpPr>
      <xdr:spPr>
        <a:xfrm>
          <a:off x="8699500" y="64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48879</xdr:rowOff>
    </xdr:from>
    <xdr:ext cx="534377" cy="259045"/>
    <xdr:sp macro="" textlink="">
      <xdr:nvSpPr>
        <xdr:cNvPr id="319" name="テキスト ボックス 318"/>
        <xdr:cNvSpPr txBox="1"/>
      </xdr:nvSpPr>
      <xdr:spPr>
        <a:xfrm>
          <a:off x="8483111" y="65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135283</xdr:rowOff>
    </xdr:from>
    <xdr:to>
      <xdr:col>41</xdr:col>
      <xdr:colOff>101600</xdr:colOff>
      <xdr:row>38</xdr:row>
      <xdr:rowOff>65433</xdr:rowOff>
    </xdr:to>
    <xdr:sp macro="" textlink="">
      <xdr:nvSpPr>
        <xdr:cNvPr id="320" name="楕円 319"/>
        <xdr:cNvSpPr/>
      </xdr:nvSpPr>
      <xdr:spPr>
        <a:xfrm>
          <a:off x="7810500" y="64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56560</xdr:rowOff>
    </xdr:from>
    <xdr:ext cx="534377" cy="259045"/>
    <xdr:sp macro="" textlink="">
      <xdr:nvSpPr>
        <xdr:cNvPr id="321" name="テキスト ボックス 320"/>
        <xdr:cNvSpPr txBox="1"/>
      </xdr:nvSpPr>
      <xdr:spPr>
        <a:xfrm>
          <a:off x="7594111" y="657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138621</xdr:rowOff>
    </xdr:from>
    <xdr:to>
      <xdr:col>36</xdr:col>
      <xdr:colOff>165100</xdr:colOff>
      <xdr:row>38</xdr:row>
      <xdr:rowOff>68771</xdr:rowOff>
    </xdr:to>
    <xdr:sp macro="" textlink="">
      <xdr:nvSpPr>
        <xdr:cNvPr id="322" name="楕円 321"/>
        <xdr:cNvSpPr/>
      </xdr:nvSpPr>
      <xdr:spPr>
        <a:xfrm>
          <a:off x="6921500" y="64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59897</xdr:rowOff>
    </xdr:from>
    <xdr:ext cx="534377" cy="259045"/>
    <xdr:sp macro="" textlink="">
      <xdr:nvSpPr>
        <xdr:cNvPr id="323" name="テキスト ボックス 322"/>
        <xdr:cNvSpPr txBox="1"/>
      </xdr:nvSpPr>
      <xdr:spPr>
        <a:xfrm>
          <a:off x="6705111" y="657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85970</xdr:rowOff>
    </xdr:from>
    <xdr:to>
      <xdr:col>55</xdr:col>
      <xdr:colOff>0</xdr:colOff>
      <xdr:row>57</xdr:row>
      <xdr:rowOff>138337</xdr:rowOff>
    </xdr:to>
    <xdr:cxnSp macro="">
      <xdr:nvCxnSpPr>
        <xdr:cNvPr id="350" name="直線コネクタ 349"/>
        <xdr:cNvCxnSpPr/>
      </xdr:nvCxnSpPr>
      <xdr:spPr>
        <a:xfrm>
          <a:off x="9639300" y="9687170"/>
          <a:ext cx="838200" cy="22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85970</xdr:rowOff>
    </xdr:from>
    <xdr:to>
      <xdr:col>50</xdr:col>
      <xdr:colOff>114300</xdr:colOff>
      <xdr:row>57</xdr:row>
      <xdr:rowOff>158400</xdr:rowOff>
    </xdr:to>
    <xdr:cxnSp macro="">
      <xdr:nvCxnSpPr>
        <xdr:cNvPr id="353" name="直線コネクタ 352"/>
        <xdr:cNvCxnSpPr/>
      </xdr:nvCxnSpPr>
      <xdr:spPr>
        <a:xfrm flipV="1">
          <a:off x="8750300" y="9687170"/>
          <a:ext cx="889000" cy="24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139060</xdr:rowOff>
    </xdr:from>
    <xdr:to>
      <xdr:col>45</xdr:col>
      <xdr:colOff>177800</xdr:colOff>
      <xdr:row>57</xdr:row>
      <xdr:rowOff>158400</xdr:rowOff>
    </xdr:to>
    <xdr:cxnSp macro="">
      <xdr:nvCxnSpPr>
        <xdr:cNvPr id="356" name="直線コネクタ 355"/>
        <xdr:cNvCxnSpPr/>
      </xdr:nvCxnSpPr>
      <xdr:spPr>
        <a:xfrm>
          <a:off x="7861300" y="9740260"/>
          <a:ext cx="889000" cy="19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139060</xdr:rowOff>
    </xdr:from>
    <xdr:to>
      <xdr:col>41</xdr:col>
      <xdr:colOff>50800</xdr:colOff>
      <xdr:row>57</xdr:row>
      <xdr:rowOff>162304</xdr:rowOff>
    </xdr:to>
    <xdr:cxnSp macro="">
      <xdr:nvCxnSpPr>
        <xdr:cNvPr id="359" name="直線コネクタ 358"/>
        <xdr:cNvCxnSpPr/>
      </xdr:nvCxnSpPr>
      <xdr:spPr>
        <a:xfrm flipV="1">
          <a:off x="6972300" y="9740260"/>
          <a:ext cx="889000" cy="19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87537</xdr:rowOff>
    </xdr:from>
    <xdr:to>
      <xdr:col>55</xdr:col>
      <xdr:colOff>50800</xdr:colOff>
      <xdr:row>58</xdr:row>
      <xdr:rowOff>17687</xdr:rowOff>
    </xdr:to>
    <xdr:sp macro="" textlink="">
      <xdr:nvSpPr>
        <xdr:cNvPr id="369" name="楕円 368"/>
        <xdr:cNvSpPr/>
      </xdr:nvSpPr>
      <xdr:spPr>
        <a:xfrm>
          <a:off x="10426700" y="98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2464</xdr:rowOff>
    </xdr:from>
    <xdr:ext cx="534377" cy="259045"/>
    <xdr:sp macro="" textlink="">
      <xdr:nvSpPr>
        <xdr:cNvPr id="370" name="普通建設事業費該当値テキスト"/>
        <xdr:cNvSpPr txBox="1"/>
      </xdr:nvSpPr>
      <xdr:spPr>
        <a:xfrm>
          <a:off x="10528300" y="977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35170</xdr:rowOff>
    </xdr:from>
    <xdr:to>
      <xdr:col>50</xdr:col>
      <xdr:colOff>165100</xdr:colOff>
      <xdr:row>56</xdr:row>
      <xdr:rowOff>136770</xdr:rowOff>
    </xdr:to>
    <xdr:sp macro="" textlink="">
      <xdr:nvSpPr>
        <xdr:cNvPr id="371" name="楕円 370"/>
        <xdr:cNvSpPr/>
      </xdr:nvSpPr>
      <xdr:spPr>
        <a:xfrm>
          <a:off x="9588500" y="96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127897</xdr:rowOff>
    </xdr:from>
    <xdr:ext cx="534377" cy="259045"/>
    <xdr:sp macro="" textlink="">
      <xdr:nvSpPr>
        <xdr:cNvPr id="372" name="テキスト ボックス 371"/>
        <xdr:cNvSpPr txBox="1"/>
      </xdr:nvSpPr>
      <xdr:spPr>
        <a:xfrm>
          <a:off x="9372111" y="972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107600</xdr:rowOff>
    </xdr:from>
    <xdr:to>
      <xdr:col>46</xdr:col>
      <xdr:colOff>38100</xdr:colOff>
      <xdr:row>58</xdr:row>
      <xdr:rowOff>37750</xdr:rowOff>
    </xdr:to>
    <xdr:sp macro="" textlink="">
      <xdr:nvSpPr>
        <xdr:cNvPr id="373" name="楕円 372"/>
        <xdr:cNvSpPr/>
      </xdr:nvSpPr>
      <xdr:spPr>
        <a:xfrm>
          <a:off x="8699500" y="98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28877</xdr:rowOff>
    </xdr:from>
    <xdr:ext cx="534377" cy="259045"/>
    <xdr:sp macro="" textlink="">
      <xdr:nvSpPr>
        <xdr:cNvPr id="374" name="テキスト ボックス 373"/>
        <xdr:cNvSpPr txBox="1"/>
      </xdr:nvSpPr>
      <xdr:spPr>
        <a:xfrm>
          <a:off x="8483111" y="99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88260</xdr:rowOff>
    </xdr:from>
    <xdr:to>
      <xdr:col>41</xdr:col>
      <xdr:colOff>101600</xdr:colOff>
      <xdr:row>57</xdr:row>
      <xdr:rowOff>18410</xdr:rowOff>
    </xdr:to>
    <xdr:sp macro="" textlink="">
      <xdr:nvSpPr>
        <xdr:cNvPr id="375" name="楕円 374"/>
        <xdr:cNvSpPr/>
      </xdr:nvSpPr>
      <xdr:spPr>
        <a:xfrm>
          <a:off x="7810500" y="96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34937</xdr:rowOff>
    </xdr:from>
    <xdr:ext cx="534377" cy="259045"/>
    <xdr:sp macro="" textlink="">
      <xdr:nvSpPr>
        <xdr:cNvPr id="376" name="テキスト ボックス 375"/>
        <xdr:cNvSpPr txBox="1"/>
      </xdr:nvSpPr>
      <xdr:spPr>
        <a:xfrm>
          <a:off x="7594111" y="94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111504</xdr:rowOff>
    </xdr:from>
    <xdr:to>
      <xdr:col>36</xdr:col>
      <xdr:colOff>165100</xdr:colOff>
      <xdr:row>58</xdr:row>
      <xdr:rowOff>41654</xdr:rowOff>
    </xdr:to>
    <xdr:sp macro="" textlink="">
      <xdr:nvSpPr>
        <xdr:cNvPr id="377" name="楕円 376"/>
        <xdr:cNvSpPr/>
      </xdr:nvSpPr>
      <xdr:spPr>
        <a:xfrm>
          <a:off x="6921500" y="9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32781</xdr:rowOff>
    </xdr:from>
    <xdr:ext cx="534377" cy="259045"/>
    <xdr:sp macro="" textlink="">
      <xdr:nvSpPr>
        <xdr:cNvPr id="378" name="テキスト ボックス 377"/>
        <xdr:cNvSpPr txBox="1"/>
      </xdr:nvSpPr>
      <xdr:spPr>
        <a:xfrm>
          <a:off x="6705111" y="997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4293</xdr:rowOff>
    </xdr:from>
    <xdr:to>
      <xdr:col>55</xdr:col>
      <xdr:colOff>0</xdr:colOff>
      <xdr:row>79</xdr:row>
      <xdr:rowOff>22650</xdr:rowOff>
    </xdr:to>
    <xdr:cxnSp macro="">
      <xdr:nvCxnSpPr>
        <xdr:cNvPr id="407" name="直線コネクタ 406"/>
        <xdr:cNvCxnSpPr/>
      </xdr:nvCxnSpPr>
      <xdr:spPr>
        <a:xfrm flipV="1">
          <a:off x="9639300" y="13548843"/>
          <a:ext cx="8382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22650</xdr:rowOff>
    </xdr:from>
    <xdr:to>
      <xdr:col>50</xdr:col>
      <xdr:colOff>114300</xdr:colOff>
      <xdr:row>79</xdr:row>
      <xdr:rowOff>31862</xdr:rowOff>
    </xdr:to>
    <xdr:cxnSp macro="">
      <xdr:nvCxnSpPr>
        <xdr:cNvPr id="410" name="直線コネクタ 409"/>
        <xdr:cNvCxnSpPr/>
      </xdr:nvCxnSpPr>
      <xdr:spPr>
        <a:xfrm flipV="1">
          <a:off x="8750300" y="13567200"/>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31862</xdr:rowOff>
    </xdr:from>
    <xdr:to>
      <xdr:col>45</xdr:col>
      <xdr:colOff>177800</xdr:colOff>
      <xdr:row>79</xdr:row>
      <xdr:rowOff>43383</xdr:rowOff>
    </xdr:to>
    <xdr:cxnSp macro="">
      <xdr:nvCxnSpPr>
        <xdr:cNvPr id="413" name="直線コネクタ 412"/>
        <xdr:cNvCxnSpPr/>
      </xdr:nvCxnSpPr>
      <xdr:spPr>
        <a:xfrm flipV="1">
          <a:off x="7861300" y="13576412"/>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40267</xdr:rowOff>
    </xdr:from>
    <xdr:to>
      <xdr:col>41</xdr:col>
      <xdr:colOff>50800</xdr:colOff>
      <xdr:row>79</xdr:row>
      <xdr:rowOff>43383</xdr:rowOff>
    </xdr:to>
    <xdr:cxnSp macro="">
      <xdr:nvCxnSpPr>
        <xdr:cNvPr id="416" name="直線コネクタ 415"/>
        <xdr:cNvCxnSpPr/>
      </xdr:nvCxnSpPr>
      <xdr:spPr>
        <a:xfrm>
          <a:off x="6972300" y="13584817"/>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124943</xdr:rowOff>
    </xdr:from>
    <xdr:to>
      <xdr:col>55</xdr:col>
      <xdr:colOff>50800</xdr:colOff>
      <xdr:row>79</xdr:row>
      <xdr:rowOff>55093</xdr:rowOff>
    </xdr:to>
    <xdr:sp macro="" textlink="">
      <xdr:nvSpPr>
        <xdr:cNvPr id="426" name="楕円 425"/>
        <xdr:cNvSpPr/>
      </xdr:nvSpPr>
      <xdr:spPr>
        <a:xfrm>
          <a:off x="10426700" y="134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39870</xdr:rowOff>
    </xdr:from>
    <xdr:ext cx="469744" cy="259045"/>
    <xdr:sp macro="" textlink="">
      <xdr:nvSpPr>
        <xdr:cNvPr id="427" name="普通建設事業費 （ うち新規整備　）該当値テキスト"/>
        <xdr:cNvSpPr txBox="1"/>
      </xdr:nvSpPr>
      <xdr:spPr>
        <a:xfrm>
          <a:off x="10528300" y="134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143300</xdr:rowOff>
    </xdr:from>
    <xdr:to>
      <xdr:col>50</xdr:col>
      <xdr:colOff>165100</xdr:colOff>
      <xdr:row>79</xdr:row>
      <xdr:rowOff>73450</xdr:rowOff>
    </xdr:to>
    <xdr:sp macro="" textlink="">
      <xdr:nvSpPr>
        <xdr:cNvPr id="428" name="楕円 427"/>
        <xdr:cNvSpPr/>
      </xdr:nvSpPr>
      <xdr:spPr>
        <a:xfrm>
          <a:off x="9588500" y="135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64577</xdr:rowOff>
    </xdr:from>
    <xdr:ext cx="469744" cy="259045"/>
    <xdr:sp macro="" textlink="">
      <xdr:nvSpPr>
        <xdr:cNvPr id="429" name="テキスト ボックス 428"/>
        <xdr:cNvSpPr txBox="1"/>
      </xdr:nvSpPr>
      <xdr:spPr>
        <a:xfrm>
          <a:off x="9404428" y="136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152512</xdr:rowOff>
    </xdr:from>
    <xdr:to>
      <xdr:col>46</xdr:col>
      <xdr:colOff>38100</xdr:colOff>
      <xdr:row>79</xdr:row>
      <xdr:rowOff>82662</xdr:rowOff>
    </xdr:to>
    <xdr:sp macro="" textlink="">
      <xdr:nvSpPr>
        <xdr:cNvPr id="430" name="楕円 429"/>
        <xdr:cNvSpPr/>
      </xdr:nvSpPr>
      <xdr:spPr>
        <a:xfrm>
          <a:off x="8699500" y="135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73789</xdr:rowOff>
    </xdr:from>
    <xdr:ext cx="469744" cy="259045"/>
    <xdr:sp macro="" textlink="">
      <xdr:nvSpPr>
        <xdr:cNvPr id="431" name="テキスト ボックス 430"/>
        <xdr:cNvSpPr txBox="1"/>
      </xdr:nvSpPr>
      <xdr:spPr>
        <a:xfrm>
          <a:off x="8515428" y="1361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164033</xdr:rowOff>
    </xdr:from>
    <xdr:to>
      <xdr:col>41</xdr:col>
      <xdr:colOff>101600</xdr:colOff>
      <xdr:row>79</xdr:row>
      <xdr:rowOff>94183</xdr:rowOff>
    </xdr:to>
    <xdr:sp macro="" textlink="">
      <xdr:nvSpPr>
        <xdr:cNvPr id="432" name="楕円 431"/>
        <xdr:cNvSpPr/>
      </xdr:nvSpPr>
      <xdr:spPr>
        <a:xfrm>
          <a:off x="7810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85310</xdr:rowOff>
    </xdr:from>
    <xdr:ext cx="378565" cy="259045"/>
    <xdr:sp macro="" textlink="">
      <xdr:nvSpPr>
        <xdr:cNvPr id="433" name="テキスト ボックス 432"/>
        <xdr:cNvSpPr txBox="1"/>
      </xdr:nvSpPr>
      <xdr:spPr>
        <a:xfrm>
          <a:off x="7672017" y="1362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160917</xdr:rowOff>
    </xdr:from>
    <xdr:to>
      <xdr:col>36</xdr:col>
      <xdr:colOff>165100</xdr:colOff>
      <xdr:row>79</xdr:row>
      <xdr:rowOff>91067</xdr:rowOff>
    </xdr:to>
    <xdr:sp macro="" textlink="">
      <xdr:nvSpPr>
        <xdr:cNvPr id="434" name="楕円 433"/>
        <xdr:cNvSpPr/>
      </xdr:nvSpPr>
      <xdr:spPr>
        <a:xfrm>
          <a:off x="6921500" y="1353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82194</xdr:rowOff>
    </xdr:from>
    <xdr:ext cx="378565" cy="259045"/>
    <xdr:sp macro="" textlink="">
      <xdr:nvSpPr>
        <xdr:cNvPr id="435" name="テキスト ボックス 434"/>
        <xdr:cNvSpPr txBox="1"/>
      </xdr:nvSpPr>
      <xdr:spPr>
        <a:xfrm>
          <a:off x="6783017" y="136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81716</xdr:rowOff>
    </xdr:from>
    <xdr:to>
      <xdr:col>55</xdr:col>
      <xdr:colOff>0</xdr:colOff>
      <xdr:row>97</xdr:row>
      <xdr:rowOff>47791</xdr:rowOff>
    </xdr:to>
    <xdr:cxnSp macro="">
      <xdr:nvCxnSpPr>
        <xdr:cNvPr id="460" name="直線コネクタ 459"/>
        <xdr:cNvCxnSpPr/>
      </xdr:nvCxnSpPr>
      <xdr:spPr>
        <a:xfrm>
          <a:off x="9639300" y="16369466"/>
          <a:ext cx="838200" cy="30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81716</xdr:rowOff>
    </xdr:from>
    <xdr:to>
      <xdr:col>50</xdr:col>
      <xdr:colOff>114300</xdr:colOff>
      <xdr:row>97</xdr:row>
      <xdr:rowOff>45231</xdr:rowOff>
    </xdr:to>
    <xdr:cxnSp macro="">
      <xdr:nvCxnSpPr>
        <xdr:cNvPr id="463" name="直線コネクタ 462"/>
        <xdr:cNvCxnSpPr/>
      </xdr:nvCxnSpPr>
      <xdr:spPr>
        <a:xfrm flipV="1">
          <a:off x="8750300" y="16369466"/>
          <a:ext cx="889000" cy="30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150795</xdr:rowOff>
    </xdr:from>
    <xdr:ext cx="534377" cy="259045"/>
    <xdr:sp macro="" textlink="">
      <xdr:nvSpPr>
        <xdr:cNvPr id="465" name="テキスト ボックス 464"/>
        <xdr:cNvSpPr txBox="1"/>
      </xdr:nvSpPr>
      <xdr:spPr>
        <a:xfrm>
          <a:off x="9372111" y="166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166537</xdr:rowOff>
    </xdr:from>
    <xdr:to>
      <xdr:col>45</xdr:col>
      <xdr:colOff>177800</xdr:colOff>
      <xdr:row>97</xdr:row>
      <xdr:rowOff>45231</xdr:rowOff>
    </xdr:to>
    <xdr:cxnSp macro="">
      <xdr:nvCxnSpPr>
        <xdr:cNvPr id="466" name="直線コネクタ 465"/>
        <xdr:cNvCxnSpPr/>
      </xdr:nvCxnSpPr>
      <xdr:spPr>
        <a:xfrm>
          <a:off x="7861300" y="16454287"/>
          <a:ext cx="889000" cy="22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166537</xdr:rowOff>
    </xdr:from>
    <xdr:to>
      <xdr:col>41</xdr:col>
      <xdr:colOff>50800</xdr:colOff>
      <xdr:row>97</xdr:row>
      <xdr:rowOff>18616</xdr:rowOff>
    </xdr:to>
    <xdr:cxnSp macro="">
      <xdr:nvCxnSpPr>
        <xdr:cNvPr id="469" name="直線コネクタ 468"/>
        <xdr:cNvCxnSpPr/>
      </xdr:nvCxnSpPr>
      <xdr:spPr>
        <a:xfrm flipV="1">
          <a:off x="6972300" y="16454287"/>
          <a:ext cx="889000" cy="19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1" name="テキスト ボックス 470"/>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168441</xdr:rowOff>
    </xdr:from>
    <xdr:to>
      <xdr:col>55</xdr:col>
      <xdr:colOff>50800</xdr:colOff>
      <xdr:row>97</xdr:row>
      <xdr:rowOff>98591</xdr:rowOff>
    </xdr:to>
    <xdr:sp macro="" textlink="">
      <xdr:nvSpPr>
        <xdr:cNvPr id="479" name="楕円 478"/>
        <xdr:cNvSpPr/>
      </xdr:nvSpPr>
      <xdr:spPr>
        <a:xfrm>
          <a:off x="10426700" y="166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146868</xdr:rowOff>
    </xdr:from>
    <xdr:ext cx="534377" cy="259045"/>
    <xdr:sp macro="" textlink="">
      <xdr:nvSpPr>
        <xdr:cNvPr id="480" name="普通建設事業費 （ うち更新整備　）該当値テキスト"/>
        <xdr:cNvSpPr txBox="1"/>
      </xdr:nvSpPr>
      <xdr:spPr>
        <a:xfrm>
          <a:off x="10528300" y="166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30916</xdr:rowOff>
    </xdr:from>
    <xdr:to>
      <xdr:col>50</xdr:col>
      <xdr:colOff>165100</xdr:colOff>
      <xdr:row>95</xdr:row>
      <xdr:rowOff>132516</xdr:rowOff>
    </xdr:to>
    <xdr:sp macro="" textlink="">
      <xdr:nvSpPr>
        <xdr:cNvPr id="481" name="楕円 480"/>
        <xdr:cNvSpPr/>
      </xdr:nvSpPr>
      <xdr:spPr>
        <a:xfrm>
          <a:off x="9588500" y="1631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149043</xdr:rowOff>
    </xdr:from>
    <xdr:ext cx="534377" cy="259045"/>
    <xdr:sp macro="" textlink="">
      <xdr:nvSpPr>
        <xdr:cNvPr id="482" name="テキスト ボックス 481"/>
        <xdr:cNvSpPr txBox="1"/>
      </xdr:nvSpPr>
      <xdr:spPr>
        <a:xfrm>
          <a:off x="9372111" y="1609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165881</xdr:rowOff>
    </xdr:from>
    <xdr:to>
      <xdr:col>46</xdr:col>
      <xdr:colOff>38100</xdr:colOff>
      <xdr:row>97</xdr:row>
      <xdr:rowOff>96031</xdr:rowOff>
    </xdr:to>
    <xdr:sp macro="" textlink="">
      <xdr:nvSpPr>
        <xdr:cNvPr id="483" name="楕円 482"/>
        <xdr:cNvSpPr/>
      </xdr:nvSpPr>
      <xdr:spPr>
        <a:xfrm>
          <a:off x="8699500" y="166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87158</xdr:rowOff>
    </xdr:from>
    <xdr:ext cx="534377" cy="259045"/>
    <xdr:sp macro="" textlink="">
      <xdr:nvSpPr>
        <xdr:cNvPr id="484" name="テキスト ボックス 483"/>
        <xdr:cNvSpPr txBox="1"/>
      </xdr:nvSpPr>
      <xdr:spPr>
        <a:xfrm>
          <a:off x="8483111" y="1671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115737</xdr:rowOff>
    </xdr:from>
    <xdr:to>
      <xdr:col>41</xdr:col>
      <xdr:colOff>101600</xdr:colOff>
      <xdr:row>96</xdr:row>
      <xdr:rowOff>45887</xdr:rowOff>
    </xdr:to>
    <xdr:sp macro="" textlink="">
      <xdr:nvSpPr>
        <xdr:cNvPr id="485" name="楕円 484"/>
        <xdr:cNvSpPr/>
      </xdr:nvSpPr>
      <xdr:spPr>
        <a:xfrm>
          <a:off x="7810500" y="164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62414</xdr:rowOff>
    </xdr:from>
    <xdr:ext cx="534377" cy="259045"/>
    <xdr:sp macro="" textlink="">
      <xdr:nvSpPr>
        <xdr:cNvPr id="486" name="テキスト ボックス 485"/>
        <xdr:cNvSpPr txBox="1"/>
      </xdr:nvSpPr>
      <xdr:spPr>
        <a:xfrm>
          <a:off x="7594111" y="1617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139266</xdr:rowOff>
    </xdr:from>
    <xdr:to>
      <xdr:col>36</xdr:col>
      <xdr:colOff>165100</xdr:colOff>
      <xdr:row>97</xdr:row>
      <xdr:rowOff>69416</xdr:rowOff>
    </xdr:to>
    <xdr:sp macro="" textlink="">
      <xdr:nvSpPr>
        <xdr:cNvPr id="487" name="楕円 486"/>
        <xdr:cNvSpPr/>
      </xdr:nvSpPr>
      <xdr:spPr>
        <a:xfrm>
          <a:off x="6921500" y="1659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60543</xdr:rowOff>
    </xdr:from>
    <xdr:ext cx="534377" cy="259045"/>
    <xdr:sp macro="" textlink="">
      <xdr:nvSpPr>
        <xdr:cNvPr id="488" name="テキスト ボックス 487"/>
        <xdr:cNvSpPr txBox="1"/>
      </xdr:nvSpPr>
      <xdr:spPr>
        <a:xfrm>
          <a:off x="6705111" y="1669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19565</xdr:rowOff>
    </xdr:from>
    <xdr:to>
      <xdr:col>81</xdr:col>
      <xdr:colOff>50800</xdr:colOff>
      <xdr:row>38</xdr:row>
      <xdr:rowOff>25400</xdr:rowOff>
    </xdr:to>
    <xdr:cxnSp macro="">
      <xdr:nvCxnSpPr>
        <xdr:cNvPr id="516" name="直線コネクタ 515"/>
        <xdr:cNvCxnSpPr/>
      </xdr:nvCxnSpPr>
      <xdr:spPr>
        <a:xfrm>
          <a:off x="14592300" y="6534665"/>
          <a:ext cx="8890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19565</xdr:rowOff>
    </xdr:from>
    <xdr:to>
      <xdr:col>76</xdr:col>
      <xdr:colOff>114300</xdr:colOff>
      <xdr:row>38</xdr:row>
      <xdr:rowOff>24937</xdr:rowOff>
    </xdr:to>
    <xdr:cxnSp macro="">
      <xdr:nvCxnSpPr>
        <xdr:cNvPr id="519" name="直線コネクタ 518"/>
        <xdr:cNvCxnSpPr/>
      </xdr:nvCxnSpPr>
      <xdr:spPr>
        <a:xfrm flipV="1">
          <a:off x="13703300" y="6534665"/>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24937</xdr:rowOff>
    </xdr:from>
    <xdr:to>
      <xdr:col>71</xdr:col>
      <xdr:colOff>177800</xdr:colOff>
      <xdr:row>38</xdr:row>
      <xdr:rowOff>24937</xdr:rowOff>
    </xdr:to>
    <xdr:cxnSp macro="">
      <xdr:nvCxnSpPr>
        <xdr:cNvPr id="522" name="直線コネクタ 521"/>
        <xdr:cNvCxnSpPr/>
      </xdr:nvCxnSpPr>
      <xdr:spPr>
        <a:xfrm>
          <a:off x="12814300" y="6540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140215</xdr:rowOff>
    </xdr:from>
    <xdr:to>
      <xdr:col>76</xdr:col>
      <xdr:colOff>165100</xdr:colOff>
      <xdr:row>38</xdr:row>
      <xdr:rowOff>70365</xdr:rowOff>
    </xdr:to>
    <xdr:sp macro="" textlink="">
      <xdr:nvSpPr>
        <xdr:cNvPr id="536" name="楕円 535"/>
        <xdr:cNvSpPr/>
      </xdr:nvSpPr>
      <xdr:spPr>
        <a:xfrm>
          <a:off x="14541500" y="64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61492</xdr:rowOff>
    </xdr:from>
    <xdr:ext cx="469744" cy="259045"/>
    <xdr:sp macro="" textlink="">
      <xdr:nvSpPr>
        <xdr:cNvPr id="537" name="テキスト ボックス 536"/>
        <xdr:cNvSpPr txBox="1"/>
      </xdr:nvSpPr>
      <xdr:spPr>
        <a:xfrm>
          <a:off x="14357428" y="657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145587</xdr:rowOff>
    </xdr:from>
    <xdr:to>
      <xdr:col>72</xdr:col>
      <xdr:colOff>38100</xdr:colOff>
      <xdr:row>38</xdr:row>
      <xdr:rowOff>75737</xdr:rowOff>
    </xdr:to>
    <xdr:sp macro="" textlink="">
      <xdr:nvSpPr>
        <xdr:cNvPr id="538" name="楕円 537"/>
        <xdr:cNvSpPr/>
      </xdr:nvSpPr>
      <xdr:spPr>
        <a:xfrm>
          <a:off x="13652500" y="64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66864</xdr:rowOff>
    </xdr:from>
    <xdr:ext cx="313932" cy="259045"/>
    <xdr:sp macro="" textlink="">
      <xdr:nvSpPr>
        <xdr:cNvPr id="539" name="テキスト ボックス 538"/>
        <xdr:cNvSpPr txBox="1"/>
      </xdr:nvSpPr>
      <xdr:spPr>
        <a:xfrm>
          <a:off x="13546333" y="6581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145587</xdr:rowOff>
    </xdr:from>
    <xdr:to>
      <xdr:col>67</xdr:col>
      <xdr:colOff>101600</xdr:colOff>
      <xdr:row>38</xdr:row>
      <xdr:rowOff>75737</xdr:rowOff>
    </xdr:to>
    <xdr:sp macro="" textlink="">
      <xdr:nvSpPr>
        <xdr:cNvPr id="540" name="楕円 539"/>
        <xdr:cNvSpPr/>
      </xdr:nvSpPr>
      <xdr:spPr>
        <a:xfrm>
          <a:off x="12763500" y="64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66864</xdr:rowOff>
    </xdr:from>
    <xdr:ext cx="313932" cy="259045"/>
    <xdr:sp macro="" textlink="">
      <xdr:nvSpPr>
        <xdr:cNvPr id="541" name="テキスト ボックス 540"/>
        <xdr:cNvSpPr txBox="1"/>
      </xdr:nvSpPr>
      <xdr:spPr>
        <a:xfrm>
          <a:off x="12657333" y="6581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107795</xdr:rowOff>
    </xdr:from>
    <xdr:to>
      <xdr:col>85</xdr:col>
      <xdr:colOff>127000</xdr:colOff>
      <xdr:row>78</xdr:row>
      <xdr:rowOff>24532</xdr:rowOff>
    </xdr:to>
    <xdr:cxnSp macro="">
      <xdr:nvCxnSpPr>
        <xdr:cNvPr id="625" name="直線コネクタ 624"/>
        <xdr:cNvCxnSpPr/>
      </xdr:nvCxnSpPr>
      <xdr:spPr>
        <a:xfrm flipV="1">
          <a:off x="15481300" y="13309445"/>
          <a:ext cx="838200" cy="8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24532</xdr:rowOff>
    </xdr:from>
    <xdr:to>
      <xdr:col>81</xdr:col>
      <xdr:colOff>50800</xdr:colOff>
      <xdr:row>78</xdr:row>
      <xdr:rowOff>33995</xdr:rowOff>
    </xdr:to>
    <xdr:cxnSp macro="">
      <xdr:nvCxnSpPr>
        <xdr:cNvPr id="628" name="直線コネクタ 627"/>
        <xdr:cNvCxnSpPr/>
      </xdr:nvCxnSpPr>
      <xdr:spPr>
        <a:xfrm flipV="1">
          <a:off x="14592300" y="13397632"/>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33995</xdr:rowOff>
    </xdr:from>
    <xdr:to>
      <xdr:col>76</xdr:col>
      <xdr:colOff>114300</xdr:colOff>
      <xdr:row>78</xdr:row>
      <xdr:rowOff>36564</xdr:rowOff>
    </xdr:to>
    <xdr:cxnSp macro="">
      <xdr:nvCxnSpPr>
        <xdr:cNvPr id="631" name="直線コネクタ 630"/>
        <xdr:cNvCxnSpPr/>
      </xdr:nvCxnSpPr>
      <xdr:spPr>
        <a:xfrm flipV="1">
          <a:off x="13703300" y="13407095"/>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36564</xdr:rowOff>
    </xdr:from>
    <xdr:to>
      <xdr:col>71</xdr:col>
      <xdr:colOff>177800</xdr:colOff>
      <xdr:row>78</xdr:row>
      <xdr:rowOff>50958</xdr:rowOff>
    </xdr:to>
    <xdr:cxnSp macro="">
      <xdr:nvCxnSpPr>
        <xdr:cNvPr id="634" name="直線コネクタ 633"/>
        <xdr:cNvCxnSpPr/>
      </xdr:nvCxnSpPr>
      <xdr:spPr>
        <a:xfrm flipV="1">
          <a:off x="12814300" y="13409664"/>
          <a:ext cx="889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56995</xdr:rowOff>
    </xdr:from>
    <xdr:to>
      <xdr:col>85</xdr:col>
      <xdr:colOff>177800</xdr:colOff>
      <xdr:row>77</xdr:row>
      <xdr:rowOff>158595</xdr:rowOff>
    </xdr:to>
    <xdr:sp macro="" textlink="">
      <xdr:nvSpPr>
        <xdr:cNvPr id="644" name="楕円 643"/>
        <xdr:cNvSpPr/>
      </xdr:nvSpPr>
      <xdr:spPr>
        <a:xfrm>
          <a:off x="16268700" y="132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35422</xdr:rowOff>
    </xdr:from>
    <xdr:ext cx="534377" cy="259045"/>
    <xdr:sp macro="" textlink="">
      <xdr:nvSpPr>
        <xdr:cNvPr id="645" name="公債費該当値テキスト"/>
        <xdr:cNvSpPr txBox="1"/>
      </xdr:nvSpPr>
      <xdr:spPr>
        <a:xfrm>
          <a:off x="16370300" y="1323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145182</xdr:rowOff>
    </xdr:from>
    <xdr:to>
      <xdr:col>81</xdr:col>
      <xdr:colOff>101600</xdr:colOff>
      <xdr:row>78</xdr:row>
      <xdr:rowOff>75332</xdr:rowOff>
    </xdr:to>
    <xdr:sp macro="" textlink="">
      <xdr:nvSpPr>
        <xdr:cNvPr id="646" name="楕円 645"/>
        <xdr:cNvSpPr/>
      </xdr:nvSpPr>
      <xdr:spPr>
        <a:xfrm>
          <a:off x="15430500" y="133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66459</xdr:rowOff>
    </xdr:from>
    <xdr:ext cx="534377" cy="259045"/>
    <xdr:sp macro="" textlink="">
      <xdr:nvSpPr>
        <xdr:cNvPr id="647" name="テキスト ボックス 646"/>
        <xdr:cNvSpPr txBox="1"/>
      </xdr:nvSpPr>
      <xdr:spPr>
        <a:xfrm>
          <a:off x="15214111" y="1343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154645</xdr:rowOff>
    </xdr:from>
    <xdr:to>
      <xdr:col>76</xdr:col>
      <xdr:colOff>165100</xdr:colOff>
      <xdr:row>78</xdr:row>
      <xdr:rowOff>84795</xdr:rowOff>
    </xdr:to>
    <xdr:sp macro="" textlink="">
      <xdr:nvSpPr>
        <xdr:cNvPr id="648" name="楕円 647"/>
        <xdr:cNvSpPr/>
      </xdr:nvSpPr>
      <xdr:spPr>
        <a:xfrm>
          <a:off x="14541500" y="133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75922</xdr:rowOff>
    </xdr:from>
    <xdr:ext cx="534377" cy="259045"/>
    <xdr:sp macro="" textlink="">
      <xdr:nvSpPr>
        <xdr:cNvPr id="649" name="テキスト ボックス 648"/>
        <xdr:cNvSpPr txBox="1"/>
      </xdr:nvSpPr>
      <xdr:spPr>
        <a:xfrm>
          <a:off x="14325111" y="134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157214</xdr:rowOff>
    </xdr:from>
    <xdr:to>
      <xdr:col>72</xdr:col>
      <xdr:colOff>38100</xdr:colOff>
      <xdr:row>78</xdr:row>
      <xdr:rowOff>87364</xdr:rowOff>
    </xdr:to>
    <xdr:sp macro="" textlink="">
      <xdr:nvSpPr>
        <xdr:cNvPr id="650" name="楕円 649"/>
        <xdr:cNvSpPr/>
      </xdr:nvSpPr>
      <xdr:spPr>
        <a:xfrm>
          <a:off x="13652500" y="133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78491</xdr:rowOff>
    </xdr:from>
    <xdr:ext cx="534377" cy="259045"/>
    <xdr:sp macro="" textlink="">
      <xdr:nvSpPr>
        <xdr:cNvPr id="651" name="テキスト ボックス 650"/>
        <xdr:cNvSpPr txBox="1"/>
      </xdr:nvSpPr>
      <xdr:spPr>
        <a:xfrm>
          <a:off x="13436111" y="134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xdr:rowOff>
    </xdr:from>
    <xdr:to>
      <xdr:col>67</xdr:col>
      <xdr:colOff>101600</xdr:colOff>
      <xdr:row>78</xdr:row>
      <xdr:rowOff>101758</xdr:rowOff>
    </xdr:to>
    <xdr:sp macro="" textlink="">
      <xdr:nvSpPr>
        <xdr:cNvPr id="652" name="楕円 651"/>
        <xdr:cNvSpPr/>
      </xdr:nvSpPr>
      <xdr:spPr>
        <a:xfrm>
          <a:off x="12763500" y="133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92885</xdr:rowOff>
    </xdr:from>
    <xdr:ext cx="534377" cy="259045"/>
    <xdr:sp macro="" textlink="">
      <xdr:nvSpPr>
        <xdr:cNvPr id="653" name="テキスト ボックス 652"/>
        <xdr:cNvSpPr txBox="1"/>
      </xdr:nvSpPr>
      <xdr:spPr>
        <a:xfrm>
          <a:off x="12547111" y="1346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118777</xdr:rowOff>
    </xdr:from>
    <xdr:to>
      <xdr:col>85</xdr:col>
      <xdr:colOff>127000</xdr:colOff>
      <xdr:row>98</xdr:row>
      <xdr:rowOff>129870</xdr:rowOff>
    </xdr:to>
    <xdr:cxnSp macro="">
      <xdr:nvCxnSpPr>
        <xdr:cNvPr id="684" name="直線コネクタ 683"/>
        <xdr:cNvCxnSpPr/>
      </xdr:nvCxnSpPr>
      <xdr:spPr>
        <a:xfrm flipV="1">
          <a:off x="15481300" y="16920877"/>
          <a:ext cx="838200" cy="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65698</xdr:rowOff>
    </xdr:from>
    <xdr:to>
      <xdr:col>81</xdr:col>
      <xdr:colOff>50800</xdr:colOff>
      <xdr:row>98</xdr:row>
      <xdr:rowOff>129870</xdr:rowOff>
    </xdr:to>
    <xdr:cxnSp macro="">
      <xdr:nvCxnSpPr>
        <xdr:cNvPr id="687" name="直線コネクタ 686"/>
        <xdr:cNvCxnSpPr/>
      </xdr:nvCxnSpPr>
      <xdr:spPr>
        <a:xfrm>
          <a:off x="14592300" y="16867798"/>
          <a:ext cx="889000" cy="6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65698</xdr:rowOff>
    </xdr:from>
    <xdr:to>
      <xdr:col>76</xdr:col>
      <xdr:colOff>114300</xdr:colOff>
      <xdr:row>98</xdr:row>
      <xdr:rowOff>78533</xdr:rowOff>
    </xdr:to>
    <xdr:cxnSp macro="">
      <xdr:nvCxnSpPr>
        <xdr:cNvPr id="690" name="直線コネクタ 689"/>
        <xdr:cNvCxnSpPr/>
      </xdr:nvCxnSpPr>
      <xdr:spPr>
        <a:xfrm flipV="1">
          <a:off x="13703300" y="16867798"/>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78533</xdr:rowOff>
    </xdr:from>
    <xdr:to>
      <xdr:col>71</xdr:col>
      <xdr:colOff>177800</xdr:colOff>
      <xdr:row>98</xdr:row>
      <xdr:rowOff>103222</xdr:rowOff>
    </xdr:to>
    <xdr:cxnSp macro="">
      <xdr:nvCxnSpPr>
        <xdr:cNvPr id="693" name="直線コネクタ 692"/>
        <xdr:cNvCxnSpPr/>
      </xdr:nvCxnSpPr>
      <xdr:spPr>
        <a:xfrm flipV="1">
          <a:off x="12814300" y="1688063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67977</xdr:rowOff>
    </xdr:from>
    <xdr:to>
      <xdr:col>85</xdr:col>
      <xdr:colOff>177800</xdr:colOff>
      <xdr:row>98</xdr:row>
      <xdr:rowOff>169577</xdr:rowOff>
    </xdr:to>
    <xdr:sp macro="" textlink="">
      <xdr:nvSpPr>
        <xdr:cNvPr id="703" name="楕円 702"/>
        <xdr:cNvSpPr/>
      </xdr:nvSpPr>
      <xdr:spPr>
        <a:xfrm>
          <a:off x="16268700" y="16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46404</xdr:rowOff>
    </xdr:from>
    <xdr:ext cx="534377" cy="259045"/>
    <xdr:sp macro="" textlink="">
      <xdr:nvSpPr>
        <xdr:cNvPr id="704" name="積立金該当値テキスト"/>
        <xdr:cNvSpPr txBox="1"/>
      </xdr:nvSpPr>
      <xdr:spPr>
        <a:xfrm>
          <a:off x="16370300" y="1684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79070</xdr:rowOff>
    </xdr:from>
    <xdr:to>
      <xdr:col>81</xdr:col>
      <xdr:colOff>101600</xdr:colOff>
      <xdr:row>99</xdr:row>
      <xdr:rowOff>9220</xdr:rowOff>
    </xdr:to>
    <xdr:sp macro="" textlink="">
      <xdr:nvSpPr>
        <xdr:cNvPr id="705" name="楕円 704"/>
        <xdr:cNvSpPr/>
      </xdr:nvSpPr>
      <xdr:spPr>
        <a:xfrm>
          <a:off x="15430500" y="1688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347</xdr:rowOff>
    </xdr:from>
    <xdr:ext cx="534377" cy="259045"/>
    <xdr:sp macro="" textlink="">
      <xdr:nvSpPr>
        <xdr:cNvPr id="706" name="テキスト ボックス 705"/>
        <xdr:cNvSpPr txBox="1"/>
      </xdr:nvSpPr>
      <xdr:spPr>
        <a:xfrm>
          <a:off x="15214111" y="1697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14898</xdr:rowOff>
    </xdr:from>
    <xdr:to>
      <xdr:col>76</xdr:col>
      <xdr:colOff>165100</xdr:colOff>
      <xdr:row>98</xdr:row>
      <xdr:rowOff>116498</xdr:rowOff>
    </xdr:to>
    <xdr:sp macro="" textlink="">
      <xdr:nvSpPr>
        <xdr:cNvPr id="707" name="楕円 706"/>
        <xdr:cNvSpPr/>
      </xdr:nvSpPr>
      <xdr:spPr>
        <a:xfrm>
          <a:off x="14541500" y="168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107625</xdr:rowOff>
    </xdr:from>
    <xdr:ext cx="534377" cy="259045"/>
    <xdr:sp macro="" textlink="">
      <xdr:nvSpPr>
        <xdr:cNvPr id="708" name="テキスト ボックス 707"/>
        <xdr:cNvSpPr txBox="1"/>
      </xdr:nvSpPr>
      <xdr:spPr>
        <a:xfrm>
          <a:off x="14325111" y="169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27733</xdr:rowOff>
    </xdr:from>
    <xdr:to>
      <xdr:col>72</xdr:col>
      <xdr:colOff>38100</xdr:colOff>
      <xdr:row>98</xdr:row>
      <xdr:rowOff>129333</xdr:rowOff>
    </xdr:to>
    <xdr:sp macro="" textlink="">
      <xdr:nvSpPr>
        <xdr:cNvPr id="709" name="楕円 708"/>
        <xdr:cNvSpPr/>
      </xdr:nvSpPr>
      <xdr:spPr>
        <a:xfrm>
          <a:off x="13652500" y="168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120460</xdr:rowOff>
    </xdr:from>
    <xdr:ext cx="534377" cy="259045"/>
    <xdr:sp macro="" textlink="">
      <xdr:nvSpPr>
        <xdr:cNvPr id="710" name="テキスト ボックス 709"/>
        <xdr:cNvSpPr txBox="1"/>
      </xdr:nvSpPr>
      <xdr:spPr>
        <a:xfrm>
          <a:off x="13436111" y="1692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52422</xdr:rowOff>
    </xdr:from>
    <xdr:to>
      <xdr:col>67</xdr:col>
      <xdr:colOff>101600</xdr:colOff>
      <xdr:row>98</xdr:row>
      <xdr:rowOff>154022</xdr:rowOff>
    </xdr:to>
    <xdr:sp macro="" textlink="">
      <xdr:nvSpPr>
        <xdr:cNvPr id="711" name="楕円 710"/>
        <xdr:cNvSpPr/>
      </xdr:nvSpPr>
      <xdr:spPr>
        <a:xfrm>
          <a:off x="12763500" y="168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145149</xdr:rowOff>
    </xdr:from>
    <xdr:ext cx="534377" cy="259045"/>
    <xdr:sp macro="" textlink="">
      <xdr:nvSpPr>
        <xdr:cNvPr id="712" name="テキスト ボックス 711"/>
        <xdr:cNvSpPr txBox="1"/>
      </xdr:nvSpPr>
      <xdr:spPr>
        <a:xfrm>
          <a:off x="12547111" y="1694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39306</xdr:rowOff>
    </xdr:from>
    <xdr:to>
      <xdr:col>116</xdr:col>
      <xdr:colOff>63500</xdr:colOff>
      <xdr:row>59</xdr:row>
      <xdr:rowOff>39326</xdr:rowOff>
    </xdr:to>
    <xdr:cxnSp macro="">
      <xdr:nvCxnSpPr>
        <xdr:cNvPr id="798" name="直線コネクタ 797"/>
        <xdr:cNvCxnSpPr/>
      </xdr:nvCxnSpPr>
      <xdr:spPr>
        <a:xfrm flipV="1">
          <a:off x="21323300" y="10154856"/>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39288</xdr:rowOff>
    </xdr:from>
    <xdr:to>
      <xdr:col>111</xdr:col>
      <xdr:colOff>177800</xdr:colOff>
      <xdr:row>59</xdr:row>
      <xdr:rowOff>39326</xdr:rowOff>
    </xdr:to>
    <xdr:cxnSp macro="">
      <xdr:nvCxnSpPr>
        <xdr:cNvPr id="801" name="直線コネクタ 800"/>
        <xdr:cNvCxnSpPr/>
      </xdr:nvCxnSpPr>
      <xdr:spPr>
        <a:xfrm>
          <a:off x="20434300" y="1015483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23895</xdr:rowOff>
    </xdr:from>
    <xdr:to>
      <xdr:col>107</xdr:col>
      <xdr:colOff>50800</xdr:colOff>
      <xdr:row>59</xdr:row>
      <xdr:rowOff>39288</xdr:rowOff>
    </xdr:to>
    <xdr:cxnSp macro="">
      <xdr:nvCxnSpPr>
        <xdr:cNvPr id="804" name="直線コネクタ 803"/>
        <xdr:cNvCxnSpPr/>
      </xdr:nvCxnSpPr>
      <xdr:spPr>
        <a:xfrm>
          <a:off x="19545300" y="10139445"/>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23895</xdr:rowOff>
    </xdr:from>
    <xdr:to>
      <xdr:col>102</xdr:col>
      <xdr:colOff>114300</xdr:colOff>
      <xdr:row>59</xdr:row>
      <xdr:rowOff>23914</xdr:rowOff>
    </xdr:to>
    <xdr:cxnSp macro="">
      <xdr:nvCxnSpPr>
        <xdr:cNvPr id="807" name="直線コネクタ 806"/>
        <xdr:cNvCxnSpPr/>
      </xdr:nvCxnSpPr>
      <xdr:spPr>
        <a:xfrm flipV="1">
          <a:off x="18656300" y="1013944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159956</xdr:rowOff>
    </xdr:from>
    <xdr:to>
      <xdr:col>116</xdr:col>
      <xdr:colOff>114300</xdr:colOff>
      <xdr:row>59</xdr:row>
      <xdr:rowOff>90106</xdr:rowOff>
    </xdr:to>
    <xdr:sp macro="" textlink="">
      <xdr:nvSpPr>
        <xdr:cNvPr id="817" name="楕円 816"/>
        <xdr:cNvSpPr/>
      </xdr:nvSpPr>
      <xdr:spPr>
        <a:xfrm>
          <a:off x="22110700" y="101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75308</xdr:rowOff>
    </xdr:from>
    <xdr:ext cx="378565" cy="259045"/>
    <xdr:sp macro="" textlink="">
      <xdr:nvSpPr>
        <xdr:cNvPr id="818" name="貸付金該当値テキスト"/>
        <xdr:cNvSpPr txBox="1"/>
      </xdr:nvSpPr>
      <xdr:spPr>
        <a:xfrm>
          <a:off x="22212300" y="10019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159976</xdr:rowOff>
    </xdr:from>
    <xdr:to>
      <xdr:col>112</xdr:col>
      <xdr:colOff>38100</xdr:colOff>
      <xdr:row>59</xdr:row>
      <xdr:rowOff>90126</xdr:rowOff>
    </xdr:to>
    <xdr:sp macro="" textlink="">
      <xdr:nvSpPr>
        <xdr:cNvPr id="819" name="楕円 818"/>
        <xdr:cNvSpPr/>
      </xdr:nvSpPr>
      <xdr:spPr>
        <a:xfrm>
          <a:off x="21272500" y="101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81253</xdr:rowOff>
    </xdr:from>
    <xdr:ext cx="378565" cy="259045"/>
    <xdr:sp macro="" textlink="">
      <xdr:nvSpPr>
        <xdr:cNvPr id="820" name="テキスト ボックス 819"/>
        <xdr:cNvSpPr txBox="1"/>
      </xdr:nvSpPr>
      <xdr:spPr>
        <a:xfrm>
          <a:off x="21134017" y="10196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159938</xdr:rowOff>
    </xdr:from>
    <xdr:to>
      <xdr:col>107</xdr:col>
      <xdr:colOff>101600</xdr:colOff>
      <xdr:row>59</xdr:row>
      <xdr:rowOff>90088</xdr:rowOff>
    </xdr:to>
    <xdr:sp macro="" textlink="">
      <xdr:nvSpPr>
        <xdr:cNvPr id="821" name="楕円 820"/>
        <xdr:cNvSpPr/>
      </xdr:nvSpPr>
      <xdr:spPr>
        <a:xfrm>
          <a:off x="20383500" y="101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81215</xdr:rowOff>
    </xdr:from>
    <xdr:ext cx="378565" cy="259045"/>
    <xdr:sp macro="" textlink="">
      <xdr:nvSpPr>
        <xdr:cNvPr id="822" name="テキスト ボックス 821"/>
        <xdr:cNvSpPr txBox="1"/>
      </xdr:nvSpPr>
      <xdr:spPr>
        <a:xfrm>
          <a:off x="20245017" y="1019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144545</xdr:rowOff>
    </xdr:from>
    <xdr:to>
      <xdr:col>102</xdr:col>
      <xdr:colOff>165100</xdr:colOff>
      <xdr:row>59</xdr:row>
      <xdr:rowOff>74695</xdr:rowOff>
    </xdr:to>
    <xdr:sp macro="" textlink="">
      <xdr:nvSpPr>
        <xdr:cNvPr id="823" name="楕円 822"/>
        <xdr:cNvSpPr/>
      </xdr:nvSpPr>
      <xdr:spPr>
        <a:xfrm>
          <a:off x="19494500" y="100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65822</xdr:rowOff>
    </xdr:from>
    <xdr:ext cx="469744" cy="259045"/>
    <xdr:sp macro="" textlink="">
      <xdr:nvSpPr>
        <xdr:cNvPr id="824" name="テキスト ボックス 823"/>
        <xdr:cNvSpPr txBox="1"/>
      </xdr:nvSpPr>
      <xdr:spPr>
        <a:xfrm>
          <a:off x="19310428" y="101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144564</xdr:rowOff>
    </xdr:from>
    <xdr:to>
      <xdr:col>98</xdr:col>
      <xdr:colOff>38100</xdr:colOff>
      <xdr:row>59</xdr:row>
      <xdr:rowOff>74714</xdr:rowOff>
    </xdr:to>
    <xdr:sp macro="" textlink="">
      <xdr:nvSpPr>
        <xdr:cNvPr id="825" name="楕円 824"/>
        <xdr:cNvSpPr/>
      </xdr:nvSpPr>
      <xdr:spPr>
        <a:xfrm>
          <a:off x="18605500" y="100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65841</xdr:rowOff>
    </xdr:from>
    <xdr:ext cx="469744" cy="259045"/>
    <xdr:sp macro="" textlink="">
      <xdr:nvSpPr>
        <xdr:cNvPr id="826" name="テキスト ボックス 825"/>
        <xdr:cNvSpPr txBox="1"/>
      </xdr:nvSpPr>
      <xdr:spPr>
        <a:xfrm>
          <a:off x="18421428" y="1018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144289</xdr:rowOff>
    </xdr:from>
    <xdr:to>
      <xdr:col>116</xdr:col>
      <xdr:colOff>63500</xdr:colOff>
      <xdr:row>77</xdr:row>
      <xdr:rowOff>164731</xdr:rowOff>
    </xdr:to>
    <xdr:cxnSp macro="">
      <xdr:nvCxnSpPr>
        <xdr:cNvPr id="858" name="直線コネクタ 857"/>
        <xdr:cNvCxnSpPr/>
      </xdr:nvCxnSpPr>
      <xdr:spPr>
        <a:xfrm>
          <a:off x="21323300" y="13345939"/>
          <a:ext cx="8382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144289</xdr:rowOff>
    </xdr:from>
    <xdr:to>
      <xdr:col>111</xdr:col>
      <xdr:colOff>177800</xdr:colOff>
      <xdr:row>77</xdr:row>
      <xdr:rowOff>162886</xdr:rowOff>
    </xdr:to>
    <xdr:cxnSp macro="">
      <xdr:nvCxnSpPr>
        <xdr:cNvPr id="861" name="直線コネクタ 860"/>
        <xdr:cNvCxnSpPr/>
      </xdr:nvCxnSpPr>
      <xdr:spPr>
        <a:xfrm flipV="1">
          <a:off x="20434300" y="13345939"/>
          <a:ext cx="889000" cy="1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158657</xdr:rowOff>
    </xdr:from>
    <xdr:to>
      <xdr:col>107</xdr:col>
      <xdr:colOff>50800</xdr:colOff>
      <xdr:row>77</xdr:row>
      <xdr:rowOff>162886</xdr:rowOff>
    </xdr:to>
    <xdr:cxnSp macro="">
      <xdr:nvCxnSpPr>
        <xdr:cNvPr id="864" name="直線コネクタ 863"/>
        <xdr:cNvCxnSpPr/>
      </xdr:nvCxnSpPr>
      <xdr:spPr>
        <a:xfrm>
          <a:off x="19545300" y="13360307"/>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138965</xdr:rowOff>
    </xdr:from>
    <xdr:to>
      <xdr:col>102</xdr:col>
      <xdr:colOff>114300</xdr:colOff>
      <xdr:row>77</xdr:row>
      <xdr:rowOff>158657</xdr:rowOff>
    </xdr:to>
    <xdr:cxnSp macro="">
      <xdr:nvCxnSpPr>
        <xdr:cNvPr id="867" name="直線コネクタ 866"/>
        <xdr:cNvCxnSpPr/>
      </xdr:nvCxnSpPr>
      <xdr:spPr>
        <a:xfrm>
          <a:off x="18656300" y="13340615"/>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113931</xdr:rowOff>
    </xdr:from>
    <xdr:to>
      <xdr:col>116</xdr:col>
      <xdr:colOff>114300</xdr:colOff>
      <xdr:row>78</xdr:row>
      <xdr:rowOff>44081</xdr:rowOff>
    </xdr:to>
    <xdr:sp macro="" textlink="">
      <xdr:nvSpPr>
        <xdr:cNvPr id="877" name="楕円 876"/>
        <xdr:cNvSpPr/>
      </xdr:nvSpPr>
      <xdr:spPr>
        <a:xfrm>
          <a:off x="22110700" y="133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92358</xdr:rowOff>
    </xdr:from>
    <xdr:ext cx="534377" cy="259045"/>
    <xdr:sp macro="" textlink="">
      <xdr:nvSpPr>
        <xdr:cNvPr id="878" name="繰出金該当値テキスト"/>
        <xdr:cNvSpPr txBox="1"/>
      </xdr:nvSpPr>
      <xdr:spPr>
        <a:xfrm>
          <a:off x="22212300" y="1329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93489</xdr:rowOff>
    </xdr:from>
    <xdr:to>
      <xdr:col>112</xdr:col>
      <xdr:colOff>38100</xdr:colOff>
      <xdr:row>78</xdr:row>
      <xdr:rowOff>23639</xdr:rowOff>
    </xdr:to>
    <xdr:sp macro="" textlink="">
      <xdr:nvSpPr>
        <xdr:cNvPr id="879" name="楕円 878"/>
        <xdr:cNvSpPr/>
      </xdr:nvSpPr>
      <xdr:spPr>
        <a:xfrm>
          <a:off x="21272500" y="132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14766</xdr:rowOff>
    </xdr:from>
    <xdr:ext cx="534377" cy="259045"/>
    <xdr:sp macro="" textlink="">
      <xdr:nvSpPr>
        <xdr:cNvPr id="880" name="テキスト ボックス 879"/>
        <xdr:cNvSpPr txBox="1"/>
      </xdr:nvSpPr>
      <xdr:spPr>
        <a:xfrm>
          <a:off x="21056111" y="1338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112086</xdr:rowOff>
    </xdr:from>
    <xdr:to>
      <xdr:col>107</xdr:col>
      <xdr:colOff>101600</xdr:colOff>
      <xdr:row>78</xdr:row>
      <xdr:rowOff>42236</xdr:rowOff>
    </xdr:to>
    <xdr:sp macro="" textlink="">
      <xdr:nvSpPr>
        <xdr:cNvPr id="881" name="楕円 880"/>
        <xdr:cNvSpPr/>
      </xdr:nvSpPr>
      <xdr:spPr>
        <a:xfrm>
          <a:off x="20383500" y="133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33363</xdr:rowOff>
    </xdr:from>
    <xdr:ext cx="534377" cy="259045"/>
    <xdr:sp macro="" textlink="">
      <xdr:nvSpPr>
        <xdr:cNvPr id="882" name="テキスト ボックス 881"/>
        <xdr:cNvSpPr txBox="1"/>
      </xdr:nvSpPr>
      <xdr:spPr>
        <a:xfrm>
          <a:off x="20167111" y="1340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107857</xdr:rowOff>
    </xdr:from>
    <xdr:to>
      <xdr:col>102</xdr:col>
      <xdr:colOff>165100</xdr:colOff>
      <xdr:row>78</xdr:row>
      <xdr:rowOff>38007</xdr:rowOff>
    </xdr:to>
    <xdr:sp macro="" textlink="">
      <xdr:nvSpPr>
        <xdr:cNvPr id="883" name="楕円 882"/>
        <xdr:cNvSpPr/>
      </xdr:nvSpPr>
      <xdr:spPr>
        <a:xfrm>
          <a:off x="19494500" y="133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29134</xdr:rowOff>
    </xdr:from>
    <xdr:ext cx="534377" cy="259045"/>
    <xdr:sp macro="" textlink="">
      <xdr:nvSpPr>
        <xdr:cNvPr id="884" name="テキスト ボックス 883"/>
        <xdr:cNvSpPr txBox="1"/>
      </xdr:nvSpPr>
      <xdr:spPr>
        <a:xfrm>
          <a:off x="19278111" y="134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88165</xdr:rowOff>
    </xdr:from>
    <xdr:to>
      <xdr:col>98</xdr:col>
      <xdr:colOff>38100</xdr:colOff>
      <xdr:row>78</xdr:row>
      <xdr:rowOff>18315</xdr:rowOff>
    </xdr:to>
    <xdr:sp macro="" textlink="">
      <xdr:nvSpPr>
        <xdr:cNvPr id="885" name="楕円 884"/>
        <xdr:cNvSpPr/>
      </xdr:nvSpPr>
      <xdr:spPr>
        <a:xfrm>
          <a:off x="18605500" y="1328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9442</xdr:rowOff>
    </xdr:from>
    <xdr:ext cx="534377" cy="259045"/>
    <xdr:sp macro="" textlink="">
      <xdr:nvSpPr>
        <xdr:cNvPr id="886" name="テキスト ボックス 885"/>
        <xdr:cNvSpPr txBox="1"/>
      </xdr:nvSpPr>
      <xdr:spPr>
        <a:xfrm>
          <a:off x="18389111" y="133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473,781</a:t>
          </a:r>
          <a:r>
            <a:rPr kumimoji="1" lang="ja-JP" altLang="en-US" sz="1100">
              <a:solidFill>
                <a:schemeClr val="dk1"/>
              </a:solidFill>
              <a:effectLst/>
              <a:latin typeface="+mn-lt"/>
              <a:ea typeface="+mn-ea"/>
              <a:cs typeface="+mn-cs"/>
            </a:rPr>
            <a:t>円で、前年度と比較すると、一人当たり</a:t>
          </a:r>
          <a:r>
            <a:rPr kumimoji="1" lang="en-US" altLang="ja-JP" sz="1100">
              <a:solidFill>
                <a:schemeClr val="dk1"/>
              </a:solidFill>
              <a:effectLst/>
              <a:latin typeface="+mn-lt"/>
              <a:ea typeface="+mn-ea"/>
              <a:cs typeface="+mn-cs"/>
            </a:rPr>
            <a:t>76,530</a:t>
          </a:r>
          <a:r>
            <a:rPr kumimoji="1" lang="ja-JP" altLang="en-US" sz="1100">
              <a:solidFill>
                <a:schemeClr val="dk1"/>
              </a:solidFill>
              <a:effectLst/>
              <a:latin typeface="+mn-lt"/>
              <a:ea typeface="+mn-ea"/>
              <a:cs typeface="+mn-cs"/>
            </a:rPr>
            <a:t>円増となっている。補助費等は一人当たり</a:t>
          </a:r>
          <a:r>
            <a:rPr kumimoji="1" lang="en-US" altLang="ja-JP" sz="1100">
              <a:solidFill>
                <a:schemeClr val="dk1"/>
              </a:solidFill>
              <a:effectLst/>
              <a:latin typeface="+mn-lt"/>
              <a:ea typeface="+mn-ea"/>
              <a:cs typeface="+mn-cs"/>
            </a:rPr>
            <a:t>138,291</a:t>
          </a:r>
          <a:r>
            <a:rPr kumimoji="1" lang="ja-JP" altLang="en-US"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108,613</a:t>
          </a:r>
          <a:r>
            <a:rPr kumimoji="1" lang="ja-JP" altLang="en-US" sz="1100">
              <a:solidFill>
                <a:schemeClr val="dk1"/>
              </a:solidFill>
              <a:effectLst/>
              <a:latin typeface="+mn-lt"/>
              <a:ea typeface="+mn-ea"/>
              <a:cs typeface="+mn-cs"/>
            </a:rPr>
            <a:t>円増となっている。これは</a:t>
          </a:r>
          <a:r>
            <a:rPr kumimoji="1" lang="ja-JP" altLang="ja-JP" sz="1100">
              <a:solidFill>
                <a:schemeClr val="dk1"/>
              </a:solidFill>
              <a:effectLst/>
              <a:latin typeface="+mn-lt"/>
              <a:ea typeface="+mn-ea"/>
              <a:cs typeface="+mn-cs"/>
            </a:rPr>
            <a:t>新型コロナウイルス感染症による経済対策としての給付金事業により大幅に増加した</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一方、普通建設事業費は一人当たり</a:t>
          </a:r>
          <a:r>
            <a:rPr kumimoji="1" lang="en-US" altLang="ja-JP" sz="1100">
              <a:solidFill>
                <a:schemeClr val="dk1"/>
              </a:solidFill>
              <a:effectLst/>
              <a:latin typeface="+mn-lt"/>
              <a:ea typeface="+mn-ea"/>
              <a:cs typeface="+mn-cs"/>
            </a:rPr>
            <a:t>37,798</a:t>
          </a:r>
          <a:r>
            <a:rPr kumimoji="1" lang="ja-JP" altLang="en-US" sz="1100">
              <a:solidFill>
                <a:schemeClr val="dk1"/>
              </a:solidFill>
              <a:effectLst/>
              <a:latin typeface="+mn-lt"/>
              <a:ea typeface="+mn-ea"/>
              <a:cs typeface="+mn-cs"/>
            </a:rPr>
            <a:t>円となり、前年度と比べ</a:t>
          </a:r>
          <a:r>
            <a:rPr kumimoji="1" lang="en-US" altLang="ja-JP" sz="1100">
              <a:solidFill>
                <a:schemeClr val="dk1"/>
              </a:solidFill>
              <a:effectLst/>
              <a:latin typeface="+mn-lt"/>
              <a:ea typeface="+mn-ea"/>
              <a:cs typeface="+mn-cs"/>
            </a:rPr>
            <a:t>48,954</a:t>
          </a:r>
          <a:r>
            <a:rPr kumimoji="1" lang="ja-JP" altLang="en-US" sz="1100">
              <a:solidFill>
                <a:schemeClr val="dk1"/>
              </a:solidFill>
              <a:effectLst/>
              <a:latin typeface="+mn-lt"/>
              <a:ea typeface="+mn-ea"/>
              <a:cs typeface="+mn-cs"/>
            </a:rPr>
            <a:t>円減となっている。これは、前年度、</a:t>
          </a:r>
          <a:r>
            <a:rPr kumimoji="1" lang="ja-JP" altLang="ja-JP" sz="1100">
              <a:solidFill>
                <a:schemeClr val="dk1"/>
              </a:solidFill>
              <a:effectLst/>
              <a:latin typeface="+mn-lt"/>
              <a:ea typeface="+mn-ea"/>
              <a:cs typeface="+mn-cs"/>
            </a:rPr>
            <a:t>民設民営の水族館開業に伴う公園などの周辺整備にかかる都市再生整備計画事業や二酸化炭素排出抑制対策事業等</a:t>
          </a:r>
          <a:r>
            <a:rPr kumimoji="1" lang="ja-JP" altLang="en-US" sz="1100">
              <a:solidFill>
                <a:schemeClr val="dk1"/>
              </a:solidFill>
              <a:effectLst/>
              <a:latin typeface="+mn-lt"/>
              <a:ea typeface="+mn-ea"/>
              <a:cs typeface="+mn-cs"/>
            </a:rPr>
            <a:t>により増加していたが、令和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年度においては</a:t>
          </a:r>
          <a:r>
            <a:rPr kumimoji="1" lang="ja-JP" altLang="ja-JP" sz="1100">
              <a:solidFill>
                <a:schemeClr val="dk1"/>
              </a:solidFill>
              <a:effectLst/>
              <a:latin typeface="+mn-lt"/>
              <a:ea typeface="+mn-ea"/>
              <a:cs typeface="+mn-cs"/>
            </a:rPr>
            <a:t>都市再生整備計画事業</a:t>
          </a:r>
          <a:r>
            <a:rPr kumimoji="1" lang="ja-JP" altLang="en-US" sz="1100">
              <a:solidFill>
                <a:schemeClr val="dk1"/>
              </a:solidFill>
              <a:effectLst/>
              <a:latin typeface="+mn-lt"/>
              <a:ea typeface="+mn-ea"/>
              <a:cs typeface="+mn-cs"/>
            </a:rPr>
            <a:t>の大</a:t>
          </a:r>
          <a:r>
            <a:rPr kumimoji="1" lang="ja-JP" altLang="ja-JP" sz="1100">
              <a:solidFill>
                <a:schemeClr val="dk1"/>
              </a:solidFill>
              <a:effectLst/>
              <a:latin typeface="+mn-lt"/>
              <a:ea typeface="+mn-ea"/>
              <a:cs typeface="+mn-cs"/>
            </a:rPr>
            <a:t>部分の完了によ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事業量</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、宇多津小学校改修工事</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完了</a:t>
          </a:r>
          <a:r>
            <a:rPr kumimoji="1" lang="ja-JP" altLang="en-US" sz="1100">
              <a:solidFill>
                <a:schemeClr val="dk1"/>
              </a:solidFill>
              <a:effectLst/>
              <a:latin typeface="+mn-lt"/>
              <a:ea typeface="+mn-ea"/>
              <a:cs typeface="+mn-cs"/>
            </a:rPr>
            <a:t>などが要因である。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類似団体平均と比較すると、扶助費が依然として高止まりしている。主として私立保育所運営費等の影響が大きいと考えられる。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18,002
8.10
9,299,356
8,769,681
450,368
4,147,153
5,588,307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26380</xdr:rowOff>
    </xdr:from>
    <xdr:to>
      <xdr:col>24</xdr:col>
      <xdr:colOff>63500</xdr:colOff>
      <xdr:row>37</xdr:row>
      <xdr:rowOff>37810</xdr:rowOff>
    </xdr:to>
    <xdr:cxnSp macro="">
      <xdr:nvCxnSpPr>
        <xdr:cNvPr id="63" name="直線コネクタ 62"/>
        <xdr:cNvCxnSpPr/>
      </xdr:nvCxnSpPr>
      <xdr:spPr>
        <a:xfrm flipV="1">
          <a:off x="3797300" y="63700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141006</xdr:rowOff>
    </xdr:from>
    <xdr:to>
      <xdr:col>19</xdr:col>
      <xdr:colOff>177800</xdr:colOff>
      <xdr:row>37</xdr:row>
      <xdr:rowOff>37810</xdr:rowOff>
    </xdr:to>
    <xdr:cxnSp macro="">
      <xdr:nvCxnSpPr>
        <xdr:cNvPr id="66" name="直線コネクタ 65"/>
        <xdr:cNvCxnSpPr/>
      </xdr:nvCxnSpPr>
      <xdr:spPr>
        <a:xfrm>
          <a:off x="2908300" y="6313206"/>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110635</xdr:rowOff>
    </xdr:from>
    <xdr:to>
      <xdr:col>15</xdr:col>
      <xdr:colOff>50800</xdr:colOff>
      <xdr:row>36</xdr:row>
      <xdr:rowOff>141006</xdr:rowOff>
    </xdr:to>
    <xdr:cxnSp macro="">
      <xdr:nvCxnSpPr>
        <xdr:cNvPr id="69" name="直線コネクタ 68"/>
        <xdr:cNvCxnSpPr/>
      </xdr:nvCxnSpPr>
      <xdr:spPr>
        <a:xfrm>
          <a:off x="2019300" y="6282835"/>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110635</xdr:rowOff>
    </xdr:from>
    <xdr:to>
      <xdr:col>10</xdr:col>
      <xdr:colOff>114300</xdr:colOff>
      <xdr:row>36</xdr:row>
      <xdr:rowOff>114554</xdr:rowOff>
    </xdr:to>
    <xdr:cxnSp macro="">
      <xdr:nvCxnSpPr>
        <xdr:cNvPr id="72" name="直線コネクタ 71"/>
        <xdr:cNvCxnSpPr/>
      </xdr:nvCxnSpPr>
      <xdr:spPr>
        <a:xfrm flipV="1">
          <a:off x="1130300" y="628283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147030</xdr:rowOff>
    </xdr:from>
    <xdr:to>
      <xdr:col>24</xdr:col>
      <xdr:colOff>114300</xdr:colOff>
      <xdr:row>37</xdr:row>
      <xdr:rowOff>77180</xdr:rowOff>
    </xdr:to>
    <xdr:sp macro="" textlink="">
      <xdr:nvSpPr>
        <xdr:cNvPr id="82" name="楕円 81"/>
        <xdr:cNvSpPr/>
      </xdr:nvSpPr>
      <xdr:spPr>
        <a:xfrm>
          <a:off x="4584700" y="63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125457</xdr:rowOff>
    </xdr:from>
    <xdr:ext cx="469744" cy="259045"/>
    <xdr:sp macro="" textlink="">
      <xdr:nvSpPr>
        <xdr:cNvPr id="83" name="議会費該当値テキスト"/>
        <xdr:cNvSpPr txBox="1"/>
      </xdr:nvSpPr>
      <xdr:spPr>
        <a:xfrm>
          <a:off x="4686300" y="629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158460</xdr:rowOff>
    </xdr:from>
    <xdr:to>
      <xdr:col>20</xdr:col>
      <xdr:colOff>38100</xdr:colOff>
      <xdr:row>37</xdr:row>
      <xdr:rowOff>88610</xdr:rowOff>
    </xdr:to>
    <xdr:sp macro="" textlink="">
      <xdr:nvSpPr>
        <xdr:cNvPr id="84" name="楕円 83"/>
        <xdr:cNvSpPr/>
      </xdr:nvSpPr>
      <xdr:spPr>
        <a:xfrm>
          <a:off x="3746500" y="633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79737</xdr:rowOff>
    </xdr:from>
    <xdr:ext cx="469744" cy="259045"/>
    <xdr:sp macro="" textlink="">
      <xdr:nvSpPr>
        <xdr:cNvPr id="85" name="テキスト ボックス 84"/>
        <xdr:cNvSpPr txBox="1"/>
      </xdr:nvSpPr>
      <xdr:spPr>
        <a:xfrm>
          <a:off x="3562428" y="642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90206</xdr:rowOff>
    </xdr:from>
    <xdr:to>
      <xdr:col>15</xdr:col>
      <xdr:colOff>101600</xdr:colOff>
      <xdr:row>37</xdr:row>
      <xdr:rowOff>20356</xdr:rowOff>
    </xdr:to>
    <xdr:sp macro="" textlink="">
      <xdr:nvSpPr>
        <xdr:cNvPr id="86" name="楕円 85"/>
        <xdr:cNvSpPr/>
      </xdr:nvSpPr>
      <xdr:spPr>
        <a:xfrm>
          <a:off x="2857500" y="62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11483</xdr:rowOff>
    </xdr:from>
    <xdr:ext cx="469744" cy="259045"/>
    <xdr:sp macro="" textlink="">
      <xdr:nvSpPr>
        <xdr:cNvPr id="87" name="テキスト ボックス 86"/>
        <xdr:cNvSpPr txBox="1"/>
      </xdr:nvSpPr>
      <xdr:spPr>
        <a:xfrm>
          <a:off x="2673428" y="635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59835</xdr:rowOff>
    </xdr:from>
    <xdr:to>
      <xdr:col>10</xdr:col>
      <xdr:colOff>165100</xdr:colOff>
      <xdr:row>36</xdr:row>
      <xdr:rowOff>161435</xdr:rowOff>
    </xdr:to>
    <xdr:sp macro="" textlink="">
      <xdr:nvSpPr>
        <xdr:cNvPr id="88" name="楕円 87"/>
        <xdr:cNvSpPr/>
      </xdr:nvSpPr>
      <xdr:spPr>
        <a:xfrm>
          <a:off x="1968500" y="62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152562</xdr:rowOff>
    </xdr:from>
    <xdr:ext cx="469744" cy="259045"/>
    <xdr:sp macro="" textlink="">
      <xdr:nvSpPr>
        <xdr:cNvPr id="89" name="テキスト ボックス 88"/>
        <xdr:cNvSpPr txBox="1"/>
      </xdr:nvSpPr>
      <xdr:spPr>
        <a:xfrm>
          <a:off x="1784428" y="632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63754</xdr:rowOff>
    </xdr:from>
    <xdr:to>
      <xdr:col>6</xdr:col>
      <xdr:colOff>38100</xdr:colOff>
      <xdr:row>36</xdr:row>
      <xdr:rowOff>165354</xdr:rowOff>
    </xdr:to>
    <xdr:sp macro="" textlink="">
      <xdr:nvSpPr>
        <xdr:cNvPr id="90" name="楕円 89"/>
        <xdr:cNvSpPr/>
      </xdr:nvSpPr>
      <xdr:spPr>
        <a:xfrm>
          <a:off x="1079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156481</xdr:rowOff>
    </xdr:from>
    <xdr:ext cx="469744" cy="259045"/>
    <xdr:sp macro="" textlink="">
      <xdr:nvSpPr>
        <xdr:cNvPr id="91" name="テキスト ボックス 90"/>
        <xdr:cNvSpPr txBox="1"/>
      </xdr:nvSpPr>
      <xdr:spPr>
        <a:xfrm>
          <a:off x="895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116478</xdr:rowOff>
    </xdr:from>
    <xdr:to>
      <xdr:col>24</xdr:col>
      <xdr:colOff>63500</xdr:colOff>
      <xdr:row>57</xdr:row>
      <xdr:rowOff>138146</xdr:rowOff>
    </xdr:to>
    <xdr:cxnSp macro="">
      <xdr:nvCxnSpPr>
        <xdr:cNvPr id="120" name="直線コネクタ 119"/>
        <xdr:cNvCxnSpPr/>
      </xdr:nvCxnSpPr>
      <xdr:spPr>
        <a:xfrm flipV="1">
          <a:off x="3797300" y="9546228"/>
          <a:ext cx="838200" cy="36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138146</xdr:rowOff>
    </xdr:from>
    <xdr:to>
      <xdr:col>19</xdr:col>
      <xdr:colOff>177800</xdr:colOff>
      <xdr:row>57</xdr:row>
      <xdr:rowOff>144188</xdr:rowOff>
    </xdr:to>
    <xdr:cxnSp macro="">
      <xdr:nvCxnSpPr>
        <xdr:cNvPr id="123" name="直線コネクタ 122"/>
        <xdr:cNvCxnSpPr/>
      </xdr:nvCxnSpPr>
      <xdr:spPr>
        <a:xfrm flipV="1">
          <a:off x="2908300" y="9910796"/>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13875</xdr:rowOff>
    </xdr:from>
    <xdr:to>
      <xdr:col>15</xdr:col>
      <xdr:colOff>50800</xdr:colOff>
      <xdr:row>57</xdr:row>
      <xdr:rowOff>144188</xdr:rowOff>
    </xdr:to>
    <xdr:cxnSp macro="">
      <xdr:nvCxnSpPr>
        <xdr:cNvPr id="126" name="直線コネクタ 125"/>
        <xdr:cNvCxnSpPr/>
      </xdr:nvCxnSpPr>
      <xdr:spPr>
        <a:xfrm>
          <a:off x="2019300" y="9786525"/>
          <a:ext cx="889000" cy="1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13875</xdr:rowOff>
    </xdr:from>
    <xdr:to>
      <xdr:col>10</xdr:col>
      <xdr:colOff>114300</xdr:colOff>
      <xdr:row>57</xdr:row>
      <xdr:rowOff>115907</xdr:rowOff>
    </xdr:to>
    <xdr:cxnSp macro="">
      <xdr:nvCxnSpPr>
        <xdr:cNvPr id="129" name="直線コネクタ 128"/>
        <xdr:cNvCxnSpPr/>
      </xdr:nvCxnSpPr>
      <xdr:spPr>
        <a:xfrm flipV="1">
          <a:off x="1130300" y="9786525"/>
          <a:ext cx="889000" cy="10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114339</xdr:rowOff>
    </xdr:from>
    <xdr:ext cx="534377" cy="259045"/>
    <xdr:sp macro="" textlink="">
      <xdr:nvSpPr>
        <xdr:cNvPr id="131" name="テキスト ボックス 130"/>
        <xdr:cNvSpPr txBox="1"/>
      </xdr:nvSpPr>
      <xdr:spPr>
        <a:xfrm>
          <a:off x="1752111" y="98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65678</xdr:rowOff>
    </xdr:from>
    <xdr:to>
      <xdr:col>24</xdr:col>
      <xdr:colOff>114300</xdr:colOff>
      <xdr:row>55</xdr:row>
      <xdr:rowOff>167278</xdr:rowOff>
    </xdr:to>
    <xdr:sp macro="" textlink="">
      <xdr:nvSpPr>
        <xdr:cNvPr id="139" name="楕円 138"/>
        <xdr:cNvSpPr/>
      </xdr:nvSpPr>
      <xdr:spPr>
        <a:xfrm>
          <a:off x="4584700" y="94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44105</xdr:rowOff>
    </xdr:from>
    <xdr:ext cx="599010" cy="259045"/>
    <xdr:sp macro="" textlink="">
      <xdr:nvSpPr>
        <xdr:cNvPr id="140" name="総務費該当値テキスト"/>
        <xdr:cNvSpPr txBox="1"/>
      </xdr:nvSpPr>
      <xdr:spPr>
        <a:xfrm>
          <a:off x="4686300" y="947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87346</xdr:rowOff>
    </xdr:from>
    <xdr:to>
      <xdr:col>20</xdr:col>
      <xdr:colOff>38100</xdr:colOff>
      <xdr:row>58</xdr:row>
      <xdr:rowOff>17496</xdr:rowOff>
    </xdr:to>
    <xdr:sp macro="" textlink="">
      <xdr:nvSpPr>
        <xdr:cNvPr id="141" name="楕円 140"/>
        <xdr:cNvSpPr/>
      </xdr:nvSpPr>
      <xdr:spPr>
        <a:xfrm>
          <a:off x="3746500" y="98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8623</xdr:rowOff>
    </xdr:from>
    <xdr:ext cx="534377" cy="259045"/>
    <xdr:sp macro="" textlink="">
      <xdr:nvSpPr>
        <xdr:cNvPr id="142" name="テキスト ボックス 141"/>
        <xdr:cNvSpPr txBox="1"/>
      </xdr:nvSpPr>
      <xdr:spPr>
        <a:xfrm>
          <a:off x="3530111" y="995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93388</xdr:rowOff>
    </xdr:from>
    <xdr:to>
      <xdr:col>15</xdr:col>
      <xdr:colOff>101600</xdr:colOff>
      <xdr:row>58</xdr:row>
      <xdr:rowOff>23538</xdr:rowOff>
    </xdr:to>
    <xdr:sp macro="" textlink="">
      <xdr:nvSpPr>
        <xdr:cNvPr id="143" name="楕円 142"/>
        <xdr:cNvSpPr/>
      </xdr:nvSpPr>
      <xdr:spPr>
        <a:xfrm>
          <a:off x="2857500" y="986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14665</xdr:rowOff>
    </xdr:from>
    <xdr:ext cx="534377" cy="259045"/>
    <xdr:sp macro="" textlink="">
      <xdr:nvSpPr>
        <xdr:cNvPr id="144" name="テキスト ボックス 143"/>
        <xdr:cNvSpPr txBox="1"/>
      </xdr:nvSpPr>
      <xdr:spPr>
        <a:xfrm>
          <a:off x="2641111" y="99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134525</xdr:rowOff>
    </xdr:from>
    <xdr:to>
      <xdr:col>10</xdr:col>
      <xdr:colOff>165100</xdr:colOff>
      <xdr:row>57</xdr:row>
      <xdr:rowOff>64675</xdr:rowOff>
    </xdr:to>
    <xdr:sp macro="" textlink="">
      <xdr:nvSpPr>
        <xdr:cNvPr id="145" name="楕円 144"/>
        <xdr:cNvSpPr/>
      </xdr:nvSpPr>
      <xdr:spPr>
        <a:xfrm>
          <a:off x="1968500" y="97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81202</xdr:rowOff>
    </xdr:from>
    <xdr:ext cx="534377" cy="259045"/>
    <xdr:sp macro="" textlink="">
      <xdr:nvSpPr>
        <xdr:cNvPr id="146" name="テキスト ボックス 145"/>
        <xdr:cNvSpPr txBox="1"/>
      </xdr:nvSpPr>
      <xdr:spPr>
        <a:xfrm>
          <a:off x="1752111" y="95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65107</xdr:rowOff>
    </xdr:from>
    <xdr:to>
      <xdr:col>6</xdr:col>
      <xdr:colOff>38100</xdr:colOff>
      <xdr:row>57</xdr:row>
      <xdr:rowOff>166707</xdr:rowOff>
    </xdr:to>
    <xdr:sp macro="" textlink="">
      <xdr:nvSpPr>
        <xdr:cNvPr id="147" name="楕円 146"/>
        <xdr:cNvSpPr/>
      </xdr:nvSpPr>
      <xdr:spPr>
        <a:xfrm>
          <a:off x="1079500" y="98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157834</xdr:rowOff>
    </xdr:from>
    <xdr:ext cx="534377" cy="259045"/>
    <xdr:sp macro="" textlink="">
      <xdr:nvSpPr>
        <xdr:cNvPr id="148" name="テキスト ボックス 147"/>
        <xdr:cNvSpPr txBox="1"/>
      </xdr:nvSpPr>
      <xdr:spPr>
        <a:xfrm>
          <a:off x="863111" y="99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64574</xdr:rowOff>
    </xdr:from>
    <xdr:to>
      <xdr:col>24</xdr:col>
      <xdr:colOff>63500</xdr:colOff>
      <xdr:row>78</xdr:row>
      <xdr:rowOff>53959</xdr:rowOff>
    </xdr:to>
    <xdr:cxnSp macro="">
      <xdr:nvCxnSpPr>
        <xdr:cNvPr id="178" name="直線コネクタ 177"/>
        <xdr:cNvCxnSpPr/>
      </xdr:nvCxnSpPr>
      <xdr:spPr>
        <a:xfrm flipV="1">
          <a:off x="3797300" y="13266224"/>
          <a:ext cx="838200" cy="16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53959</xdr:rowOff>
    </xdr:from>
    <xdr:to>
      <xdr:col>19</xdr:col>
      <xdr:colOff>177800</xdr:colOff>
      <xdr:row>78</xdr:row>
      <xdr:rowOff>58798</xdr:rowOff>
    </xdr:to>
    <xdr:cxnSp macro="">
      <xdr:nvCxnSpPr>
        <xdr:cNvPr id="181" name="直線コネクタ 180"/>
        <xdr:cNvCxnSpPr/>
      </xdr:nvCxnSpPr>
      <xdr:spPr>
        <a:xfrm flipV="1">
          <a:off x="2908300" y="13427059"/>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28516</xdr:rowOff>
    </xdr:from>
    <xdr:to>
      <xdr:col>15</xdr:col>
      <xdr:colOff>50800</xdr:colOff>
      <xdr:row>78</xdr:row>
      <xdr:rowOff>58798</xdr:rowOff>
    </xdr:to>
    <xdr:cxnSp macro="">
      <xdr:nvCxnSpPr>
        <xdr:cNvPr id="184" name="直線コネクタ 183"/>
        <xdr:cNvCxnSpPr/>
      </xdr:nvCxnSpPr>
      <xdr:spPr>
        <a:xfrm>
          <a:off x="2019300" y="13401616"/>
          <a:ext cx="889000" cy="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6" name="テキスト ボックス 185"/>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28516</xdr:rowOff>
    </xdr:from>
    <xdr:to>
      <xdr:col>10</xdr:col>
      <xdr:colOff>114300</xdr:colOff>
      <xdr:row>78</xdr:row>
      <xdr:rowOff>110995</xdr:rowOff>
    </xdr:to>
    <xdr:cxnSp macro="">
      <xdr:nvCxnSpPr>
        <xdr:cNvPr id="187" name="直線コネクタ 186"/>
        <xdr:cNvCxnSpPr/>
      </xdr:nvCxnSpPr>
      <xdr:spPr>
        <a:xfrm flipV="1">
          <a:off x="1130300" y="13401616"/>
          <a:ext cx="889000" cy="8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1" name="テキスト ボックス 190"/>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13774</xdr:rowOff>
    </xdr:from>
    <xdr:to>
      <xdr:col>24</xdr:col>
      <xdr:colOff>114300</xdr:colOff>
      <xdr:row>77</xdr:row>
      <xdr:rowOff>115374</xdr:rowOff>
    </xdr:to>
    <xdr:sp macro="" textlink="">
      <xdr:nvSpPr>
        <xdr:cNvPr id="197" name="楕円 196"/>
        <xdr:cNvSpPr/>
      </xdr:nvSpPr>
      <xdr:spPr>
        <a:xfrm>
          <a:off x="4584700" y="1321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163651</xdr:rowOff>
    </xdr:from>
    <xdr:ext cx="599010" cy="259045"/>
    <xdr:sp macro="" textlink="">
      <xdr:nvSpPr>
        <xdr:cNvPr id="198" name="民生費該当値テキスト"/>
        <xdr:cNvSpPr txBox="1"/>
      </xdr:nvSpPr>
      <xdr:spPr>
        <a:xfrm>
          <a:off x="4686300" y="1319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3159</xdr:rowOff>
    </xdr:from>
    <xdr:to>
      <xdr:col>20</xdr:col>
      <xdr:colOff>38100</xdr:colOff>
      <xdr:row>78</xdr:row>
      <xdr:rowOff>104759</xdr:rowOff>
    </xdr:to>
    <xdr:sp macro="" textlink="">
      <xdr:nvSpPr>
        <xdr:cNvPr id="199" name="楕円 198"/>
        <xdr:cNvSpPr/>
      </xdr:nvSpPr>
      <xdr:spPr>
        <a:xfrm>
          <a:off x="3746500" y="1337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95886</xdr:rowOff>
    </xdr:from>
    <xdr:ext cx="599010" cy="259045"/>
    <xdr:sp macro="" textlink="">
      <xdr:nvSpPr>
        <xdr:cNvPr id="200" name="テキスト ボックス 199"/>
        <xdr:cNvSpPr txBox="1"/>
      </xdr:nvSpPr>
      <xdr:spPr>
        <a:xfrm>
          <a:off x="3497795" y="1346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7998</xdr:rowOff>
    </xdr:from>
    <xdr:to>
      <xdr:col>15</xdr:col>
      <xdr:colOff>101600</xdr:colOff>
      <xdr:row>78</xdr:row>
      <xdr:rowOff>109598</xdr:rowOff>
    </xdr:to>
    <xdr:sp macro="" textlink="">
      <xdr:nvSpPr>
        <xdr:cNvPr id="201" name="楕円 200"/>
        <xdr:cNvSpPr/>
      </xdr:nvSpPr>
      <xdr:spPr>
        <a:xfrm>
          <a:off x="2857500" y="1338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100725</xdr:rowOff>
    </xdr:from>
    <xdr:ext cx="599010" cy="259045"/>
    <xdr:sp macro="" textlink="">
      <xdr:nvSpPr>
        <xdr:cNvPr id="202" name="テキスト ボックス 201"/>
        <xdr:cNvSpPr txBox="1"/>
      </xdr:nvSpPr>
      <xdr:spPr>
        <a:xfrm>
          <a:off x="2608795" y="1347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149166</xdr:rowOff>
    </xdr:from>
    <xdr:to>
      <xdr:col>10</xdr:col>
      <xdr:colOff>165100</xdr:colOff>
      <xdr:row>78</xdr:row>
      <xdr:rowOff>79316</xdr:rowOff>
    </xdr:to>
    <xdr:sp macro="" textlink="">
      <xdr:nvSpPr>
        <xdr:cNvPr id="203" name="楕円 202"/>
        <xdr:cNvSpPr/>
      </xdr:nvSpPr>
      <xdr:spPr>
        <a:xfrm>
          <a:off x="1968500" y="133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70443</xdr:rowOff>
    </xdr:from>
    <xdr:ext cx="599010" cy="259045"/>
    <xdr:sp macro="" textlink="">
      <xdr:nvSpPr>
        <xdr:cNvPr id="204" name="テキスト ボックス 203"/>
        <xdr:cNvSpPr txBox="1"/>
      </xdr:nvSpPr>
      <xdr:spPr>
        <a:xfrm>
          <a:off x="1719795" y="1344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60195</xdr:rowOff>
    </xdr:from>
    <xdr:to>
      <xdr:col>6</xdr:col>
      <xdr:colOff>38100</xdr:colOff>
      <xdr:row>78</xdr:row>
      <xdr:rowOff>161795</xdr:rowOff>
    </xdr:to>
    <xdr:sp macro="" textlink="">
      <xdr:nvSpPr>
        <xdr:cNvPr id="205" name="楕円 204"/>
        <xdr:cNvSpPr/>
      </xdr:nvSpPr>
      <xdr:spPr>
        <a:xfrm>
          <a:off x="1079500" y="134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152922</xdr:rowOff>
    </xdr:from>
    <xdr:ext cx="599010" cy="259045"/>
    <xdr:sp macro="" textlink="">
      <xdr:nvSpPr>
        <xdr:cNvPr id="206" name="テキスト ボックス 205"/>
        <xdr:cNvSpPr txBox="1"/>
      </xdr:nvSpPr>
      <xdr:spPr>
        <a:xfrm>
          <a:off x="830795" y="135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169577</xdr:rowOff>
    </xdr:from>
    <xdr:to>
      <xdr:col>24</xdr:col>
      <xdr:colOff>63500</xdr:colOff>
      <xdr:row>98</xdr:row>
      <xdr:rowOff>16363</xdr:rowOff>
    </xdr:to>
    <xdr:cxnSp macro="">
      <xdr:nvCxnSpPr>
        <xdr:cNvPr id="235" name="直線コネクタ 234"/>
        <xdr:cNvCxnSpPr/>
      </xdr:nvCxnSpPr>
      <xdr:spPr>
        <a:xfrm flipV="1">
          <a:off x="3797300" y="16800227"/>
          <a:ext cx="838200" cy="1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16363</xdr:rowOff>
    </xdr:from>
    <xdr:to>
      <xdr:col>19</xdr:col>
      <xdr:colOff>177800</xdr:colOff>
      <xdr:row>98</xdr:row>
      <xdr:rowOff>18047</xdr:rowOff>
    </xdr:to>
    <xdr:cxnSp macro="">
      <xdr:nvCxnSpPr>
        <xdr:cNvPr id="238" name="直線コネクタ 237"/>
        <xdr:cNvCxnSpPr/>
      </xdr:nvCxnSpPr>
      <xdr:spPr>
        <a:xfrm flipV="1">
          <a:off x="2908300" y="16818463"/>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18047</xdr:rowOff>
    </xdr:from>
    <xdr:to>
      <xdr:col>15</xdr:col>
      <xdr:colOff>50800</xdr:colOff>
      <xdr:row>98</xdr:row>
      <xdr:rowOff>21437</xdr:rowOff>
    </xdr:to>
    <xdr:cxnSp macro="">
      <xdr:nvCxnSpPr>
        <xdr:cNvPr id="241" name="直線コネクタ 240"/>
        <xdr:cNvCxnSpPr/>
      </xdr:nvCxnSpPr>
      <xdr:spPr>
        <a:xfrm flipV="1">
          <a:off x="2019300" y="16820147"/>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21437</xdr:rowOff>
    </xdr:from>
    <xdr:to>
      <xdr:col>10</xdr:col>
      <xdr:colOff>114300</xdr:colOff>
      <xdr:row>98</xdr:row>
      <xdr:rowOff>32944</xdr:rowOff>
    </xdr:to>
    <xdr:cxnSp macro="">
      <xdr:nvCxnSpPr>
        <xdr:cNvPr id="244" name="直線コネクタ 243"/>
        <xdr:cNvCxnSpPr/>
      </xdr:nvCxnSpPr>
      <xdr:spPr>
        <a:xfrm flipV="1">
          <a:off x="1130300" y="16823537"/>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118777</xdr:rowOff>
    </xdr:from>
    <xdr:to>
      <xdr:col>24</xdr:col>
      <xdr:colOff>114300</xdr:colOff>
      <xdr:row>98</xdr:row>
      <xdr:rowOff>48927</xdr:rowOff>
    </xdr:to>
    <xdr:sp macro="" textlink="">
      <xdr:nvSpPr>
        <xdr:cNvPr id="254" name="楕円 253"/>
        <xdr:cNvSpPr/>
      </xdr:nvSpPr>
      <xdr:spPr>
        <a:xfrm>
          <a:off x="4584700" y="167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33704</xdr:rowOff>
    </xdr:from>
    <xdr:ext cx="534377" cy="259045"/>
    <xdr:sp macro="" textlink="">
      <xdr:nvSpPr>
        <xdr:cNvPr id="255" name="衛生費該当値テキスト"/>
        <xdr:cNvSpPr txBox="1"/>
      </xdr:nvSpPr>
      <xdr:spPr>
        <a:xfrm>
          <a:off x="4686300" y="166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137013</xdr:rowOff>
    </xdr:from>
    <xdr:to>
      <xdr:col>20</xdr:col>
      <xdr:colOff>38100</xdr:colOff>
      <xdr:row>98</xdr:row>
      <xdr:rowOff>67163</xdr:rowOff>
    </xdr:to>
    <xdr:sp macro="" textlink="">
      <xdr:nvSpPr>
        <xdr:cNvPr id="256" name="楕円 255"/>
        <xdr:cNvSpPr/>
      </xdr:nvSpPr>
      <xdr:spPr>
        <a:xfrm>
          <a:off x="3746500" y="1676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58290</xdr:rowOff>
    </xdr:from>
    <xdr:ext cx="534377" cy="259045"/>
    <xdr:sp macro="" textlink="">
      <xdr:nvSpPr>
        <xdr:cNvPr id="257" name="テキスト ボックス 256"/>
        <xdr:cNvSpPr txBox="1"/>
      </xdr:nvSpPr>
      <xdr:spPr>
        <a:xfrm>
          <a:off x="3530111" y="1686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138697</xdr:rowOff>
    </xdr:from>
    <xdr:to>
      <xdr:col>15</xdr:col>
      <xdr:colOff>101600</xdr:colOff>
      <xdr:row>98</xdr:row>
      <xdr:rowOff>68847</xdr:rowOff>
    </xdr:to>
    <xdr:sp macro="" textlink="">
      <xdr:nvSpPr>
        <xdr:cNvPr id="258" name="楕円 257"/>
        <xdr:cNvSpPr/>
      </xdr:nvSpPr>
      <xdr:spPr>
        <a:xfrm>
          <a:off x="2857500" y="167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59974</xdr:rowOff>
    </xdr:from>
    <xdr:ext cx="534377" cy="259045"/>
    <xdr:sp macro="" textlink="">
      <xdr:nvSpPr>
        <xdr:cNvPr id="259" name="テキスト ボックス 258"/>
        <xdr:cNvSpPr txBox="1"/>
      </xdr:nvSpPr>
      <xdr:spPr>
        <a:xfrm>
          <a:off x="2641111" y="168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142087</xdr:rowOff>
    </xdr:from>
    <xdr:to>
      <xdr:col>10</xdr:col>
      <xdr:colOff>165100</xdr:colOff>
      <xdr:row>98</xdr:row>
      <xdr:rowOff>72237</xdr:rowOff>
    </xdr:to>
    <xdr:sp macro="" textlink="">
      <xdr:nvSpPr>
        <xdr:cNvPr id="260" name="楕円 259"/>
        <xdr:cNvSpPr/>
      </xdr:nvSpPr>
      <xdr:spPr>
        <a:xfrm>
          <a:off x="1968500" y="167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63364</xdr:rowOff>
    </xdr:from>
    <xdr:ext cx="534377" cy="259045"/>
    <xdr:sp macro="" textlink="">
      <xdr:nvSpPr>
        <xdr:cNvPr id="261" name="テキスト ボックス 260"/>
        <xdr:cNvSpPr txBox="1"/>
      </xdr:nvSpPr>
      <xdr:spPr>
        <a:xfrm>
          <a:off x="1752111" y="168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153594</xdr:rowOff>
    </xdr:from>
    <xdr:to>
      <xdr:col>6</xdr:col>
      <xdr:colOff>38100</xdr:colOff>
      <xdr:row>98</xdr:row>
      <xdr:rowOff>83744</xdr:rowOff>
    </xdr:to>
    <xdr:sp macro="" textlink="">
      <xdr:nvSpPr>
        <xdr:cNvPr id="262" name="楕円 261"/>
        <xdr:cNvSpPr/>
      </xdr:nvSpPr>
      <xdr:spPr>
        <a:xfrm>
          <a:off x="1079500" y="167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74871</xdr:rowOff>
    </xdr:from>
    <xdr:ext cx="534377" cy="259045"/>
    <xdr:sp macro="" textlink="">
      <xdr:nvSpPr>
        <xdr:cNvPr id="263" name="テキスト ボックス 262"/>
        <xdr:cNvSpPr txBox="1"/>
      </xdr:nvSpPr>
      <xdr:spPr>
        <a:xfrm>
          <a:off x="863111" y="1687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138785</xdr:rowOff>
    </xdr:from>
    <xdr:to>
      <xdr:col>55</xdr:col>
      <xdr:colOff>0</xdr:colOff>
      <xdr:row>38</xdr:row>
      <xdr:rowOff>139700</xdr:rowOff>
    </xdr:to>
    <xdr:cxnSp macro="">
      <xdr:nvCxnSpPr>
        <xdr:cNvPr id="290" name="直線コネクタ 289"/>
        <xdr:cNvCxnSpPr/>
      </xdr:nvCxnSpPr>
      <xdr:spPr>
        <a:xfrm>
          <a:off x="9639300" y="66538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138785</xdr:rowOff>
    </xdr:from>
    <xdr:to>
      <xdr:col>50</xdr:col>
      <xdr:colOff>114300</xdr:colOff>
      <xdr:row>38</xdr:row>
      <xdr:rowOff>138785</xdr:rowOff>
    </xdr:to>
    <xdr:cxnSp macro="">
      <xdr:nvCxnSpPr>
        <xdr:cNvPr id="293" name="直線コネクタ 292"/>
        <xdr:cNvCxnSpPr/>
      </xdr:nvCxnSpPr>
      <xdr:spPr>
        <a:xfrm>
          <a:off x="8750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125069</xdr:rowOff>
    </xdr:from>
    <xdr:to>
      <xdr:col>45</xdr:col>
      <xdr:colOff>177800</xdr:colOff>
      <xdr:row>38</xdr:row>
      <xdr:rowOff>138785</xdr:rowOff>
    </xdr:to>
    <xdr:cxnSp macro="">
      <xdr:nvCxnSpPr>
        <xdr:cNvPr id="296" name="直線コネクタ 295"/>
        <xdr:cNvCxnSpPr/>
      </xdr:nvCxnSpPr>
      <xdr:spPr>
        <a:xfrm>
          <a:off x="7861300" y="6468719"/>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125069</xdr:rowOff>
    </xdr:from>
    <xdr:to>
      <xdr:col>41</xdr:col>
      <xdr:colOff>50800</xdr:colOff>
      <xdr:row>37</xdr:row>
      <xdr:rowOff>125298</xdr:rowOff>
    </xdr:to>
    <xdr:cxnSp macro="">
      <xdr:nvCxnSpPr>
        <xdr:cNvPr id="299" name="直線コネクタ 298"/>
        <xdr:cNvCxnSpPr/>
      </xdr:nvCxnSpPr>
      <xdr:spPr>
        <a:xfrm flipV="1">
          <a:off x="6972300" y="646871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01" name="テキスト ボックス 300"/>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03" name="テキスト ボックス 302"/>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87985</xdr:rowOff>
    </xdr:from>
    <xdr:to>
      <xdr:col>50</xdr:col>
      <xdr:colOff>165100</xdr:colOff>
      <xdr:row>39</xdr:row>
      <xdr:rowOff>18135</xdr:rowOff>
    </xdr:to>
    <xdr:sp macro="" textlink="">
      <xdr:nvSpPr>
        <xdr:cNvPr id="311" name="楕円 310"/>
        <xdr:cNvSpPr/>
      </xdr:nvSpPr>
      <xdr:spPr>
        <a:xfrm>
          <a:off x="9588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9262</xdr:rowOff>
    </xdr:from>
    <xdr:ext cx="249299" cy="259045"/>
    <xdr:sp macro="" textlink="">
      <xdr:nvSpPr>
        <xdr:cNvPr id="312" name="テキスト ボックス 311"/>
        <xdr:cNvSpPr txBox="1"/>
      </xdr:nvSpPr>
      <xdr:spPr>
        <a:xfrm>
          <a:off x="9514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87985</xdr:rowOff>
    </xdr:from>
    <xdr:to>
      <xdr:col>46</xdr:col>
      <xdr:colOff>38100</xdr:colOff>
      <xdr:row>39</xdr:row>
      <xdr:rowOff>18135</xdr:rowOff>
    </xdr:to>
    <xdr:sp macro="" textlink="">
      <xdr:nvSpPr>
        <xdr:cNvPr id="313" name="楕円 312"/>
        <xdr:cNvSpPr/>
      </xdr:nvSpPr>
      <xdr:spPr>
        <a:xfrm>
          <a:off x="8699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9262</xdr:rowOff>
    </xdr:from>
    <xdr:ext cx="249299" cy="259045"/>
    <xdr:sp macro="" textlink="">
      <xdr:nvSpPr>
        <xdr:cNvPr id="314" name="テキスト ボックス 313"/>
        <xdr:cNvSpPr txBox="1"/>
      </xdr:nvSpPr>
      <xdr:spPr>
        <a:xfrm>
          <a:off x="8625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74269</xdr:rowOff>
    </xdr:from>
    <xdr:to>
      <xdr:col>41</xdr:col>
      <xdr:colOff>101600</xdr:colOff>
      <xdr:row>38</xdr:row>
      <xdr:rowOff>4420</xdr:rowOff>
    </xdr:to>
    <xdr:sp macro="" textlink="">
      <xdr:nvSpPr>
        <xdr:cNvPr id="315" name="楕円 314"/>
        <xdr:cNvSpPr/>
      </xdr:nvSpPr>
      <xdr:spPr>
        <a:xfrm>
          <a:off x="7810500" y="6417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20946</xdr:rowOff>
    </xdr:from>
    <xdr:ext cx="378565" cy="259045"/>
    <xdr:sp macro="" textlink="">
      <xdr:nvSpPr>
        <xdr:cNvPr id="316" name="テキスト ボックス 315"/>
        <xdr:cNvSpPr txBox="1"/>
      </xdr:nvSpPr>
      <xdr:spPr>
        <a:xfrm>
          <a:off x="7672017" y="619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74498</xdr:rowOff>
    </xdr:from>
    <xdr:to>
      <xdr:col>36</xdr:col>
      <xdr:colOff>165100</xdr:colOff>
      <xdr:row>38</xdr:row>
      <xdr:rowOff>4648</xdr:rowOff>
    </xdr:to>
    <xdr:sp macro="" textlink="">
      <xdr:nvSpPr>
        <xdr:cNvPr id="317" name="楕円 316"/>
        <xdr:cNvSpPr/>
      </xdr:nvSpPr>
      <xdr:spPr>
        <a:xfrm>
          <a:off x="6921500" y="6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21175</xdr:rowOff>
    </xdr:from>
    <xdr:ext cx="378565" cy="259045"/>
    <xdr:sp macro="" textlink="">
      <xdr:nvSpPr>
        <xdr:cNvPr id="318" name="テキスト ボックス 317"/>
        <xdr:cNvSpPr txBox="1"/>
      </xdr:nvSpPr>
      <xdr:spPr>
        <a:xfrm>
          <a:off x="6783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74320</xdr:rowOff>
    </xdr:from>
    <xdr:to>
      <xdr:col>55</xdr:col>
      <xdr:colOff>0</xdr:colOff>
      <xdr:row>58</xdr:row>
      <xdr:rowOff>97333</xdr:rowOff>
    </xdr:to>
    <xdr:cxnSp macro="">
      <xdr:nvCxnSpPr>
        <xdr:cNvPr id="347" name="直線コネクタ 346"/>
        <xdr:cNvCxnSpPr/>
      </xdr:nvCxnSpPr>
      <xdr:spPr>
        <a:xfrm flipV="1">
          <a:off x="9639300" y="10018420"/>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72149</xdr:rowOff>
    </xdr:from>
    <xdr:to>
      <xdr:col>50</xdr:col>
      <xdr:colOff>114300</xdr:colOff>
      <xdr:row>58</xdr:row>
      <xdr:rowOff>97333</xdr:rowOff>
    </xdr:to>
    <xdr:cxnSp macro="">
      <xdr:nvCxnSpPr>
        <xdr:cNvPr id="350" name="直線コネクタ 349"/>
        <xdr:cNvCxnSpPr/>
      </xdr:nvCxnSpPr>
      <xdr:spPr>
        <a:xfrm>
          <a:off x="8750300" y="10016249"/>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72149</xdr:rowOff>
    </xdr:from>
    <xdr:to>
      <xdr:col>45</xdr:col>
      <xdr:colOff>177800</xdr:colOff>
      <xdr:row>58</xdr:row>
      <xdr:rowOff>79787</xdr:rowOff>
    </xdr:to>
    <xdr:cxnSp macro="">
      <xdr:nvCxnSpPr>
        <xdr:cNvPr id="353" name="直線コネクタ 352"/>
        <xdr:cNvCxnSpPr/>
      </xdr:nvCxnSpPr>
      <xdr:spPr>
        <a:xfrm flipV="1">
          <a:off x="7861300" y="10016249"/>
          <a:ext cx="8890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79787</xdr:rowOff>
    </xdr:from>
    <xdr:to>
      <xdr:col>41</xdr:col>
      <xdr:colOff>50800</xdr:colOff>
      <xdr:row>58</xdr:row>
      <xdr:rowOff>138805</xdr:rowOff>
    </xdr:to>
    <xdr:cxnSp macro="">
      <xdr:nvCxnSpPr>
        <xdr:cNvPr id="356" name="直線コネクタ 355"/>
        <xdr:cNvCxnSpPr/>
      </xdr:nvCxnSpPr>
      <xdr:spPr>
        <a:xfrm flipV="1">
          <a:off x="6972300" y="10023887"/>
          <a:ext cx="889000" cy="5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23520</xdr:rowOff>
    </xdr:from>
    <xdr:to>
      <xdr:col>55</xdr:col>
      <xdr:colOff>50800</xdr:colOff>
      <xdr:row>58</xdr:row>
      <xdr:rowOff>125120</xdr:rowOff>
    </xdr:to>
    <xdr:sp macro="" textlink="">
      <xdr:nvSpPr>
        <xdr:cNvPr id="366" name="楕円 365"/>
        <xdr:cNvSpPr/>
      </xdr:nvSpPr>
      <xdr:spPr>
        <a:xfrm>
          <a:off x="104267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109897</xdr:rowOff>
    </xdr:from>
    <xdr:ext cx="469744" cy="259045"/>
    <xdr:sp macro="" textlink="">
      <xdr:nvSpPr>
        <xdr:cNvPr id="367" name="農林水産業費該当値テキスト"/>
        <xdr:cNvSpPr txBox="1"/>
      </xdr:nvSpPr>
      <xdr:spPr>
        <a:xfrm>
          <a:off x="10528300" y="98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46533</xdr:rowOff>
    </xdr:from>
    <xdr:to>
      <xdr:col>50</xdr:col>
      <xdr:colOff>165100</xdr:colOff>
      <xdr:row>58</xdr:row>
      <xdr:rowOff>148133</xdr:rowOff>
    </xdr:to>
    <xdr:sp macro="" textlink="">
      <xdr:nvSpPr>
        <xdr:cNvPr id="368" name="楕円 367"/>
        <xdr:cNvSpPr/>
      </xdr:nvSpPr>
      <xdr:spPr>
        <a:xfrm>
          <a:off x="9588500" y="99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139260</xdr:rowOff>
    </xdr:from>
    <xdr:ext cx="469744" cy="259045"/>
    <xdr:sp macro="" textlink="">
      <xdr:nvSpPr>
        <xdr:cNvPr id="369" name="テキスト ボックス 368"/>
        <xdr:cNvSpPr txBox="1"/>
      </xdr:nvSpPr>
      <xdr:spPr>
        <a:xfrm>
          <a:off x="9404428" y="1008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21349</xdr:rowOff>
    </xdr:from>
    <xdr:to>
      <xdr:col>46</xdr:col>
      <xdr:colOff>38100</xdr:colOff>
      <xdr:row>58</xdr:row>
      <xdr:rowOff>122949</xdr:rowOff>
    </xdr:to>
    <xdr:sp macro="" textlink="">
      <xdr:nvSpPr>
        <xdr:cNvPr id="370" name="楕円 369"/>
        <xdr:cNvSpPr/>
      </xdr:nvSpPr>
      <xdr:spPr>
        <a:xfrm>
          <a:off x="8699500" y="99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114076</xdr:rowOff>
    </xdr:from>
    <xdr:ext cx="469744" cy="259045"/>
    <xdr:sp macro="" textlink="">
      <xdr:nvSpPr>
        <xdr:cNvPr id="371" name="テキスト ボックス 370"/>
        <xdr:cNvSpPr txBox="1"/>
      </xdr:nvSpPr>
      <xdr:spPr>
        <a:xfrm>
          <a:off x="8515428" y="100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28987</xdr:rowOff>
    </xdr:from>
    <xdr:to>
      <xdr:col>41</xdr:col>
      <xdr:colOff>101600</xdr:colOff>
      <xdr:row>58</xdr:row>
      <xdr:rowOff>130587</xdr:rowOff>
    </xdr:to>
    <xdr:sp macro="" textlink="">
      <xdr:nvSpPr>
        <xdr:cNvPr id="372" name="楕円 371"/>
        <xdr:cNvSpPr/>
      </xdr:nvSpPr>
      <xdr:spPr>
        <a:xfrm>
          <a:off x="7810500" y="997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121714</xdr:rowOff>
    </xdr:from>
    <xdr:ext cx="469744" cy="259045"/>
    <xdr:sp macro="" textlink="">
      <xdr:nvSpPr>
        <xdr:cNvPr id="373" name="テキスト ボックス 372"/>
        <xdr:cNvSpPr txBox="1"/>
      </xdr:nvSpPr>
      <xdr:spPr>
        <a:xfrm>
          <a:off x="7626428" y="1006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88005</xdr:rowOff>
    </xdr:from>
    <xdr:to>
      <xdr:col>36</xdr:col>
      <xdr:colOff>165100</xdr:colOff>
      <xdr:row>59</xdr:row>
      <xdr:rowOff>18155</xdr:rowOff>
    </xdr:to>
    <xdr:sp macro="" textlink="">
      <xdr:nvSpPr>
        <xdr:cNvPr id="374" name="楕円 373"/>
        <xdr:cNvSpPr/>
      </xdr:nvSpPr>
      <xdr:spPr>
        <a:xfrm>
          <a:off x="6921500" y="10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9282</xdr:rowOff>
    </xdr:from>
    <xdr:ext cx="469744" cy="259045"/>
    <xdr:sp macro="" textlink="">
      <xdr:nvSpPr>
        <xdr:cNvPr id="375" name="テキスト ボックス 374"/>
        <xdr:cNvSpPr txBox="1"/>
      </xdr:nvSpPr>
      <xdr:spPr>
        <a:xfrm>
          <a:off x="6737428" y="1012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6508</xdr:rowOff>
    </xdr:from>
    <xdr:to>
      <xdr:col>55</xdr:col>
      <xdr:colOff>0</xdr:colOff>
      <xdr:row>79</xdr:row>
      <xdr:rowOff>9235</xdr:rowOff>
    </xdr:to>
    <xdr:cxnSp macro="">
      <xdr:nvCxnSpPr>
        <xdr:cNvPr id="406" name="直線コネクタ 405"/>
        <xdr:cNvCxnSpPr/>
      </xdr:nvCxnSpPr>
      <xdr:spPr>
        <a:xfrm flipV="1">
          <a:off x="9639300" y="13551058"/>
          <a:ext cx="8382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159539</xdr:rowOff>
    </xdr:from>
    <xdr:to>
      <xdr:col>50</xdr:col>
      <xdr:colOff>114300</xdr:colOff>
      <xdr:row>79</xdr:row>
      <xdr:rowOff>9235</xdr:rowOff>
    </xdr:to>
    <xdr:cxnSp macro="">
      <xdr:nvCxnSpPr>
        <xdr:cNvPr id="409" name="直線コネクタ 408"/>
        <xdr:cNvCxnSpPr/>
      </xdr:nvCxnSpPr>
      <xdr:spPr>
        <a:xfrm>
          <a:off x="8750300" y="13532639"/>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159539</xdr:rowOff>
    </xdr:from>
    <xdr:to>
      <xdr:col>45</xdr:col>
      <xdr:colOff>177800</xdr:colOff>
      <xdr:row>78</xdr:row>
      <xdr:rowOff>167965</xdr:rowOff>
    </xdr:to>
    <xdr:cxnSp macro="">
      <xdr:nvCxnSpPr>
        <xdr:cNvPr id="412" name="直線コネクタ 411"/>
        <xdr:cNvCxnSpPr/>
      </xdr:nvCxnSpPr>
      <xdr:spPr>
        <a:xfrm flipV="1">
          <a:off x="7861300" y="13532639"/>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136728</xdr:rowOff>
    </xdr:from>
    <xdr:to>
      <xdr:col>41</xdr:col>
      <xdr:colOff>50800</xdr:colOff>
      <xdr:row>78</xdr:row>
      <xdr:rowOff>167965</xdr:rowOff>
    </xdr:to>
    <xdr:cxnSp macro="">
      <xdr:nvCxnSpPr>
        <xdr:cNvPr id="415" name="直線コネクタ 414"/>
        <xdr:cNvCxnSpPr/>
      </xdr:nvCxnSpPr>
      <xdr:spPr>
        <a:xfrm>
          <a:off x="6972300" y="13509828"/>
          <a:ext cx="889000" cy="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127158</xdr:rowOff>
    </xdr:from>
    <xdr:to>
      <xdr:col>55</xdr:col>
      <xdr:colOff>50800</xdr:colOff>
      <xdr:row>79</xdr:row>
      <xdr:rowOff>57308</xdr:rowOff>
    </xdr:to>
    <xdr:sp macro="" textlink="">
      <xdr:nvSpPr>
        <xdr:cNvPr id="425" name="楕円 424"/>
        <xdr:cNvSpPr/>
      </xdr:nvSpPr>
      <xdr:spPr>
        <a:xfrm>
          <a:off x="10426700" y="135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42085</xdr:rowOff>
    </xdr:from>
    <xdr:ext cx="469744" cy="259045"/>
    <xdr:sp macro="" textlink="">
      <xdr:nvSpPr>
        <xdr:cNvPr id="426" name="商工費該当値テキスト"/>
        <xdr:cNvSpPr txBox="1"/>
      </xdr:nvSpPr>
      <xdr:spPr>
        <a:xfrm>
          <a:off x="10528300" y="1341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129885</xdr:rowOff>
    </xdr:from>
    <xdr:to>
      <xdr:col>50</xdr:col>
      <xdr:colOff>165100</xdr:colOff>
      <xdr:row>79</xdr:row>
      <xdr:rowOff>60035</xdr:rowOff>
    </xdr:to>
    <xdr:sp macro="" textlink="">
      <xdr:nvSpPr>
        <xdr:cNvPr id="427" name="楕円 426"/>
        <xdr:cNvSpPr/>
      </xdr:nvSpPr>
      <xdr:spPr>
        <a:xfrm>
          <a:off x="9588500" y="135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51162</xdr:rowOff>
    </xdr:from>
    <xdr:ext cx="469744" cy="259045"/>
    <xdr:sp macro="" textlink="">
      <xdr:nvSpPr>
        <xdr:cNvPr id="428" name="テキスト ボックス 427"/>
        <xdr:cNvSpPr txBox="1"/>
      </xdr:nvSpPr>
      <xdr:spPr>
        <a:xfrm>
          <a:off x="9404428" y="135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108739</xdr:rowOff>
    </xdr:from>
    <xdr:to>
      <xdr:col>46</xdr:col>
      <xdr:colOff>38100</xdr:colOff>
      <xdr:row>79</xdr:row>
      <xdr:rowOff>38889</xdr:rowOff>
    </xdr:to>
    <xdr:sp macro="" textlink="">
      <xdr:nvSpPr>
        <xdr:cNvPr id="429" name="楕円 428"/>
        <xdr:cNvSpPr/>
      </xdr:nvSpPr>
      <xdr:spPr>
        <a:xfrm>
          <a:off x="8699500" y="134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30016</xdr:rowOff>
    </xdr:from>
    <xdr:ext cx="469744" cy="259045"/>
    <xdr:sp macro="" textlink="">
      <xdr:nvSpPr>
        <xdr:cNvPr id="430" name="テキスト ボックス 429"/>
        <xdr:cNvSpPr txBox="1"/>
      </xdr:nvSpPr>
      <xdr:spPr>
        <a:xfrm>
          <a:off x="8515428" y="1357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117165</xdr:rowOff>
    </xdr:from>
    <xdr:to>
      <xdr:col>41</xdr:col>
      <xdr:colOff>101600</xdr:colOff>
      <xdr:row>79</xdr:row>
      <xdr:rowOff>47315</xdr:rowOff>
    </xdr:to>
    <xdr:sp macro="" textlink="">
      <xdr:nvSpPr>
        <xdr:cNvPr id="431" name="楕円 430"/>
        <xdr:cNvSpPr/>
      </xdr:nvSpPr>
      <xdr:spPr>
        <a:xfrm>
          <a:off x="7810500" y="134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38442</xdr:rowOff>
    </xdr:from>
    <xdr:ext cx="469744" cy="259045"/>
    <xdr:sp macro="" textlink="">
      <xdr:nvSpPr>
        <xdr:cNvPr id="432" name="テキスト ボックス 431"/>
        <xdr:cNvSpPr txBox="1"/>
      </xdr:nvSpPr>
      <xdr:spPr>
        <a:xfrm>
          <a:off x="7626428" y="135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85928</xdr:rowOff>
    </xdr:from>
    <xdr:to>
      <xdr:col>36</xdr:col>
      <xdr:colOff>165100</xdr:colOff>
      <xdr:row>79</xdr:row>
      <xdr:rowOff>16078</xdr:rowOff>
    </xdr:to>
    <xdr:sp macro="" textlink="">
      <xdr:nvSpPr>
        <xdr:cNvPr id="433" name="楕円 432"/>
        <xdr:cNvSpPr/>
      </xdr:nvSpPr>
      <xdr:spPr>
        <a:xfrm>
          <a:off x="6921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7205</xdr:rowOff>
    </xdr:from>
    <xdr:ext cx="469744" cy="259045"/>
    <xdr:sp macro="" textlink="">
      <xdr:nvSpPr>
        <xdr:cNvPr id="434" name="テキスト ボックス 433"/>
        <xdr:cNvSpPr txBox="1"/>
      </xdr:nvSpPr>
      <xdr:spPr>
        <a:xfrm>
          <a:off x="6737428" y="1355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145994</xdr:rowOff>
    </xdr:from>
    <xdr:to>
      <xdr:col>55</xdr:col>
      <xdr:colOff>0</xdr:colOff>
      <xdr:row>98</xdr:row>
      <xdr:rowOff>2502</xdr:rowOff>
    </xdr:to>
    <xdr:cxnSp macro="">
      <xdr:nvCxnSpPr>
        <xdr:cNvPr id="463" name="直線コネクタ 462"/>
        <xdr:cNvCxnSpPr/>
      </xdr:nvCxnSpPr>
      <xdr:spPr>
        <a:xfrm>
          <a:off x="9639300" y="16433744"/>
          <a:ext cx="838200" cy="37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145994</xdr:rowOff>
    </xdr:from>
    <xdr:to>
      <xdr:col>50</xdr:col>
      <xdr:colOff>114300</xdr:colOff>
      <xdr:row>97</xdr:row>
      <xdr:rowOff>135455</xdr:rowOff>
    </xdr:to>
    <xdr:cxnSp macro="">
      <xdr:nvCxnSpPr>
        <xdr:cNvPr id="466" name="直線コネクタ 465"/>
        <xdr:cNvCxnSpPr/>
      </xdr:nvCxnSpPr>
      <xdr:spPr>
        <a:xfrm flipV="1">
          <a:off x="8750300" y="16433744"/>
          <a:ext cx="889000" cy="3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145584</xdr:rowOff>
    </xdr:from>
    <xdr:ext cx="534377" cy="259045"/>
    <xdr:sp macro="" textlink="">
      <xdr:nvSpPr>
        <xdr:cNvPr id="468" name="テキスト ボックス 467"/>
        <xdr:cNvSpPr txBox="1"/>
      </xdr:nvSpPr>
      <xdr:spPr>
        <a:xfrm>
          <a:off x="9372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135455</xdr:rowOff>
    </xdr:from>
    <xdr:to>
      <xdr:col>45</xdr:col>
      <xdr:colOff>177800</xdr:colOff>
      <xdr:row>97</xdr:row>
      <xdr:rowOff>146117</xdr:rowOff>
    </xdr:to>
    <xdr:cxnSp macro="">
      <xdr:nvCxnSpPr>
        <xdr:cNvPr id="469" name="直線コネクタ 468"/>
        <xdr:cNvCxnSpPr/>
      </xdr:nvCxnSpPr>
      <xdr:spPr>
        <a:xfrm flipV="1">
          <a:off x="7861300" y="16766105"/>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128057</xdr:rowOff>
    </xdr:from>
    <xdr:to>
      <xdr:col>41</xdr:col>
      <xdr:colOff>50800</xdr:colOff>
      <xdr:row>97</xdr:row>
      <xdr:rowOff>146117</xdr:rowOff>
    </xdr:to>
    <xdr:cxnSp macro="">
      <xdr:nvCxnSpPr>
        <xdr:cNvPr id="472" name="直線コネクタ 471"/>
        <xdr:cNvCxnSpPr/>
      </xdr:nvCxnSpPr>
      <xdr:spPr>
        <a:xfrm>
          <a:off x="6972300" y="16758707"/>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6" name="テキスト ボックス 475"/>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123152</xdr:rowOff>
    </xdr:from>
    <xdr:to>
      <xdr:col>55</xdr:col>
      <xdr:colOff>50800</xdr:colOff>
      <xdr:row>98</xdr:row>
      <xdr:rowOff>53302</xdr:rowOff>
    </xdr:to>
    <xdr:sp macro="" textlink="">
      <xdr:nvSpPr>
        <xdr:cNvPr id="482" name="楕円 481"/>
        <xdr:cNvSpPr/>
      </xdr:nvSpPr>
      <xdr:spPr>
        <a:xfrm>
          <a:off x="10426700" y="167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38079</xdr:rowOff>
    </xdr:from>
    <xdr:ext cx="534377" cy="259045"/>
    <xdr:sp macro="" textlink="">
      <xdr:nvSpPr>
        <xdr:cNvPr id="483" name="土木費該当値テキスト"/>
        <xdr:cNvSpPr txBox="1"/>
      </xdr:nvSpPr>
      <xdr:spPr>
        <a:xfrm>
          <a:off x="10528300" y="166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95194</xdr:rowOff>
    </xdr:from>
    <xdr:to>
      <xdr:col>50</xdr:col>
      <xdr:colOff>165100</xdr:colOff>
      <xdr:row>96</xdr:row>
      <xdr:rowOff>25344</xdr:rowOff>
    </xdr:to>
    <xdr:sp macro="" textlink="">
      <xdr:nvSpPr>
        <xdr:cNvPr id="484" name="楕円 483"/>
        <xdr:cNvSpPr/>
      </xdr:nvSpPr>
      <xdr:spPr>
        <a:xfrm>
          <a:off x="9588500" y="163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41871</xdr:rowOff>
    </xdr:from>
    <xdr:ext cx="534377" cy="259045"/>
    <xdr:sp macro="" textlink="">
      <xdr:nvSpPr>
        <xdr:cNvPr id="485" name="テキスト ボックス 484"/>
        <xdr:cNvSpPr txBox="1"/>
      </xdr:nvSpPr>
      <xdr:spPr>
        <a:xfrm>
          <a:off x="9372111" y="1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84655</xdr:rowOff>
    </xdr:from>
    <xdr:to>
      <xdr:col>46</xdr:col>
      <xdr:colOff>38100</xdr:colOff>
      <xdr:row>98</xdr:row>
      <xdr:rowOff>14805</xdr:rowOff>
    </xdr:to>
    <xdr:sp macro="" textlink="">
      <xdr:nvSpPr>
        <xdr:cNvPr id="486" name="楕円 485"/>
        <xdr:cNvSpPr/>
      </xdr:nvSpPr>
      <xdr:spPr>
        <a:xfrm>
          <a:off x="8699500" y="167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5932</xdr:rowOff>
    </xdr:from>
    <xdr:ext cx="534377" cy="259045"/>
    <xdr:sp macro="" textlink="">
      <xdr:nvSpPr>
        <xdr:cNvPr id="487" name="テキスト ボックス 486"/>
        <xdr:cNvSpPr txBox="1"/>
      </xdr:nvSpPr>
      <xdr:spPr>
        <a:xfrm>
          <a:off x="8483111" y="1680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95317</xdr:rowOff>
    </xdr:from>
    <xdr:to>
      <xdr:col>41</xdr:col>
      <xdr:colOff>101600</xdr:colOff>
      <xdr:row>98</xdr:row>
      <xdr:rowOff>25467</xdr:rowOff>
    </xdr:to>
    <xdr:sp macro="" textlink="">
      <xdr:nvSpPr>
        <xdr:cNvPr id="488" name="楕円 487"/>
        <xdr:cNvSpPr/>
      </xdr:nvSpPr>
      <xdr:spPr>
        <a:xfrm>
          <a:off x="7810500" y="1672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16594</xdr:rowOff>
    </xdr:from>
    <xdr:ext cx="534377" cy="259045"/>
    <xdr:sp macro="" textlink="">
      <xdr:nvSpPr>
        <xdr:cNvPr id="489" name="テキスト ボックス 488"/>
        <xdr:cNvSpPr txBox="1"/>
      </xdr:nvSpPr>
      <xdr:spPr>
        <a:xfrm>
          <a:off x="7594111" y="168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77257</xdr:rowOff>
    </xdr:from>
    <xdr:to>
      <xdr:col>36</xdr:col>
      <xdr:colOff>165100</xdr:colOff>
      <xdr:row>98</xdr:row>
      <xdr:rowOff>7407</xdr:rowOff>
    </xdr:to>
    <xdr:sp macro="" textlink="">
      <xdr:nvSpPr>
        <xdr:cNvPr id="490" name="楕円 489"/>
        <xdr:cNvSpPr/>
      </xdr:nvSpPr>
      <xdr:spPr>
        <a:xfrm>
          <a:off x="6921500" y="167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169984</xdr:rowOff>
    </xdr:from>
    <xdr:ext cx="534377" cy="259045"/>
    <xdr:sp macro="" textlink="">
      <xdr:nvSpPr>
        <xdr:cNvPr id="491" name="テキスト ボックス 490"/>
        <xdr:cNvSpPr txBox="1"/>
      </xdr:nvSpPr>
      <xdr:spPr>
        <a:xfrm>
          <a:off x="6705111" y="168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166838</xdr:rowOff>
    </xdr:from>
    <xdr:to>
      <xdr:col>85</xdr:col>
      <xdr:colOff>127000</xdr:colOff>
      <xdr:row>39</xdr:row>
      <xdr:rowOff>68344</xdr:rowOff>
    </xdr:to>
    <xdr:cxnSp macro="">
      <xdr:nvCxnSpPr>
        <xdr:cNvPr id="523" name="直線コネクタ 522"/>
        <xdr:cNvCxnSpPr/>
      </xdr:nvCxnSpPr>
      <xdr:spPr>
        <a:xfrm>
          <a:off x="15481300" y="6681938"/>
          <a:ext cx="838200" cy="7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166838</xdr:rowOff>
    </xdr:from>
    <xdr:to>
      <xdr:col>81</xdr:col>
      <xdr:colOff>50800</xdr:colOff>
      <xdr:row>39</xdr:row>
      <xdr:rowOff>22689</xdr:rowOff>
    </xdr:to>
    <xdr:cxnSp macro="">
      <xdr:nvCxnSpPr>
        <xdr:cNvPr id="526" name="直線コネクタ 525"/>
        <xdr:cNvCxnSpPr/>
      </xdr:nvCxnSpPr>
      <xdr:spPr>
        <a:xfrm flipV="1">
          <a:off x="14592300" y="6681938"/>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22689</xdr:rowOff>
    </xdr:from>
    <xdr:to>
      <xdr:col>76</xdr:col>
      <xdr:colOff>114300</xdr:colOff>
      <xdr:row>39</xdr:row>
      <xdr:rowOff>41827</xdr:rowOff>
    </xdr:to>
    <xdr:cxnSp macro="">
      <xdr:nvCxnSpPr>
        <xdr:cNvPr id="529" name="直線コネクタ 528"/>
        <xdr:cNvCxnSpPr/>
      </xdr:nvCxnSpPr>
      <xdr:spPr>
        <a:xfrm flipV="1">
          <a:off x="13703300" y="6709239"/>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41827</xdr:rowOff>
    </xdr:from>
    <xdr:to>
      <xdr:col>71</xdr:col>
      <xdr:colOff>177800</xdr:colOff>
      <xdr:row>39</xdr:row>
      <xdr:rowOff>71773</xdr:rowOff>
    </xdr:to>
    <xdr:cxnSp macro="">
      <xdr:nvCxnSpPr>
        <xdr:cNvPr id="532" name="直線コネクタ 531"/>
        <xdr:cNvCxnSpPr/>
      </xdr:nvCxnSpPr>
      <xdr:spPr>
        <a:xfrm flipV="1">
          <a:off x="12814300" y="6728377"/>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17544</xdr:rowOff>
    </xdr:from>
    <xdr:to>
      <xdr:col>85</xdr:col>
      <xdr:colOff>177800</xdr:colOff>
      <xdr:row>39</xdr:row>
      <xdr:rowOff>119144</xdr:rowOff>
    </xdr:to>
    <xdr:sp macro="" textlink="">
      <xdr:nvSpPr>
        <xdr:cNvPr id="542" name="楕円 541"/>
        <xdr:cNvSpPr/>
      </xdr:nvSpPr>
      <xdr:spPr>
        <a:xfrm>
          <a:off x="16268700" y="67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103921</xdr:rowOff>
    </xdr:from>
    <xdr:ext cx="534377" cy="259045"/>
    <xdr:sp macro="" textlink="">
      <xdr:nvSpPr>
        <xdr:cNvPr id="543" name="消防費該当値テキスト"/>
        <xdr:cNvSpPr txBox="1"/>
      </xdr:nvSpPr>
      <xdr:spPr>
        <a:xfrm>
          <a:off x="16370300" y="66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116038</xdr:rowOff>
    </xdr:from>
    <xdr:to>
      <xdr:col>81</xdr:col>
      <xdr:colOff>101600</xdr:colOff>
      <xdr:row>39</xdr:row>
      <xdr:rowOff>46188</xdr:rowOff>
    </xdr:to>
    <xdr:sp macro="" textlink="">
      <xdr:nvSpPr>
        <xdr:cNvPr id="544" name="楕円 543"/>
        <xdr:cNvSpPr/>
      </xdr:nvSpPr>
      <xdr:spPr>
        <a:xfrm>
          <a:off x="15430500" y="66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37315</xdr:rowOff>
    </xdr:from>
    <xdr:ext cx="534377" cy="259045"/>
    <xdr:sp macro="" textlink="">
      <xdr:nvSpPr>
        <xdr:cNvPr id="545" name="テキスト ボックス 544"/>
        <xdr:cNvSpPr txBox="1"/>
      </xdr:nvSpPr>
      <xdr:spPr>
        <a:xfrm>
          <a:off x="15214111" y="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143339</xdr:rowOff>
    </xdr:from>
    <xdr:to>
      <xdr:col>76</xdr:col>
      <xdr:colOff>165100</xdr:colOff>
      <xdr:row>39</xdr:row>
      <xdr:rowOff>73489</xdr:rowOff>
    </xdr:to>
    <xdr:sp macro="" textlink="">
      <xdr:nvSpPr>
        <xdr:cNvPr id="546" name="楕円 545"/>
        <xdr:cNvSpPr/>
      </xdr:nvSpPr>
      <xdr:spPr>
        <a:xfrm>
          <a:off x="14541500" y="66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64616</xdr:rowOff>
    </xdr:from>
    <xdr:ext cx="534377" cy="259045"/>
    <xdr:sp macro="" textlink="">
      <xdr:nvSpPr>
        <xdr:cNvPr id="547" name="テキスト ボックス 546"/>
        <xdr:cNvSpPr txBox="1"/>
      </xdr:nvSpPr>
      <xdr:spPr>
        <a:xfrm>
          <a:off x="14325111" y="67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162477</xdr:rowOff>
    </xdr:from>
    <xdr:to>
      <xdr:col>72</xdr:col>
      <xdr:colOff>38100</xdr:colOff>
      <xdr:row>39</xdr:row>
      <xdr:rowOff>92627</xdr:rowOff>
    </xdr:to>
    <xdr:sp macro="" textlink="">
      <xdr:nvSpPr>
        <xdr:cNvPr id="548" name="楕円 547"/>
        <xdr:cNvSpPr/>
      </xdr:nvSpPr>
      <xdr:spPr>
        <a:xfrm>
          <a:off x="13652500" y="66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83754</xdr:rowOff>
    </xdr:from>
    <xdr:ext cx="534377" cy="259045"/>
    <xdr:sp macro="" textlink="">
      <xdr:nvSpPr>
        <xdr:cNvPr id="549" name="テキスト ボックス 548"/>
        <xdr:cNvSpPr txBox="1"/>
      </xdr:nvSpPr>
      <xdr:spPr>
        <a:xfrm>
          <a:off x="13436111" y="67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20973</xdr:rowOff>
    </xdr:from>
    <xdr:to>
      <xdr:col>67</xdr:col>
      <xdr:colOff>101600</xdr:colOff>
      <xdr:row>39</xdr:row>
      <xdr:rowOff>122573</xdr:rowOff>
    </xdr:to>
    <xdr:sp macro="" textlink="">
      <xdr:nvSpPr>
        <xdr:cNvPr id="550" name="楕円 549"/>
        <xdr:cNvSpPr/>
      </xdr:nvSpPr>
      <xdr:spPr>
        <a:xfrm>
          <a:off x="12763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113700</xdr:rowOff>
    </xdr:from>
    <xdr:ext cx="534377" cy="259045"/>
    <xdr:sp macro="" textlink="">
      <xdr:nvSpPr>
        <xdr:cNvPr id="551" name="テキスト ボックス 550"/>
        <xdr:cNvSpPr txBox="1"/>
      </xdr:nvSpPr>
      <xdr:spPr>
        <a:xfrm>
          <a:off x="12547111" y="68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152943</xdr:rowOff>
    </xdr:from>
    <xdr:to>
      <xdr:col>85</xdr:col>
      <xdr:colOff>127000</xdr:colOff>
      <xdr:row>57</xdr:row>
      <xdr:rowOff>17582</xdr:rowOff>
    </xdr:to>
    <xdr:cxnSp macro="">
      <xdr:nvCxnSpPr>
        <xdr:cNvPr id="580" name="直線コネクタ 579"/>
        <xdr:cNvCxnSpPr/>
      </xdr:nvCxnSpPr>
      <xdr:spPr>
        <a:xfrm>
          <a:off x="15481300" y="9754143"/>
          <a:ext cx="838200" cy="3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152943</xdr:rowOff>
    </xdr:from>
    <xdr:to>
      <xdr:col>81</xdr:col>
      <xdr:colOff>50800</xdr:colOff>
      <xdr:row>57</xdr:row>
      <xdr:rowOff>21644</xdr:rowOff>
    </xdr:to>
    <xdr:cxnSp macro="">
      <xdr:nvCxnSpPr>
        <xdr:cNvPr id="583" name="直線コネクタ 582"/>
        <xdr:cNvCxnSpPr/>
      </xdr:nvCxnSpPr>
      <xdr:spPr>
        <a:xfrm flipV="1">
          <a:off x="14592300" y="9754143"/>
          <a:ext cx="889000" cy="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157500</xdr:rowOff>
    </xdr:from>
    <xdr:to>
      <xdr:col>76</xdr:col>
      <xdr:colOff>114300</xdr:colOff>
      <xdr:row>57</xdr:row>
      <xdr:rowOff>21644</xdr:rowOff>
    </xdr:to>
    <xdr:cxnSp macro="">
      <xdr:nvCxnSpPr>
        <xdr:cNvPr id="586" name="直線コネクタ 585"/>
        <xdr:cNvCxnSpPr/>
      </xdr:nvCxnSpPr>
      <xdr:spPr>
        <a:xfrm>
          <a:off x="13703300" y="9758700"/>
          <a:ext cx="889000" cy="3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157500</xdr:rowOff>
    </xdr:from>
    <xdr:to>
      <xdr:col>71</xdr:col>
      <xdr:colOff>177800</xdr:colOff>
      <xdr:row>57</xdr:row>
      <xdr:rowOff>67409</xdr:rowOff>
    </xdr:to>
    <xdr:cxnSp macro="">
      <xdr:nvCxnSpPr>
        <xdr:cNvPr id="589" name="直線コネクタ 588"/>
        <xdr:cNvCxnSpPr/>
      </xdr:nvCxnSpPr>
      <xdr:spPr>
        <a:xfrm flipV="1">
          <a:off x="12814300" y="9758700"/>
          <a:ext cx="889000" cy="8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138232</xdr:rowOff>
    </xdr:from>
    <xdr:to>
      <xdr:col>85</xdr:col>
      <xdr:colOff>177800</xdr:colOff>
      <xdr:row>57</xdr:row>
      <xdr:rowOff>68382</xdr:rowOff>
    </xdr:to>
    <xdr:sp macro="" textlink="">
      <xdr:nvSpPr>
        <xdr:cNvPr id="599" name="楕円 598"/>
        <xdr:cNvSpPr/>
      </xdr:nvSpPr>
      <xdr:spPr>
        <a:xfrm>
          <a:off x="16268700" y="97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53159</xdr:rowOff>
    </xdr:from>
    <xdr:ext cx="534377" cy="259045"/>
    <xdr:sp macro="" textlink="">
      <xdr:nvSpPr>
        <xdr:cNvPr id="600" name="教育費該当値テキスト"/>
        <xdr:cNvSpPr txBox="1"/>
      </xdr:nvSpPr>
      <xdr:spPr>
        <a:xfrm>
          <a:off x="16370300" y="96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102143</xdr:rowOff>
    </xdr:from>
    <xdr:to>
      <xdr:col>81</xdr:col>
      <xdr:colOff>101600</xdr:colOff>
      <xdr:row>57</xdr:row>
      <xdr:rowOff>32293</xdr:rowOff>
    </xdr:to>
    <xdr:sp macro="" textlink="">
      <xdr:nvSpPr>
        <xdr:cNvPr id="601" name="楕円 600"/>
        <xdr:cNvSpPr/>
      </xdr:nvSpPr>
      <xdr:spPr>
        <a:xfrm>
          <a:off x="15430500" y="970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23420</xdr:rowOff>
    </xdr:from>
    <xdr:ext cx="534377" cy="259045"/>
    <xdr:sp macro="" textlink="">
      <xdr:nvSpPr>
        <xdr:cNvPr id="602" name="テキスト ボックス 601"/>
        <xdr:cNvSpPr txBox="1"/>
      </xdr:nvSpPr>
      <xdr:spPr>
        <a:xfrm>
          <a:off x="15214111" y="97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142294</xdr:rowOff>
    </xdr:from>
    <xdr:to>
      <xdr:col>76</xdr:col>
      <xdr:colOff>165100</xdr:colOff>
      <xdr:row>57</xdr:row>
      <xdr:rowOff>72444</xdr:rowOff>
    </xdr:to>
    <xdr:sp macro="" textlink="">
      <xdr:nvSpPr>
        <xdr:cNvPr id="603" name="楕円 602"/>
        <xdr:cNvSpPr/>
      </xdr:nvSpPr>
      <xdr:spPr>
        <a:xfrm>
          <a:off x="14541500" y="97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63571</xdr:rowOff>
    </xdr:from>
    <xdr:ext cx="534377" cy="259045"/>
    <xdr:sp macro="" textlink="">
      <xdr:nvSpPr>
        <xdr:cNvPr id="604" name="テキスト ボックス 603"/>
        <xdr:cNvSpPr txBox="1"/>
      </xdr:nvSpPr>
      <xdr:spPr>
        <a:xfrm>
          <a:off x="14325111" y="983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106700</xdr:rowOff>
    </xdr:from>
    <xdr:to>
      <xdr:col>72</xdr:col>
      <xdr:colOff>38100</xdr:colOff>
      <xdr:row>57</xdr:row>
      <xdr:rowOff>36850</xdr:rowOff>
    </xdr:to>
    <xdr:sp macro="" textlink="">
      <xdr:nvSpPr>
        <xdr:cNvPr id="605" name="楕円 604"/>
        <xdr:cNvSpPr/>
      </xdr:nvSpPr>
      <xdr:spPr>
        <a:xfrm>
          <a:off x="13652500" y="97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27977</xdr:rowOff>
    </xdr:from>
    <xdr:ext cx="534377" cy="259045"/>
    <xdr:sp macro="" textlink="">
      <xdr:nvSpPr>
        <xdr:cNvPr id="606" name="テキスト ボックス 605"/>
        <xdr:cNvSpPr txBox="1"/>
      </xdr:nvSpPr>
      <xdr:spPr>
        <a:xfrm>
          <a:off x="13436111" y="980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16609</xdr:rowOff>
    </xdr:from>
    <xdr:to>
      <xdr:col>67</xdr:col>
      <xdr:colOff>101600</xdr:colOff>
      <xdr:row>57</xdr:row>
      <xdr:rowOff>118209</xdr:rowOff>
    </xdr:to>
    <xdr:sp macro="" textlink="">
      <xdr:nvSpPr>
        <xdr:cNvPr id="607" name="楕円 606"/>
        <xdr:cNvSpPr/>
      </xdr:nvSpPr>
      <xdr:spPr>
        <a:xfrm>
          <a:off x="12763500" y="97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109336</xdr:rowOff>
    </xdr:from>
    <xdr:ext cx="534377" cy="259045"/>
    <xdr:sp macro="" textlink="">
      <xdr:nvSpPr>
        <xdr:cNvPr id="608" name="テキスト ボックス 607"/>
        <xdr:cNvSpPr txBox="1"/>
      </xdr:nvSpPr>
      <xdr:spPr>
        <a:xfrm>
          <a:off x="12547111" y="988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19565</xdr:rowOff>
    </xdr:from>
    <xdr:to>
      <xdr:col>81</xdr:col>
      <xdr:colOff>50800</xdr:colOff>
      <xdr:row>78</xdr:row>
      <xdr:rowOff>25400</xdr:rowOff>
    </xdr:to>
    <xdr:cxnSp macro="">
      <xdr:nvCxnSpPr>
        <xdr:cNvPr id="636" name="直線コネクタ 635"/>
        <xdr:cNvCxnSpPr/>
      </xdr:nvCxnSpPr>
      <xdr:spPr>
        <a:xfrm>
          <a:off x="14592300" y="13392665"/>
          <a:ext cx="8890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19565</xdr:rowOff>
    </xdr:from>
    <xdr:to>
      <xdr:col>76</xdr:col>
      <xdr:colOff>114300</xdr:colOff>
      <xdr:row>78</xdr:row>
      <xdr:rowOff>24936</xdr:rowOff>
    </xdr:to>
    <xdr:cxnSp macro="">
      <xdr:nvCxnSpPr>
        <xdr:cNvPr id="639" name="直線コネクタ 638"/>
        <xdr:cNvCxnSpPr/>
      </xdr:nvCxnSpPr>
      <xdr:spPr>
        <a:xfrm flipV="1">
          <a:off x="13703300" y="13392665"/>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24936</xdr:rowOff>
    </xdr:from>
    <xdr:to>
      <xdr:col>71</xdr:col>
      <xdr:colOff>177800</xdr:colOff>
      <xdr:row>78</xdr:row>
      <xdr:rowOff>24936</xdr:rowOff>
    </xdr:to>
    <xdr:cxnSp macro="">
      <xdr:nvCxnSpPr>
        <xdr:cNvPr id="642" name="直線コネクタ 641"/>
        <xdr:cNvCxnSpPr/>
      </xdr:nvCxnSpPr>
      <xdr:spPr>
        <a:xfrm>
          <a:off x="12814300" y="13398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3" name="災害復旧費該当値テキスト"/>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140215</xdr:rowOff>
    </xdr:from>
    <xdr:to>
      <xdr:col>76</xdr:col>
      <xdr:colOff>165100</xdr:colOff>
      <xdr:row>78</xdr:row>
      <xdr:rowOff>70365</xdr:rowOff>
    </xdr:to>
    <xdr:sp macro="" textlink="">
      <xdr:nvSpPr>
        <xdr:cNvPr id="656" name="楕円 655"/>
        <xdr:cNvSpPr/>
      </xdr:nvSpPr>
      <xdr:spPr>
        <a:xfrm>
          <a:off x="14541500" y="133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61492</xdr:rowOff>
    </xdr:from>
    <xdr:ext cx="469744" cy="259045"/>
    <xdr:sp macro="" textlink="">
      <xdr:nvSpPr>
        <xdr:cNvPr id="657" name="テキスト ボックス 656"/>
        <xdr:cNvSpPr txBox="1"/>
      </xdr:nvSpPr>
      <xdr:spPr>
        <a:xfrm>
          <a:off x="14357428" y="1343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145586</xdr:rowOff>
    </xdr:from>
    <xdr:to>
      <xdr:col>72</xdr:col>
      <xdr:colOff>38100</xdr:colOff>
      <xdr:row>78</xdr:row>
      <xdr:rowOff>75736</xdr:rowOff>
    </xdr:to>
    <xdr:sp macro="" textlink="">
      <xdr:nvSpPr>
        <xdr:cNvPr id="658" name="楕円 657"/>
        <xdr:cNvSpPr/>
      </xdr:nvSpPr>
      <xdr:spPr>
        <a:xfrm>
          <a:off x="13652500" y="133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66863</xdr:rowOff>
    </xdr:from>
    <xdr:ext cx="313932" cy="259045"/>
    <xdr:sp macro="" textlink="">
      <xdr:nvSpPr>
        <xdr:cNvPr id="659" name="テキスト ボックス 658"/>
        <xdr:cNvSpPr txBox="1"/>
      </xdr:nvSpPr>
      <xdr:spPr>
        <a:xfrm>
          <a:off x="13546333" y="13439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145586</xdr:rowOff>
    </xdr:from>
    <xdr:to>
      <xdr:col>67</xdr:col>
      <xdr:colOff>101600</xdr:colOff>
      <xdr:row>78</xdr:row>
      <xdr:rowOff>75736</xdr:rowOff>
    </xdr:to>
    <xdr:sp macro="" textlink="">
      <xdr:nvSpPr>
        <xdr:cNvPr id="660" name="楕円 659"/>
        <xdr:cNvSpPr/>
      </xdr:nvSpPr>
      <xdr:spPr>
        <a:xfrm>
          <a:off x="12763500" y="133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66863</xdr:rowOff>
    </xdr:from>
    <xdr:ext cx="313932" cy="259045"/>
    <xdr:sp macro="" textlink="">
      <xdr:nvSpPr>
        <xdr:cNvPr id="661" name="テキスト ボックス 660"/>
        <xdr:cNvSpPr txBox="1"/>
      </xdr:nvSpPr>
      <xdr:spPr>
        <a:xfrm>
          <a:off x="12657333" y="13439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107795</xdr:rowOff>
    </xdr:from>
    <xdr:to>
      <xdr:col>85</xdr:col>
      <xdr:colOff>127000</xdr:colOff>
      <xdr:row>98</xdr:row>
      <xdr:rowOff>24532</xdr:rowOff>
    </xdr:to>
    <xdr:cxnSp macro="">
      <xdr:nvCxnSpPr>
        <xdr:cNvPr id="690" name="直線コネクタ 689"/>
        <xdr:cNvCxnSpPr/>
      </xdr:nvCxnSpPr>
      <xdr:spPr>
        <a:xfrm flipV="1">
          <a:off x="15481300" y="16738445"/>
          <a:ext cx="838200" cy="8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24532</xdr:rowOff>
    </xdr:from>
    <xdr:to>
      <xdr:col>81</xdr:col>
      <xdr:colOff>50800</xdr:colOff>
      <xdr:row>98</xdr:row>
      <xdr:rowOff>33995</xdr:rowOff>
    </xdr:to>
    <xdr:cxnSp macro="">
      <xdr:nvCxnSpPr>
        <xdr:cNvPr id="693" name="直線コネクタ 692"/>
        <xdr:cNvCxnSpPr/>
      </xdr:nvCxnSpPr>
      <xdr:spPr>
        <a:xfrm flipV="1">
          <a:off x="14592300" y="16826632"/>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33995</xdr:rowOff>
    </xdr:from>
    <xdr:to>
      <xdr:col>76</xdr:col>
      <xdr:colOff>114300</xdr:colOff>
      <xdr:row>98</xdr:row>
      <xdr:rowOff>36564</xdr:rowOff>
    </xdr:to>
    <xdr:cxnSp macro="">
      <xdr:nvCxnSpPr>
        <xdr:cNvPr id="696" name="直線コネクタ 695"/>
        <xdr:cNvCxnSpPr/>
      </xdr:nvCxnSpPr>
      <xdr:spPr>
        <a:xfrm flipV="1">
          <a:off x="13703300" y="16836095"/>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36564</xdr:rowOff>
    </xdr:from>
    <xdr:to>
      <xdr:col>71</xdr:col>
      <xdr:colOff>177800</xdr:colOff>
      <xdr:row>98</xdr:row>
      <xdr:rowOff>50958</xdr:rowOff>
    </xdr:to>
    <xdr:cxnSp macro="">
      <xdr:nvCxnSpPr>
        <xdr:cNvPr id="699" name="直線コネクタ 698"/>
        <xdr:cNvCxnSpPr/>
      </xdr:nvCxnSpPr>
      <xdr:spPr>
        <a:xfrm flipV="1">
          <a:off x="12814300" y="16838664"/>
          <a:ext cx="889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56995</xdr:rowOff>
    </xdr:from>
    <xdr:to>
      <xdr:col>85</xdr:col>
      <xdr:colOff>177800</xdr:colOff>
      <xdr:row>97</xdr:row>
      <xdr:rowOff>158595</xdr:rowOff>
    </xdr:to>
    <xdr:sp macro="" textlink="">
      <xdr:nvSpPr>
        <xdr:cNvPr id="709" name="楕円 708"/>
        <xdr:cNvSpPr/>
      </xdr:nvSpPr>
      <xdr:spPr>
        <a:xfrm>
          <a:off x="16268700" y="166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35422</xdr:rowOff>
    </xdr:from>
    <xdr:ext cx="534377" cy="259045"/>
    <xdr:sp macro="" textlink="">
      <xdr:nvSpPr>
        <xdr:cNvPr id="710" name="公債費該当値テキスト"/>
        <xdr:cNvSpPr txBox="1"/>
      </xdr:nvSpPr>
      <xdr:spPr>
        <a:xfrm>
          <a:off x="16370300" y="1666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145182</xdr:rowOff>
    </xdr:from>
    <xdr:to>
      <xdr:col>81</xdr:col>
      <xdr:colOff>101600</xdr:colOff>
      <xdr:row>98</xdr:row>
      <xdr:rowOff>75332</xdr:rowOff>
    </xdr:to>
    <xdr:sp macro="" textlink="">
      <xdr:nvSpPr>
        <xdr:cNvPr id="711" name="楕円 710"/>
        <xdr:cNvSpPr/>
      </xdr:nvSpPr>
      <xdr:spPr>
        <a:xfrm>
          <a:off x="15430500" y="167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66459</xdr:rowOff>
    </xdr:from>
    <xdr:ext cx="534377" cy="259045"/>
    <xdr:sp macro="" textlink="">
      <xdr:nvSpPr>
        <xdr:cNvPr id="712" name="テキスト ボックス 711"/>
        <xdr:cNvSpPr txBox="1"/>
      </xdr:nvSpPr>
      <xdr:spPr>
        <a:xfrm>
          <a:off x="15214111" y="1686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154645</xdr:rowOff>
    </xdr:from>
    <xdr:to>
      <xdr:col>76</xdr:col>
      <xdr:colOff>165100</xdr:colOff>
      <xdr:row>98</xdr:row>
      <xdr:rowOff>84795</xdr:rowOff>
    </xdr:to>
    <xdr:sp macro="" textlink="">
      <xdr:nvSpPr>
        <xdr:cNvPr id="713" name="楕円 712"/>
        <xdr:cNvSpPr/>
      </xdr:nvSpPr>
      <xdr:spPr>
        <a:xfrm>
          <a:off x="14541500" y="167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75922</xdr:rowOff>
    </xdr:from>
    <xdr:ext cx="534377" cy="259045"/>
    <xdr:sp macro="" textlink="">
      <xdr:nvSpPr>
        <xdr:cNvPr id="714" name="テキスト ボックス 713"/>
        <xdr:cNvSpPr txBox="1"/>
      </xdr:nvSpPr>
      <xdr:spPr>
        <a:xfrm>
          <a:off x="14325111" y="168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157214</xdr:rowOff>
    </xdr:from>
    <xdr:to>
      <xdr:col>72</xdr:col>
      <xdr:colOff>38100</xdr:colOff>
      <xdr:row>98</xdr:row>
      <xdr:rowOff>87364</xdr:rowOff>
    </xdr:to>
    <xdr:sp macro="" textlink="">
      <xdr:nvSpPr>
        <xdr:cNvPr id="715" name="楕円 714"/>
        <xdr:cNvSpPr/>
      </xdr:nvSpPr>
      <xdr:spPr>
        <a:xfrm>
          <a:off x="13652500" y="16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78491</xdr:rowOff>
    </xdr:from>
    <xdr:ext cx="534377" cy="259045"/>
    <xdr:sp macro="" textlink="">
      <xdr:nvSpPr>
        <xdr:cNvPr id="716" name="テキスト ボックス 715"/>
        <xdr:cNvSpPr txBox="1"/>
      </xdr:nvSpPr>
      <xdr:spPr>
        <a:xfrm>
          <a:off x="13436111" y="168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xdr:rowOff>
    </xdr:from>
    <xdr:to>
      <xdr:col>67</xdr:col>
      <xdr:colOff>101600</xdr:colOff>
      <xdr:row>98</xdr:row>
      <xdr:rowOff>101758</xdr:rowOff>
    </xdr:to>
    <xdr:sp macro="" textlink="">
      <xdr:nvSpPr>
        <xdr:cNvPr id="717" name="楕円 716"/>
        <xdr:cNvSpPr/>
      </xdr:nvSpPr>
      <xdr:spPr>
        <a:xfrm>
          <a:off x="12763500" y="168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92885</xdr:rowOff>
    </xdr:from>
    <xdr:ext cx="534377" cy="259045"/>
    <xdr:sp macro="" textlink="">
      <xdr:nvSpPr>
        <xdr:cNvPr id="718" name="テキスト ボックス 717"/>
        <xdr:cNvSpPr txBox="1"/>
      </xdr:nvSpPr>
      <xdr:spPr>
        <a:xfrm>
          <a:off x="12547111" y="168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103124</xdr:rowOff>
    </xdr:from>
    <xdr:to>
      <xdr:col>116</xdr:col>
      <xdr:colOff>63500</xdr:colOff>
      <xdr:row>32</xdr:row>
      <xdr:rowOff>107696</xdr:rowOff>
    </xdr:to>
    <xdr:cxnSp macro="">
      <xdr:nvCxnSpPr>
        <xdr:cNvPr id="745" name="直線コネクタ 744"/>
        <xdr:cNvCxnSpPr/>
      </xdr:nvCxnSpPr>
      <xdr:spPr>
        <a:xfrm flipV="1">
          <a:off x="21323300" y="55895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6"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103124</xdr:rowOff>
    </xdr:from>
    <xdr:to>
      <xdr:col>111</xdr:col>
      <xdr:colOff>177800</xdr:colOff>
      <xdr:row>32</xdr:row>
      <xdr:rowOff>107696</xdr:rowOff>
    </xdr:to>
    <xdr:cxnSp macro="">
      <xdr:nvCxnSpPr>
        <xdr:cNvPr id="748" name="直線コネクタ 747"/>
        <xdr:cNvCxnSpPr/>
      </xdr:nvCxnSpPr>
      <xdr:spPr>
        <a:xfrm>
          <a:off x="20434300" y="5589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117619</xdr:rowOff>
    </xdr:from>
    <xdr:ext cx="313932" cy="259045"/>
    <xdr:sp macro="" textlink="">
      <xdr:nvSpPr>
        <xdr:cNvPr id="750" name="テキスト ボックス 749"/>
        <xdr:cNvSpPr txBox="1"/>
      </xdr:nvSpPr>
      <xdr:spPr>
        <a:xfrm>
          <a:off x="21166333" y="6632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103124</xdr:rowOff>
    </xdr:from>
    <xdr:to>
      <xdr:col>107</xdr:col>
      <xdr:colOff>50800</xdr:colOff>
      <xdr:row>32</xdr:row>
      <xdr:rowOff>103124</xdr:rowOff>
    </xdr:to>
    <xdr:cxnSp macro="">
      <xdr:nvCxnSpPr>
        <xdr:cNvPr id="751" name="直線コネクタ 750"/>
        <xdr:cNvCxnSpPr/>
      </xdr:nvCxnSpPr>
      <xdr:spPr>
        <a:xfrm>
          <a:off x="19545300" y="558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147337</xdr:rowOff>
    </xdr:from>
    <xdr:ext cx="313932" cy="259045"/>
    <xdr:sp macro="" textlink="">
      <xdr:nvSpPr>
        <xdr:cNvPr id="753" name="テキスト ボックス 752"/>
        <xdr:cNvSpPr txBox="1"/>
      </xdr:nvSpPr>
      <xdr:spPr>
        <a:xfrm>
          <a:off x="20277333" y="6490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103124</xdr:rowOff>
    </xdr:from>
    <xdr:to>
      <xdr:col>102</xdr:col>
      <xdr:colOff>114300</xdr:colOff>
      <xdr:row>32</xdr:row>
      <xdr:rowOff>144272</xdr:rowOff>
    </xdr:to>
    <xdr:cxnSp macro="">
      <xdr:nvCxnSpPr>
        <xdr:cNvPr id="754" name="直線コネクタ 753"/>
        <xdr:cNvCxnSpPr/>
      </xdr:nvCxnSpPr>
      <xdr:spPr>
        <a:xfrm flipV="1">
          <a:off x="18656300" y="5589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149623</xdr:rowOff>
    </xdr:from>
    <xdr:ext cx="249299" cy="259045"/>
    <xdr:sp macro="" textlink="">
      <xdr:nvSpPr>
        <xdr:cNvPr id="756" name="テキスト ボックス 755"/>
        <xdr:cNvSpPr txBox="1"/>
      </xdr:nvSpPr>
      <xdr:spPr>
        <a:xfrm>
          <a:off x="19420650" y="6664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158767</xdr:rowOff>
    </xdr:from>
    <xdr:ext cx="249299" cy="259045"/>
    <xdr:sp macro="" textlink="">
      <xdr:nvSpPr>
        <xdr:cNvPr id="758" name="テキスト ボックス 757"/>
        <xdr:cNvSpPr txBox="1"/>
      </xdr:nvSpPr>
      <xdr:spPr>
        <a:xfrm>
          <a:off x="18531650" y="6673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52324</xdr:rowOff>
    </xdr:from>
    <xdr:to>
      <xdr:col>116</xdr:col>
      <xdr:colOff>114300</xdr:colOff>
      <xdr:row>32</xdr:row>
      <xdr:rowOff>153924</xdr:rowOff>
    </xdr:to>
    <xdr:sp macro="" textlink="">
      <xdr:nvSpPr>
        <xdr:cNvPr id="764" name="楕円 763"/>
        <xdr:cNvSpPr/>
      </xdr:nvSpPr>
      <xdr:spPr>
        <a:xfrm>
          <a:off x="22110700" y="55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5351</xdr:rowOff>
    </xdr:from>
    <xdr:ext cx="378565" cy="259045"/>
    <xdr:sp macro="" textlink="">
      <xdr:nvSpPr>
        <xdr:cNvPr id="765" name="諸支出金該当値テキスト"/>
        <xdr:cNvSpPr txBox="1"/>
      </xdr:nvSpPr>
      <xdr:spPr>
        <a:xfrm>
          <a:off x="22212300" y="5491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56896</xdr:rowOff>
    </xdr:from>
    <xdr:to>
      <xdr:col>112</xdr:col>
      <xdr:colOff>38100</xdr:colOff>
      <xdr:row>32</xdr:row>
      <xdr:rowOff>158496</xdr:rowOff>
    </xdr:to>
    <xdr:sp macro="" textlink="">
      <xdr:nvSpPr>
        <xdr:cNvPr id="766" name="楕円 765"/>
        <xdr:cNvSpPr/>
      </xdr:nvSpPr>
      <xdr:spPr>
        <a:xfrm>
          <a:off x="21272500" y="5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31</xdr:row>
      <xdr:rowOff>3573</xdr:rowOff>
    </xdr:from>
    <xdr:ext cx="378565" cy="259045"/>
    <xdr:sp macro="" textlink="">
      <xdr:nvSpPr>
        <xdr:cNvPr id="767" name="テキスト ボックス 766"/>
        <xdr:cNvSpPr txBox="1"/>
      </xdr:nvSpPr>
      <xdr:spPr>
        <a:xfrm>
          <a:off x="21134017" y="531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52324</xdr:rowOff>
    </xdr:from>
    <xdr:to>
      <xdr:col>107</xdr:col>
      <xdr:colOff>101600</xdr:colOff>
      <xdr:row>32</xdr:row>
      <xdr:rowOff>153924</xdr:rowOff>
    </xdr:to>
    <xdr:sp macro="" textlink="">
      <xdr:nvSpPr>
        <xdr:cNvPr id="768" name="楕円 767"/>
        <xdr:cNvSpPr/>
      </xdr:nvSpPr>
      <xdr:spPr>
        <a:xfrm>
          <a:off x="20383500" y="55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170451</xdr:rowOff>
    </xdr:from>
    <xdr:ext cx="378565" cy="259045"/>
    <xdr:sp macro="" textlink="">
      <xdr:nvSpPr>
        <xdr:cNvPr id="769" name="テキスト ボックス 768"/>
        <xdr:cNvSpPr txBox="1"/>
      </xdr:nvSpPr>
      <xdr:spPr>
        <a:xfrm>
          <a:off x="20245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52324</xdr:rowOff>
    </xdr:from>
    <xdr:to>
      <xdr:col>102</xdr:col>
      <xdr:colOff>165100</xdr:colOff>
      <xdr:row>32</xdr:row>
      <xdr:rowOff>153924</xdr:rowOff>
    </xdr:to>
    <xdr:sp macro="" textlink="">
      <xdr:nvSpPr>
        <xdr:cNvPr id="770" name="楕円 769"/>
        <xdr:cNvSpPr/>
      </xdr:nvSpPr>
      <xdr:spPr>
        <a:xfrm>
          <a:off x="19494500" y="55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170451</xdr:rowOff>
    </xdr:from>
    <xdr:ext cx="378565" cy="259045"/>
    <xdr:sp macro="" textlink="">
      <xdr:nvSpPr>
        <xdr:cNvPr id="771" name="テキスト ボックス 770"/>
        <xdr:cNvSpPr txBox="1"/>
      </xdr:nvSpPr>
      <xdr:spPr>
        <a:xfrm>
          <a:off x="19356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93472</xdr:rowOff>
    </xdr:from>
    <xdr:to>
      <xdr:col>98</xdr:col>
      <xdr:colOff>38100</xdr:colOff>
      <xdr:row>33</xdr:row>
      <xdr:rowOff>23622</xdr:rowOff>
    </xdr:to>
    <xdr:sp macro="" textlink="">
      <xdr:nvSpPr>
        <xdr:cNvPr id="772" name="楕円 771"/>
        <xdr:cNvSpPr/>
      </xdr:nvSpPr>
      <xdr:spPr>
        <a:xfrm>
          <a:off x="18605500" y="5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40149</xdr:rowOff>
    </xdr:from>
    <xdr:ext cx="378565" cy="259045"/>
    <xdr:sp macro="" textlink="">
      <xdr:nvSpPr>
        <xdr:cNvPr id="773" name="テキスト ボックス 772"/>
        <xdr:cNvSpPr txBox="1"/>
      </xdr:nvSpPr>
      <xdr:spPr>
        <a:xfrm>
          <a:off x="18467017" y="535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473,781</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161,095</a:t>
          </a:r>
          <a:r>
            <a:rPr kumimoji="1" lang="ja-JP" altLang="en-US"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95,687</a:t>
          </a:r>
          <a:r>
            <a:rPr kumimoji="1" lang="ja-JP" altLang="en-US" sz="1100">
              <a:solidFill>
                <a:schemeClr val="dk1"/>
              </a:solidFill>
              <a:effectLst/>
              <a:latin typeface="+mn-lt"/>
              <a:ea typeface="+mn-ea"/>
              <a:cs typeface="+mn-cs"/>
            </a:rPr>
            <a:t>円増となっている。主な要因は</a:t>
          </a:r>
          <a:r>
            <a:rPr kumimoji="1" lang="ja-JP" altLang="ja-JP" sz="1100" b="0" i="0" baseline="0">
              <a:solidFill>
                <a:schemeClr val="dk1"/>
              </a:solidFill>
              <a:effectLst/>
              <a:latin typeface="+mn-lt"/>
              <a:ea typeface="+mn-ea"/>
              <a:cs typeface="+mn-cs"/>
            </a:rPr>
            <a:t>新型コロナウイルス感染症</a:t>
          </a:r>
          <a:r>
            <a:rPr kumimoji="1" lang="ja-JP" altLang="en-US" sz="1100" b="0" i="0" baseline="0">
              <a:solidFill>
                <a:schemeClr val="dk1"/>
              </a:solidFill>
              <a:effectLst/>
              <a:latin typeface="+mn-lt"/>
              <a:ea typeface="+mn-ea"/>
              <a:cs typeface="+mn-cs"/>
            </a:rPr>
            <a:t>に対する</a:t>
          </a:r>
          <a:r>
            <a:rPr kumimoji="1" lang="ja-JP" altLang="ja-JP" sz="1100" b="0" i="0" baseline="0">
              <a:solidFill>
                <a:schemeClr val="dk1"/>
              </a:solidFill>
              <a:effectLst/>
              <a:latin typeface="+mn-lt"/>
              <a:ea typeface="+mn-ea"/>
              <a:cs typeface="+mn-cs"/>
            </a:rPr>
            <a:t>経済対策としての給付金事業である。</a:t>
          </a:r>
          <a:r>
            <a:rPr kumimoji="1" lang="ja-JP" altLang="en-US" sz="1100" b="0" i="0" baseline="0">
              <a:solidFill>
                <a:schemeClr val="dk1"/>
              </a:solidFill>
              <a:effectLst/>
              <a:latin typeface="+mn-lt"/>
              <a:ea typeface="+mn-ea"/>
              <a:cs typeface="+mn-cs"/>
            </a:rPr>
            <a:t>民生費も住民一人当たり</a:t>
          </a:r>
          <a:r>
            <a:rPr kumimoji="1" lang="en-US" altLang="ja-JP" sz="1100" b="0" i="0" baseline="0">
              <a:solidFill>
                <a:schemeClr val="dk1"/>
              </a:solidFill>
              <a:effectLst/>
              <a:latin typeface="+mn-lt"/>
              <a:ea typeface="+mn-ea"/>
              <a:cs typeface="+mn-cs"/>
            </a:rPr>
            <a:t>21,107</a:t>
          </a:r>
          <a:r>
            <a:rPr kumimoji="1" lang="ja-JP" altLang="en-US" sz="1100" b="0" i="0" baseline="0">
              <a:solidFill>
                <a:schemeClr val="dk1"/>
              </a:solidFill>
              <a:effectLst/>
              <a:latin typeface="+mn-lt"/>
              <a:ea typeface="+mn-ea"/>
              <a:cs typeface="+mn-cs"/>
            </a:rPr>
            <a:t>円増の</a:t>
          </a:r>
          <a:r>
            <a:rPr kumimoji="1" lang="en-US" altLang="ja-JP" sz="1100" b="0" i="0" baseline="0">
              <a:solidFill>
                <a:schemeClr val="dk1"/>
              </a:solidFill>
              <a:effectLst/>
              <a:latin typeface="+mn-lt"/>
              <a:ea typeface="+mn-ea"/>
              <a:cs typeface="+mn-cs"/>
            </a:rPr>
            <a:t>142,359</a:t>
          </a:r>
          <a:r>
            <a:rPr kumimoji="1" lang="ja-JP" altLang="en-US" sz="1100" b="0" i="0" baseline="0">
              <a:solidFill>
                <a:schemeClr val="dk1"/>
              </a:solidFill>
              <a:effectLst/>
              <a:latin typeface="+mn-lt"/>
              <a:ea typeface="+mn-ea"/>
              <a:cs typeface="+mn-cs"/>
            </a:rPr>
            <a:t>円となっている。主な要因は、</a:t>
          </a:r>
          <a:r>
            <a:rPr kumimoji="1" lang="ja-JP" altLang="ja-JP" sz="1100">
              <a:solidFill>
                <a:schemeClr val="dk1"/>
              </a:solidFill>
              <a:effectLst/>
              <a:latin typeface="+mn-lt"/>
              <a:ea typeface="+mn-ea"/>
              <a:cs typeface="+mn-cs"/>
            </a:rPr>
            <a:t>子ども子育て支援新制度による私立保育所</a:t>
          </a:r>
          <a:r>
            <a:rPr kumimoji="1" lang="ja-JP" altLang="en-US" sz="1100">
              <a:solidFill>
                <a:schemeClr val="dk1"/>
              </a:solidFill>
              <a:effectLst/>
              <a:latin typeface="+mn-lt"/>
              <a:ea typeface="+mn-ea"/>
              <a:cs typeface="+mn-cs"/>
            </a:rPr>
            <a:t>の運営費の増及び新型コロナウイルス感染症の経済対策としてのうたづっこ応援給付金などの補助費の増である。また、</a:t>
          </a:r>
          <a:r>
            <a:rPr kumimoji="1" lang="ja-JP" altLang="ja-JP" sz="1100" b="0" i="0" baseline="0">
              <a:solidFill>
                <a:schemeClr val="dk1"/>
              </a:solidFill>
              <a:effectLst/>
              <a:latin typeface="+mn-lt"/>
              <a:ea typeface="+mn-ea"/>
              <a:cs typeface="+mn-cs"/>
            </a:rPr>
            <a:t>公債費の増は、繰上償還を行ったことによる。</a:t>
          </a:r>
          <a:r>
            <a:rPr kumimoji="1" lang="ja-JP" altLang="en-US" sz="1100">
              <a:solidFill>
                <a:schemeClr val="dk1"/>
              </a:solidFill>
              <a:effectLst/>
              <a:latin typeface="+mn-lt"/>
              <a:ea typeface="+mn-ea"/>
              <a:cs typeface="+mn-cs"/>
            </a:rPr>
            <a:t>一方、大きく減少しているのは土木費で、住民一人当たり</a:t>
          </a:r>
          <a:r>
            <a:rPr kumimoji="1" lang="en-US" altLang="ja-JP" sz="1100">
              <a:solidFill>
                <a:schemeClr val="dk1"/>
              </a:solidFill>
              <a:effectLst/>
              <a:latin typeface="+mn-lt"/>
              <a:ea typeface="+mn-ea"/>
              <a:cs typeface="+mn-cs"/>
            </a:rPr>
            <a:t>48,669</a:t>
          </a:r>
          <a:r>
            <a:rPr kumimoji="1" lang="ja-JP" altLang="en-US" sz="1100">
              <a:solidFill>
                <a:schemeClr val="dk1"/>
              </a:solidFill>
              <a:effectLst/>
              <a:latin typeface="+mn-lt"/>
              <a:ea typeface="+mn-ea"/>
              <a:cs typeface="+mn-cs"/>
            </a:rPr>
            <a:t>円減の</a:t>
          </a:r>
          <a:r>
            <a:rPr kumimoji="1" lang="en-US" altLang="ja-JP" sz="1100">
              <a:solidFill>
                <a:schemeClr val="dk1"/>
              </a:solidFill>
              <a:effectLst/>
              <a:latin typeface="+mn-lt"/>
              <a:ea typeface="+mn-ea"/>
              <a:cs typeface="+mn-cs"/>
            </a:rPr>
            <a:t>28,005</a:t>
          </a:r>
          <a:r>
            <a:rPr kumimoji="1" lang="ja-JP" altLang="en-US" sz="1100">
              <a:solidFill>
                <a:schemeClr val="dk1"/>
              </a:solidFill>
              <a:effectLst/>
              <a:latin typeface="+mn-lt"/>
              <a:ea typeface="+mn-ea"/>
              <a:cs typeface="+mn-cs"/>
            </a:rPr>
            <a:t>円となっている。これは</a:t>
          </a:r>
          <a:r>
            <a:rPr kumimoji="1" lang="ja-JP" altLang="ja-JP" sz="1100">
              <a:solidFill>
                <a:schemeClr val="dk1"/>
              </a:solidFill>
              <a:effectLst/>
              <a:latin typeface="+mn-lt"/>
              <a:ea typeface="+mn-ea"/>
              <a:cs typeface="+mn-cs"/>
            </a:rPr>
            <a:t>民設民営の水族館開業に伴う公園などの周辺整備にかかる</a:t>
          </a:r>
          <a:r>
            <a:rPr kumimoji="1" lang="ja-JP" altLang="ja-JP" sz="1100" b="0" i="0" baseline="0">
              <a:solidFill>
                <a:schemeClr val="dk1"/>
              </a:solidFill>
              <a:effectLst/>
              <a:latin typeface="+mn-lt"/>
              <a:ea typeface="+mn-ea"/>
              <a:cs typeface="+mn-cs"/>
            </a:rPr>
            <a:t>都市再生整備計画事業</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事業量の減</a:t>
          </a:r>
          <a:r>
            <a:rPr kumimoji="1" lang="ja-JP" altLang="en-US" sz="1100" b="0" i="0" baseline="0">
              <a:solidFill>
                <a:schemeClr val="dk1"/>
              </a:solidFill>
              <a:effectLst/>
              <a:latin typeface="+mn-lt"/>
              <a:ea typeface="+mn-ea"/>
              <a:cs typeface="+mn-cs"/>
            </a:rPr>
            <a:t>が主な要因である</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令和２年度は財政調整基金からの基金繰入額を抑えたことと、地方債の繰上償還もあり、実質単年度収支が増加した。</a:t>
          </a:r>
          <a:endParaRPr lang="ja-JP" altLang="ja-JP" sz="1400">
            <a:effectLst/>
          </a:endParaRPr>
        </a:p>
        <a:p>
          <a:r>
            <a:rPr kumimoji="1" lang="ja-JP" altLang="ja-JP" sz="1100">
              <a:solidFill>
                <a:schemeClr val="dk1"/>
              </a:solidFill>
              <a:effectLst/>
              <a:latin typeface="+mn-lt"/>
              <a:ea typeface="+mn-ea"/>
              <a:cs typeface="+mn-cs"/>
            </a:rPr>
            <a:t>　今後も大規模事業計画が続くことから、財政調整基金については中長期的な見通しのもと、決算剰余金を中心に積み立てるとともに、公債費とのバランスを考慮しながら適正な事務執行に努める。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一般会計及び特別会計において黒字となっており、特に問題はない。</a:t>
          </a:r>
          <a:endParaRPr lang="ja-JP" altLang="ja-JP" sz="1400">
            <a:effectLst/>
          </a:endParaRPr>
        </a:p>
        <a:p>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より適正な事業執行を図り、財政の健全化に努める。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9299356</v>
      </c>
      <c r="BO4" s="395"/>
      <c r="BP4" s="395"/>
      <c r="BQ4" s="395"/>
      <c r="BR4" s="395"/>
      <c r="BS4" s="395"/>
      <c r="BT4" s="395"/>
      <c r="BU4" s="396"/>
      <c r="BV4" s="394">
        <v>7818919</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10.9</v>
      </c>
      <c r="CU4" s="401"/>
      <c r="CV4" s="401"/>
      <c r="CW4" s="401"/>
      <c r="CX4" s="401"/>
      <c r="CY4" s="401"/>
      <c r="CZ4" s="401"/>
      <c r="DA4" s="402"/>
      <c r="DB4" s="400">
        <v>9.5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8769681</v>
      </c>
      <c r="BO5" s="432"/>
      <c r="BP5" s="432"/>
      <c r="BQ5" s="432"/>
      <c r="BR5" s="432"/>
      <c r="BS5" s="432"/>
      <c r="BT5" s="432"/>
      <c r="BU5" s="433"/>
      <c r="BV5" s="431">
        <v>7370200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88.7</v>
      </c>
      <c r="CU5" s="429"/>
      <c r="CV5" s="429"/>
      <c r="CW5" s="429"/>
      <c r="CX5" s="429"/>
      <c r="CY5" s="429"/>
      <c r="CZ5" s="429"/>
      <c r="DA5" s="430"/>
      <c r="DB5" s="428">
        <v>92.4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529675</v>
      </c>
      <c r="BO6" s="432"/>
      <c r="BP6" s="432"/>
      <c r="BQ6" s="432"/>
      <c r="BR6" s="432"/>
      <c r="BS6" s="432"/>
      <c r="BT6" s="432"/>
      <c r="BU6" s="433"/>
      <c r="BV6" s="431">
        <v>448719</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91.7</v>
      </c>
      <c r="CU6" s="469"/>
      <c r="CV6" s="469"/>
      <c r="CW6" s="469"/>
      <c r="CX6" s="469"/>
      <c r="CY6" s="469"/>
      <c r="CZ6" s="469"/>
      <c r="DA6" s="470"/>
      <c r="DB6" s="468">
        <v>92.4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79307</v>
      </c>
      <c r="BO7" s="432"/>
      <c r="BP7" s="432"/>
      <c r="BQ7" s="432"/>
      <c r="BR7" s="432"/>
      <c r="BS7" s="432"/>
      <c r="BT7" s="432"/>
      <c r="BU7" s="433"/>
      <c r="BV7" s="431">
        <v>68222</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4147153</v>
      </c>
      <c r="CU7" s="432"/>
      <c r="CV7" s="432"/>
      <c r="CW7" s="432"/>
      <c r="CX7" s="432"/>
      <c r="CY7" s="432"/>
      <c r="CZ7" s="432"/>
      <c r="DA7" s="433"/>
      <c r="DB7" s="431">
        <v>4022970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450368</v>
      </c>
      <c r="BO8" s="432"/>
      <c r="BP8" s="432"/>
      <c r="BQ8" s="432"/>
      <c r="BR8" s="432"/>
      <c r="BS8" s="432"/>
      <c r="BT8" s="432"/>
      <c r="BU8" s="433"/>
      <c r="BV8" s="431">
        <v>380497</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0.88</v>
      </c>
      <c r="CU8" s="472"/>
      <c r="CV8" s="472"/>
      <c r="CW8" s="472"/>
      <c r="CX8" s="472"/>
      <c r="CY8" s="472"/>
      <c r="CZ8" s="472"/>
      <c r="DA8" s="473"/>
      <c r="DB8" s="471">
        <v>0.89</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18699</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69871</v>
      </c>
      <c r="BO9" s="432"/>
      <c r="BP9" s="432"/>
      <c r="BQ9" s="432"/>
      <c r="BR9" s="432"/>
      <c r="BS9" s="432"/>
      <c r="BT9" s="432"/>
      <c r="BU9" s="433"/>
      <c r="BV9" s="431">
        <v>-45145</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12.9</v>
      </c>
      <c r="CU9" s="429"/>
      <c r="CV9" s="429"/>
      <c r="CW9" s="429"/>
      <c r="CX9" s="429"/>
      <c r="CY9" s="429"/>
      <c r="CZ9" s="429"/>
      <c r="DA9" s="430"/>
      <c r="DB9" s="428">
        <v>8.9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18952</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193303</v>
      </c>
      <c r="BO10" s="432"/>
      <c r="BP10" s="432"/>
      <c r="BQ10" s="432"/>
      <c r="BR10" s="432"/>
      <c r="BS10" s="432"/>
      <c r="BT10" s="432"/>
      <c r="BU10" s="433"/>
      <c r="BV10" s="431">
        <v>215675</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108</v>
      </c>
      <c r="AV11" s="464"/>
      <c r="AW11" s="464"/>
      <c r="AX11" s="464"/>
      <c r="AY11" s="465" t="s">
        <v>125</v>
      </c>
      <c r="AZ11" s="466"/>
      <c r="BA11" s="466"/>
      <c r="BB11" s="466"/>
      <c r="BC11" s="466"/>
      <c r="BD11" s="466"/>
      <c r="BE11" s="466"/>
      <c r="BF11" s="466"/>
      <c r="BG11" s="466"/>
      <c r="BH11" s="466"/>
      <c r="BI11" s="466"/>
      <c r="BJ11" s="466"/>
      <c r="BK11" s="466"/>
      <c r="BL11" s="466"/>
      <c r="BM11" s="467"/>
      <c r="BN11" s="431">
        <v>177663</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18510</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119</v>
      </c>
      <c r="AV12" s="464"/>
      <c r="AW12" s="464"/>
      <c r="AX12" s="464"/>
      <c r="AY12" s="465" t="s">
        <v>133</v>
      </c>
      <c r="AZ12" s="466"/>
      <c r="BA12" s="466"/>
      <c r="BB12" s="466"/>
      <c r="BC12" s="466"/>
      <c r="BD12" s="466"/>
      <c r="BE12" s="466"/>
      <c r="BF12" s="466"/>
      <c r="BG12" s="466"/>
      <c r="BH12" s="466"/>
      <c r="BI12" s="466"/>
      <c r="BJ12" s="466"/>
      <c r="BK12" s="466"/>
      <c r="BL12" s="466"/>
      <c r="BM12" s="467"/>
      <c r="BN12" s="431">
        <v>215247</v>
      </c>
      <c r="BO12" s="432"/>
      <c r="BP12" s="432"/>
      <c r="BQ12" s="432"/>
      <c r="BR12" s="432"/>
      <c r="BS12" s="432"/>
      <c r="BT12" s="432"/>
      <c r="BU12" s="433"/>
      <c r="BV12" s="431">
        <v>682131</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135</v>
      </c>
      <c r="CU12" s="472"/>
      <c r="CV12" s="472"/>
      <c r="CW12" s="472"/>
      <c r="CX12" s="472"/>
      <c r="CY12" s="472"/>
      <c r="CZ12" s="472"/>
      <c r="DA12" s="473"/>
      <c r="DB12" s="471" t="s">
        <v>135</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18002</v>
      </c>
      <c r="S13" s="516"/>
      <c r="T13" s="516"/>
      <c r="U13" s="516"/>
      <c r="V13" s="517"/>
      <c r="W13" s="447" t="s">
        <v>137</v>
      </c>
      <c r="X13" s="448"/>
      <c r="Y13" s="448"/>
      <c r="Z13" s="448"/>
      <c r="AA13" s="448"/>
      <c r="AB13" s="438"/>
      <c r="AC13" s="482">
        <v>106</v>
      </c>
      <c r="AD13" s="483"/>
      <c r="AE13" s="483"/>
      <c r="AF13" s="483"/>
      <c r="AG13" s="525"/>
      <c r="AH13" s="482">
        <v>116</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225590</v>
      </c>
      <c r="BO13" s="432"/>
      <c r="BP13" s="432"/>
      <c r="BQ13" s="432"/>
      <c r="BR13" s="432"/>
      <c r="BS13" s="432"/>
      <c r="BT13" s="432"/>
      <c r="BU13" s="433"/>
      <c r="BV13" s="431">
        <v>-511601</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5.0999999999999996</v>
      </c>
      <c r="CU13" s="429"/>
      <c r="CV13" s="429"/>
      <c r="CW13" s="429"/>
      <c r="CX13" s="429"/>
      <c r="CY13" s="429"/>
      <c r="CZ13" s="429"/>
      <c r="DA13" s="430"/>
      <c r="DB13" s="428">
        <v>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18553</v>
      </c>
      <c r="S14" s="516"/>
      <c r="T14" s="516"/>
      <c r="U14" s="516"/>
      <c r="V14" s="517"/>
      <c r="W14" s="421"/>
      <c r="X14" s="422"/>
      <c r="Y14" s="422"/>
      <c r="Z14" s="422"/>
      <c r="AA14" s="422"/>
      <c r="AB14" s="411"/>
      <c r="AC14" s="518">
        <v>1.2</v>
      </c>
      <c r="AD14" s="519"/>
      <c r="AE14" s="519"/>
      <c r="AF14" s="519"/>
      <c r="AG14" s="520"/>
      <c r="AH14" s="518">
        <v>1.4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135</v>
      </c>
      <c r="CU14" s="530"/>
      <c r="CV14" s="530"/>
      <c r="CW14" s="530"/>
      <c r="CX14" s="530"/>
      <c r="CY14" s="530"/>
      <c r="CZ14" s="530"/>
      <c r="DA14" s="531"/>
      <c r="DB14" s="529">
        <v>13.3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17999</v>
      </c>
      <c r="S15" s="516"/>
      <c r="T15" s="516"/>
      <c r="U15" s="516"/>
      <c r="V15" s="517"/>
      <c r="W15" s="447" t="s">
        <v>145</v>
      </c>
      <c r="X15" s="448"/>
      <c r="Y15" s="448"/>
      <c r="Z15" s="448"/>
      <c r="AA15" s="448"/>
      <c r="AB15" s="438"/>
      <c r="AC15" s="482">
        <v>2771</v>
      </c>
      <c r="AD15" s="483"/>
      <c r="AE15" s="483"/>
      <c r="AF15" s="483"/>
      <c r="AG15" s="525"/>
      <c r="AH15" s="482">
        <v>2604</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2712244</v>
      </c>
      <c r="BO15" s="395"/>
      <c r="BP15" s="395"/>
      <c r="BQ15" s="395"/>
      <c r="BR15" s="395"/>
      <c r="BS15" s="395"/>
      <c r="BT15" s="395"/>
      <c r="BU15" s="396"/>
      <c r="BV15" s="394">
        <v>2635184</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32.200000000000003</v>
      </c>
      <c r="AD16" s="519"/>
      <c r="AE16" s="519"/>
      <c r="AF16" s="519"/>
      <c r="AG16" s="520"/>
      <c r="AH16" s="518">
        <v>31.3</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3126575</v>
      </c>
      <c r="BO16" s="432"/>
      <c r="BP16" s="432"/>
      <c r="BQ16" s="432"/>
      <c r="BR16" s="432"/>
      <c r="BS16" s="432"/>
      <c r="BT16" s="432"/>
      <c r="BU16" s="433"/>
      <c r="BV16" s="431">
        <v>2996357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5716</v>
      </c>
      <c r="AD17" s="483"/>
      <c r="AE17" s="483"/>
      <c r="AF17" s="483"/>
      <c r="AG17" s="525"/>
      <c r="AH17" s="482">
        <v>5587</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3467143</v>
      </c>
      <c r="BO17" s="432"/>
      <c r="BP17" s="432"/>
      <c r="BQ17" s="432"/>
      <c r="BR17" s="432"/>
      <c r="BS17" s="432"/>
      <c r="BT17" s="432"/>
      <c r="BU17" s="433"/>
      <c r="BV17" s="431">
        <v>3399102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8.1</v>
      </c>
      <c r="M18" s="547"/>
      <c r="N18" s="547"/>
      <c r="O18" s="547"/>
      <c r="P18" s="547"/>
      <c r="Q18" s="547"/>
      <c r="R18" s="548"/>
      <c r="S18" s="548"/>
      <c r="T18" s="548"/>
      <c r="U18" s="548"/>
      <c r="V18" s="549"/>
      <c r="W18" s="449"/>
      <c r="X18" s="450"/>
      <c r="Y18" s="450"/>
      <c r="Z18" s="450"/>
      <c r="AA18" s="450"/>
      <c r="AB18" s="441"/>
      <c r="AC18" s="550">
        <v>66.5</v>
      </c>
      <c r="AD18" s="551"/>
      <c r="AE18" s="551"/>
      <c r="AF18" s="551"/>
      <c r="AG18" s="552"/>
      <c r="AH18" s="550">
        <v>67.3</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3570518</v>
      </c>
      <c r="BO18" s="432"/>
      <c r="BP18" s="432"/>
      <c r="BQ18" s="432"/>
      <c r="BR18" s="432"/>
      <c r="BS18" s="432"/>
      <c r="BT18" s="432"/>
      <c r="BU18" s="433"/>
      <c r="BV18" s="431">
        <v>3589732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2309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5282472</v>
      </c>
      <c r="BO19" s="432"/>
      <c r="BP19" s="432"/>
      <c r="BQ19" s="432"/>
      <c r="BR19" s="432"/>
      <c r="BS19" s="432"/>
      <c r="BT19" s="432"/>
      <c r="BU19" s="433"/>
      <c r="BV19" s="431">
        <v>5242654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8734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5588307</v>
      </c>
      <c r="BO23" s="432"/>
      <c r="BP23" s="432"/>
      <c r="BQ23" s="432"/>
      <c r="BR23" s="432"/>
      <c r="BS23" s="432"/>
      <c r="BT23" s="432"/>
      <c r="BU23" s="433"/>
      <c r="BV23" s="431">
        <v>6031353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7690</v>
      </c>
      <c r="R24" s="483"/>
      <c r="S24" s="483"/>
      <c r="T24" s="483"/>
      <c r="U24" s="483"/>
      <c r="V24" s="525"/>
      <c r="W24" s="584"/>
      <c r="X24" s="572"/>
      <c r="Y24" s="573"/>
      <c r="Z24" s="481" t="s">
        <v>169</v>
      </c>
      <c r="AA24" s="461"/>
      <c r="AB24" s="461"/>
      <c r="AC24" s="461"/>
      <c r="AD24" s="461"/>
      <c r="AE24" s="461"/>
      <c r="AF24" s="461"/>
      <c r="AG24" s="462"/>
      <c r="AH24" s="482">
        <v>105</v>
      </c>
      <c r="AI24" s="483"/>
      <c r="AJ24" s="483"/>
      <c r="AK24" s="483"/>
      <c r="AL24" s="525"/>
      <c r="AM24" s="482">
        <v>322875</v>
      </c>
      <c r="AN24" s="483"/>
      <c r="AO24" s="483"/>
      <c r="AP24" s="483"/>
      <c r="AQ24" s="483"/>
      <c r="AR24" s="525"/>
      <c r="AS24" s="482">
        <v>3075</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4879854</v>
      </c>
      <c r="BO24" s="432"/>
      <c r="BP24" s="432"/>
      <c r="BQ24" s="432"/>
      <c r="BR24" s="432"/>
      <c r="BS24" s="432"/>
      <c r="BT24" s="432"/>
      <c r="BU24" s="433"/>
      <c r="BV24" s="431">
        <v>5089129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5960</v>
      </c>
      <c r="R25" s="483"/>
      <c r="S25" s="483"/>
      <c r="T25" s="483"/>
      <c r="U25" s="483"/>
      <c r="V25" s="525"/>
      <c r="W25" s="584"/>
      <c r="X25" s="572"/>
      <c r="Y25" s="573"/>
      <c r="Z25" s="481" t="s">
        <v>172</v>
      </c>
      <c r="AA25" s="461"/>
      <c r="AB25" s="461"/>
      <c r="AC25" s="461"/>
      <c r="AD25" s="461"/>
      <c r="AE25" s="461"/>
      <c r="AF25" s="461"/>
      <c r="AG25" s="462"/>
      <c r="AH25" s="482" t="s">
        <v>173</v>
      </c>
      <c r="AI25" s="483"/>
      <c r="AJ25" s="483"/>
      <c r="AK25" s="483"/>
      <c r="AL25" s="525"/>
      <c r="AM25" s="482" t="s">
        <v>135</v>
      </c>
      <c r="AN25" s="483"/>
      <c r="AO25" s="483"/>
      <c r="AP25" s="483"/>
      <c r="AQ25" s="483"/>
      <c r="AR25" s="525"/>
      <c r="AS25" s="482" t="s">
        <v>135</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1313041</v>
      </c>
      <c r="BO25" s="395"/>
      <c r="BP25" s="395"/>
      <c r="BQ25" s="395"/>
      <c r="BR25" s="395"/>
      <c r="BS25" s="395"/>
      <c r="BT25" s="395"/>
      <c r="BU25" s="396"/>
      <c r="BV25" s="394">
        <v>1456329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5700</v>
      </c>
      <c r="R26" s="483"/>
      <c r="S26" s="483"/>
      <c r="T26" s="483"/>
      <c r="U26" s="483"/>
      <c r="V26" s="525"/>
      <c r="W26" s="584"/>
      <c r="X26" s="572"/>
      <c r="Y26" s="573"/>
      <c r="Z26" s="481" t="s">
        <v>176</v>
      </c>
      <c r="AA26" s="594"/>
      <c r="AB26" s="594"/>
      <c r="AC26" s="594"/>
      <c r="AD26" s="594"/>
      <c r="AE26" s="594"/>
      <c r="AF26" s="594"/>
      <c r="AG26" s="595"/>
      <c r="AH26" s="482">
        <v>17</v>
      </c>
      <c r="AI26" s="483"/>
      <c r="AJ26" s="483"/>
      <c r="AK26" s="483"/>
      <c r="AL26" s="525"/>
      <c r="AM26" s="482">
        <v>54128</v>
      </c>
      <c r="AN26" s="483"/>
      <c r="AO26" s="483"/>
      <c r="AP26" s="483"/>
      <c r="AQ26" s="483"/>
      <c r="AR26" s="525"/>
      <c r="AS26" s="482">
        <v>3184</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v>27866</v>
      </c>
      <c r="BO26" s="432"/>
      <c r="BP26" s="432"/>
      <c r="BQ26" s="432"/>
      <c r="BR26" s="432"/>
      <c r="BS26" s="432"/>
      <c r="BT26" s="432"/>
      <c r="BU26" s="433"/>
      <c r="BV26" s="431">
        <v>15164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3650</v>
      </c>
      <c r="R27" s="483"/>
      <c r="S27" s="483"/>
      <c r="T27" s="483"/>
      <c r="U27" s="483"/>
      <c r="V27" s="525"/>
      <c r="W27" s="584"/>
      <c r="X27" s="572"/>
      <c r="Y27" s="573"/>
      <c r="Z27" s="481" t="s">
        <v>179</v>
      </c>
      <c r="AA27" s="461"/>
      <c r="AB27" s="461"/>
      <c r="AC27" s="461"/>
      <c r="AD27" s="461"/>
      <c r="AE27" s="461"/>
      <c r="AF27" s="461"/>
      <c r="AG27" s="462"/>
      <c r="AH27" s="482">
        <v>6</v>
      </c>
      <c r="AI27" s="483"/>
      <c r="AJ27" s="483"/>
      <c r="AK27" s="483"/>
      <c r="AL27" s="525"/>
      <c r="AM27" s="482">
        <v>21594</v>
      </c>
      <c r="AN27" s="483"/>
      <c r="AO27" s="483"/>
      <c r="AP27" s="483"/>
      <c r="AQ27" s="483"/>
      <c r="AR27" s="525"/>
      <c r="AS27" s="482">
        <v>3599</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t="s">
        <v>173</v>
      </c>
      <c r="BO27" s="608"/>
      <c r="BP27" s="608"/>
      <c r="BQ27" s="608"/>
      <c r="BR27" s="608"/>
      <c r="BS27" s="608"/>
      <c r="BT27" s="608"/>
      <c r="BU27" s="609"/>
      <c r="BV27" s="607" t="s">
        <v>135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3360</v>
      </c>
      <c r="R28" s="483"/>
      <c r="S28" s="483"/>
      <c r="T28" s="483"/>
      <c r="U28" s="483"/>
      <c r="V28" s="525"/>
      <c r="W28" s="584"/>
      <c r="X28" s="572"/>
      <c r="Y28" s="573"/>
      <c r="Z28" s="481" t="s">
        <v>182</v>
      </c>
      <c r="AA28" s="461"/>
      <c r="AB28" s="461"/>
      <c r="AC28" s="461"/>
      <c r="AD28" s="461"/>
      <c r="AE28" s="461"/>
      <c r="AF28" s="461"/>
      <c r="AG28" s="462"/>
      <c r="AH28" s="482" t="s">
        <v>135</v>
      </c>
      <c r="AI28" s="483"/>
      <c r="AJ28" s="483"/>
      <c r="AK28" s="483"/>
      <c r="AL28" s="525"/>
      <c r="AM28" s="482" t="s">
        <v>135</v>
      </c>
      <c r="AN28" s="483"/>
      <c r="AO28" s="483"/>
      <c r="AP28" s="483"/>
      <c r="AQ28" s="483"/>
      <c r="AR28" s="525"/>
      <c r="AS28" s="482" t="s">
        <v>173</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1278443</v>
      </c>
      <c r="BO28" s="395"/>
      <c r="BP28" s="395"/>
      <c r="BQ28" s="395"/>
      <c r="BR28" s="395"/>
      <c r="BS28" s="395"/>
      <c r="BT28" s="395"/>
      <c r="BU28" s="396"/>
      <c r="BV28" s="394">
        <v>1300387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8</v>
      </c>
      <c r="M29" s="483"/>
      <c r="N29" s="483"/>
      <c r="O29" s="483"/>
      <c r="P29" s="525"/>
      <c r="Q29" s="482">
        <v>3200</v>
      </c>
      <c r="R29" s="483"/>
      <c r="S29" s="483"/>
      <c r="T29" s="483"/>
      <c r="U29" s="483"/>
      <c r="V29" s="525"/>
      <c r="W29" s="585"/>
      <c r="X29" s="586"/>
      <c r="Y29" s="587"/>
      <c r="Z29" s="481" t="s">
        <v>185</v>
      </c>
      <c r="AA29" s="461"/>
      <c r="AB29" s="461"/>
      <c r="AC29" s="461"/>
      <c r="AD29" s="461"/>
      <c r="AE29" s="461"/>
      <c r="AF29" s="461"/>
      <c r="AG29" s="462"/>
      <c r="AH29" s="482">
        <v>111</v>
      </c>
      <c r="AI29" s="483"/>
      <c r="AJ29" s="483"/>
      <c r="AK29" s="483"/>
      <c r="AL29" s="525"/>
      <c r="AM29" s="482">
        <v>344469</v>
      </c>
      <c r="AN29" s="483"/>
      <c r="AO29" s="483"/>
      <c r="AP29" s="483"/>
      <c r="AQ29" s="483"/>
      <c r="AR29" s="525"/>
      <c r="AS29" s="482">
        <v>3103</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60038</v>
      </c>
      <c r="BO29" s="432"/>
      <c r="BP29" s="432"/>
      <c r="BQ29" s="432"/>
      <c r="BR29" s="432"/>
      <c r="BS29" s="432"/>
      <c r="BT29" s="432"/>
      <c r="BU29" s="433"/>
      <c r="BV29" s="431">
        <v>237498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551588</v>
      </c>
      <c r="BO30" s="608"/>
      <c r="BP30" s="608"/>
      <c r="BQ30" s="608"/>
      <c r="BR30" s="608"/>
      <c r="BS30" s="608"/>
      <c r="BT30" s="608"/>
      <c r="BU30" s="609"/>
      <c r="BV30" s="607">
        <v>636120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194</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宇多津町国民健康保険特別会計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IF('各会計、関係団体の財政状況及び健全化判断比率'!B31="","",'各会計、関係団体の財政状況及び健全化判断比率'!B31)</f>
        <v>宇多津町下水道事業特別会計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坂出、宇多津広域行政事務組合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宇多津町土地開発公社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宇多津町はなの森墓地公苑整備事業特別会計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宇多津町介護保険特別会計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香川県中部広域競艇事業組合</v>
      </c>
      <c r="BZ35" s="621"/>
      <c r="CA35" s="621"/>
      <c r="CB35" s="621"/>
      <c r="CC35" s="621"/>
      <c r="CD35" s="621"/>
      <c r="CE35" s="621"/>
      <c r="CF35" s="621"/>
      <c r="CG35" s="621"/>
      <c r="CH35" s="621"/>
      <c r="CI35" s="621"/>
      <c r="CJ35" s="621"/>
      <c r="CK35" s="621"/>
      <c r="CL35" s="621"/>
      <c r="CM35" s="621"/>
      <c r="CN35" s="214"/>
      <c r="CO35" s="620">
        <f t="shared" ref="CO35:CO43" si="3">IF(CQ35="","",CO34+1)</f>
        <v>15</v>
      </c>
      <c r="CP35" s="620"/>
      <c r="CQ35" s="621" t="str">
        <f>IF('各会計、関係団体の財政状況及び健全化判断比率'!BS8="","",'各会計、関係団体の財政状況及び健全化判断比率'!BS8)</f>
        <v>(一財）宇多津町振興財団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宇多津町後期高齢者医療特別会計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香川県市町総合事務組合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香川県後期高齢者広域連合（一般）</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香川県後期高齢者広域連合（医療）</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香川県広域水道企業団（水道）</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香川県広域水道企業団（工業用水道）</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q6Bv7fzl6Hil37Kph0bxc2PmwvLb8kO3Ep+3TnCAdyF+oBshe2e0DBoMeYFWSf3GW75eigA7nycQCSoIR9SG8A==" saltValue="mK8vRkJRlzkNtDI/fmsL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2" t="s">
        <v>566</v>
      </c>
      <c r="D34" s="1212"/>
      <c r="E34" s="1213"/>
      <c r="F34" s="32">
        <v>10.64</v>
      </c>
      <c r="G34" s="33">
        <v>12.57</v>
      </c>
      <c r="H34" s="33">
        <v>10.62</v>
      </c>
      <c r="I34" s="33">
        <v>9.44</v>
      </c>
      <c r="J34" s="34">
        <v>10.85</v>
      </c>
      <c r="K34" s="22"/>
      <c r="L34" s="22"/>
      <c r="M34" s="22"/>
      <c r="N34" s="22"/>
      <c r="O34" s="22"/>
      <c r="P34" s="22"/>
    </row>
    <row r="35" spans="1:16" ht="39" customHeight="1" x14ac:dyDescent="0.15">
      <c r="A35" s="22"/>
      <c r="B35" s="35"/>
      <c r="C35" s="1206" t="s">
        <v>567</v>
      </c>
      <c r="D35" s="1207"/>
      <c r="E35" s="1208"/>
      <c r="F35" s="36">
        <v>1.66</v>
      </c>
      <c r="G35" s="37">
        <v>1.8</v>
      </c>
      <c r="H35" s="37">
        <v>1.46</v>
      </c>
      <c r="I35" s="37">
        <v>1.71</v>
      </c>
      <c r="J35" s="38">
        <v>2.42</v>
      </c>
      <c r="K35" s="22"/>
      <c r="L35" s="22"/>
      <c r="M35" s="22"/>
      <c r="N35" s="22"/>
      <c r="O35" s="22"/>
      <c r="P35" s="22"/>
    </row>
    <row r="36" spans="1:16" ht="39" customHeight="1" x14ac:dyDescent="0.15">
      <c r="A36" s="22"/>
      <c r="B36" s="35"/>
      <c r="C36" s="1206" t="s">
        <v>568</v>
      </c>
      <c r="D36" s="1207"/>
      <c r="E36" s="1208"/>
      <c r="F36" s="36">
        <v>4.84</v>
      </c>
      <c r="G36" s="37">
        <v>5.42</v>
      </c>
      <c r="H36" s="37">
        <v>4.3600000000000003</v>
      </c>
      <c r="I36" s="37">
        <v>2.4300000000000002</v>
      </c>
      <c r="J36" s="38">
        <v>2.08</v>
      </c>
      <c r="K36" s="22"/>
      <c r="L36" s="22"/>
      <c r="M36" s="22"/>
      <c r="N36" s="22"/>
      <c r="O36" s="22"/>
      <c r="P36" s="22"/>
    </row>
    <row r="37" spans="1:16" ht="39" customHeight="1" x14ac:dyDescent="0.15">
      <c r="A37" s="22"/>
      <c r="B37" s="35"/>
      <c r="C37" s="1206" t="s">
        <v>569</v>
      </c>
      <c r="D37" s="1207"/>
      <c r="E37" s="1208"/>
      <c r="F37" s="36">
        <v>0.71</v>
      </c>
      <c r="G37" s="37">
        <v>0.6</v>
      </c>
      <c r="H37" s="37">
        <v>0.38</v>
      </c>
      <c r="I37" s="37">
        <v>0.51</v>
      </c>
      <c r="J37" s="38">
        <v>0.45</v>
      </c>
      <c r="K37" s="22"/>
      <c r="L37" s="22"/>
      <c r="M37" s="22"/>
      <c r="N37" s="22"/>
      <c r="O37" s="22"/>
      <c r="P37" s="22"/>
    </row>
    <row r="38" spans="1:16" ht="39" customHeight="1" x14ac:dyDescent="0.15">
      <c r="A38" s="22"/>
      <c r="B38" s="35"/>
      <c r="C38" s="1206" t="s">
        <v>570</v>
      </c>
      <c r="D38" s="1207"/>
      <c r="E38" s="1208"/>
      <c r="F38" s="36">
        <v>0.13</v>
      </c>
      <c r="G38" s="37">
        <v>0.12</v>
      </c>
      <c r="H38" s="37">
        <v>0.13</v>
      </c>
      <c r="I38" s="37">
        <v>0.12</v>
      </c>
      <c r="J38" s="38">
        <v>0.13</v>
      </c>
      <c r="K38" s="22"/>
      <c r="L38" s="22"/>
      <c r="M38" s="22"/>
      <c r="N38" s="22"/>
      <c r="O38" s="22"/>
      <c r="P38" s="22"/>
    </row>
    <row r="39" spans="1:16" ht="39" customHeight="1" x14ac:dyDescent="0.15">
      <c r="A39" s="22"/>
      <c r="B39" s="35"/>
      <c r="C39" s="1206" t="s">
        <v>571</v>
      </c>
      <c r="D39" s="1207"/>
      <c r="E39" s="1208"/>
      <c r="F39" s="36">
        <v>0.02</v>
      </c>
      <c r="G39" s="37">
        <v>0</v>
      </c>
      <c r="H39" s="37">
        <v>0</v>
      </c>
      <c r="I39" s="37">
        <v>0.01</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572</v>
      </c>
      <c r="D42" s="1207"/>
      <c r="E42" s="1208"/>
      <c r="F42" s="36" t="s">
        <v>517</v>
      </c>
      <c r="G42" s="37" t="s">
        <v>517</v>
      </c>
      <c r="H42" s="37" t="s">
        <v>517</v>
      </c>
      <c r="I42" s="37" t="s">
        <v>517</v>
      </c>
      <c r="J42" s="38" t="s">
        <v>517</v>
      </c>
      <c r="K42" s="22"/>
      <c r="L42" s="22"/>
      <c r="M42" s="22"/>
      <c r="N42" s="22"/>
      <c r="O42" s="22"/>
      <c r="P42" s="22"/>
    </row>
    <row r="43" spans="1:16" ht="39" customHeight="1" thickBot="1" x14ac:dyDescent="0.2">
      <c r="A43" s="22"/>
      <c r="B43" s="40"/>
      <c r="C43" s="1209" t="s">
        <v>573</v>
      </c>
      <c r="D43" s="1210"/>
      <c r="E43" s="1211"/>
      <c r="F43" s="41">
        <v>6.09</v>
      </c>
      <c r="G43" s="42">
        <v>5.46</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GLE9qa5sn9N8ieOd0esDLZvD52jte4SjSXwEIC2o/lAKFNcZQRu8YzK4d3okAXU2XfCPbMLj5oS5cGVKlDQ==" saltValue="eZlmDIp51odRXZQX5hMq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402</v>
      </c>
      <c r="L45" s="60">
        <v>436</v>
      </c>
      <c r="M45" s="60">
        <v>441</v>
      </c>
      <c r="N45" s="60">
        <v>466</v>
      </c>
      <c r="O45" s="61">
        <v>501</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517</v>
      </c>
      <c r="L46" s="64" t="s">
        <v>517</v>
      </c>
      <c r="M46" s="64" t="s">
        <v>517</v>
      </c>
      <c r="N46" s="64" t="s">
        <v>517</v>
      </c>
      <c r="O46" s="65" t="s">
        <v>517</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517</v>
      </c>
      <c r="L47" s="64" t="s">
        <v>517</v>
      </c>
      <c r="M47" s="64" t="s">
        <v>517</v>
      </c>
      <c r="N47" s="64" t="s">
        <v>517</v>
      </c>
      <c r="O47" s="65" t="s">
        <v>517</v>
      </c>
      <c r="P47" s="48"/>
      <c r="Q47" s="48"/>
      <c r="R47" s="48"/>
      <c r="S47" s="48"/>
      <c r="T47" s="48"/>
      <c r="U47" s="48"/>
    </row>
    <row r="48" spans="1:21" ht="30.75" customHeight="1" x14ac:dyDescent="0.15">
      <c r="A48" s="48"/>
      <c r="B48" s="1216"/>
      <c r="C48" s="1217"/>
      <c r="D48" s="62"/>
      <c r="E48" s="1222" t="s">
        <v>15</v>
      </c>
      <c r="F48" s="1222"/>
      <c r="G48" s="1222"/>
      <c r="H48" s="1222"/>
      <c r="I48" s="1222"/>
      <c r="J48" s="1223"/>
      <c r="K48" s="63">
        <v>185</v>
      </c>
      <c r="L48" s="64">
        <v>170</v>
      </c>
      <c r="M48" s="64">
        <v>154</v>
      </c>
      <c r="N48" s="64">
        <v>142</v>
      </c>
      <c r="O48" s="65">
        <v>105</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517</v>
      </c>
      <c r="L49" s="64" t="s">
        <v>517</v>
      </c>
      <c r="M49" s="64">
        <v>0</v>
      </c>
      <c r="N49" s="64">
        <v>0</v>
      </c>
      <c r="O49" s="65">
        <v>0</v>
      </c>
      <c r="P49" s="48"/>
      <c r="Q49" s="48"/>
      <c r="R49" s="48"/>
      <c r="S49" s="48"/>
      <c r="T49" s="48"/>
      <c r="U49" s="48"/>
    </row>
    <row r="50" spans="1:21" ht="30.75" customHeight="1" x14ac:dyDescent="0.15">
      <c r="A50" s="48"/>
      <c r="B50" s="1216"/>
      <c r="C50" s="1217"/>
      <c r="D50" s="62"/>
      <c r="E50" s="1222" t="s">
        <v>17</v>
      </c>
      <c r="F50" s="1222"/>
      <c r="G50" s="1222"/>
      <c r="H50" s="1222"/>
      <c r="I50" s="1222"/>
      <c r="J50" s="1223"/>
      <c r="K50" s="63">
        <v>33</v>
      </c>
      <c r="L50" s="64">
        <v>31</v>
      </c>
      <c r="M50" s="64">
        <v>31</v>
      </c>
      <c r="N50" s="64">
        <v>31</v>
      </c>
      <c r="O50" s="65">
        <v>31</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517</v>
      </c>
      <c r="L51" s="64" t="s">
        <v>517</v>
      </c>
      <c r="M51" s="64" t="s">
        <v>517</v>
      </c>
      <c r="N51" s="64" t="s">
        <v>517</v>
      </c>
      <c r="O51" s="65" t="s">
        <v>517</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458</v>
      </c>
      <c r="L52" s="64">
        <v>460</v>
      </c>
      <c r="M52" s="64">
        <v>465</v>
      </c>
      <c r="N52" s="64">
        <v>439</v>
      </c>
      <c r="O52" s="65">
        <v>438</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162</v>
      </c>
      <c r="L53" s="69">
        <v>177</v>
      </c>
      <c r="M53" s="69">
        <v>161</v>
      </c>
      <c r="N53" s="69">
        <v>200</v>
      </c>
      <c r="O53" s="70">
        <v>199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3Nra99/7wI/iuwyYhkEZeaFpvWm3QCmf/+RinKA6j0uIm8xJJOyIa8JsAje59f0YFd99JUJsPkyBQoJ05espQ==" saltValue="BknJtivTazkW/moAeotv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40" t="s">
        <v>30</v>
      </c>
      <c r="C41" s="1241"/>
      <c r="D41" s="102"/>
      <c r="E41" s="1246" t="s">
        <v>31</v>
      </c>
      <c r="F41" s="1246"/>
      <c r="G41" s="1246"/>
      <c r="H41" s="1247"/>
      <c r="I41" s="103">
        <v>5754</v>
      </c>
      <c r="J41" s="104">
        <v>6174</v>
      </c>
      <c r="K41" s="104">
        <v>6043</v>
      </c>
      <c r="L41" s="104">
        <v>6031</v>
      </c>
      <c r="M41" s="105">
        <v>5588</v>
      </c>
    </row>
    <row r="42" spans="2:13" ht="27.75" customHeight="1" x14ac:dyDescent="0.15">
      <c r="B42" s="1242"/>
      <c r="C42" s="1243"/>
      <c r="D42" s="106"/>
      <c r="E42" s="1248" t="s">
        <v>32</v>
      </c>
      <c r="F42" s="1248"/>
      <c r="G42" s="1248"/>
      <c r="H42" s="1249"/>
      <c r="I42" s="107">
        <v>331</v>
      </c>
      <c r="J42" s="108">
        <v>301</v>
      </c>
      <c r="K42" s="108">
        <v>270</v>
      </c>
      <c r="L42" s="108">
        <v>239</v>
      </c>
      <c r="M42" s="109">
        <v>205</v>
      </c>
    </row>
    <row r="43" spans="2:13" ht="27.75" customHeight="1" x14ac:dyDescent="0.15">
      <c r="B43" s="1242"/>
      <c r="C43" s="1243"/>
      <c r="D43" s="106"/>
      <c r="E43" s="1248" t="s">
        <v>33</v>
      </c>
      <c r="F43" s="1248"/>
      <c r="G43" s="1248"/>
      <c r="H43" s="1249"/>
      <c r="I43" s="107">
        <v>1582</v>
      </c>
      <c r="J43" s="108">
        <v>1597</v>
      </c>
      <c r="K43" s="108">
        <v>1505</v>
      </c>
      <c r="L43" s="108">
        <v>1399</v>
      </c>
      <c r="M43" s="109">
        <v>1265</v>
      </c>
    </row>
    <row r="44" spans="2:13" ht="27.75" customHeight="1" x14ac:dyDescent="0.15">
      <c r="B44" s="1242"/>
      <c r="C44" s="1243"/>
      <c r="D44" s="106"/>
      <c r="E44" s="1248" t="s">
        <v>34</v>
      </c>
      <c r="F44" s="1248"/>
      <c r="G44" s="1248"/>
      <c r="H44" s="1249"/>
      <c r="I44" s="107" t="s">
        <v>517</v>
      </c>
      <c r="J44" s="108" t="s">
        <v>517</v>
      </c>
      <c r="K44" s="108" t="s">
        <v>517</v>
      </c>
      <c r="L44" s="108" t="s">
        <v>517</v>
      </c>
      <c r="M44" s="109">
        <v>51</v>
      </c>
    </row>
    <row r="45" spans="2:13" ht="27.75" customHeight="1" x14ac:dyDescent="0.15">
      <c r="B45" s="1242"/>
      <c r="C45" s="1243"/>
      <c r="D45" s="106"/>
      <c r="E45" s="1248" t="s">
        <v>35</v>
      </c>
      <c r="F45" s="1248"/>
      <c r="G45" s="1248"/>
      <c r="H45" s="1249"/>
      <c r="I45" s="107">
        <v>628</v>
      </c>
      <c r="J45" s="108">
        <v>563</v>
      </c>
      <c r="K45" s="108">
        <v>562</v>
      </c>
      <c r="L45" s="108">
        <v>535</v>
      </c>
      <c r="M45" s="109">
        <v>507</v>
      </c>
    </row>
    <row r="46" spans="2:13" ht="27.75" customHeight="1" x14ac:dyDescent="0.15">
      <c r="B46" s="1242"/>
      <c r="C46" s="1243"/>
      <c r="D46" s="110"/>
      <c r="E46" s="1248" t="s">
        <v>36</v>
      </c>
      <c r="F46" s="1248"/>
      <c r="G46" s="1248"/>
      <c r="H46" s="1249"/>
      <c r="I46" s="107">
        <v>124</v>
      </c>
      <c r="J46" s="108" t="s">
        <v>517</v>
      </c>
      <c r="K46" s="108" t="s">
        <v>517</v>
      </c>
      <c r="L46" s="108" t="s">
        <v>517</v>
      </c>
      <c r="M46" s="109" t="s">
        <v>517</v>
      </c>
    </row>
    <row r="47" spans="2:13" ht="27.75" customHeight="1" x14ac:dyDescent="0.15">
      <c r="B47" s="1242"/>
      <c r="C47" s="1243"/>
      <c r="D47" s="111"/>
      <c r="E47" s="1250" t="s">
        <v>37</v>
      </c>
      <c r="F47" s="1251"/>
      <c r="G47" s="1251"/>
      <c r="H47" s="1252"/>
      <c r="I47" s="107" t="s">
        <v>517</v>
      </c>
      <c r="J47" s="108" t="s">
        <v>517</v>
      </c>
      <c r="K47" s="108" t="s">
        <v>517</v>
      </c>
      <c r="L47" s="108" t="s">
        <v>517</v>
      </c>
      <c r="M47" s="109" t="s">
        <v>517</v>
      </c>
    </row>
    <row r="48" spans="2:13" ht="27.75" customHeight="1" x14ac:dyDescent="0.15">
      <c r="B48" s="1242"/>
      <c r="C48" s="1243"/>
      <c r="D48" s="106"/>
      <c r="E48" s="1248" t="s">
        <v>38</v>
      </c>
      <c r="F48" s="1248"/>
      <c r="G48" s="1248"/>
      <c r="H48" s="1249"/>
      <c r="I48" s="107" t="s">
        <v>517</v>
      </c>
      <c r="J48" s="108" t="s">
        <v>517</v>
      </c>
      <c r="K48" s="108" t="s">
        <v>517</v>
      </c>
      <c r="L48" s="108" t="s">
        <v>517</v>
      </c>
      <c r="M48" s="109" t="s">
        <v>517</v>
      </c>
    </row>
    <row r="49" spans="2:13" ht="27.75" customHeight="1" x14ac:dyDescent="0.15">
      <c r="B49" s="1244"/>
      <c r="C49" s="1245"/>
      <c r="D49" s="106"/>
      <c r="E49" s="1248" t="s">
        <v>39</v>
      </c>
      <c r="F49" s="1248"/>
      <c r="G49" s="1248"/>
      <c r="H49" s="1249"/>
      <c r="I49" s="107" t="s">
        <v>517</v>
      </c>
      <c r="J49" s="108" t="s">
        <v>517</v>
      </c>
      <c r="K49" s="108" t="s">
        <v>517</v>
      </c>
      <c r="L49" s="108" t="s">
        <v>517</v>
      </c>
      <c r="M49" s="109" t="s">
        <v>517</v>
      </c>
    </row>
    <row r="50" spans="2:13" ht="27.75" customHeight="1" x14ac:dyDescent="0.15">
      <c r="B50" s="1253" t="s">
        <v>40</v>
      </c>
      <c r="C50" s="1254"/>
      <c r="D50" s="112"/>
      <c r="E50" s="1248" t="s">
        <v>41</v>
      </c>
      <c r="F50" s="1248"/>
      <c r="G50" s="1248"/>
      <c r="H50" s="1249"/>
      <c r="I50" s="107">
        <v>2691</v>
      </c>
      <c r="J50" s="108">
        <v>2741</v>
      </c>
      <c r="K50" s="108">
        <v>2907</v>
      </c>
      <c r="L50" s="108">
        <v>2500</v>
      </c>
      <c r="M50" s="109">
        <v>2224</v>
      </c>
    </row>
    <row r="51" spans="2:13" ht="27.75" customHeight="1" x14ac:dyDescent="0.15">
      <c r="B51" s="1242"/>
      <c r="C51" s="1243"/>
      <c r="D51" s="106"/>
      <c r="E51" s="1248" t="s">
        <v>42</v>
      </c>
      <c r="F51" s="1248"/>
      <c r="G51" s="1248"/>
      <c r="H51" s="1249"/>
      <c r="I51" s="107">
        <v>145</v>
      </c>
      <c r="J51" s="108">
        <v>116</v>
      </c>
      <c r="K51" s="108">
        <v>99</v>
      </c>
      <c r="L51" s="108">
        <v>59</v>
      </c>
      <c r="M51" s="109">
        <v>29</v>
      </c>
    </row>
    <row r="52" spans="2:13" ht="27.75" customHeight="1" x14ac:dyDescent="0.15">
      <c r="B52" s="1244"/>
      <c r="C52" s="1245"/>
      <c r="D52" s="106"/>
      <c r="E52" s="1248" t="s">
        <v>43</v>
      </c>
      <c r="F52" s="1248"/>
      <c r="G52" s="1248"/>
      <c r="H52" s="1249"/>
      <c r="I52" s="107">
        <v>5253</v>
      </c>
      <c r="J52" s="108">
        <v>5190</v>
      </c>
      <c r="K52" s="108">
        <v>5122</v>
      </c>
      <c r="L52" s="108">
        <v>5167</v>
      </c>
      <c r="M52" s="109">
        <v>5370</v>
      </c>
    </row>
    <row r="53" spans="2:13" ht="27.75" customHeight="1" thickBot="1" x14ac:dyDescent="0.2">
      <c r="B53" s="1255" t="s">
        <v>44</v>
      </c>
      <c r="C53" s="1256"/>
      <c r="D53" s="113"/>
      <c r="E53" s="1257" t="s">
        <v>45</v>
      </c>
      <c r="F53" s="1257"/>
      <c r="G53" s="1257"/>
      <c r="H53" s="1258"/>
      <c r="I53" s="114">
        <v>329</v>
      </c>
      <c r="J53" s="115">
        <v>588</v>
      </c>
      <c r="K53" s="115">
        <v>252</v>
      </c>
      <c r="L53" s="115">
        <v>479</v>
      </c>
      <c r="M53" s="116">
        <v>-8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gMzOqPeHYesSeGa85zdN6kCOpCXI0etqSiFjPnXWcWHvmODsAWaKA4FgBIjng157E1eN3JGRAH1vaefX0/klw==" saltValue="0OgSXW1AiGDkSOeAjkx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7" t="s">
        <v>48</v>
      </c>
      <c r="D55" s="1267"/>
      <c r="E55" s="1268"/>
      <c r="F55" s="128">
        <v>1767</v>
      </c>
      <c r="G55" s="128">
        <v>1300</v>
      </c>
      <c r="H55" s="129">
        <v>1278</v>
      </c>
    </row>
    <row r="56" spans="2:8" ht="52.5" customHeight="1" x14ac:dyDescent="0.15">
      <c r="B56" s="130"/>
      <c r="C56" s="1269" t="s">
        <v>49</v>
      </c>
      <c r="D56" s="1269"/>
      <c r="E56" s="1270"/>
      <c r="F56" s="131">
        <v>237</v>
      </c>
      <c r="G56" s="131">
        <v>237</v>
      </c>
      <c r="H56" s="132">
        <v>60</v>
      </c>
    </row>
    <row r="57" spans="2:8" ht="53.25" customHeight="1" x14ac:dyDescent="0.15">
      <c r="B57" s="130"/>
      <c r="C57" s="1271" t="s">
        <v>50</v>
      </c>
      <c r="D57" s="1271"/>
      <c r="E57" s="1272"/>
      <c r="F57" s="133">
        <v>699</v>
      </c>
      <c r="G57" s="133">
        <v>636</v>
      </c>
      <c r="H57" s="134">
        <v>552</v>
      </c>
    </row>
    <row r="58" spans="2:8" ht="45.75" customHeight="1" x14ac:dyDescent="0.15">
      <c r="B58" s="135"/>
      <c r="C58" s="1259" t="s">
        <v>590</v>
      </c>
      <c r="D58" s="1260"/>
      <c r="E58" s="1261"/>
      <c r="F58" s="136">
        <v>150</v>
      </c>
      <c r="G58" s="136">
        <v>150</v>
      </c>
      <c r="H58" s="137">
        <v>150</v>
      </c>
    </row>
    <row r="59" spans="2:8" ht="45.75" customHeight="1" x14ac:dyDescent="0.15">
      <c r="B59" s="135"/>
      <c r="C59" s="1259" t="s">
        <v>591</v>
      </c>
      <c r="D59" s="1260"/>
      <c r="E59" s="1261"/>
      <c r="F59" s="136">
        <v>117</v>
      </c>
      <c r="G59" s="136">
        <v>117</v>
      </c>
      <c r="H59" s="137">
        <v>116</v>
      </c>
    </row>
    <row r="60" spans="2:8" ht="45.75" customHeight="1" x14ac:dyDescent="0.15">
      <c r="B60" s="135"/>
      <c r="C60" s="1259" t="s">
        <v>592</v>
      </c>
      <c r="D60" s="1260"/>
      <c r="E60" s="1261"/>
      <c r="F60" s="136">
        <v>207</v>
      </c>
      <c r="G60" s="136">
        <v>206</v>
      </c>
      <c r="H60" s="137">
        <v>116</v>
      </c>
    </row>
    <row r="61" spans="2:8" ht="45.75" customHeight="1" x14ac:dyDescent="0.15">
      <c r="B61" s="135"/>
      <c r="C61" s="1259" t="s">
        <v>593</v>
      </c>
      <c r="D61" s="1260"/>
      <c r="E61" s="1261"/>
      <c r="F61" s="136">
        <v>119</v>
      </c>
      <c r="G61" s="136">
        <v>115</v>
      </c>
      <c r="H61" s="137">
        <v>113</v>
      </c>
    </row>
    <row r="62" spans="2:8" ht="45.75" customHeight="1" thickBot="1" x14ac:dyDescent="0.2">
      <c r="B62" s="138"/>
      <c r="C62" s="1262" t="s">
        <v>594</v>
      </c>
      <c r="D62" s="1263"/>
      <c r="E62" s="1264"/>
      <c r="F62" s="139" t="s">
        <v>595</v>
      </c>
      <c r="G62" s="139" t="s">
        <v>595</v>
      </c>
      <c r="H62" s="140">
        <v>16</v>
      </c>
    </row>
    <row r="63" spans="2:8" ht="52.5" customHeight="1" thickBot="1" x14ac:dyDescent="0.2">
      <c r="B63" s="141"/>
      <c r="C63" s="1265" t="s">
        <v>51</v>
      </c>
      <c r="D63" s="1265"/>
      <c r="E63" s="1266"/>
      <c r="F63" s="142">
        <v>2703</v>
      </c>
      <c r="G63" s="142">
        <v>2174</v>
      </c>
      <c r="H63" s="143">
        <v>1890</v>
      </c>
    </row>
    <row r="64" spans="2:8" ht="15" customHeight="1" x14ac:dyDescent="0.15"/>
  </sheetData>
  <sheetProtection algorithmName="SHA-512" hashValue="n8eNIFIQR76yI4AO0NQBhbZamL4CEdH2IbRh2ktrtkyfBG9ywFPG8+hWgPyKM8uVHxI7xf04KchhMoaymm0WsQ==" saltValue="O3xZx2T2ECGuzC13oaZf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32556</v>
      </c>
      <c r="E3" s="162"/>
      <c r="F3" s="163">
        <v>67293</v>
      </c>
      <c r="G3" s="164"/>
      <c r="H3" s="165"/>
    </row>
    <row r="4" spans="1:8" x14ac:dyDescent="0.15">
      <c r="A4" s="166"/>
      <c r="B4" s="167"/>
      <c r="C4" s="168"/>
      <c r="D4" s="169">
        <v>26862</v>
      </c>
      <c r="E4" s="170"/>
      <c r="F4" s="171">
        <v>35076</v>
      </c>
      <c r="G4" s="172"/>
      <c r="H4" s="173"/>
    </row>
    <row r="5" spans="1:8" x14ac:dyDescent="0.15">
      <c r="A5" s="154" t="s">
        <v>551</v>
      </c>
      <c r="B5" s="159"/>
      <c r="C5" s="160"/>
      <c r="D5" s="161">
        <v>75140</v>
      </c>
      <c r="E5" s="162"/>
      <c r="F5" s="163">
        <v>67343</v>
      </c>
      <c r="G5" s="164"/>
      <c r="H5" s="165"/>
    </row>
    <row r="6" spans="1:8" x14ac:dyDescent="0.15">
      <c r="A6" s="166"/>
      <c r="B6" s="167"/>
      <c r="C6" s="168"/>
      <c r="D6" s="169">
        <v>54878</v>
      </c>
      <c r="E6" s="170"/>
      <c r="F6" s="171">
        <v>32865</v>
      </c>
      <c r="G6" s="172"/>
      <c r="H6" s="173"/>
    </row>
    <row r="7" spans="1:8" x14ac:dyDescent="0.15">
      <c r="A7" s="154" t="s">
        <v>552</v>
      </c>
      <c r="B7" s="159"/>
      <c r="C7" s="160"/>
      <c r="D7" s="161">
        <v>33410</v>
      </c>
      <c r="E7" s="162"/>
      <c r="F7" s="163">
        <v>73475</v>
      </c>
      <c r="G7" s="164"/>
      <c r="H7" s="165"/>
    </row>
    <row r="8" spans="1:8" x14ac:dyDescent="0.15">
      <c r="A8" s="166"/>
      <c r="B8" s="167"/>
      <c r="C8" s="168"/>
      <c r="D8" s="169">
        <v>22919</v>
      </c>
      <c r="E8" s="170"/>
      <c r="F8" s="171">
        <v>43072</v>
      </c>
      <c r="G8" s="172"/>
      <c r="H8" s="173"/>
    </row>
    <row r="9" spans="1:8" x14ac:dyDescent="0.15">
      <c r="A9" s="154" t="s">
        <v>553</v>
      </c>
      <c r="B9" s="159"/>
      <c r="C9" s="160"/>
      <c r="D9" s="161">
        <v>86752</v>
      </c>
      <c r="E9" s="162"/>
      <c r="F9" s="163">
        <v>87464</v>
      </c>
      <c r="G9" s="164"/>
      <c r="H9" s="165"/>
    </row>
    <row r="10" spans="1:8" x14ac:dyDescent="0.15">
      <c r="A10" s="166"/>
      <c r="B10" s="167"/>
      <c r="C10" s="168"/>
      <c r="D10" s="169">
        <v>29719</v>
      </c>
      <c r="E10" s="170"/>
      <c r="F10" s="171">
        <v>47479</v>
      </c>
      <c r="G10" s="172"/>
      <c r="H10" s="173"/>
    </row>
    <row r="11" spans="1:8" x14ac:dyDescent="0.15">
      <c r="A11" s="154" t="s">
        <v>554</v>
      </c>
      <c r="B11" s="159"/>
      <c r="C11" s="160"/>
      <c r="D11" s="161">
        <v>37798</v>
      </c>
      <c r="E11" s="162"/>
      <c r="F11" s="163">
        <v>96248</v>
      </c>
      <c r="G11" s="164"/>
      <c r="H11" s="165"/>
    </row>
    <row r="12" spans="1:8" x14ac:dyDescent="0.15">
      <c r="A12" s="166"/>
      <c r="B12" s="167"/>
      <c r="C12" s="174"/>
      <c r="D12" s="169">
        <v>24988</v>
      </c>
      <c r="E12" s="170"/>
      <c r="F12" s="171">
        <v>55768</v>
      </c>
      <c r="G12" s="172"/>
      <c r="H12" s="173"/>
    </row>
    <row r="13" spans="1:8" x14ac:dyDescent="0.15">
      <c r="A13" s="154"/>
      <c r="B13" s="159"/>
      <c r="C13" s="175"/>
      <c r="D13" s="176">
        <v>53131</v>
      </c>
      <c r="E13" s="177"/>
      <c r="F13" s="178">
        <v>78365</v>
      </c>
      <c r="G13" s="179"/>
      <c r="H13" s="165"/>
    </row>
    <row r="14" spans="1:8" x14ac:dyDescent="0.15">
      <c r="A14" s="166"/>
      <c r="B14" s="167"/>
      <c r="C14" s="168"/>
      <c r="D14" s="169">
        <v>31873</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10.67</v>
      </c>
      <c r="C19" s="180">
        <f>ROUND(VALUE(SUBSTITUTE(実質収支比率等に係る経年分析!G$48,"▲","-")),2)</f>
        <v>12.58</v>
      </c>
      <c r="D19" s="180">
        <f>ROUND(VALUE(SUBSTITUTE(実質収支比率等に係る経年分析!H$48,"▲","-")),2)</f>
        <v>10.63</v>
      </c>
      <c r="E19" s="180">
        <f>ROUND(VALUE(SUBSTITUTE(実質収支比率等に係る経年分析!I$48,"▲","-")),2)</f>
        <v>9.4600000000000009</v>
      </c>
      <c r="F19" s="180">
        <f>ROUND(VALUE(SUBSTITUTE(実質収支比率等に係る経年分析!J$48,"▲","-")),2)</f>
        <v>10.86</v>
      </c>
    </row>
    <row r="20" spans="1:11" x14ac:dyDescent="0.15">
      <c r="A20" s="180" t="s">
        <v>55</v>
      </c>
      <c r="B20" s="180">
        <f>ROUND(VALUE(SUBSTITUTE(実質収支比率等に係る経年分析!F$47,"▲","-")),2)</f>
        <v>42.06</v>
      </c>
      <c r="C20" s="180">
        <f>ROUND(VALUE(SUBSTITUTE(実質収支比率等に係る経年分析!G$47,"▲","-")),2)</f>
        <v>40.07</v>
      </c>
      <c r="D20" s="180">
        <f>ROUND(VALUE(SUBSTITUTE(実質収支比率等に係る経年分析!H$47,"▲","-")),2)</f>
        <v>44.15</v>
      </c>
      <c r="E20" s="180">
        <f>ROUND(VALUE(SUBSTITUTE(実質収支比率等に係る経年分析!I$47,"▲","-")),2)</f>
        <v>32.32</v>
      </c>
      <c r="F20" s="180">
        <f>ROUND(VALUE(SUBSTITUTE(実質収支比率等に係る経年分析!J$47,"▲","-")),2)</f>
        <v>30.83</v>
      </c>
    </row>
    <row r="21" spans="1:11" x14ac:dyDescent="0.15">
      <c r="A21" s="180" t="s">
        <v>56</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2.33</v>
      </c>
      <c r="E21" s="180">
        <f>IF(ISNUMBER(VALUE(SUBSTITUTE(実質収支比率等に係る経年分析!I$49,"▲","-"))),ROUND(VALUE(SUBSTITUTE(実質収支比率等に係る経年分析!I$49,"▲","-")),2),NA())</f>
        <v>-12.72</v>
      </c>
      <c r="F21" s="180">
        <f>IF(ISNUMBER(VALUE(SUBSTITUTE(実質収支比率等に係る経年分析!J$49,"▲","-"))),ROUND(VALUE(SUBSTITUTE(実質収支比率等に係る経年分析!J$49,"▲","-")),2),NA())</f>
        <v>5.44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5.46</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宇多津町はなの森墓地公苑整備事業特別会計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宇多津町後期高齢者医療特別会計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宇多津町下水道事業特別会計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0.45</v>
      </c>
    </row>
    <row r="34" spans="1:16" x14ac:dyDescent="0.15">
      <c r="A34" s="181" t="str">
        <f>IF(連結実質赤字比率に係る赤字・黒字の構成分析!C$36="",NA(),連結実質赤字比率に係る赤字・黒字の構成分析!C$36)</f>
        <v>宇多津町国民健康保険特別会計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4.3600000000000003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2.4300000000000002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2.08</v>
      </c>
    </row>
    <row r="35" spans="1:16" x14ac:dyDescent="0.15">
      <c r="A35" s="181" t="str">
        <f>IF(連結実質赤字比率に係る赤字・黒字の構成分析!C$35="",NA(),連結実質赤字比率に係る赤字・黒字の構成分析!C$35)</f>
        <v>宇多津町介護保険特別会計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10.85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458</v>
      </c>
      <c r="E42" s="182"/>
      <c r="F42" s="182"/>
      <c r="G42" s="182">
        <f>'実質公債費比率（分子）の構造'!L$52</f>
        <v>460</v>
      </c>
      <c r="H42" s="182"/>
      <c r="I42" s="182"/>
      <c r="J42" s="182">
        <f>'実質公債費比率（分子）の構造'!M$52</f>
        <v>465</v>
      </c>
      <c r="K42" s="182"/>
      <c r="L42" s="182"/>
      <c r="M42" s="182">
        <f>'実質公債費比率（分子）の構造'!N$52</f>
        <v>439</v>
      </c>
      <c r="N42" s="182"/>
      <c r="O42" s="182"/>
      <c r="P42" s="182">
        <f>'実質公債費比率（分子）の構造'!O$52</f>
        <v>438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33</v>
      </c>
      <c r="C44" s="182"/>
      <c r="D44" s="182"/>
      <c r="E44" s="182">
        <f>'実質公債費比率（分子）の構造'!L$50</f>
        <v>31</v>
      </c>
      <c r="F44" s="182"/>
      <c r="G44" s="182"/>
      <c r="H44" s="182">
        <f>'実質公債費比率（分子）の構造'!M$50</f>
        <v>31</v>
      </c>
      <c r="I44" s="182"/>
      <c r="J44" s="182"/>
      <c r="K44" s="182">
        <f>'実質公債費比率（分子）の構造'!N$50</f>
        <v>31</v>
      </c>
      <c r="L44" s="182"/>
      <c r="M44" s="182"/>
      <c r="N44" s="182">
        <f>'実質公債費比率（分子）の構造'!O$50</f>
        <v>31</v>
      </c>
      <c r="O44" s="182"/>
      <c r="P44" s="182"/>
    </row>
    <row r="45" spans="1:16" x14ac:dyDescent="0.15">
      <c r="A45" s="182" t="s">
        <v>66</v>
      </c>
      <c r="B45" s="182" t="str">
        <f>'実質公債費比率（分子）の構造'!K$49</f>
        <v>-</v>
      </c>
      <c r="C45" s="182"/>
      <c r="D45" s="182"/>
      <c r="E45" s="182" t="str">
        <f>'実質公債費比率（分子）の構造'!L$49</f>
        <v>-</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185</v>
      </c>
      <c r="C46" s="182"/>
      <c r="D46" s="182"/>
      <c r="E46" s="182">
        <f>'実質公債費比率（分子）の構造'!L$48</f>
        <v>170</v>
      </c>
      <c r="F46" s="182"/>
      <c r="G46" s="182"/>
      <c r="H46" s="182">
        <f>'実質公債費比率（分子）の構造'!M$48</f>
        <v>154</v>
      </c>
      <c r="I46" s="182"/>
      <c r="J46" s="182"/>
      <c r="K46" s="182">
        <f>'実質公債費比率（分子）の構造'!N$48</f>
        <v>142</v>
      </c>
      <c r="L46" s="182"/>
      <c r="M46" s="182"/>
      <c r="N46" s="182">
        <f>'実質公債費比率（分子）の構造'!O$48</f>
        <v>105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402</v>
      </c>
      <c r="C49" s="182"/>
      <c r="D49" s="182"/>
      <c r="E49" s="182">
        <f>'実質公債費比率（分子）の構造'!L$45</f>
        <v>436</v>
      </c>
      <c r="F49" s="182"/>
      <c r="G49" s="182"/>
      <c r="H49" s="182">
        <f>'実質公債費比率（分子）の構造'!M$45</f>
        <v>441</v>
      </c>
      <c r="I49" s="182"/>
      <c r="J49" s="182"/>
      <c r="K49" s="182">
        <f>'実質公債費比率（分子）の構造'!N$45</f>
        <v>466</v>
      </c>
      <c r="L49" s="182"/>
      <c r="M49" s="182"/>
      <c r="N49" s="182">
        <f>'実質公債費比率（分子）の構造'!O$45</f>
        <v>501</v>
      </c>
      <c r="O49" s="182"/>
      <c r="P49" s="182"/>
    </row>
    <row r="50" spans="1:16" x14ac:dyDescent="0.15">
      <c r="A50" s="182" t="s">
        <v>71</v>
      </c>
      <c r="B50" s="182" t="e">
        <f>NA()</f>
        <v>#N/A</v>
      </c>
      <c r="C50" s="182">
        <f>IF(ISNUMBER('実質公債費比率（分子）の構造'!K$53),'実質公債費比率（分子）の構造'!K$53,NA())</f>
        <v>162</v>
      </c>
      <c r="D50" s="182" t="e">
        <f>NA()</f>
        <v>#N/A</v>
      </c>
      <c r="E50" s="182" t="e">
        <f>NA()</f>
        <v>#N/A</v>
      </c>
      <c r="F50" s="182">
        <f>IF(ISNUMBER('実質公債費比率（分子）の構造'!L$53),'実質公債費比率（分子）の構造'!L$53,NA())</f>
        <v>177</v>
      </c>
      <c r="G50" s="182" t="e">
        <f>NA()</f>
        <v>#N/A</v>
      </c>
      <c r="H50" s="182" t="e">
        <f>NA()</f>
        <v>#N/A</v>
      </c>
      <c r="I50" s="182">
        <f>IF(ISNUMBER('実質公債費比率（分子）の構造'!M$53),'実質公債費比率（分子）の構造'!M$53,NA())</f>
        <v>161</v>
      </c>
      <c r="J50" s="182" t="e">
        <f>NA()</f>
        <v>#N/A</v>
      </c>
      <c r="K50" s="182" t="e">
        <f>NA()</f>
        <v>#N/A</v>
      </c>
      <c r="L50" s="182">
        <f>IF(ISNUMBER('実質公債費比率（分子）の構造'!N$53),'実質公債費比率（分子）の構造'!N$53,NA())</f>
        <v>200</v>
      </c>
      <c r="M50" s="182" t="e">
        <f>NA()</f>
        <v>#N/A</v>
      </c>
      <c r="N50" s="182" t="e">
        <f>NA()</f>
        <v>#N/A</v>
      </c>
      <c r="O50" s="182">
        <f>IF(ISNUMBER('実質公債費比率（分子）の構造'!O$53),'実質公債費比率（分子）の構造'!O$53,NA())</f>
        <v>199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5253</v>
      </c>
      <c r="E56" s="181"/>
      <c r="F56" s="181"/>
      <c r="G56" s="181">
        <f>'将来負担比率（分子）の構造'!J$52</f>
        <v>5190</v>
      </c>
      <c r="H56" s="181"/>
      <c r="I56" s="181"/>
      <c r="J56" s="181">
        <f>'将来負担比率（分子）の構造'!K$52</f>
        <v>5122</v>
      </c>
      <c r="K56" s="181"/>
      <c r="L56" s="181"/>
      <c r="M56" s="181">
        <f>'将来負担比率（分子）の構造'!L$52</f>
        <v>5167</v>
      </c>
      <c r="N56" s="181"/>
      <c r="O56" s="181"/>
      <c r="P56" s="181">
        <f>'将来負担比率（分子）の構造'!M$52</f>
        <v>5370</v>
      </c>
    </row>
    <row r="57" spans="1:16" x14ac:dyDescent="0.15">
      <c r="A57" s="181" t="s">
        <v>42</v>
      </c>
      <c r="B57" s="181"/>
      <c r="C57" s="181"/>
      <c r="D57" s="181">
        <f>'将来負担比率（分子）の構造'!I$51</f>
        <v>145</v>
      </c>
      <c r="E57" s="181"/>
      <c r="F57" s="181"/>
      <c r="G57" s="181">
        <f>'将来負担比率（分子）の構造'!J$51</f>
        <v>116</v>
      </c>
      <c r="H57" s="181"/>
      <c r="I57" s="181"/>
      <c r="J57" s="181">
        <f>'将来負担比率（分子）の構造'!K$51</f>
        <v>99</v>
      </c>
      <c r="K57" s="181"/>
      <c r="L57" s="181"/>
      <c r="M57" s="181">
        <f>'将来負担比率（分子）の構造'!L$51</f>
        <v>59</v>
      </c>
      <c r="N57" s="181"/>
      <c r="O57" s="181"/>
      <c r="P57" s="181">
        <f>'将来負担比率（分子）の構造'!M$51</f>
        <v>29</v>
      </c>
    </row>
    <row r="58" spans="1:16" x14ac:dyDescent="0.15">
      <c r="A58" s="181" t="s">
        <v>41</v>
      </c>
      <c r="B58" s="181"/>
      <c r="C58" s="181"/>
      <c r="D58" s="181">
        <f>'将来負担比率（分子）の構造'!I$50</f>
        <v>2691</v>
      </c>
      <c r="E58" s="181"/>
      <c r="F58" s="181"/>
      <c r="G58" s="181">
        <f>'将来負担比率（分子）の構造'!J$50</f>
        <v>2741</v>
      </c>
      <c r="H58" s="181"/>
      <c r="I58" s="181"/>
      <c r="J58" s="181">
        <f>'将来負担比率（分子）の構造'!K$50</f>
        <v>2907</v>
      </c>
      <c r="K58" s="181"/>
      <c r="L58" s="181"/>
      <c r="M58" s="181">
        <f>'将来負担比率（分子）の構造'!L$50</f>
        <v>2500</v>
      </c>
      <c r="N58" s="181"/>
      <c r="O58" s="181"/>
      <c r="P58" s="181">
        <f>'将来負担比率（分子）の構造'!M$50</f>
        <v>2224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124</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628</v>
      </c>
      <c r="C62" s="181"/>
      <c r="D62" s="181"/>
      <c r="E62" s="181">
        <f>'将来負担比率（分子）の構造'!J$45</f>
        <v>563</v>
      </c>
      <c r="F62" s="181"/>
      <c r="G62" s="181"/>
      <c r="H62" s="181">
        <f>'将来負担比率（分子）の構造'!K$45</f>
        <v>562</v>
      </c>
      <c r="I62" s="181"/>
      <c r="J62" s="181"/>
      <c r="K62" s="181">
        <f>'将来負担比率（分子）の構造'!L$45</f>
        <v>535</v>
      </c>
      <c r="L62" s="181"/>
      <c r="M62" s="181"/>
      <c r="N62" s="181">
        <f>'将来負担比率（分子）の構造'!M$45</f>
        <v>507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f>'将来負担比率（分子）の構造'!M$44</f>
        <v>51</v>
      </c>
      <c r="O63" s="181"/>
      <c r="P63" s="181"/>
    </row>
    <row r="64" spans="1:16" x14ac:dyDescent="0.15">
      <c r="A64" s="181" t="s">
        <v>33</v>
      </c>
      <c r="B64" s="181">
        <f>'将来負担比率（分子）の構造'!I$43</f>
        <v>1582</v>
      </c>
      <c r="C64" s="181"/>
      <c r="D64" s="181"/>
      <c r="E64" s="181">
        <f>'将来負担比率（分子）の構造'!J$43</f>
        <v>1597</v>
      </c>
      <c r="F64" s="181"/>
      <c r="G64" s="181"/>
      <c r="H64" s="181">
        <f>'将来負担比率（分子）の構造'!K$43</f>
        <v>1505</v>
      </c>
      <c r="I64" s="181"/>
      <c r="J64" s="181"/>
      <c r="K64" s="181">
        <f>'将来負担比率（分子）の構造'!L$43</f>
        <v>1399</v>
      </c>
      <c r="L64" s="181"/>
      <c r="M64" s="181"/>
      <c r="N64" s="181">
        <f>'将来負担比率（分子）の構造'!M$43</f>
        <v>1265</v>
      </c>
      <c r="O64" s="181"/>
      <c r="P64" s="181"/>
    </row>
    <row r="65" spans="1:16" x14ac:dyDescent="0.15">
      <c r="A65" s="181" t="s">
        <v>32</v>
      </c>
      <c r="B65" s="181">
        <f>'将来負担比率（分子）の構造'!I$42</f>
        <v>331</v>
      </c>
      <c r="C65" s="181"/>
      <c r="D65" s="181"/>
      <c r="E65" s="181">
        <f>'将来負担比率（分子）の構造'!J$42</f>
        <v>301</v>
      </c>
      <c r="F65" s="181"/>
      <c r="G65" s="181"/>
      <c r="H65" s="181">
        <f>'将来負担比率（分子）の構造'!K$42</f>
        <v>270</v>
      </c>
      <c r="I65" s="181"/>
      <c r="J65" s="181"/>
      <c r="K65" s="181">
        <f>'将来負担比率（分子）の構造'!L$42</f>
        <v>239</v>
      </c>
      <c r="L65" s="181"/>
      <c r="M65" s="181"/>
      <c r="N65" s="181">
        <f>'将来負担比率（分子）の構造'!M$42</f>
        <v>205</v>
      </c>
      <c r="O65" s="181"/>
      <c r="P65" s="181"/>
    </row>
    <row r="66" spans="1:16" x14ac:dyDescent="0.15">
      <c r="A66" s="181" t="s">
        <v>31</v>
      </c>
      <c r="B66" s="181">
        <f>'将来負担比率（分子）の構造'!I$41</f>
        <v>5754</v>
      </c>
      <c r="C66" s="181"/>
      <c r="D66" s="181"/>
      <c r="E66" s="181">
        <f>'将来負担比率（分子）の構造'!J$41</f>
        <v>6174</v>
      </c>
      <c r="F66" s="181"/>
      <c r="G66" s="181"/>
      <c r="H66" s="181">
        <f>'将来負担比率（分子）の構造'!K$41</f>
        <v>6043</v>
      </c>
      <c r="I66" s="181"/>
      <c r="J66" s="181"/>
      <c r="K66" s="181">
        <f>'将来負担比率（分子）の構造'!L$41</f>
        <v>6031</v>
      </c>
      <c r="L66" s="181"/>
      <c r="M66" s="181"/>
      <c r="N66" s="181">
        <f>'将来負担比率（分子）の構造'!M$41</f>
        <v>5588</v>
      </c>
      <c r="O66" s="181"/>
      <c r="P66" s="181"/>
    </row>
    <row r="67" spans="1:16" x14ac:dyDescent="0.15">
      <c r="A67" s="181" t="s">
        <v>75</v>
      </c>
      <c r="B67" s="181" t="e">
        <f>NA()</f>
        <v>#N/A</v>
      </c>
      <c r="C67" s="181">
        <f>IF(ISNUMBER('将来負担比率（分子）の構造'!I$53), IF('将来負担比率（分子）の構造'!I$53 &lt; 0, 0, '将来負担比率（分子）の構造'!I$53), NA())</f>
        <v>329</v>
      </c>
      <c r="D67" s="181" t="e">
        <f>NA()</f>
        <v>#N/A</v>
      </c>
      <c r="E67" s="181" t="e">
        <f>NA()</f>
        <v>#N/A</v>
      </c>
      <c r="F67" s="181">
        <f>IF(ISNUMBER('将来負担比率（分子）の構造'!J$53), IF('将来負担比率（分子）の構造'!J$53 &lt; 0, 0, '将来負担比率（分子）の構造'!J$53), NA())</f>
        <v>588</v>
      </c>
      <c r="G67" s="181" t="e">
        <f>NA()</f>
        <v>#N/A</v>
      </c>
      <c r="H67" s="181" t="e">
        <f>NA()</f>
        <v>#N/A</v>
      </c>
      <c r="I67" s="181">
        <f>IF(ISNUMBER('将来負担比率（分子）の構造'!K$53), IF('将来負担比率（分子）の構造'!K$53 &lt; 0, 0, '将来負担比率（分子）の構造'!K$53), NA())</f>
        <v>252</v>
      </c>
      <c r="J67" s="181" t="e">
        <f>NA()</f>
        <v>#N/A</v>
      </c>
      <c r="K67" s="181" t="e">
        <f>NA()</f>
        <v>#N/A</v>
      </c>
      <c r="L67" s="181">
        <f>IF(ISNUMBER('将来負担比率（分子）の構造'!L$53), IF('将来負担比率（分子）の構造'!L$53 &lt; 0, 0, '将来負担比率（分子）の構造'!L$53), NA())</f>
        <v>479</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1767</v>
      </c>
      <c r="C72" s="185">
        <f>基金残高に係る経年分析!G55</f>
        <v>1300</v>
      </c>
      <c r="D72" s="185">
        <f>基金残高に係る経年分析!H55</f>
        <v>1278</v>
      </c>
    </row>
    <row r="73" spans="1:16" x14ac:dyDescent="0.15">
      <c r="A73" s="184" t="s">
        <v>78</v>
      </c>
      <c r="B73" s="185">
        <f>基金残高に係る経年分析!F56</f>
        <v>237</v>
      </c>
      <c r="C73" s="185">
        <f>基金残高に係る経年分析!G56</f>
        <v>237</v>
      </c>
      <c r="D73" s="185">
        <f>基金残高に係る経年分析!H56</f>
        <v>60</v>
      </c>
    </row>
    <row r="74" spans="1:16" x14ac:dyDescent="0.15">
      <c r="A74" s="184" t="s">
        <v>79</v>
      </c>
      <c r="B74" s="185">
        <f>基金残高に係る経年分析!F57</f>
        <v>699</v>
      </c>
      <c r="C74" s="185">
        <f>基金残高に係る経年分析!G57</f>
        <v>636</v>
      </c>
      <c r="D74" s="185">
        <f>基金残高に係る経年分析!H57</f>
        <v>552</v>
      </c>
    </row>
  </sheetData>
  <sheetProtection algorithmName="SHA-512" hashValue="zYamdYZjkte8tnRInOVu0VKf8yGwBzNsdo5QtdH7sGYTehm1eyCg+AXjL3Ceuu5dSUkOXMcwdiq0249C/+4x5Q==" saltValue="kDmrW/Lw8Hbj52r5ZtG9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2883610</v>
      </c>
      <c r="S5" s="637"/>
      <c r="T5" s="637"/>
      <c r="U5" s="637"/>
      <c r="V5" s="637"/>
      <c r="W5" s="637"/>
      <c r="X5" s="637"/>
      <c r="Y5" s="638"/>
      <c r="Z5" s="639">
        <v>31</v>
      </c>
      <c r="AA5" s="639"/>
      <c r="AB5" s="639"/>
      <c r="AC5" s="639"/>
      <c r="AD5" s="640">
        <v>2883610</v>
      </c>
      <c r="AE5" s="640"/>
      <c r="AF5" s="640"/>
      <c r="AG5" s="640"/>
      <c r="AH5" s="640"/>
      <c r="AI5" s="640"/>
      <c r="AJ5" s="640"/>
      <c r="AK5" s="640"/>
      <c r="AL5" s="641">
        <v>74</v>
      </c>
      <c r="AM5" s="642"/>
      <c r="AN5" s="642"/>
      <c r="AO5" s="643"/>
      <c r="AP5" s="633" t="s">
        <v>223</v>
      </c>
      <c r="AQ5" s="634"/>
      <c r="AR5" s="634"/>
      <c r="AS5" s="634"/>
      <c r="AT5" s="634"/>
      <c r="AU5" s="634"/>
      <c r="AV5" s="634"/>
      <c r="AW5" s="634"/>
      <c r="AX5" s="634"/>
      <c r="AY5" s="634"/>
      <c r="AZ5" s="634"/>
      <c r="BA5" s="634"/>
      <c r="BB5" s="634"/>
      <c r="BC5" s="634"/>
      <c r="BD5" s="634"/>
      <c r="BE5" s="634"/>
      <c r="BF5" s="635"/>
      <c r="BG5" s="647">
        <v>2883610</v>
      </c>
      <c r="BH5" s="648"/>
      <c r="BI5" s="648"/>
      <c r="BJ5" s="648"/>
      <c r="BK5" s="648"/>
      <c r="BL5" s="648"/>
      <c r="BM5" s="648"/>
      <c r="BN5" s="649"/>
      <c r="BO5" s="650">
        <v>100</v>
      </c>
      <c r="BP5" s="650"/>
      <c r="BQ5" s="650"/>
      <c r="BR5" s="650"/>
      <c r="BS5" s="651">
        <v>49055</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49356</v>
      </c>
      <c r="S6" s="648"/>
      <c r="T6" s="648"/>
      <c r="U6" s="648"/>
      <c r="V6" s="648"/>
      <c r="W6" s="648"/>
      <c r="X6" s="648"/>
      <c r="Y6" s="649"/>
      <c r="Z6" s="650">
        <v>0.5</v>
      </c>
      <c r="AA6" s="650"/>
      <c r="AB6" s="650"/>
      <c r="AC6" s="650"/>
      <c r="AD6" s="651">
        <v>49356</v>
      </c>
      <c r="AE6" s="651"/>
      <c r="AF6" s="651"/>
      <c r="AG6" s="651"/>
      <c r="AH6" s="651"/>
      <c r="AI6" s="651"/>
      <c r="AJ6" s="651"/>
      <c r="AK6" s="651"/>
      <c r="AL6" s="652">
        <v>1.3</v>
      </c>
      <c r="AM6" s="653"/>
      <c r="AN6" s="653"/>
      <c r="AO6" s="654"/>
      <c r="AP6" s="644" t="s">
        <v>228</v>
      </c>
      <c r="AQ6" s="645"/>
      <c r="AR6" s="645"/>
      <c r="AS6" s="645"/>
      <c r="AT6" s="645"/>
      <c r="AU6" s="645"/>
      <c r="AV6" s="645"/>
      <c r="AW6" s="645"/>
      <c r="AX6" s="645"/>
      <c r="AY6" s="645"/>
      <c r="AZ6" s="645"/>
      <c r="BA6" s="645"/>
      <c r="BB6" s="645"/>
      <c r="BC6" s="645"/>
      <c r="BD6" s="645"/>
      <c r="BE6" s="645"/>
      <c r="BF6" s="646"/>
      <c r="BG6" s="647">
        <v>2883610</v>
      </c>
      <c r="BH6" s="648"/>
      <c r="BI6" s="648"/>
      <c r="BJ6" s="648"/>
      <c r="BK6" s="648"/>
      <c r="BL6" s="648"/>
      <c r="BM6" s="648"/>
      <c r="BN6" s="649"/>
      <c r="BO6" s="650">
        <v>100</v>
      </c>
      <c r="BP6" s="650"/>
      <c r="BQ6" s="650"/>
      <c r="BR6" s="650"/>
      <c r="BS6" s="651">
        <v>49055</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79079</v>
      </c>
      <c r="CS6" s="648"/>
      <c r="CT6" s="648"/>
      <c r="CU6" s="648"/>
      <c r="CV6" s="648"/>
      <c r="CW6" s="648"/>
      <c r="CX6" s="648"/>
      <c r="CY6" s="649"/>
      <c r="CZ6" s="641">
        <v>0.9</v>
      </c>
      <c r="DA6" s="642"/>
      <c r="DB6" s="642"/>
      <c r="DC6" s="661"/>
      <c r="DD6" s="656" t="s">
        <v>230</v>
      </c>
      <c r="DE6" s="648"/>
      <c r="DF6" s="648"/>
      <c r="DG6" s="648"/>
      <c r="DH6" s="648"/>
      <c r="DI6" s="648"/>
      <c r="DJ6" s="648"/>
      <c r="DK6" s="648"/>
      <c r="DL6" s="648"/>
      <c r="DM6" s="648"/>
      <c r="DN6" s="648"/>
      <c r="DO6" s="648"/>
      <c r="DP6" s="649"/>
      <c r="DQ6" s="656">
        <v>79079</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4677</v>
      </c>
      <c r="S7" s="648"/>
      <c r="T7" s="648"/>
      <c r="U7" s="648"/>
      <c r="V7" s="648"/>
      <c r="W7" s="648"/>
      <c r="X7" s="648"/>
      <c r="Y7" s="649"/>
      <c r="Z7" s="650">
        <v>0.1</v>
      </c>
      <c r="AA7" s="650"/>
      <c r="AB7" s="650"/>
      <c r="AC7" s="650"/>
      <c r="AD7" s="651">
        <v>4677</v>
      </c>
      <c r="AE7" s="651"/>
      <c r="AF7" s="651"/>
      <c r="AG7" s="651"/>
      <c r="AH7" s="651"/>
      <c r="AI7" s="651"/>
      <c r="AJ7" s="651"/>
      <c r="AK7" s="651"/>
      <c r="AL7" s="652">
        <v>0.1</v>
      </c>
      <c r="AM7" s="653"/>
      <c r="AN7" s="653"/>
      <c r="AO7" s="654"/>
      <c r="AP7" s="644" t="s">
        <v>232</v>
      </c>
      <c r="AQ7" s="645"/>
      <c r="AR7" s="645"/>
      <c r="AS7" s="645"/>
      <c r="AT7" s="645"/>
      <c r="AU7" s="645"/>
      <c r="AV7" s="645"/>
      <c r="AW7" s="645"/>
      <c r="AX7" s="645"/>
      <c r="AY7" s="645"/>
      <c r="AZ7" s="645"/>
      <c r="BA7" s="645"/>
      <c r="BB7" s="645"/>
      <c r="BC7" s="645"/>
      <c r="BD7" s="645"/>
      <c r="BE7" s="645"/>
      <c r="BF7" s="646"/>
      <c r="BG7" s="647">
        <v>1306042</v>
      </c>
      <c r="BH7" s="648"/>
      <c r="BI7" s="648"/>
      <c r="BJ7" s="648"/>
      <c r="BK7" s="648"/>
      <c r="BL7" s="648"/>
      <c r="BM7" s="648"/>
      <c r="BN7" s="649"/>
      <c r="BO7" s="650">
        <v>45.3</v>
      </c>
      <c r="BP7" s="650"/>
      <c r="BQ7" s="650"/>
      <c r="BR7" s="650"/>
      <c r="BS7" s="651">
        <v>49055</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2981872</v>
      </c>
      <c r="CS7" s="648"/>
      <c r="CT7" s="648"/>
      <c r="CU7" s="648"/>
      <c r="CV7" s="648"/>
      <c r="CW7" s="648"/>
      <c r="CX7" s="648"/>
      <c r="CY7" s="649"/>
      <c r="CZ7" s="650">
        <v>34</v>
      </c>
      <c r="DA7" s="650"/>
      <c r="DB7" s="650"/>
      <c r="DC7" s="650"/>
      <c r="DD7" s="656">
        <v>238636</v>
      </c>
      <c r="DE7" s="648"/>
      <c r="DF7" s="648"/>
      <c r="DG7" s="648"/>
      <c r="DH7" s="648"/>
      <c r="DI7" s="648"/>
      <c r="DJ7" s="648"/>
      <c r="DK7" s="648"/>
      <c r="DL7" s="648"/>
      <c r="DM7" s="648"/>
      <c r="DN7" s="648"/>
      <c r="DO7" s="648"/>
      <c r="DP7" s="649"/>
      <c r="DQ7" s="656">
        <v>795080</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15614</v>
      </c>
      <c r="S8" s="648"/>
      <c r="T8" s="648"/>
      <c r="U8" s="648"/>
      <c r="V8" s="648"/>
      <c r="W8" s="648"/>
      <c r="X8" s="648"/>
      <c r="Y8" s="649"/>
      <c r="Z8" s="650">
        <v>0.2</v>
      </c>
      <c r="AA8" s="650"/>
      <c r="AB8" s="650"/>
      <c r="AC8" s="650"/>
      <c r="AD8" s="651">
        <v>15614</v>
      </c>
      <c r="AE8" s="651"/>
      <c r="AF8" s="651"/>
      <c r="AG8" s="651"/>
      <c r="AH8" s="651"/>
      <c r="AI8" s="651"/>
      <c r="AJ8" s="651"/>
      <c r="AK8" s="651"/>
      <c r="AL8" s="652">
        <v>0.4</v>
      </c>
      <c r="AM8" s="653"/>
      <c r="AN8" s="653"/>
      <c r="AO8" s="654"/>
      <c r="AP8" s="644" t="s">
        <v>235</v>
      </c>
      <c r="AQ8" s="645"/>
      <c r="AR8" s="645"/>
      <c r="AS8" s="645"/>
      <c r="AT8" s="645"/>
      <c r="AU8" s="645"/>
      <c r="AV8" s="645"/>
      <c r="AW8" s="645"/>
      <c r="AX8" s="645"/>
      <c r="AY8" s="645"/>
      <c r="AZ8" s="645"/>
      <c r="BA8" s="645"/>
      <c r="BB8" s="645"/>
      <c r="BC8" s="645"/>
      <c r="BD8" s="645"/>
      <c r="BE8" s="645"/>
      <c r="BF8" s="646"/>
      <c r="BG8" s="647">
        <v>32962</v>
      </c>
      <c r="BH8" s="648"/>
      <c r="BI8" s="648"/>
      <c r="BJ8" s="648"/>
      <c r="BK8" s="648"/>
      <c r="BL8" s="648"/>
      <c r="BM8" s="648"/>
      <c r="BN8" s="649"/>
      <c r="BO8" s="650">
        <v>1.1000000000000001</v>
      </c>
      <c r="BP8" s="650"/>
      <c r="BQ8" s="650"/>
      <c r="BR8" s="650"/>
      <c r="BS8" s="656" t="s">
        <v>230</v>
      </c>
      <c r="BT8" s="648"/>
      <c r="BU8" s="648"/>
      <c r="BV8" s="648"/>
      <c r="BW8" s="648"/>
      <c r="BX8" s="648"/>
      <c r="BY8" s="648"/>
      <c r="BZ8" s="648"/>
      <c r="CA8" s="648"/>
      <c r="CB8" s="657"/>
      <c r="CD8" s="662" t="s">
        <v>236</v>
      </c>
      <c r="CE8" s="663"/>
      <c r="CF8" s="663"/>
      <c r="CG8" s="663"/>
      <c r="CH8" s="663"/>
      <c r="CI8" s="663"/>
      <c r="CJ8" s="663"/>
      <c r="CK8" s="663"/>
      <c r="CL8" s="663"/>
      <c r="CM8" s="663"/>
      <c r="CN8" s="663"/>
      <c r="CO8" s="663"/>
      <c r="CP8" s="663"/>
      <c r="CQ8" s="664"/>
      <c r="CR8" s="647">
        <v>2635064</v>
      </c>
      <c r="CS8" s="648"/>
      <c r="CT8" s="648"/>
      <c r="CU8" s="648"/>
      <c r="CV8" s="648"/>
      <c r="CW8" s="648"/>
      <c r="CX8" s="648"/>
      <c r="CY8" s="649"/>
      <c r="CZ8" s="650">
        <v>30</v>
      </c>
      <c r="DA8" s="650"/>
      <c r="DB8" s="650"/>
      <c r="DC8" s="650"/>
      <c r="DD8" s="656">
        <v>169674</v>
      </c>
      <c r="DE8" s="648"/>
      <c r="DF8" s="648"/>
      <c r="DG8" s="648"/>
      <c r="DH8" s="648"/>
      <c r="DI8" s="648"/>
      <c r="DJ8" s="648"/>
      <c r="DK8" s="648"/>
      <c r="DL8" s="648"/>
      <c r="DM8" s="648"/>
      <c r="DN8" s="648"/>
      <c r="DO8" s="648"/>
      <c r="DP8" s="649"/>
      <c r="DQ8" s="656">
        <v>1337228</v>
      </c>
      <c r="DR8" s="648"/>
      <c r="DS8" s="648"/>
      <c r="DT8" s="648"/>
      <c r="DU8" s="648"/>
      <c r="DV8" s="648"/>
      <c r="DW8" s="648"/>
      <c r="DX8" s="648"/>
      <c r="DY8" s="648"/>
      <c r="DZ8" s="648"/>
      <c r="EA8" s="648"/>
      <c r="EB8" s="648"/>
      <c r="EC8" s="657"/>
    </row>
    <row r="9" spans="2:143" ht="11.25" customHeight="1" x14ac:dyDescent="0.15">
      <c r="B9" s="644" t="s">
        <v>237</v>
      </c>
      <c r="C9" s="645"/>
      <c r="D9" s="645"/>
      <c r="E9" s="645"/>
      <c r="F9" s="645"/>
      <c r="G9" s="645"/>
      <c r="H9" s="645"/>
      <c r="I9" s="645"/>
      <c r="J9" s="645"/>
      <c r="K9" s="645"/>
      <c r="L9" s="645"/>
      <c r="M9" s="645"/>
      <c r="N9" s="645"/>
      <c r="O9" s="645"/>
      <c r="P9" s="645"/>
      <c r="Q9" s="646"/>
      <c r="R9" s="647">
        <v>15663</v>
      </c>
      <c r="S9" s="648"/>
      <c r="T9" s="648"/>
      <c r="U9" s="648"/>
      <c r="V9" s="648"/>
      <c r="W9" s="648"/>
      <c r="X9" s="648"/>
      <c r="Y9" s="649"/>
      <c r="Z9" s="650">
        <v>0.2</v>
      </c>
      <c r="AA9" s="650"/>
      <c r="AB9" s="650"/>
      <c r="AC9" s="650"/>
      <c r="AD9" s="651">
        <v>15663</v>
      </c>
      <c r="AE9" s="651"/>
      <c r="AF9" s="651"/>
      <c r="AG9" s="651"/>
      <c r="AH9" s="651"/>
      <c r="AI9" s="651"/>
      <c r="AJ9" s="651"/>
      <c r="AK9" s="651"/>
      <c r="AL9" s="652">
        <v>0.4</v>
      </c>
      <c r="AM9" s="653"/>
      <c r="AN9" s="653"/>
      <c r="AO9" s="654"/>
      <c r="AP9" s="644" t="s">
        <v>238</v>
      </c>
      <c r="AQ9" s="645"/>
      <c r="AR9" s="645"/>
      <c r="AS9" s="645"/>
      <c r="AT9" s="645"/>
      <c r="AU9" s="645"/>
      <c r="AV9" s="645"/>
      <c r="AW9" s="645"/>
      <c r="AX9" s="645"/>
      <c r="AY9" s="645"/>
      <c r="AZ9" s="645"/>
      <c r="BA9" s="645"/>
      <c r="BB9" s="645"/>
      <c r="BC9" s="645"/>
      <c r="BD9" s="645"/>
      <c r="BE9" s="645"/>
      <c r="BF9" s="646"/>
      <c r="BG9" s="647">
        <v>1035422</v>
      </c>
      <c r="BH9" s="648"/>
      <c r="BI9" s="648"/>
      <c r="BJ9" s="648"/>
      <c r="BK9" s="648"/>
      <c r="BL9" s="648"/>
      <c r="BM9" s="648"/>
      <c r="BN9" s="649"/>
      <c r="BO9" s="650">
        <v>35.9</v>
      </c>
      <c r="BP9" s="650"/>
      <c r="BQ9" s="650"/>
      <c r="BR9" s="650"/>
      <c r="BS9" s="656" t="s">
        <v>230</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528996</v>
      </c>
      <c r="CS9" s="648"/>
      <c r="CT9" s="648"/>
      <c r="CU9" s="648"/>
      <c r="CV9" s="648"/>
      <c r="CW9" s="648"/>
      <c r="CX9" s="648"/>
      <c r="CY9" s="649"/>
      <c r="CZ9" s="650">
        <v>6</v>
      </c>
      <c r="DA9" s="650"/>
      <c r="DB9" s="650"/>
      <c r="DC9" s="650"/>
      <c r="DD9" s="656">
        <v>15426</v>
      </c>
      <c r="DE9" s="648"/>
      <c r="DF9" s="648"/>
      <c r="DG9" s="648"/>
      <c r="DH9" s="648"/>
      <c r="DI9" s="648"/>
      <c r="DJ9" s="648"/>
      <c r="DK9" s="648"/>
      <c r="DL9" s="648"/>
      <c r="DM9" s="648"/>
      <c r="DN9" s="648"/>
      <c r="DO9" s="648"/>
      <c r="DP9" s="649"/>
      <c r="DQ9" s="656">
        <v>415451</v>
      </c>
      <c r="DR9" s="648"/>
      <c r="DS9" s="648"/>
      <c r="DT9" s="648"/>
      <c r="DU9" s="648"/>
      <c r="DV9" s="648"/>
      <c r="DW9" s="648"/>
      <c r="DX9" s="648"/>
      <c r="DY9" s="648"/>
      <c r="DZ9" s="648"/>
      <c r="EA9" s="648"/>
      <c r="EB9" s="648"/>
      <c r="EC9" s="657"/>
    </row>
    <row r="10" spans="2:143" ht="11.25" customHeight="1" x14ac:dyDescent="0.15">
      <c r="B10" s="644" t="s">
        <v>240</v>
      </c>
      <c r="C10" s="645"/>
      <c r="D10" s="645"/>
      <c r="E10" s="645"/>
      <c r="F10" s="645"/>
      <c r="G10" s="645"/>
      <c r="H10" s="645"/>
      <c r="I10" s="645"/>
      <c r="J10" s="645"/>
      <c r="K10" s="645"/>
      <c r="L10" s="645"/>
      <c r="M10" s="645"/>
      <c r="N10" s="645"/>
      <c r="O10" s="645"/>
      <c r="P10" s="645"/>
      <c r="Q10" s="646"/>
      <c r="R10" s="647" t="s">
        <v>230</v>
      </c>
      <c r="S10" s="648"/>
      <c r="T10" s="648"/>
      <c r="U10" s="648"/>
      <c r="V10" s="648"/>
      <c r="W10" s="648"/>
      <c r="X10" s="648"/>
      <c r="Y10" s="649"/>
      <c r="Z10" s="650" t="s">
        <v>230</v>
      </c>
      <c r="AA10" s="650"/>
      <c r="AB10" s="650"/>
      <c r="AC10" s="650"/>
      <c r="AD10" s="651" t="s">
        <v>230</v>
      </c>
      <c r="AE10" s="651"/>
      <c r="AF10" s="651"/>
      <c r="AG10" s="651"/>
      <c r="AH10" s="651"/>
      <c r="AI10" s="651"/>
      <c r="AJ10" s="651"/>
      <c r="AK10" s="651"/>
      <c r="AL10" s="652" t="s">
        <v>230</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92226</v>
      </c>
      <c r="BH10" s="648"/>
      <c r="BI10" s="648"/>
      <c r="BJ10" s="648"/>
      <c r="BK10" s="648"/>
      <c r="BL10" s="648"/>
      <c r="BM10" s="648"/>
      <c r="BN10" s="649"/>
      <c r="BO10" s="650">
        <v>3.2</v>
      </c>
      <c r="BP10" s="650"/>
      <c r="BQ10" s="650"/>
      <c r="BR10" s="650"/>
      <c r="BS10" s="656">
        <v>15548</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t="s">
        <v>230</v>
      </c>
      <c r="CS10" s="648"/>
      <c r="CT10" s="648"/>
      <c r="CU10" s="648"/>
      <c r="CV10" s="648"/>
      <c r="CW10" s="648"/>
      <c r="CX10" s="648"/>
      <c r="CY10" s="649"/>
      <c r="CZ10" s="650" t="s">
        <v>230</v>
      </c>
      <c r="DA10" s="650"/>
      <c r="DB10" s="650"/>
      <c r="DC10" s="650"/>
      <c r="DD10" s="656" t="s">
        <v>230</v>
      </c>
      <c r="DE10" s="648"/>
      <c r="DF10" s="648"/>
      <c r="DG10" s="648"/>
      <c r="DH10" s="648"/>
      <c r="DI10" s="648"/>
      <c r="DJ10" s="648"/>
      <c r="DK10" s="648"/>
      <c r="DL10" s="648"/>
      <c r="DM10" s="648"/>
      <c r="DN10" s="648"/>
      <c r="DO10" s="648"/>
      <c r="DP10" s="649"/>
      <c r="DQ10" s="656" t="s">
        <v>230</v>
      </c>
      <c r="DR10" s="648"/>
      <c r="DS10" s="648"/>
      <c r="DT10" s="648"/>
      <c r="DU10" s="648"/>
      <c r="DV10" s="648"/>
      <c r="DW10" s="648"/>
      <c r="DX10" s="648"/>
      <c r="DY10" s="648"/>
      <c r="DZ10" s="648"/>
      <c r="EA10" s="648"/>
      <c r="EB10" s="648"/>
      <c r="EC10" s="657"/>
    </row>
    <row r="11" spans="2:143" ht="11.25" customHeight="1" x14ac:dyDescent="0.15">
      <c r="B11" s="644" t="s">
        <v>243</v>
      </c>
      <c r="C11" s="645"/>
      <c r="D11" s="645"/>
      <c r="E11" s="645"/>
      <c r="F11" s="645"/>
      <c r="G11" s="645"/>
      <c r="H11" s="645"/>
      <c r="I11" s="645"/>
      <c r="J11" s="645"/>
      <c r="K11" s="645"/>
      <c r="L11" s="645"/>
      <c r="M11" s="645"/>
      <c r="N11" s="645"/>
      <c r="O11" s="645"/>
      <c r="P11" s="645"/>
      <c r="Q11" s="646"/>
      <c r="R11" s="647">
        <v>439702</v>
      </c>
      <c r="S11" s="648"/>
      <c r="T11" s="648"/>
      <c r="U11" s="648"/>
      <c r="V11" s="648"/>
      <c r="W11" s="648"/>
      <c r="X11" s="648"/>
      <c r="Y11" s="649"/>
      <c r="Z11" s="652">
        <v>4.7</v>
      </c>
      <c r="AA11" s="653"/>
      <c r="AB11" s="653"/>
      <c r="AC11" s="665"/>
      <c r="AD11" s="656">
        <v>439702</v>
      </c>
      <c r="AE11" s="648"/>
      <c r="AF11" s="648"/>
      <c r="AG11" s="648"/>
      <c r="AH11" s="648"/>
      <c r="AI11" s="648"/>
      <c r="AJ11" s="648"/>
      <c r="AK11" s="649"/>
      <c r="AL11" s="652">
        <v>11.3</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145432</v>
      </c>
      <c r="BH11" s="648"/>
      <c r="BI11" s="648"/>
      <c r="BJ11" s="648"/>
      <c r="BK11" s="648"/>
      <c r="BL11" s="648"/>
      <c r="BM11" s="648"/>
      <c r="BN11" s="649"/>
      <c r="BO11" s="650">
        <v>5</v>
      </c>
      <c r="BP11" s="650"/>
      <c r="BQ11" s="650"/>
      <c r="BR11" s="650"/>
      <c r="BS11" s="656">
        <v>33507</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137575</v>
      </c>
      <c r="CS11" s="648"/>
      <c r="CT11" s="648"/>
      <c r="CU11" s="648"/>
      <c r="CV11" s="648"/>
      <c r="CW11" s="648"/>
      <c r="CX11" s="648"/>
      <c r="CY11" s="649"/>
      <c r="CZ11" s="650">
        <v>1.6</v>
      </c>
      <c r="DA11" s="650"/>
      <c r="DB11" s="650"/>
      <c r="DC11" s="650"/>
      <c r="DD11" s="656">
        <v>65998</v>
      </c>
      <c r="DE11" s="648"/>
      <c r="DF11" s="648"/>
      <c r="DG11" s="648"/>
      <c r="DH11" s="648"/>
      <c r="DI11" s="648"/>
      <c r="DJ11" s="648"/>
      <c r="DK11" s="648"/>
      <c r="DL11" s="648"/>
      <c r="DM11" s="648"/>
      <c r="DN11" s="648"/>
      <c r="DO11" s="648"/>
      <c r="DP11" s="649"/>
      <c r="DQ11" s="656">
        <v>108845</v>
      </c>
      <c r="DR11" s="648"/>
      <c r="DS11" s="648"/>
      <c r="DT11" s="648"/>
      <c r="DU11" s="648"/>
      <c r="DV11" s="648"/>
      <c r="DW11" s="648"/>
      <c r="DX11" s="648"/>
      <c r="DY11" s="648"/>
      <c r="DZ11" s="648"/>
      <c r="EA11" s="648"/>
      <c r="EB11" s="648"/>
      <c r="EC11" s="657"/>
    </row>
    <row r="12" spans="2:143" ht="11.25" customHeight="1" x14ac:dyDescent="0.15">
      <c r="B12" s="644" t="s">
        <v>246</v>
      </c>
      <c r="C12" s="645"/>
      <c r="D12" s="645"/>
      <c r="E12" s="645"/>
      <c r="F12" s="645"/>
      <c r="G12" s="645"/>
      <c r="H12" s="645"/>
      <c r="I12" s="645"/>
      <c r="J12" s="645"/>
      <c r="K12" s="645"/>
      <c r="L12" s="645"/>
      <c r="M12" s="645"/>
      <c r="N12" s="645"/>
      <c r="O12" s="645"/>
      <c r="P12" s="645"/>
      <c r="Q12" s="646"/>
      <c r="R12" s="647" t="s">
        <v>230</v>
      </c>
      <c r="S12" s="648"/>
      <c r="T12" s="648"/>
      <c r="U12" s="648"/>
      <c r="V12" s="648"/>
      <c r="W12" s="648"/>
      <c r="X12" s="648"/>
      <c r="Y12" s="649"/>
      <c r="Z12" s="650" t="s">
        <v>230</v>
      </c>
      <c r="AA12" s="650"/>
      <c r="AB12" s="650"/>
      <c r="AC12" s="650"/>
      <c r="AD12" s="651" t="s">
        <v>230</v>
      </c>
      <c r="AE12" s="651"/>
      <c r="AF12" s="651"/>
      <c r="AG12" s="651"/>
      <c r="AH12" s="651"/>
      <c r="AI12" s="651"/>
      <c r="AJ12" s="651"/>
      <c r="AK12" s="651"/>
      <c r="AL12" s="652" t="s">
        <v>230</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1356643</v>
      </c>
      <c r="BH12" s="648"/>
      <c r="BI12" s="648"/>
      <c r="BJ12" s="648"/>
      <c r="BK12" s="648"/>
      <c r="BL12" s="648"/>
      <c r="BM12" s="648"/>
      <c r="BN12" s="649"/>
      <c r="BO12" s="650">
        <v>47</v>
      </c>
      <c r="BP12" s="650"/>
      <c r="BQ12" s="650"/>
      <c r="BR12" s="650"/>
      <c r="BS12" s="656" t="s">
        <v>230</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104709</v>
      </c>
      <c r="CS12" s="648"/>
      <c r="CT12" s="648"/>
      <c r="CU12" s="648"/>
      <c r="CV12" s="648"/>
      <c r="CW12" s="648"/>
      <c r="CX12" s="648"/>
      <c r="CY12" s="649"/>
      <c r="CZ12" s="650">
        <v>1.2</v>
      </c>
      <c r="DA12" s="650"/>
      <c r="DB12" s="650"/>
      <c r="DC12" s="650"/>
      <c r="DD12" s="656">
        <v>831</v>
      </c>
      <c r="DE12" s="648"/>
      <c r="DF12" s="648"/>
      <c r="DG12" s="648"/>
      <c r="DH12" s="648"/>
      <c r="DI12" s="648"/>
      <c r="DJ12" s="648"/>
      <c r="DK12" s="648"/>
      <c r="DL12" s="648"/>
      <c r="DM12" s="648"/>
      <c r="DN12" s="648"/>
      <c r="DO12" s="648"/>
      <c r="DP12" s="649"/>
      <c r="DQ12" s="656">
        <v>99837</v>
      </c>
      <c r="DR12" s="648"/>
      <c r="DS12" s="648"/>
      <c r="DT12" s="648"/>
      <c r="DU12" s="648"/>
      <c r="DV12" s="648"/>
      <c r="DW12" s="648"/>
      <c r="DX12" s="648"/>
      <c r="DY12" s="648"/>
      <c r="DZ12" s="648"/>
      <c r="EA12" s="648"/>
      <c r="EB12" s="648"/>
      <c r="EC12" s="65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230</v>
      </c>
      <c r="S13" s="648"/>
      <c r="T13" s="648"/>
      <c r="U13" s="648"/>
      <c r="V13" s="648"/>
      <c r="W13" s="648"/>
      <c r="X13" s="648"/>
      <c r="Y13" s="649"/>
      <c r="Z13" s="650" t="s">
        <v>230</v>
      </c>
      <c r="AA13" s="650"/>
      <c r="AB13" s="650"/>
      <c r="AC13" s="650"/>
      <c r="AD13" s="651" t="s">
        <v>230</v>
      </c>
      <c r="AE13" s="651"/>
      <c r="AF13" s="651"/>
      <c r="AG13" s="651"/>
      <c r="AH13" s="651"/>
      <c r="AI13" s="651"/>
      <c r="AJ13" s="651"/>
      <c r="AK13" s="651"/>
      <c r="AL13" s="652" t="s">
        <v>230</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1343369</v>
      </c>
      <c r="BH13" s="648"/>
      <c r="BI13" s="648"/>
      <c r="BJ13" s="648"/>
      <c r="BK13" s="648"/>
      <c r="BL13" s="648"/>
      <c r="BM13" s="648"/>
      <c r="BN13" s="649"/>
      <c r="BO13" s="650">
        <v>46.6</v>
      </c>
      <c r="BP13" s="650"/>
      <c r="BQ13" s="650"/>
      <c r="BR13" s="650"/>
      <c r="BS13" s="656" t="s">
        <v>230</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518371</v>
      </c>
      <c r="CS13" s="648"/>
      <c r="CT13" s="648"/>
      <c r="CU13" s="648"/>
      <c r="CV13" s="648"/>
      <c r="CW13" s="648"/>
      <c r="CX13" s="648"/>
      <c r="CY13" s="649"/>
      <c r="CZ13" s="650">
        <v>5.9</v>
      </c>
      <c r="DA13" s="650"/>
      <c r="DB13" s="650"/>
      <c r="DC13" s="650"/>
      <c r="DD13" s="656">
        <v>148271</v>
      </c>
      <c r="DE13" s="648"/>
      <c r="DF13" s="648"/>
      <c r="DG13" s="648"/>
      <c r="DH13" s="648"/>
      <c r="DI13" s="648"/>
      <c r="DJ13" s="648"/>
      <c r="DK13" s="648"/>
      <c r="DL13" s="648"/>
      <c r="DM13" s="648"/>
      <c r="DN13" s="648"/>
      <c r="DO13" s="648"/>
      <c r="DP13" s="649"/>
      <c r="DQ13" s="656">
        <v>390775</v>
      </c>
      <c r="DR13" s="648"/>
      <c r="DS13" s="648"/>
      <c r="DT13" s="648"/>
      <c r="DU13" s="648"/>
      <c r="DV13" s="648"/>
      <c r="DW13" s="648"/>
      <c r="DX13" s="648"/>
      <c r="DY13" s="648"/>
      <c r="DZ13" s="648"/>
      <c r="EA13" s="648"/>
      <c r="EB13" s="648"/>
      <c r="EC13" s="657"/>
    </row>
    <row r="14" spans="2:143" ht="11.25" customHeight="1" x14ac:dyDescent="0.15">
      <c r="B14" s="644" t="s">
        <v>252</v>
      </c>
      <c r="C14" s="645"/>
      <c r="D14" s="645"/>
      <c r="E14" s="645"/>
      <c r="F14" s="645"/>
      <c r="G14" s="645"/>
      <c r="H14" s="645"/>
      <c r="I14" s="645"/>
      <c r="J14" s="645"/>
      <c r="K14" s="645"/>
      <c r="L14" s="645"/>
      <c r="M14" s="645"/>
      <c r="N14" s="645"/>
      <c r="O14" s="645"/>
      <c r="P14" s="645"/>
      <c r="Q14" s="646"/>
      <c r="R14" s="647" t="s">
        <v>230</v>
      </c>
      <c r="S14" s="648"/>
      <c r="T14" s="648"/>
      <c r="U14" s="648"/>
      <c r="V14" s="648"/>
      <c r="W14" s="648"/>
      <c r="X14" s="648"/>
      <c r="Y14" s="649"/>
      <c r="Z14" s="650" t="s">
        <v>230</v>
      </c>
      <c r="AA14" s="650"/>
      <c r="AB14" s="650"/>
      <c r="AC14" s="650"/>
      <c r="AD14" s="651" t="s">
        <v>230</v>
      </c>
      <c r="AE14" s="651"/>
      <c r="AF14" s="651"/>
      <c r="AG14" s="651"/>
      <c r="AH14" s="651"/>
      <c r="AI14" s="651"/>
      <c r="AJ14" s="651"/>
      <c r="AK14" s="651"/>
      <c r="AL14" s="652" t="s">
        <v>230</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56441</v>
      </c>
      <c r="BH14" s="648"/>
      <c r="BI14" s="648"/>
      <c r="BJ14" s="648"/>
      <c r="BK14" s="648"/>
      <c r="BL14" s="648"/>
      <c r="BM14" s="648"/>
      <c r="BN14" s="649"/>
      <c r="BO14" s="650">
        <v>2</v>
      </c>
      <c r="BP14" s="650"/>
      <c r="BQ14" s="650"/>
      <c r="BR14" s="650"/>
      <c r="BS14" s="656" t="s">
        <v>230</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202406</v>
      </c>
      <c r="CS14" s="648"/>
      <c r="CT14" s="648"/>
      <c r="CU14" s="648"/>
      <c r="CV14" s="648"/>
      <c r="CW14" s="648"/>
      <c r="CX14" s="648"/>
      <c r="CY14" s="649"/>
      <c r="CZ14" s="650">
        <v>2.2999999999999998</v>
      </c>
      <c r="DA14" s="650"/>
      <c r="DB14" s="650"/>
      <c r="DC14" s="650"/>
      <c r="DD14" s="656">
        <v>2965</v>
      </c>
      <c r="DE14" s="648"/>
      <c r="DF14" s="648"/>
      <c r="DG14" s="648"/>
      <c r="DH14" s="648"/>
      <c r="DI14" s="648"/>
      <c r="DJ14" s="648"/>
      <c r="DK14" s="648"/>
      <c r="DL14" s="648"/>
      <c r="DM14" s="648"/>
      <c r="DN14" s="648"/>
      <c r="DO14" s="648"/>
      <c r="DP14" s="649"/>
      <c r="DQ14" s="656">
        <v>196311</v>
      </c>
      <c r="DR14" s="648"/>
      <c r="DS14" s="648"/>
      <c r="DT14" s="648"/>
      <c r="DU14" s="648"/>
      <c r="DV14" s="648"/>
      <c r="DW14" s="648"/>
      <c r="DX14" s="648"/>
      <c r="DY14" s="648"/>
      <c r="DZ14" s="648"/>
      <c r="EA14" s="648"/>
      <c r="EB14" s="648"/>
      <c r="EC14" s="657"/>
    </row>
    <row r="15" spans="2:143" ht="11.25" customHeight="1" x14ac:dyDescent="0.15">
      <c r="B15" s="644" t="s">
        <v>255</v>
      </c>
      <c r="C15" s="645"/>
      <c r="D15" s="645"/>
      <c r="E15" s="645"/>
      <c r="F15" s="645"/>
      <c r="G15" s="645"/>
      <c r="H15" s="645"/>
      <c r="I15" s="645"/>
      <c r="J15" s="645"/>
      <c r="K15" s="645"/>
      <c r="L15" s="645"/>
      <c r="M15" s="645"/>
      <c r="N15" s="645"/>
      <c r="O15" s="645"/>
      <c r="P15" s="645"/>
      <c r="Q15" s="646"/>
      <c r="R15" s="647" t="s">
        <v>230</v>
      </c>
      <c r="S15" s="648"/>
      <c r="T15" s="648"/>
      <c r="U15" s="648"/>
      <c r="V15" s="648"/>
      <c r="W15" s="648"/>
      <c r="X15" s="648"/>
      <c r="Y15" s="649"/>
      <c r="Z15" s="650" t="s">
        <v>230</v>
      </c>
      <c r="AA15" s="650"/>
      <c r="AB15" s="650"/>
      <c r="AC15" s="650"/>
      <c r="AD15" s="651" t="s">
        <v>230</v>
      </c>
      <c r="AE15" s="651"/>
      <c r="AF15" s="651"/>
      <c r="AG15" s="651"/>
      <c r="AH15" s="651"/>
      <c r="AI15" s="651"/>
      <c r="AJ15" s="651"/>
      <c r="AK15" s="651"/>
      <c r="AL15" s="652" t="s">
        <v>230</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164484</v>
      </c>
      <c r="BH15" s="648"/>
      <c r="BI15" s="648"/>
      <c r="BJ15" s="648"/>
      <c r="BK15" s="648"/>
      <c r="BL15" s="648"/>
      <c r="BM15" s="648"/>
      <c r="BN15" s="649"/>
      <c r="BO15" s="650">
        <v>5.7</v>
      </c>
      <c r="BP15" s="650"/>
      <c r="BQ15" s="650"/>
      <c r="BR15" s="650"/>
      <c r="BS15" s="656" t="s">
        <v>230</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898214</v>
      </c>
      <c r="CS15" s="648"/>
      <c r="CT15" s="648"/>
      <c r="CU15" s="648"/>
      <c r="CV15" s="648"/>
      <c r="CW15" s="648"/>
      <c r="CX15" s="648"/>
      <c r="CY15" s="649"/>
      <c r="CZ15" s="650">
        <v>10.199999999999999</v>
      </c>
      <c r="DA15" s="650"/>
      <c r="DB15" s="650"/>
      <c r="DC15" s="650"/>
      <c r="DD15" s="656">
        <v>57839</v>
      </c>
      <c r="DE15" s="648"/>
      <c r="DF15" s="648"/>
      <c r="DG15" s="648"/>
      <c r="DH15" s="648"/>
      <c r="DI15" s="648"/>
      <c r="DJ15" s="648"/>
      <c r="DK15" s="648"/>
      <c r="DL15" s="648"/>
      <c r="DM15" s="648"/>
      <c r="DN15" s="648"/>
      <c r="DO15" s="648"/>
      <c r="DP15" s="649"/>
      <c r="DQ15" s="656">
        <v>647413</v>
      </c>
      <c r="DR15" s="648"/>
      <c r="DS15" s="648"/>
      <c r="DT15" s="648"/>
      <c r="DU15" s="648"/>
      <c r="DV15" s="648"/>
      <c r="DW15" s="648"/>
      <c r="DX15" s="648"/>
      <c r="DY15" s="648"/>
      <c r="DZ15" s="648"/>
      <c r="EA15" s="648"/>
      <c r="EB15" s="648"/>
      <c r="EC15" s="657"/>
    </row>
    <row r="16" spans="2:143" ht="11.25" customHeight="1" x14ac:dyDescent="0.15">
      <c r="B16" s="644" t="s">
        <v>258</v>
      </c>
      <c r="C16" s="645"/>
      <c r="D16" s="645"/>
      <c r="E16" s="645"/>
      <c r="F16" s="645"/>
      <c r="G16" s="645"/>
      <c r="H16" s="645"/>
      <c r="I16" s="645"/>
      <c r="J16" s="645"/>
      <c r="K16" s="645"/>
      <c r="L16" s="645"/>
      <c r="M16" s="645"/>
      <c r="N16" s="645"/>
      <c r="O16" s="645"/>
      <c r="P16" s="645"/>
      <c r="Q16" s="646"/>
      <c r="R16" s="647">
        <v>4770</v>
      </c>
      <c r="S16" s="648"/>
      <c r="T16" s="648"/>
      <c r="U16" s="648"/>
      <c r="V16" s="648"/>
      <c r="W16" s="648"/>
      <c r="X16" s="648"/>
      <c r="Y16" s="649"/>
      <c r="Z16" s="650">
        <v>0.1</v>
      </c>
      <c r="AA16" s="650"/>
      <c r="AB16" s="650"/>
      <c r="AC16" s="650"/>
      <c r="AD16" s="651">
        <v>4770</v>
      </c>
      <c r="AE16" s="651"/>
      <c r="AF16" s="651"/>
      <c r="AG16" s="651"/>
      <c r="AH16" s="651"/>
      <c r="AI16" s="651"/>
      <c r="AJ16" s="651"/>
      <c r="AK16" s="651"/>
      <c r="AL16" s="652">
        <v>0.1</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230</v>
      </c>
      <c r="BH16" s="648"/>
      <c r="BI16" s="648"/>
      <c r="BJ16" s="648"/>
      <c r="BK16" s="648"/>
      <c r="BL16" s="648"/>
      <c r="BM16" s="648"/>
      <c r="BN16" s="649"/>
      <c r="BO16" s="650" t="s">
        <v>230</v>
      </c>
      <c r="BP16" s="650"/>
      <c r="BQ16" s="650"/>
      <c r="BR16" s="650"/>
      <c r="BS16" s="656" t="s">
        <v>230</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t="s">
        <v>230</v>
      </c>
      <c r="CS16" s="648"/>
      <c r="CT16" s="648"/>
      <c r="CU16" s="648"/>
      <c r="CV16" s="648"/>
      <c r="CW16" s="648"/>
      <c r="CX16" s="648"/>
      <c r="CY16" s="649"/>
      <c r="CZ16" s="650" t="s">
        <v>230</v>
      </c>
      <c r="DA16" s="650"/>
      <c r="DB16" s="650"/>
      <c r="DC16" s="650"/>
      <c r="DD16" s="656" t="s">
        <v>230</v>
      </c>
      <c r="DE16" s="648"/>
      <c r="DF16" s="648"/>
      <c r="DG16" s="648"/>
      <c r="DH16" s="648"/>
      <c r="DI16" s="648"/>
      <c r="DJ16" s="648"/>
      <c r="DK16" s="648"/>
      <c r="DL16" s="648"/>
      <c r="DM16" s="648"/>
      <c r="DN16" s="648"/>
      <c r="DO16" s="648"/>
      <c r="DP16" s="649"/>
      <c r="DQ16" s="656" t="s">
        <v>230</v>
      </c>
      <c r="DR16" s="648"/>
      <c r="DS16" s="648"/>
      <c r="DT16" s="648"/>
      <c r="DU16" s="648"/>
      <c r="DV16" s="648"/>
      <c r="DW16" s="648"/>
      <c r="DX16" s="648"/>
      <c r="DY16" s="648"/>
      <c r="DZ16" s="648"/>
      <c r="EA16" s="648"/>
      <c r="EB16" s="648"/>
      <c r="EC16" s="657"/>
    </row>
    <row r="17" spans="2:133" ht="11.25" customHeight="1" x14ac:dyDescent="0.15">
      <c r="B17" s="644" t="s">
        <v>261</v>
      </c>
      <c r="C17" s="645"/>
      <c r="D17" s="645"/>
      <c r="E17" s="645"/>
      <c r="F17" s="645"/>
      <c r="G17" s="645"/>
      <c r="H17" s="645"/>
      <c r="I17" s="645"/>
      <c r="J17" s="645"/>
      <c r="K17" s="645"/>
      <c r="L17" s="645"/>
      <c r="M17" s="645"/>
      <c r="N17" s="645"/>
      <c r="O17" s="645"/>
      <c r="P17" s="645"/>
      <c r="Q17" s="646"/>
      <c r="R17" s="647">
        <v>21372</v>
      </c>
      <c r="S17" s="648"/>
      <c r="T17" s="648"/>
      <c r="U17" s="648"/>
      <c r="V17" s="648"/>
      <c r="W17" s="648"/>
      <c r="X17" s="648"/>
      <c r="Y17" s="649"/>
      <c r="Z17" s="650">
        <v>0.2</v>
      </c>
      <c r="AA17" s="650"/>
      <c r="AB17" s="650"/>
      <c r="AC17" s="650"/>
      <c r="AD17" s="651">
        <v>21372</v>
      </c>
      <c r="AE17" s="651"/>
      <c r="AF17" s="651"/>
      <c r="AG17" s="651"/>
      <c r="AH17" s="651"/>
      <c r="AI17" s="651"/>
      <c r="AJ17" s="651"/>
      <c r="AK17" s="651"/>
      <c r="AL17" s="652">
        <v>0.5</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230</v>
      </c>
      <c r="BH17" s="648"/>
      <c r="BI17" s="648"/>
      <c r="BJ17" s="648"/>
      <c r="BK17" s="648"/>
      <c r="BL17" s="648"/>
      <c r="BM17" s="648"/>
      <c r="BN17" s="649"/>
      <c r="BO17" s="650" t="s">
        <v>230</v>
      </c>
      <c r="BP17" s="650"/>
      <c r="BQ17" s="650"/>
      <c r="BR17" s="650"/>
      <c r="BS17" s="656" t="s">
        <v>230</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679085</v>
      </c>
      <c r="CS17" s="648"/>
      <c r="CT17" s="648"/>
      <c r="CU17" s="648"/>
      <c r="CV17" s="648"/>
      <c r="CW17" s="648"/>
      <c r="CX17" s="648"/>
      <c r="CY17" s="649"/>
      <c r="CZ17" s="650">
        <v>7.7</v>
      </c>
      <c r="DA17" s="650"/>
      <c r="DB17" s="650"/>
      <c r="DC17" s="650"/>
      <c r="DD17" s="656" t="s">
        <v>230</v>
      </c>
      <c r="DE17" s="648"/>
      <c r="DF17" s="648"/>
      <c r="DG17" s="648"/>
      <c r="DH17" s="648"/>
      <c r="DI17" s="648"/>
      <c r="DJ17" s="648"/>
      <c r="DK17" s="648"/>
      <c r="DL17" s="648"/>
      <c r="DM17" s="648"/>
      <c r="DN17" s="648"/>
      <c r="DO17" s="648"/>
      <c r="DP17" s="649"/>
      <c r="DQ17" s="656">
        <v>679085</v>
      </c>
      <c r="DR17" s="648"/>
      <c r="DS17" s="648"/>
      <c r="DT17" s="648"/>
      <c r="DU17" s="648"/>
      <c r="DV17" s="648"/>
      <c r="DW17" s="648"/>
      <c r="DX17" s="648"/>
      <c r="DY17" s="648"/>
      <c r="DZ17" s="648"/>
      <c r="EA17" s="648"/>
      <c r="EB17" s="648"/>
      <c r="EC17" s="657"/>
    </row>
    <row r="18" spans="2:133" ht="11.25" customHeight="1" x14ac:dyDescent="0.15">
      <c r="B18" s="644" t="s">
        <v>264</v>
      </c>
      <c r="C18" s="645"/>
      <c r="D18" s="645"/>
      <c r="E18" s="645"/>
      <c r="F18" s="645"/>
      <c r="G18" s="645"/>
      <c r="H18" s="645"/>
      <c r="I18" s="645"/>
      <c r="J18" s="645"/>
      <c r="K18" s="645"/>
      <c r="L18" s="645"/>
      <c r="M18" s="645"/>
      <c r="N18" s="645"/>
      <c r="O18" s="645"/>
      <c r="P18" s="645"/>
      <c r="Q18" s="646"/>
      <c r="R18" s="647">
        <v>16801</v>
      </c>
      <c r="S18" s="648"/>
      <c r="T18" s="648"/>
      <c r="U18" s="648"/>
      <c r="V18" s="648"/>
      <c r="W18" s="648"/>
      <c r="X18" s="648"/>
      <c r="Y18" s="649"/>
      <c r="Z18" s="650">
        <v>0.2</v>
      </c>
      <c r="AA18" s="650"/>
      <c r="AB18" s="650"/>
      <c r="AC18" s="650"/>
      <c r="AD18" s="651">
        <v>16801</v>
      </c>
      <c r="AE18" s="651"/>
      <c r="AF18" s="651"/>
      <c r="AG18" s="651"/>
      <c r="AH18" s="651"/>
      <c r="AI18" s="651"/>
      <c r="AJ18" s="651"/>
      <c r="AK18" s="651"/>
      <c r="AL18" s="652">
        <v>0.4</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230</v>
      </c>
      <c r="BH18" s="648"/>
      <c r="BI18" s="648"/>
      <c r="BJ18" s="648"/>
      <c r="BK18" s="648"/>
      <c r="BL18" s="648"/>
      <c r="BM18" s="648"/>
      <c r="BN18" s="649"/>
      <c r="BO18" s="650" t="s">
        <v>230</v>
      </c>
      <c r="BP18" s="650"/>
      <c r="BQ18" s="650"/>
      <c r="BR18" s="650"/>
      <c r="BS18" s="656" t="s">
        <v>230</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v>4310</v>
      </c>
      <c r="CS18" s="648"/>
      <c r="CT18" s="648"/>
      <c r="CU18" s="648"/>
      <c r="CV18" s="648"/>
      <c r="CW18" s="648"/>
      <c r="CX18" s="648"/>
      <c r="CY18" s="649"/>
      <c r="CZ18" s="650">
        <v>0</v>
      </c>
      <c r="DA18" s="650"/>
      <c r="DB18" s="650"/>
      <c r="DC18" s="650"/>
      <c r="DD18" s="656" t="s">
        <v>230</v>
      </c>
      <c r="DE18" s="648"/>
      <c r="DF18" s="648"/>
      <c r="DG18" s="648"/>
      <c r="DH18" s="648"/>
      <c r="DI18" s="648"/>
      <c r="DJ18" s="648"/>
      <c r="DK18" s="648"/>
      <c r="DL18" s="648"/>
      <c r="DM18" s="648"/>
      <c r="DN18" s="648"/>
      <c r="DO18" s="648"/>
      <c r="DP18" s="649"/>
      <c r="DQ18" s="656">
        <v>4310</v>
      </c>
      <c r="DR18" s="648"/>
      <c r="DS18" s="648"/>
      <c r="DT18" s="648"/>
      <c r="DU18" s="648"/>
      <c r="DV18" s="648"/>
      <c r="DW18" s="648"/>
      <c r="DX18" s="648"/>
      <c r="DY18" s="648"/>
      <c r="DZ18" s="648"/>
      <c r="EA18" s="648"/>
      <c r="EB18" s="648"/>
      <c r="EC18" s="657"/>
    </row>
    <row r="19" spans="2:133" ht="11.25" customHeight="1" x14ac:dyDescent="0.15">
      <c r="B19" s="644" t="s">
        <v>267</v>
      </c>
      <c r="C19" s="645"/>
      <c r="D19" s="645"/>
      <c r="E19" s="645"/>
      <c r="F19" s="645"/>
      <c r="G19" s="645"/>
      <c r="H19" s="645"/>
      <c r="I19" s="645"/>
      <c r="J19" s="645"/>
      <c r="K19" s="645"/>
      <c r="L19" s="645"/>
      <c r="M19" s="645"/>
      <c r="N19" s="645"/>
      <c r="O19" s="645"/>
      <c r="P19" s="645"/>
      <c r="Q19" s="646"/>
      <c r="R19" s="647">
        <v>13526</v>
      </c>
      <c r="S19" s="648"/>
      <c r="T19" s="648"/>
      <c r="U19" s="648"/>
      <c r="V19" s="648"/>
      <c r="W19" s="648"/>
      <c r="X19" s="648"/>
      <c r="Y19" s="649"/>
      <c r="Z19" s="650">
        <v>0.1</v>
      </c>
      <c r="AA19" s="650"/>
      <c r="AB19" s="650"/>
      <c r="AC19" s="650"/>
      <c r="AD19" s="651">
        <v>13526</v>
      </c>
      <c r="AE19" s="651"/>
      <c r="AF19" s="651"/>
      <c r="AG19" s="651"/>
      <c r="AH19" s="651"/>
      <c r="AI19" s="651"/>
      <c r="AJ19" s="651"/>
      <c r="AK19" s="651"/>
      <c r="AL19" s="652">
        <v>0.3</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t="s">
        <v>230</v>
      </c>
      <c r="BH19" s="648"/>
      <c r="BI19" s="648"/>
      <c r="BJ19" s="648"/>
      <c r="BK19" s="648"/>
      <c r="BL19" s="648"/>
      <c r="BM19" s="648"/>
      <c r="BN19" s="649"/>
      <c r="BO19" s="650" t="s">
        <v>230</v>
      </c>
      <c r="BP19" s="650"/>
      <c r="BQ19" s="650"/>
      <c r="BR19" s="650"/>
      <c r="BS19" s="656" t="s">
        <v>230</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230</v>
      </c>
      <c r="CS19" s="648"/>
      <c r="CT19" s="648"/>
      <c r="CU19" s="648"/>
      <c r="CV19" s="648"/>
      <c r="CW19" s="648"/>
      <c r="CX19" s="648"/>
      <c r="CY19" s="649"/>
      <c r="CZ19" s="650" t="s">
        <v>230</v>
      </c>
      <c r="DA19" s="650"/>
      <c r="DB19" s="650"/>
      <c r="DC19" s="650"/>
      <c r="DD19" s="656" t="s">
        <v>230</v>
      </c>
      <c r="DE19" s="648"/>
      <c r="DF19" s="648"/>
      <c r="DG19" s="648"/>
      <c r="DH19" s="648"/>
      <c r="DI19" s="648"/>
      <c r="DJ19" s="648"/>
      <c r="DK19" s="648"/>
      <c r="DL19" s="648"/>
      <c r="DM19" s="648"/>
      <c r="DN19" s="648"/>
      <c r="DO19" s="648"/>
      <c r="DP19" s="649"/>
      <c r="DQ19" s="656" t="s">
        <v>230</v>
      </c>
      <c r="DR19" s="648"/>
      <c r="DS19" s="648"/>
      <c r="DT19" s="648"/>
      <c r="DU19" s="648"/>
      <c r="DV19" s="648"/>
      <c r="DW19" s="648"/>
      <c r="DX19" s="648"/>
      <c r="DY19" s="648"/>
      <c r="DZ19" s="648"/>
      <c r="EA19" s="648"/>
      <c r="EB19" s="648"/>
      <c r="EC19" s="657"/>
    </row>
    <row r="20" spans="2:133" ht="11.25" customHeight="1" x14ac:dyDescent="0.15">
      <c r="B20" s="644" t="s">
        <v>270</v>
      </c>
      <c r="C20" s="645"/>
      <c r="D20" s="645"/>
      <c r="E20" s="645"/>
      <c r="F20" s="645"/>
      <c r="G20" s="645"/>
      <c r="H20" s="645"/>
      <c r="I20" s="645"/>
      <c r="J20" s="645"/>
      <c r="K20" s="645"/>
      <c r="L20" s="645"/>
      <c r="M20" s="645"/>
      <c r="N20" s="645"/>
      <c r="O20" s="645"/>
      <c r="P20" s="645"/>
      <c r="Q20" s="646"/>
      <c r="R20" s="647">
        <v>2140</v>
      </c>
      <c r="S20" s="648"/>
      <c r="T20" s="648"/>
      <c r="U20" s="648"/>
      <c r="V20" s="648"/>
      <c r="W20" s="648"/>
      <c r="X20" s="648"/>
      <c r="Y20" s="649"/>
      <c r="Z20" s="650">
        <v>0</v>
      </c>
      <c r="AA20" s="650"/>
      <c r="AB20" s="650"/>
      <c r="AC20" s="650"/>
      <c r="AD20" s="651">
        <v>2140</v>
      </c>
      <c r="AE20" s="651"/>
      <c r="AF20" s="651"/>
      <c r="AG20" s="651"/>
      <c r="AH20" s="651"/>
      <c r="AI20" s="651"/>
      <c r="AJ20" s="651"/>
      <c r="AK20" s="651"/>
      <c r="AL20" s="652">
        <v>0.1</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t="s">
        <v>230</v>
      </c>
      <c r="BH20" s="648"/>
      <c r="BI20" s="648"/>
      <c r="BJ20" s="648"/>
      <c r="BK20" s="648"/>
      <c r="BL20" s="648"/>
      <c r="BM20" s="648"/>
      <c r="BN20" s="649"/>
      <c r="BO20" s="650" t="s">
        <v>230</v>
      </c>
      <c r="BP20" s="650"/>
      <c r="BQ20" s="650"/>
      <c r="BR20" s="650"/>
      <c r="BS20" s="656" t="s">
        <v>230</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8769681</v>
      </c>
      <c r="CS20" s="648"/>
      <c r="CT20" s="648"/>
      <c r="CU20" s="648"/>
      <c r="CV20" s="648"/>
      <c r="CW20" s="648"/>
      <c r="CX20" s="648"/>
      <c r="CY20" s="649"/>
      <c r="CZ20" s="650">
        <v>100</v>
      </c>
      <c r="DA20" s="650"/>
      <c r="DB20" s="650"/>
      <c r="DC20" s="650"/>
      <c r="DD20" s="656">
        <v>699640</v>
      </c>
      <c r="DE20" s="648"/>
      <c r="DF20" s="648"/>
      <c r="DG20" s="648"/>
      <c r="DH20" s="648"/>
      <c r="DI20" s="648"/>
      <c r="DJ20" s="648"/>
      <c r="DK20" s="648"/>
      <c r="DL20" s="648"/>
      <c r="DM20" s="648"/>
      <c r="DN20" s="648"/>
      <c r="DO20" s="648"/>
      <c r="DP20" s="649"/>
      <c r="DQ20" s="656">
        <v>4753414</v>
      </c>
      <c r="DR20" s="648"/>
      <c r="DS20" s="648"/>
      <c r="DT20" s="648"/>
      <c r="DU20" s="648"/>
      <c r="DV20" s="648"/>
      <c r="DW20" s="648"/>
      <c r="DX20" s="648"/>
      <c r="DY20" s="648"/>
      <c r="DZ20" s="648"/>
      <c r="EA20" s="648"/>
      <c r="EB20" s="648"/>
      <c r="EC20" s="657"/>
    </row>
    <row r="21" spans="2:133" ht="11.25" customHeight="1" x14ac:dyDescent="0.15">
      <c r="B21" s="644" t="s">
        <v>273</v>
      </c>
      <c r="C21" s="645"/>
      <c r="D21" s="645"/>
      <c r="E21" s="645"/>
      <c r="F21" s="645"/>
      <c r="G21" s="645"/>
      <c r="H21" s="645"/>
      <c r="I21" s="645"/>
      <c r="J21" s="645"/>
      <c r="K21" s="645"/>
      <c r="L21" s="645"/>
      <c r="M21" s="645"/>
      <c r="N21" s="645"/>
      <c r="O21" s="645"/>
      <c r="P21" s="645"/>
      <c r="Q21" s="646"/>
      <c r="R21" s="647">
        <v>1135</v>
      </c>
      <c r="S21" s="648"/>
      <c r="T21" s="648"/>
      <c r="U21" s="648"/>
      <c r="V21" s="648"/>
      <c r="W21" s="648"/>
      <c r="X21" s="648"/>
      <c r="Y21" s="649"/>
      <c r="Z21" s="650">
        <v>0</v>
      </c>
      <c r="AA21" s="650"/>
      <c r="AB21" s="650"/>
      <c r="AC21" s="650"/>
      <c r="AD21" s="651">
        <v>1135</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t="s">
        <v>230</v>
      </c>
      <c r="BH21" s="648"/>
      <c r="BI21" s="648"/>
      <c r="BJ21" s="648"/>
      <c r="BK21" s="648"/>
      <c r="BL21" s="648"/>
      <c r="BM21" s="648"/>
      <c r="BN21" s="649"/>
      <c r="BO21" s="650" t="s">
        <v>230</v>
      </c>
      <c r="BP21" s="650"/>
      <c r="BQ21" s="650"/>
      <c r="BR21" s="650"/>
      <c r="BS21" s="656" t="s">
        <v>230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275</v>
      </c>
      <c r="C22" s="645"/>
      <c r="D22" s="645"/>
      <c r="E22" s="645"/>
      <c r="F22" s="645"/>
      <c r="G22" s="645"/>
      <c r="H22" s="645"/>
      <c r="I22" s="645"/>
      <c r="J22" s="645"/>
      <c r="K22" s="645"/>
      <c r="L22" s="645"/>
      <c r="M22" s="645"/>
      <c r="N22" s="645"/>
      <c r="O22" s="645"/>
      <c r="P22" s="645"/>
      <c r="Q22" s="646"/>
      <c r="R22" s="647">
        <v>565293</v>
      </c>
      <c r="S22" s="648"/>
      <c r="T22" s="648"/>
      <c r="U22" s="648"/>
      <c r="V22" s="648"/>
      <c r="W22" s="648"/>
      <c r="X22" s="648"/>
      <c r="Y22" s="649"/>
      <c r="Z22" s="650">
        <v>6.1</v>
      </c>
      <c r="AA22" s="650"/>
      <c r="AB22" s="650"/>
      <c r="AC22" s="650"/>
      <c r="AD22" s="651">
        <v>412734</v>
      </c>
      <c r="AE22" s="651"/>
      <c r="AF22" s="651"/>
      <c r="AG22" s="651"/>
      <c r="AH22" s="651"/>
      <c r="AI22" s="651"/>
      <c r="AJ22" s="651"/>
      <c r="AK22" s="651"/>
      <c r="AL22" s="652">
        <v>10.6</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230</v>
      </c>
      <c r="BH22" s="648"/>
      <c r="BI22" s="648"/>
      <c r="BJ22" s="648"/>
      <c r="BK22" s="648"/>
      <c r="BL22" s="648"/>
      <c r="BM22" s="648"/>
      <c r="BN22" s="649"/>
      <c r="BO22" s="650" t="s">
        <v>230</v>
      </c>
      <c r="BP22" s="650"/>
      <c r="BQ22" s="650"/>
      <c r="BR22" s="650"/>
      <c r="BS22" s="656" t="s">
        <v>230</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278</v>
      </c>
      <c r="C23" s="645"/>
      <c r="D23" s="645"/>
      <c r="E23" s="645"/>
      <c r="F23" s="645"/>
      <c r="G23" s="645"/>
      <c r="H23" s="645"/>
      <c r="I23" s="645"/>
      <c r="J23" s="645"/>
      <c r="K23" s="645"/>
      <c r="L23" s="645"/>
      <c r="M23" s="645"/>
      <c r="N23" s="645"/>
      <c r="O23" s="645"/>
      <c r="P23" s="645"/>
      <c r="Q23" s="646"/>
      <c r="R23" s="647">
        <v>412734</v>
      </c>
      <c r="S23" s="648"/>
      <c r="T23" s="648"/>
      <c r="U23" s="648"/>
      <c r="V23" s="648"/>
      <c r="W23" s="648"/>
      <c r="X23" s="648"/>
      <c r="Y23" s="649"/>
      <c r="Z23" s="650">
        <v>4.4000000000000004</v>
      </c>
      <c r="AA23" s="650"/>
      <c r="AB23" s="650"/>
      <c r="AC23" s="650"/>
      <c r="AD23" s="651">
        <v>412734</v>
      </c>
      <c r="AE23" s="651"/>
      <c r="AF23" s="651"/>
      <c r="AG23" s="651"/>
      <c r="AH23" s="651"/>
      <c r="AI23" s="651"/>
      <c r="AJ23" s="651"/>
      <c r="AK23" s="651"/>
      <c r="AL23" s="652">
        <v>10.6</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230</v>
      </c>
      <c r="BH23" s="648"/>
      <c r="BI23" s="648"/>
      <c r="BJ23" s="648"/>
      <c r="BK23" s="648"/>
      <c r="BL23" s="648"/>
      <c r="BM23" s="648"/>
      <c r="BN23" s="649"/>
      <c r="BO23" s="650" t="s">
        <v>230</v>
      </c>
      <c r="BP23" s="650"/>
      <c r="BQ23" s="650"/>
      <c r="BR23" s="650"/>
      <c r="BS23" s="656" t="s">
        <v>230</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x14ac:dyDescent="0.15">
      <c r="B24" s="644" t="s">
        <v>285</v>
      </c>
      <c r="C24" s="645"/>
      <c r="D24" s="645"/>
      <c r="E24" s="645"/>
      <c r="F24" s="645"/>
      <c r="G24" s="645"/>
      <c r="H24" s="645"/>
      <c r="I24" s="645"/>
      <c r="J24" s="645"/>
      <c r="K24" s="645"/>
      <c r="L24" s="645"/>
      <c r="M24" s="645"/>
      <c r="N24" s="645"/>
      <c r="O24" s="645"/>
      <c r="P24" s="645"/>
      <c r="Q24" s="646"/>
      <c r="R24" s="647">
        <v>152559</v>
      </c>
      <c r="S24" s="648"/>
      <c r="T24" s="648"/>
      <c r="U24" s="648"/>
      <c r="V24" s="648"/>
      <c r="W24" s="648"/>
      <c r="X24" s="648"/>
      <c r="Y24" s="649"/>
      <c r="Z24" s="650">
        <v>1.6</v>
      </c>
      <c r="AA24" s="650"/>
      <c r="AB24" s="650"/>
      <c r="AC24" s="650"/>
      <c r="AD24" s="651" t="s">
        <v>230</v>
      </c>
      <c r="AE24" s="651"/>
      <c r="AF24" s="651"/>
      <c r="AG24" s="651"/>
      <c r="AH24" s="651"/>
      <c r="AI24" s="651"/>
      <c r="AJ24" s="651"/>
      <c r="AK24" s="651"/>
      <c r="AL24" s="652" t="s">
        <v>230</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230</v>
      </c>
      <c r="BH24" s="648"/>
      <c r="BI24" s="648"/>
      <c r="BJ24" s="648"/>
      <c r="BK24" s="648"/>
      <c r="BL24" s="648"/>
      <c r="BM24" s="648"/>
      <c r="BN24" s="649"/>
      <c r="BO24" s="650" t="s">
        <v>230</v>
      </c>
      <c r="BP24" s="650"/>
      <c r="BQ24" s="650"/>
      <c r="BR24" s="650"/>
      <c r="BS24" s="656" t="s">
        <v>230</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3322397</v>
      </c>
      <c r="CS24" s="637"/>
      <c r="CT24" s="637"/>
      <c r="CU24" s="637"/>
      <c r="CV24" s="637"/>
      <c r="CW24" s="637"/>
      <c r="CX24" s="637"/>
      <c r="CY24" s="638"/>
      <c r="CZ24" s="641">
        <v>37.9</v>
      </c>
      <c r="DA24" s="642"/>
      <c r="DB24" s="642"/>
      <c r="DC24" s="661"/>
      <c r="DD24" s="686">
        <v>2206567</v>
      </c>
      <c r="DE24" s="637"/>
      <c r="DF24" s="637"/>
      <c r="DG24" s="637"/>
      <c r="DH24" s="637"/>
      <c r="DI24" s="637"/>
      <c r="DJ24" s="637"/>
      <c r="DK24" s="638"/>
      <c r="DL24" s="686">
        <v>1990169</v>
      </c>
      <c r="DM24" s="637"/>
      <c r="DN24" s="637"/>
      <c r="DO24" s="637"/>
      <c r="DP24" s="637"/>
      <c r="DQ24" s="637"/>
      <c r="DR24" s="637"/>
      <c r="DS24" s="637"/>
      <c r="DT24" s="637"/>
      <c r="DU24" s="637"/>
      <c r="DV24" s="638"/>
      <c r="DW24" s="641">
        <v>49.4</v>
      </c>
      <c r="DX24" s="642"/>
      <c r="DY24" s="642"/>
      <c r="DZ24" s="642"/>
      <c r="EA24" s="642"/>
      <c r="EB24" s="642"/>
      <c r="EC24" s="643"/>
    </row>
    <row r="25" spans="2:133" ht="11.25" customHeight="1" x14ac:dyDescent="0.15">
      <c r="B25" s="644" t="s">
        <v>288</v>
      </c>
      <c r="C25" s="645"/>
      <c r="D25" s="645"/>
      <c r="E25" s="645"/>
      <c r="F25" s="645"/>
      <c r="G25" s="645"/>
      <c r="H25" s="645"/>
      <c r="I25" s="645"/>
      <c r="J25" s="645"/>
      <c r="K25" s="645"/>
      <c r="L25" s="645"/>
      <c r="M25" s="645"/>
      <c r="N25" s="645"/>
      <c r="O25" s="645"/>
      <c r="P25" s="645"/>
      <c r="Q25" s="646"/>
      <c r="R25" s="647" t="s">
        <v>230</v>
      </c>
      <c r="S25" s="648"/>
      <c r="T25" s="648"/>
      <c r="U25" s="648"/>
      <c r="V25" s="648"/>
      <c r="W25" s="648"/>
      <c r="X25" s="648"/>
      <c r="Y25" s="649"/>
      <c r="Z25" s="650" t="s">
        <v>230</v>
      </c>
      <c r="AA25" s="650"/>
      <c r="AB25" s="650"/>
      <c r="AC25" s="650"/>
      <c r="AD25" s="651" t="s">
        <v>230</v>
      </c>
      <c r="AE25" s="651"/>
      <c r="AF25" s="651"/>
      <c r="AG25" s="651"/>
      <c r="AH25" s="651"/>
      <c r="AI25" s="651"/>
      <c r="AJ25" s="651"/>
      <c r="AK25" s="651"/>
      <c r="AL25" s="652" t="s">
        <v>230</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230</v>
      </c>
      <c r="BH25" s="648"/>
      <c r="BI25" s="648"/>
      <c r="BJ25" s="648"/>
      <c r="BK25" s="648"/>
      <c r="BL25" s="648"/>
      <c r="BM25" s="648"/>
      <c r="BN25" s="649"/>
      <c r="BO25" s="650" t="s">
        <v>230</v>
      </c>
      <c r="BP25" s="650"/>
      <c r="BQ25" s="650"/>
      <c r="BR25" s="650"/>
      <c r="BS25" s="656" t="s">
        <v>230</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1188890</v>
      </c>
      <c r="CS25" s="683"/>
      <c r="CT25" s="683"/>
      <c r="CU25" s="683"/>
      <c r="CV25" s="683"/>
      <c r="CW25" s="683"/>
      <c r="CX25" s="683"/>
      <c r="CY25" s="684"/>
      <c r="CZ25" s="652">
        <v>13.6</v>
      </c>
      <c r="DA25" s="681"/>
      <c r="DB25" s="681"/>
      <c r="DC25" s="685"/>
      <c r="DD25" s="656">
        <v>1062689</v>
      </c>
      <c r="DE25" s="683"/>
      <c r="DF25" s="683"/>
      <c r="DG25" s="683"/>
      <c r="DH25" s="683"/>
      <c r="DI25" s="683"/>
      <c r="DJ25" s="683"/>
      <c r="DK25" s="684"/>
      <c r="DL25" s="656">
        <v>1027210</v>
      </c>
      <c r="DM25" s="683"/>
      <c r="DN25" s="683"/>
      <c r="DO25" s="683"/>
      <c r="DP25" s="683"/>
      <c r="DQ25" s="683"/>
      <c r="DR25" s="683"/>
      <c r="DS25" s="683"/>
      <c r="DT25" s="683"/>
      <c r="DU25" s="683"/>
      <c r="DV25" s="684"/>
      <c r="DW25" s="652">
        <v>25.5</v>
      </c>
      <c r="DX25" s="681"/>
      <c r="DY25" s="681"/>
      <c r="DZ25" s="681"/>
      <c r="EA25" s="681"/>
      <c r="EB25" s="681"/>
      <c r="EC25" s="682"/>
    </row>
    <row r="26" spans="2:133" ht="11.25" customHeight="1" x14ac:dyDescent="0.15">
      <c r="B26" s="644" t="s">
        <v>291</v>
      </c>
      <c r="C26" s="645"/>
      <c r="D26" s="645"/>
      <c r="E26" s="645"/>
      <c r="F26" s="645"/>
      <c r="G26" s="645"/>
      <c r="H26" s="645"/>
      <c r="I26" s="645"/>
      <c r="J26" s="645"/>
      <c r="K26" s="645"/>
      <c r="L26" s="645"/>
      <c r="M26" s="645"/>
      <c r="N26" s="645"/>
      <c r="O26" s="645"/>
      <c r="P26" s="645"/>
      <c r="Q26" s="646"/>
      <c r="R26" s="647">
        <v>4016858</v>
      </c>
      <c r="S26" s="648"/>
      <c r="T26" s="648"/>
      <c r="U26" s="648"/>
      <c r="V26" s="648"/>
      <c r="W26" s="648"/>
      <c r="X26" s="648"/>
      <c r="Y26" s="649"/>
      <c r="Z26" s="650">
        <v>43.2</v>
      </c>
      <c r="AA26" s="650"/>
      <c r="AB26" s="650"/>
      <c r="AC26" s="650"/>
      <c r="AD26" s="651">
        <v>3864299</v>
      </c>
      <c r="AE26" s="651"/>
      <c r="AF26" s="651"/>
      <c r="AG26" s="651"/>
      <c r="AH26" s="651"/>
      <c r="AI26" s="651"/>
      <c r="AJ26" s="651"/>
      <c r="AK26" s="651"/>
      <c r="AL26" s="652">
        <v>99.2</v>
      </c>
      <c r="AM26" s="653"/>
      <c r="AN26" s="653"/>
      <c r="AO26" s="654"/>
      <c r="AP26" s="666" t="s">
        <v>292</v>
      </c>
      <c r="AQ26" s="687"/>
      <c r="AR26" s="687"/>
      <c r="AS26" s="687"/>
      <c r="AT26" s="687"/>
      <c r="AU26" s="687"/>
      <c r="AV26" s="687"/>
      <c r="AW26" s="687"/>
      <c r="AX26" s="687"/>
      <c r="AY26" s="687"/>
      <c r="AZ26" s="687"/>
      <c r="BA26" s="687"/>
      <c r="BB26" s="687"/>
      <c r="BC26" s="687"/>
      <c r="BD26" s="687"/>
      <c r="BE26" s="687"/>
      <c r="BF26" s="668"/>
      <c r="BG26" s="647" t="s">
        <v>230</v>
      </c>
      <c r="BH26" s="648"/>
      <c r="BI26" s="648"/>
      <c r="BJ26" s="648"/>
      <c r="BK26" s="648"/>
      <c r="BL26" s="648"/>
      <c r="BM26" s="648"/>
      <c r="BN26" s="649"/>
      <c r="BO26" s="650" t="s">
        <v>230</v>
      </c>
      <c r="BP26" s="650"/>
      <c r="BQ26" s="650"/>
      <c r="BR26" s="650"/>
      <c r="BS26" s="656" t="s">
        <v>230</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661651</v>
      </c>
      <c r="CS26" s="648"/>
      <c r="CT26" s="648"/>
      <c r="CU26" s="648"/>
      <c r="CV26" s="648"/>
      <c r="CW26" s="648"/>
      <c r="CX26" s="648"/>
      <c r="CY26" s="649"/>
      <c r="CZ26" s="652">
        <v>7.5</v>
      </c>
      <c r="DA26" s="681"/>
      <c r="DB26" s="681"/>
      <c r="DC26" s="685"/>
      <c r="DD26" s="656">
        <v>607043</v>
      </c>
      <c r="DE26" s="648"/>
      <c r="DF26" s="648"/>
      <c r="DG26" s="648"/>
      <c r="DH26" s="648"/>
      <c r="DI26" s="648"/>
      <c r="DJ26" s="648"/>
      <c r="DK26" s="649"/>
      <c r="DL26" s="656" t="s">
        <v>230</v>
      </c>
      <c r="DM26" s="648"/>
      <c r="DN26" s="648"/>
      <c r="DO26" s="648"/>
      <c r="DP26" s="648"/>
      <c r="DQ26" s="648"/>
      <c r="DR26" s="648"/>
      <c r="DS26" s="648"/>
      <c r="DT26" s="648"/>
      <c r="DU26" s="648"/>
      <c r="DV26" s="649"/>
      <c r="DW26" s="652" t="s">
        <v>230</v>
      </c>
      <c r="DX26" s="681"/>
      <c r="DY26" s="681"/>
      <c r="DZ26" s="681"/>
      <c r="EA26" s="681"/>
      <c r="EB26" s="681"/>
      <c r="EC26" s="682"/>
    </row>
    <row r="27" spans="2:133" ht="11.25" customHeight="1" x14ac:dyDescent="0.15">
      <c r="B27" s="644" t="s">
        <v>294</v>
      </c>
      <c r="C27" s="645"/>
      <c r="D27" s="645"/>
      <c r="E27" s="645"/>
      <c r="F27" s="645"/>
      <c r="G27" s="645"/>
      <c r="H27" s="645"/>
      <c r="I27" s="645"/>
      <c r="J27" s="645"/>
      <c r="K27" s="645"/>
      <c r="L27" s="645"/>
      <c r="M27" s="645"/>
      <c r="N27" s="645"/>
      <c r="O27" s="645"/>
      <c r="P27" s="645"/>
      <c r="Q27" s="646"/>
      <c r="R27" s="647">
        <v>4154</v>
      </c>
      <c r="S27" s="648"/>
      <c r="T27" s="648"/>
      <c r="U27" s="648"/>
      <c r="V27" s="648"/>
      <c r="W27" s="648"/>
      <c r="X27" s="648"/>
      <c r="Y27" s="649"/>
      <c r="Z27" s="650">
        <v>0</v>
      </c>
      <c r="AA27" s="650"/>
      <c r="AB27" s="650"/>
      <c r="AC27" s="650"/>
      <c r="AD27" s="651">
        <v>4154</v>
      </c>
      <c r="AE27" s="651"/>
      <c r="AF27" s="651"/>
      <c r="AG27" s="651"/>
      <c r="AH27" s="651"/>
      <c r="AI27" s="651"/>
      <c r="AJ27" s="651"/>
      <c r="AK27" s="651"/>
      <c r="AL27" s="652">
        <v>0.1</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2883610</v>
      </c>
      <c r="BH27" s="648"/>
      <c r="BI27" s="648"/>
      <c r="BJ27" s="648"/>
      <c r="BK27" s="648"/>
      <c r="BL27" s="648"/>
      <c r="BM27" s="648"/>
      <c r="BN27" s="649"/>
      <c r="BO27" s="650">
        <v>100</v>
      </c>
      <c r="BP27" s="650"/>
      <c r="BQ27" s="650"/>
      <c r="BR27" s="650"/>
      <c r="BS27" s="656">
        <v>49055</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1454422</v>
      </c>
      <c r="CS27" s="683"/>
      <c r="CT27" s="683"/>
      <c r="CU27" s="683"/>
      <c r="CV27" s="683"/>
      <c r="CW27" s="683"/>
      <c r="CX27" s="683"/>
      <c r="CY27" s="684"/>
      <c r="CZ27" s="652">
        <v>16.600000000000001</v>
      </c>
      <c r="DA27" s="681"/>
      <c r="DB27" s="681"/>
      <c r="DC27" s="685"/>
      <c r="DD27" s="656">
        <v>464793</v>
      </c>
      <c r="DE27" s="683"/>
      <c r="DF27" s="683"/>
      <c r="DG27" s="683"/>
      <c r="DH27" s="683"/>
      <c r="DI27" s="683"/>
      <c r="DJ27" s="683"/>
      <c r="DK27" s="684"/>
      <c r="DL27" s="656">
        <v>461537</v>
      </c>
      <c r="DM27" s="683"/>
      <c r="DN27" s="683"/>
      <c r="DO27" s="683"/>
      <c r="DP27" s="683"/>
      <c r="DQ27" s="683"/>
      <c r="DR27" s="683"/>
      <c r="DS27" s="683"/>
      <c r="DT27" s="683"/>
      <c r="DU27" s="683"/>
      <c r="DV27" s="684"/>
      <c r="DW27" s="652">
        <v>11.5</v>
      </c>
      <c r="DX27" s="681"/>
      <c r="DY27" s="681"/>
      <c r="DZ27" s="681"/>
      <c r="EA27" s="681"/>
      <c r="EB27" s="681"/>
      <c r="EC27" s="682"/>
    </row>
    <row r="28" spans="2:133" ht="11.25" customHeight="1" x14ac:dyDescent="0.15">
      <c r="B28" s="644" t="s">
        <v>297</v>
      </c>
      <c r="C28" s="645"/>
      <c r="D28" s="645"/>
      <c r="E28" s="645"/>
      <c r="F28" s="645"/>
      <c r="G28" s="645"/>
      <c r="H28" s="645"/>
      <c r="I28" s="645"/>
      <c r="J28" s="645"/>
      <c r="K28" s="645"/>
      <c r="L28" s="645"/>
      <c r="M28" s="645"/>
      <c r="N28" s="645"/>
      <c r="O28" s="645"/>
      <c r="P28" s="645"/>
      <c r="Q28" s="646"/>
      <c r="R28" s="647">
        <v>70235</v>
      </c>
      <c r="S28" s="648"/>
      <c r="T28" s="648"/>
      <c r="U28" s="648"/>
      <c r="V28" s="648"/>
      <c r="W28" s="648"/>
      <c r="X28" s="648"/>
      <c r="Y28" s="649"/>
      <c r="Z28" s="650">
        <v>0.8</v>
      </c>
      <c r="AA28" s="650"/>
      <c r="AB28" s="650"/>
      <c r="AC28" s="650"/>
      <c r="AD28" s="651" t="s">
        <v>230</v>
      </c>
      <c r="AE28" s="651"/>
      <c r="AF28" s="651"/>
      <c r="AG28" s="651"/>
      <c r="AH28" s="651"/>
      <c r="AI28" s="651"/>
      <c r="AJ28" s="651"/>
      <c r="AK28" s="651"/>
      <c r="AL28" s="652" t="s">
        <v>230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679085</v>
      </c>
      <c r="CS28" s="648"/>
      <c r="CT28" s="648"/>
      <c r="CU28" s="648"/>
      <c r="CV28" s="648"/>
      <c r="CW28" s="648"/>
      <c r="CX28" s="648"/>
      <c r="CY28" s="649"/>
      <c r="CZ28" s="652">
        <v>7.7</v>
      </c>
      <c r="DA28" s="681"/>
      <c r="DB28" s="681"/>
      <c r="DC28" s="685"/>
      <c r="DD28" s="656">
        <v>679085</v>
      </c>
      <c r="DE28" s="648"/>
      <c r="DF28" s="648"/>
      <c r="DG28" s="648"/>
      <c r="DH28" s="648"/>
      <c r="DI28" s="648"/>
      <c r="DJ28" s="648"/>
      <c r="DK28" s="649"/>
      <c r="DL28" s="656">
        <v>501422</v>
      </c>
      <c r="DM28" s="648"/>
      <c r="DN28" s="648"/>
      <c r="DO28" s="648"/>
      <c r="DP28" s="648"/>
      <c r="DQ28" s="648"/>
      <c r="DR28" s="648"/>
      <c r="DS28" s="648"/>
      <c r="DT28" s="648"/>
      <c r="DU28" s="648"/>
      <c r="DV28" s="649"/>
      <c r="DW28" s="652">
        <v>12.5</v>
      </c>
      <c r="DX28" s="681"/>
      <c r="DY28" s="681"/>
      <c r="DZ28" s="681"/>
      <c r="EA28" s="681"/>
      <c r="EB28" s="681"/>
      <c r="EC28" s="682"/>
    </row>
    <row r="29" spans="2:133" ht="11.25" customHeight="1" x14ac:dyDescent="0.15">
      <c r="B29" s="644" t="s">
        <v>299</v>
      </c>
      <c r="C29" s="645"/>
      <c r="D29" s="645"/>
      <c r="E29" s="645"/>
      <c r="F29" s="645"/>
      <c r="G29" s="645"/>
      <c r="H29" s="645"/>
      <c r="I29" s="645"/>
      <c r="J29" s="645"/>
      <c r="K29" s="645"/>
      <c r="L29" s="645"/>
      <c r="M29" s="645"/>
      <c r="N29" s="645"/>
      <c r="O29" s="645"/>
      <c r="P29" s="645"/>
      <c r="Q29" s="646"/>
      <c r="R29" s="647">
        <v>69882</v>
      </c>
      <c r="S29" s="648"/>
      <c r="T29" s="648"/>
      <c r="U29" s="648"/>
      <c r="V29" s="648"/>
      <c r="W29" s="648"/>
      <c r="X29" s="648"/>
      <c r="Y29" s="649"/>
      <c r="Z29" s="650">
        <v>0.8</v>
      </c>
      <c r="AA29" s="650"/>
      <c r="AB29" s="650"/>
      <c r="AC29" s="650"/>
      <c r="AD29" s="651">
        <v>3851</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300</v>
      </c>
      <c r="CE29" s="692"/>
      <c r="CF29" s="662" t="s">
        <v>70</v>
      </c>
      <c r="CG29" s="663"/>
      <c r="CH29" s="663"/>
      <c r="CI29" s="663"/>
      <c r="CJ29" s="663"/>
      <c r="CK29" s="663"/>
      <c r="CL29" s="663"/>
      <c r="CM29" s="663"/>
      <c r="CN29" s="663"/>
      <c r="CO29" s="663"/>
      <c r="CP29" s="663"/>
      <c r="CQ29" s="664"/>
      <c r="CR29" s="647">
        <v>679085</v>
      </c>
      <c r="CS29" s="683"/>
      <c r="CT29" s="683"/>
      <c r="CU29" s="683"/>
      <c r="CV29" s="683"/>
      <c r="CW29" s="683"/>
      <c r="CX29" s="683"/>
      <c r="CY29" s="684"/>
      <c r="CZ29" s="652">
        <v>7.7</v>
      </c>
      <c r="DA29" s="681"/>
      <c r="DB29" s="681"/>
      <c r="DC29" s="685"/>
      <c r="DD29" s="656">
        <v>679085</v>
      </c>
      <c r="DE29" s="683"/>
      <c r="DF29" s="683"/>
      <c r="DG29" s="683"/>
      <c r="DH29" s="683"/>
      <c r="DI29" s="683"/>
      <c r="DJ29" s="683"/>
      <c r="DK29" s="684"/>
      <c r="DL29" s="656">
        <v>501422</v>
      </c>
      <c r="DM29" s="683"/>
      <c r="DN29" s="683"/>
      <c r="DO29" s="683"/>
      <c r="DP29" s="683"/>
      <c r="DQ29" s="683"/>
      <c r="DR29" s="683"/>
      <c r="DS29" s="683"/>
      <c r="DT29" s="683"/>
      <c r="DU29" s="683"/>
      <c r="DV29" s="684"/>
      <c r="DW29" s="652">
        <v>12.5</v>
      </c>
      <c r="DX29" s="681"/>
      <c r="DY29" s="681"/>
      <c r="DZ29" s="681"/>
      <c r="EA29" s="681"/>
      <c r="EB29" s="681"/>
      <c r="EC29" s="682"/>
    </row>
    <row r="30" spans="2:133" ht="11.25" customHeight="1" x14ac:dyDescent="0.15">
      <c r="B30" s="644" t="s">
        <v>301</v>
      </c>
      <c r="C30" s="645"/>
      <c r="D30" s="645"/>
      <c r="E30" s="645"/>
      <c r="F30" s="645"/>
      <c r="G30" s="645"/>
      <c r="H30" s="645"/>
      <c r="I30" s="645"/>
      <c r="J30" s="645"/>
      <c r="K30" s="645"/>
      <c r="L30" s="645"/>
      <c r="M30" s="645"/>
      <c r="N30" s="645"/>
      <c r="O30" s="645"/>
      <c r="P30" s="645"/>
      <c r="Q30" s="646"/>
      <c r="R30" s="647">
        <v>36204</v>
      </c>
      <c r="S30" s="648"/>
      <c r="T30" s="648"/>
      <c r="U30" s="648"/>
      <c r="V30" s="648"/>
      <c r="W30" s="648"/>
      <c r="X30" s="648"/>
      <c r="Y30" s="649"/>
      <c r="Z30" s="650">
        <v>0.4</v>
      </c>
      <c r="AA30" s="650"/>
      <c r="AB30" s="650"/>
      <c r="AC30" s="650"/>
      <c r="AD30" s="651" t="s">
        <v>230</v>
      </c>
      <c r="AE30" s="651"/>
      <c r="AF30" s="651"/>
      <c r="AG30" s="651"/>
      <c r="AH30" s="651"/>
      <c r="AI30" s="651"/>
      <c r="AJ30" s="651"/>
      <c r="AK30" s="651"/>
      <c r="AL30" s="652" t="s">
        <v>230</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302</v>
      </c>
      <c r="BH30" s="700"/>
      <c r="BI30" s="700"/>
      <c r="BJ30" s="700"/>
      <c r="BK30" s="700"/>
      <c r="BL30" s="700"/>
      <c r="BM30" s="700"/>
      <c r="BN30" s="700"/>
      <c r="BO30" s="700"/>
      <c r="BP30" s="700"/>
      <c r="BQ30" s="701"/>
      <c r="BR30" s="626" t="s">
        <v>303</v>
      </c>
      <c r="BS30" s="700"/>
      <c r="BT30" s="700"/>
      <c r="BU30" s="700"/>
      <c r="BV30" s="700"/>
      <c r="BW30" s="700"/>
      <c r="BX30" s="700"/>
      <c r="BY30" s="700"/>
      <c r="BZ30" s="700"/>
      <c r="CA30" s="700"/>
      <c r="CB30" s="701"/>
      <c r="CD30" s="693"/>
      <c r="CE30" s="694"/>
      <c r="CF30" s="662" t="s">
        <v>304</v>
      </c>
      <c r="CG30" s="663"/>
      <c r="CH30" s="663"/>
      <c r="CI30" s="663"/>
      <c r="CJ30" s="663"/>
      <c r="CK30" s="663"/>
      <c r="CL30" s="663"/>
      <c r="CM30" s="663"/>
      <c r="CN30" s="663"/>
      <c r="CO30" s="663"/>
      <c r="CP30" s="663"/>
      <c r="CQ30" s="664"/>
      <c r="CR30" s="647">
        <v>648746</v>
      </c>
      <c r="CS30" s="648"/>
      <c r="CT30" s="648"/>
      <c r="CU30" s="648"/>
      <c r="CV30" s="648"/>
      <c r="CW30" s="648"/>
      <c r="CX30" s="648"/>
      <c r="CY30" s="649"/>
      <c r="CZ30" s="652">
        <v>7.4</v>
      </c>
      <c r="DA30" s="681"/>
      <c r="DB30" s="681"/>
      <c r="DC30" s="685"/>
      <c r="DD30" s="656">
        <v>648746</v>
      </c>
      <c r="DE30" s="648"/>
      <c r="DF30" s="648"/>
      <c r="DG30" s="648"/>
      <c r="DH30" s="648"/>
      <c r="DI30" s="648"/>
      <c r="DJ30" s="648"/>
      <c r="DK30" s="649"/>
      <c r="DL30" s="656">
        <v>471083</v>
      </c>
      <c r="DM30" s="648"/>
      <c r="DN30" s="648"/>
      <c r="DO30" s="648"/>
      <c r="DP30" s="648"/>
      <c r="DQ30" s="648"/>
      <c r="DR30" s="648"/>
      <c r="DS30" s="648"/>
      <c r="DT30" s="648"/>
      <c r="DU30" s="648"/>
      <c r="DV30" s="649"/>
      <c r="DW30" s="652">
        <v>11.7</v>
      </c>
      <c r="DX30" s="681"/>
      <c r="DY30" s="681"/>
      <c r="DZ30" s="681"/>
      <c r="EA30" s="681"/>
      <c r="EB30" s="681"/>
      <c r="EC30" s="682"/>
    </row>
    <row r="31" spans="2:133" ht="11.25" customHeight="1" x14ac:dyDescent="0.15">
      <c r="B31" s="644" t="s">
        <v>305</v>
      </c>
      <c r="C31" s="645"/>
      <c r="D31" s="645"/>
      <c r="E31" s="645"/>
      <c r="F31" s="645"/>
      <c r="G31" s="645"/>
      <c r="H31" s="645"/>
      <c r="I31" s="645"/>
      <c r="J31" s="645"/>
      <c r="K31" s="645"/>
      <c r="L31" s="645"/>
      <c r="M31" s="645"/>
      <c r="N31" s="645"/>
      <c r="O31" s="645"/>
      <c r="P31" s="645"/>
      <c r="Q31" s="646"/>
      <c r="R31" s="647">
        <v>2991329</v>
      </c>
      <c r="S31" s="648"/>
      <c r="T31" s="648"/>
      <c r="U31" s="648"/>
      <c r="V31" s="648"/>
      <c r="W31" s="648"/>
      <c r="X31" s="648"/>
      <c r="Y31" s="649"/>
      <c r="Z31" s="650">
        <v>32.200000000000003</v>
      </c>
      <c r="AA31" s="650"/>
      <c r="AB31" s="650"/>
      <c r="AC31" s="650"/>
      <c r="AD31" s="651" t="s">
        <v>230</v>
      </c>
      <c r="AE31" s="651"/>
      <c r="AF31" s="651"/>
      <c r="AG31" s="651"/>
      <c r="AH31" s="651"/>
      <c r="AI31" s="651"/>
      <c r="AJ31" s="651"/>
      <c r="AK31" s="651"/>
      <c r="AL31" s="652" t="s">
        <v>230</v>
      </c>
      <c r="AM31" s="653"/>
      <c r="AN31" s="653"/>
      <c r="AO31" s="654"/>
      <c r="AP31" s="704" t="s">
        <v>306</v>
      </c>
      <c r="AQ31" s="705"/>
      <c r="AR31" s="705"/>
      <c r="AS31" s="705"/>
      <c r="AT31" s="710" t="s">
        <v>307</v>
      </c>
      <c r="AU31" s="231"/>
      <c r="AV31" s="231"/>
      <c r="AW31" s="231"/>
      <c r="AX31" s="633" t="s">
        <v>185</v>
      </c>
      <c r="AY31" s="634"/>
      <c r="AZ31" s="634"/>
      <c r="BA31" s="634"/>
      <c r="BB31" s="634"/>
      <c r="BC31" s="634"/>
      <c r="BD31" s="634"/>
      <c r="BE31" s="634"/>
      <c r="BF31" s="635"/>
      <c r="BG31" s="715">
        <v>97.2</v>
      </c>
      <c r="BH31" s="702"/>
      <c r="BI31" s="702"/>
      <c r="BJ31" s="702"/>
      <c r="BK31" s="702"/>
      <c r="BL31" s="702"/>
      <c r="BM31" s="642">
        <v>93.7</v>
      </c>
      <c r="BN31" s="702"/>
      <c r="BO31" s="702"/>
      <c r="BP31" s="702"/>
      <c r="BQ31" s="703"/>
      <c r="BR31" s="715">
        <v>99.1</v>
      </c>
      <c r="BS31" s="702"/>
      <c r="BT31" s="702"/>
      <c r="BU31" s="702"/>
      <c r="BV31" s="702"/>
      <c r="BW31" s="702"/>
      <c r="BX31" s="642">
        <v>95.3</v>
      </c>
      <c r="BY31" s="702"/>
      <c r="BZ31" s="702"/>
      <c r="CA31" s="702"/>
      <c r="CB31" s="703"/>
      <c r="CD31" s="693"/>
      <c r="CE31" s="694"/>
      <c r="CF31" s="662" t="s">
        <v>308</v>
      </c>
      <c r="CG31" s="663"/>
      <c r="CH31" s="663"/>
      <c r="CI31" s="663"/>
      <c r="CJ31" s="663"/>
      <c r="CK31" s="663"/>
      <c r="CL31" s="663"/>
      <c r="CM31" s="663"/>
      <c r="CN31" s="663"/>
      <c r="CO31" s="663"/>
      <c r="CP31" s="663"/>
      <c r="CQ31" s="664"/>
      <c r="CR31" s="647">
        <v>30339</v>
      </c>
      <c r="CS31" s="683"/>
      <c r="CT31" s="683"/>
      <c r="CU31" s="683"/>
      <c r="CV31" s="683"/>
      <c r="CW31" s="683"/>
      <c r="CX31" s="683"/>
      <c r="CY31" s="684"/>
      <c r="CZ31" s="652">
        <v>0.3</v>
      </c>
      <c r="DA31" s="681"/>
      <c r="DB31" s="681"/>
      <c r="DC31" s="685"/>
      <c r="DD31" s="656">
        <v>30339</v>
      </c>
      <c r="DE31" s="683"/>
      <c r="DF31" s="683"/>
      <c r="DG31" s="683"/>
      <c r="DH31" s="683"/>
      <c r="DI31" s="683"/>
      <c r="DJ31" s="683"/>
      <c r="DK31" s="684"/>
      <c r="DL31" s="656">
        <v>30339</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7" t="s">
        <v>309</v>
      </c>
      <c r="C32" s="698"/>
      <c r="D32" s="698"/>
      <c r="E32" s="698"/>
      <c r="F32" s="698"/>
      <c r="G32" s="698"/>
      <c r="H32" s="698"/>
      <c r="I32" s="698"/>
      <c r="J32" s="698"/>
      <c r="K32" s="698"/>
      <c r="L32" s="698"/>
      <c r="M32" s="698"/>
      <c r="N32" s="698"/>
      <c r="O32" s="698"/>
      <c r="P32" s="698"/>
      <c r="Q32" s="699"/>
      <c r="R32" s="647" t="s">
        <v>230</v>
      </c>
      <c r="S32" s="648"/>
      <c r="T32" s="648"/>
      <c r="U32" s="648"/>
      <c r="V32" s="648"/>
      <c r="W32" s="648"/>
      <c r="X32" s="648"/>
      <c r="Y32" s="649"/>
      <c r="Z32" s="650" t="s">
        <v>230</v>
      </c>
      <c r="AA32" s="650"/>
      <c r="AB32" s="650"/>
      <c r="AC32" s="650"/>
      <c r="AD32" s="651" t="s">
        <v>230</v>
      </c>
      <c r="AE32" s="651"/>
      <c r="AF32" s="651"/>
      <c r="AG32" s="651"/>
      <c r="AH32" s="651"/>
      <c r="AI32" s="651"/>
      <c r="AJ32" s="651"/>
      <c r="AK32" s="651"/>
      <c r="AL32" s="652" t="s">
        <v>230</v>
      </c>
      <c r="AM32" s="653"/>
      <c r="AN32" s="653"/>
      <c r="AO32" s="654"/>
      <c r="AP32" s="706"/>
      <c r="AQ32" s="707"/>
      <c r="AR32" s="707"/>
      <c r="AS32" s="707"/>
      <c r="AT32" s="711"/>
      <c r="AU32" s="230" t="s">
        <v>310</v>
      </c>
      <c r="AV32" s="230"/>
      <c r="AW32" s="230"/>
      <c r="AX32" s="644" t="s">
        <v>311</v>
      </c>
      <c r="AY32" s="645"/>
      <c r="AZ32" s="645"/>
      <c r="BA32" s="645"/>
      <c r="BB32" s="645"/>
      <c r="BC32" s="645"/>
      <c r="BD32" s="645"/>
      <c r="BE32" s="645"/>
      <c r="BF32" s="646"/>
      <c r="BG32" s="716">
        <v>99</v>
      </c>
      <c r="BH32" s="683"/>
      <c r="BI32" s="683"/>
      <c r="BJ32" s="683"/>
      <c r="BK32" s="683"/>
      <c r="BL32" s="683"/>
      <c r="BM32" s="653">
        <v>97.4</v>
      </c>
      <c r="BN32" s="713"/>
      <c r="BO32" s="713"/>
      <c r="BP32" s="713"/>
      <c r="BQ32" s="714"/>
      <c r="BR32" s="716">
        <v>98.8</v>
      </c>
      <c r="BS32" s="683"/>
      <c r="BT32" s="683"/>
      <c r="BU32" s="683"/>
      <c r="BV32" s="683"/>
      <c r="BW32" s="683"/>
      <c r="BX32" s="653">
        <v>97.4</v>
      </c>
      <c r="BY32" s="713"/>
      <c r="BZ32" s="713"/>
      <c r="CA32" s="713"/>
      <c r="CB32" s="714"/>
      <c r="CD32" s="695"/>
      <c r="CE32" s="696"/>
      <c r="CF32" s="662" t="s">
        <v>312</v>
      </c>
      <c r="CG32" s="663"/>
      <c r="CH32" s="663"/>
      <c r="CI32" s="663"/>
      <c r="CJ32" s="663"/>
      <c r="CK32" s="663"/>
      <c r="CL32" s="663"/>
      <c r="CM32" s="663"/>
      <c r="CN32" s="663"/>
      <c r="CO32" s="663"/>
      <c r="CP32" s="663"/>
      <c r="CQ32" s="664"/>
      <c r="CR32" s="647" t="s">
        <v>230</v>
      </c>
      <c r="CS32" s="648"/>
      <c r="CT32" s="648"/>
      <c r="CU32" s="648"/>
      <c r="CV32" s="648"/>
      <c r="CW32" s="648"/>
      <c r="CX32" s="648"/>
      <c r="CY32" s="649"/>
      <c r="CZ32" s="652" t="s">
        <v>230</v>
      </c>
      <c r="DA32" s="681"/>
      <c r="DB32" s="681"/>
      <c r="DC32" s="685"/>
      <c r="DD32" s="656" t="s">
        <v>230</v>
      </c>
      <c r="DE32" s="648"/>
      <c r="DF32" s="648"/>
      <c r="DG32" s="648"/>
      <c r="DH32" s="648"/>
      <c r="DI32" s="648"/>
      <c r="DJ32" s="648"/>
      <c r="DK32" s="649"/>
      <c r="DL32" s="656" t="s">
        <v>230</v>
      </c>
      <c r="DM32" s="648"/>
      <c r="DN32" s="648"/>
      <c r="DO32" s="648"/>
      <c r="DP32" s="648"/>
      <c r="DQ32" s="648"/>
      <c r="DR32" s="648"/>
      <c r="DS32" s="648"/>
      <c r="DT32" s="648"/>
      <c r="DU32" s="648"/>
      <c r="DV32" s="649"/>
      <c r="DW32" s="652" t="s">
        <v>230</v>
      </c>
      <c r="DX32" s="681"/>
      <c r="DY32" s="681"/>
      <c r="DZ32" s="681"/>
      <c r="EA32" s="681"/>
      <c r="EB32" s="681"/>
      <c r="EC32" s="682"/>
    </row>
    <row r="33" spans="2:133" ht="11.25" customHeight="1" x14ac:dyDescent="0.15">
      <c r="B33" s="644" t="s">
        <v>313</v>
      </c>
      <c r="C33" s="645"/>
      <c r="D33" s="645"/>
      <c r="E33" s="645"/>
      <c r="F33" s="645"/>
      <c r="G33" s="645"/>
      <c r="H33" s="645"/>
      <c r="I33" s="645"/>
      <c r="J33" s="645"/>
      <c r="K33" s="645"/>
      <c r="L33" s="645"/>
      <c r="M33" s="645"/>
      <c r="N33" s="645"/>
      <c r="O33" s="645"/>
      <c r="P33" s="645"/>
      <c r="Q33" s="646"/>
      <c r="R33" s="647">
        <v>617774</v>
      </c>
      <c r="S33" s="648"/>
      <c r="T33" s="648"/>
      <c r="U33" s="648"/>
      <c r="V33" s="648"/>
      <c r="W33" s="648"/>
      <c r="X33" s="648"/>
      <c r="Y33" s="649"/>
      <c r="Z33" s="650">
        <v>6.6</v>
      </c>
      <c r="AA33" s="650"/>
      <c r="AB33" s="650"/>
      <c r="AC33" s="650"/>
      <c r="AD33" s="651" t="s">
        <v>230</v>
      </c>
      <c r="AE33" s="651"/>
      <c r="AF33" s="651"/>
      <c r="AG33" s="651"/>
      <c r="AH33" s="651"/>
      <c r="AI33" s="651"/>
      <c r="AJ33" s="651"/>
      <c r="AK33" s="651"/>
      <c r="AL33" s="652" t="s">
        <v>230</v>
      </c>
      <c r="AM33" s="653"/>
      <c r="AN33" s="653"/>
      <c r="AO33" s="654"/>
      <c r="AP33" s="708"/>
      <c r="AQ33" s="709"/>
      <c r="AR33" s="709"/>
      <c r="AS33" s="709"/>
      <c r="AT33" s="712"/>
      <c r="AU33" s="232"/>
      <c r="AV33" s="232"/>
      <c r="AW33" s="232"/>
      <c r="AX33" s="688" t="s">
        <v>314</v>
      </c>
      <c r="AY33" s="689"/>
      <c r="AZ33" s="689"/>
      <c r="BA33" s="689"/>
      <c r="BB33" s="689"/>
      <c r="BC33" s="689"/>
      <c r="BD33" s="689"/>
      <c r="BE33" s="689"/>
      <c r="BF33" s="690"/>
      <c r="BG33" s="717">
        <v>95</v>
      </c>
      <c r="BH33" s="718"/>
      <c r="BI33" s="718"/>
      <c r="BJ33" s="718"/>
      <c r="BK33" s="718"/>
      <c r="BL33" s="718"/>
      <c r="BM33" s="719">
        <v>89.7</v>
      </c>
      <c r="BN33" s="718"/>
      <c r="BO33" s="718"/>
      <c r="BP33" s="718"/>
      <c r="BQ33" s="720"/>
      <c r="BR33" s="717">
        <v>99.4</v>
      </c>
      <c r="BS33" s="718"/>
      <c r="BT33" s="718"/>
      <c r="BU33" s="718"/>
      <c r="BV33" s="718"/>
      <c r="BW33" s="718"/>
      <c r="BX33" s="719">
        <v>92.9</v>
      </c>
      <c r="BY33" s="718"/>
      <c r="BZ33" s="718"/>
      <c r="CA33" s="718"/>
      <c r="CB33" s="720"/>
      <c r="CD33" s="662" t="s">
        <v>315</v>
      </c>
      <c r="CE33" s="663"/>
      <c r="CF33" s="663"/>
      <c r="CG33" s="663"/>
      <c r="CH33" s="663"/>
      <c r="CI33" s="663"/>
      <c r="CJ33" s="663"/>
      <c r="CK33" s="663"/>
      <c r="CL33" s="663"/>
      <c r="CM33" s="663"/>
      <c r="CN33" s="663"/>
      <c r="CO33" s="663"/>
      <c r="CP33" s="663"/>
      <c r="CQ33" s="664"/>
      <c r="CR33" s="647">
        <v>4747644</v>
      </c>
      <c r="CS33" s="683"/>
      <c r="CT33" s="683"/>
      <c r="CU33" s="683"/>
      <c r="CV33" s="683"/>
      <c r="CW33" s="683"/>
      <c r="CX33" s="683"/>
      <c r="CY33" s="684"/>
      <c r="CZ33" s="652">
        <v>54.1</v>
      </c>
      <c r="DA33" s="681"/>
      <c r="DB33" s="681"/>
      <c r="DC33" s="685"/>
      <c r="DD33" s="656">
        <v>2338592</v>
      </c>
      <c r="DE33" s="683"/>
      <c r="DF33" s="683"/>
      <c r="DG33" s="683"/>
      <c r="DH33" s="683"/>
      <c r="DI33" s="683"/>
      <c r="DJ33" s="683"/>
      <c r="DK33" s="684"/>
      <c r="DL33" s="656">
        <v>1580349</v>
      </c>
      <c r="DM33" s="683"/>
      <c r="DN33" s="683"/>
      <c r="DO33" s="683"/>
      <c r="DP33" s="683"/>
      <c r="DQ33" s="683"/>
      <c r="DR33" s="683"/>
      <c r="DS33" s="683"/>
      <c r="DT33" s="683"/>
      <c r="DU33" s="683"/>
      <c r="DV33" s="684"/>
      <c r="DW33" s="652">
        <v>39.299999999999997</v>
      </c>
      <c r="DX33" s="681"/>
      <c r="DY33" s="681"/>
      <c r="DZ33" s="681"/>
      <c r="EA33" s="681"/>
      <c r="EB33" s="681"/>
      <c r="EC33" s="682"/>
    </row>
    <row r="34" spans="2:133" ht="11.25" customHeight="1" x14ac:dyDescent="0.15">
      <c r="B34" s="644" t="s">
        <v>316</v>
      </c>
      <c r="C34" s="645"/>
      <c r="D34" s="645"/>
      <c r="E34" s="645"/>
      <c r="F34" s="645"/>
      <c r="G34" s="645"/>
      <c r="H34" s="645"/>
      <c r="I34" s="645"/>
      <c r="J34" s="645"/>
      <c r="K34" s="645"/>
      <c r="L34" s="645"/>
      <c r="M34" s="645"/>
      <c r="N34" s="645"/>
      <c r="O34" s="645"/>
      <c r="P34" s="645"/>
      <c r="Q34" s="646"/>
      <c r="R34" s="647">
        <v>20677</v>
      </c>
      <c r="S34" s="648"/>
      <c r="T34" s="648"/>
      <c r="U34" s="648"/>
      <c r="V34" s="648"/>
      <c r="W34" s="648"/>
      <c r="X34" s="648"/>
      <c r="Y34" s="649"/>
      <c r="Z34" s="650">
        <v>0.2</v>
      </c>
      <c r="AA34" s="650"/>
      <c r="AB34" s="650"/>
      <c r="AC34" s="650"/>
      <c r="AD34" s="651">
        <v>15961</v>
      </c>
      <c r="AE34" s="651"/>
      <c r="AF34" s="651"/>
      <c r="AG34" s="651"/>
      <c r="AH34" s="651"/>
      <c r="AI34" s="651"/>
      <c r="AJ34" s="651"/>
      <c r="AK34" s="651"/>
      <c r="AL34" s="652">
        <v>0.4</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317</v>
      </c>
      <c r="CE34" s="663"/>
      <c r="CF34" s="663"/>
      <c r="CG34" s="663"/>
      <c r="CH34" s="663"/>
      <c r="CI34" s="663"/>
      <c r="CJ34" s="663"/>
      <c r="CK34" s="663"/>
      <c r="CL34" s="663"/>
      <c r="CM34" s="663"/>
      <c r="CN34" s="663"/>
      <c r="CO34" s="663"/>
      <c r="CP34" s="663"/>
      <c r="CQ34" s="664"/>
      <c r="CR34" s="647">
        <v>1123528</v>
      </c>
      <c r="CS34" s="648"/>
      <c r="CT34" s="648"/>
      <c r="CU34" s="648"/>
      <c r="CV34" s="648"/>
      <c r="CW34" s="648"/>
      <c r="CX34" s="648"/>
      <c r="CY34" s="649"/>
      <c r="CZ34" s="652">
        <v>12.8</v>
      </c>
      <c r="DA34" s="681"/>
      <c r="DB34" s="681"/>
      <c r="DC34" s="685"/>
      <c r="DD34" s="656">
        <v>793685</v>
      </c>
      <c r="DE34" s="648"/>
      <c r="DF34" s="648"/>
      <c r="DG34" s="648"/>
      <c r="DH34" s="648"/>
      <c r="DI34" s="648"/>
      <c r="DJ34" s="648"/>
      <c r="DK34" s="649"/>
      <c r="DL34" s="656">
        <v>580983</v>
      </c>
      <c r="DM34" s="648"/>
      <c r="DN34" s="648"/>
      <c r="DO34" s="648"/>
      <c r="DP34" s="648"/>
      <c r="DQ34" s="648"/>
      <c r="DR34" s="648"/>
      <c r="DS34" s="648"/>
      <c r="DT34" s="648"/>
      <c r="DU34" s="648"/>
      <c r="DV34" s="649"/>
      <c r="DW34" s="652">
        <v>14.4</v>
      </c>
      <c r="DX34" s="681"/>
      <c r="DY34" s="681"/>
      <c r="DZ34" s="681"/>
      <c r="EA34" s="681"/>
      <c r="EB34" s="681"/>
      <c r="EC34" s="682"/>
    </row>
    <row r="35" spans="2:133" ht="11.25" customHeight="1" x14ac:dyDescent="0.15">
      <c r="B35" s="644" t="s">
        <v>318</v>
      </c>
      <c r="C35" s="645"/>
      <c r="D35" s="645"/>
      <c r="E35" s="645"/>
      <c r="F35" s="645"/>
      <c r="G35" s="645"/>
      <c r="H35" s="645"/>
      <c r="I35" s="645"/>
      <c r="J35" s="645"/>
      <c r="K35" s="645"/>
      <c r="L35" s="645"/>
      <c r="M35" s="645"/>
      <c r="N35" s="645"/>
      <c r="O35" s="645"/>
      <c r="P35" s="645"/>
      <c r="Q35" s="646"/>
      <c r="R35" s="647">
        <v>54267</v>
      </c>
      <c r="S35" s="648"/>
      <c r="T35" s="648"/>
      <c r="U35" s="648"/>
      <c r="V35" s="648"/>
      <c r="W35" s="648"/>
      <c r="X35" s="648"/>
      <c r="Y35" s="649"/>
      <c r="Z35" s="650">
        <v>0.6</v>
      </c>
      <c r="AA35" s="650"/>
      <c r="AB35" s="650"/>
      <c r="AC35" s="650"/>
      <c r="AD35" s="651" t="s">
        <v>230</v>
      </c>
      <c r="AE35" s="651"/>
      <c r="AF35" s="651"/>
      <c r="AG35" s="651"/>
      <c r="AH35" s="651"/>
      <c r="AI35" s="651"/>
      <c r="AJ35" s="651"/>
      <c r="AK35" s="651"/>
      <c r="AL35" s="652" t="s">
        <v>230</v>
      </c>
      <c r="AM35" s="653"/>
      <c r="AN35" s="653"/>
      <c r="AO35" s="654"/>
      <c r="AP35" s="235"/>
      <c r="AQ35" s="626" t="s">
        <v>319</v>
      </c>
      <c r="AR35" s="627"/>
      <c r="AS35" s="627"/>
      <c r="AT35" s="627"/>
      <c r="AU35" s="627"/>
      <c r="AV35" s="627"/>
      <c r="AW35" s="627"/>
      <c r="AX35" s="627"/>
      <c r="AY35" s="627"/>
      <c r="AZ35" s="627"/>
      <c r="BA35" s="627"/>
      <c r="BB35" s="627"/>
      <c r="BC35" s="627"/>
      <c r="BD35" s="627"/>
      <c r="BE35" s="627"/>
      <c r="BF35" s="628"/>
      <c r="BG35" s="626" t="s">
        <v>320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321</v>
      </c>
      <c r="CE35" s="663"/>
      <c r="CF35" s="663"/>
      <c r="CG35" s="663"/>
      <c r="CH35" s="663"/>
      <c r="CI35" s="663"/>
      <c r="CJ35" s="663"/>
      <c r="CK35" s="663"/>
      <c r="CL35" s="663"/>
      <c r="CM35" s="663"/>
      <c r="CN35" s="663"/>
      <c r="CO35" s="663"/>
      <c r="CP35" s="663"/>
      <c r="CQ35" s="664"/>
      <c r="CR35" s="647">
        <v>117400</v>
      </c>
      <c r="CS35" s="683"/>
      <c r="CT35" s="683"/>
      <c r="CU35" s="683"/>
      <c r="CV35" s="683"/>
      <c r="CW35" s="683"/>
      <c r="CX35" s="683"/>
      <c r="CY35" s="684"/>
      <c r="CZ35" s="652">
        <v>1.3</v>
      </c>
      <c r="DA35" s="681"/>
      <c r="DB35" s="681"/>
      <c r="DC35" s="685"/>
      <c r="DD35" s="656">
        <v>102087</v>
      </c>
      <c r="DE35" s="683"/>
      <c r="DF35" s="683"/>
      <c r="DG35" s="683"/>
      <c r="DH35" s="683"/>
      <c r="DI35" s="683"/>
      <c r="DJ35" s="683"/>
      <c r="DK35" s="684"/>
      <c r="DL35" s="656">
        <v>98651</v>
      </c>
      <c r="DM35" s="683"/>
      <c r="DN35" s="683"/>
      <c r="DO35" s="683"/>
      <c r="DP35" s="683"/>
      <c r="DQ35" s="683"/>
      <c r="DR35" s="683"/>
      <c r="DS35" s="683"/>
      <c r="DT35" s="683"/>
      <c r="DU35" s="683"/>
      <c r="DV35" s="684"/>
      <c r="DW35" s="652">
        <v>2.5</v>
      </c>
      <c r="DX35" s="681"/>
      <c r="DY35" s="681"/>
      <c r="DZ35" s="681"/>
      <c r="EA35" s="681"/>
      <c r="EB35" s="681"/>
      <c r="EC35" s="682"/>
    </row>
    <row r="36" spans="2:133" ht="11.25" customHeight="1" x14ac:dyDescent="0.15">
      <c r="B36" s="644" t="s">
        <v>322</v>
      </c>
      <c r="C36" s="645"/>
      <c r="D36" s="645"/>
      <c r="E36" s="645"/>
      <c r="F36" s="645"/>
      <c r="G36" s="645"/>
      <c r="H36" s="645"/>
      <c r="I36" s="645"/>
      <c r="J36" s="645"/>
      <c r="K36" s="645"/>
      <c r="L36" s="645"/>
      <c r="M36" s="645"/>
      <c r="N36" s="645"/>
      <c r="O36" s="645"/>
      <c r="P36" s="645"/>
      <c r="Q36" s="646"/>
      <c r="R36" s="647">
        <v>541632</v>
      </c>
      <c r="S36" s="648"/>
      <c r="T36" s="648"/>
      <c r="U36" s="648"/>
      <c r="V36" s="648"/>
      <c r="W36" s="648"/>
      <c r="X36" s="648"/>
      <c r="Y36" s="649"/>
      <c r="Z36" s="650">
        <v>5.8</v>
      </c>
      <c r="AA36" s="650"/>
      <c r="AB36" s="650"/>
      <c r="AC36" s="650"/>
      <c r="AD36" s="651" t="s">
        <v>230</v>
      </c>
      <c r="AE36" s="651"/>
      <c r="AF36" s="651"/>
      <c r="AG36" s="651"/>
      <c r="AH36" s="651"/>
      <c r="AI36" s="651"/>
      <c r="AJ36" s="651"/>
      <c r="AK36" s="651"/>
      <c r="AL36" s="652" t="s">
        <v>230</v>
      </c>
      <c r="AM36" s="653"/>
      <c r="AN36" s="653"/>
      <c r="AO36" s="654"/>
      <c r="AP36" s="235"/>
      <c r="AQ36" s="721" t="s">
        <v>323</v>
      </c>
      <c r="AR36" s="722"/>
      <c r="AS36" s="722"/>
      <c r="AT36" s="722"/>
      <c r="AU36" s="722"/>
      <c r="AV36" s="722"/>
      <c r="AW36" s="722"/>
      <c r="AX36" s="722"/>
      <c r="AY36" s="723"/>
      <c r="AZ36" s="636">
        <v>685057</v>
      </c>
      <c r="BA36" s="637"/>
      <c r="BB36" s="637"/>
      <c r="BC36" s="637"/>
      <c r="BD36" s="637"/>
      <c r="BE36" s="637"/>
      <c r="BF36" s="724"/>
      <c r="BG36" s="658" t="s">
        <v>324</v>
      </c>
      <c r="BH36" s="659"/>
      <c r="BI36" s="659"/>
      <c r="BJ36" s="659"/>
      <c r="BK36" s="659"/>
      <c r="BL36" s="659"/>
      <c r="BM36" s="659"/>
      <c r="BN36" s="659"/>
      <c r="BO36" s="659"/>
      <c r="BP36" s="659"/>
      <c r="BQ36" s="659"/>
      <c r="BR36" s="659"/>
      <c r="BS36" s="659"/>
      <c r="BT36" s="659"/>
      <c r="BU36" s="660"/>
      <c r="BV36" s="636">
        <v>86543</v>
      </c>
      <c r="BW36" s="637"/>
      <c r="BX36" s="637"/>
      <c r="BY36" s="637"/>
      <c r="BZ36" s="637"/>
      <c r="CA36" s="637"/>
      <c r="CB36" s="724"/>
      <c r="CD36" s="662" t="s">
        <v>325</v>
      </c>
      <c r="CE36" s="663"/>
      <c r="CF36" s="663"/>
      <c r="CG36" s="663"/>
      <c r="CH36" s="663"/>
      <c r="CI36" s="663"/>
      <c r="CJ36" s="663"/>
      <c r="CK36" s="663"/>
      <c r="CL36" s="663"/>
      <c r="CM36" s="663"/>
      <c r="CN36" s="663"/>
      <c r="CO36" s="663"/>
      <c r="CP36" s="663"/>
      <c r="CQ36" s="664"/>
      <c r="CR36" s="647">
        <v>2559763</v>
      </c>
      <c r="CS36" s="648"/>
      <c r="CT36" s="648"/>
      <c r="CU36" s="648"/>
      <c r="CV36" s="648"/>
      <c r="CW36" s="648"/>
      <c r="CX36" s="648"/>
      <c r="CY36" s="649"/>
      <c r="CZ36" s="652">
        <v>29.2</v>
      </c>
      <c r="DA36" s="681"/>
      <c r="DB36" s="681"/>
      <c r="DC36" s="685"/>
      <c r="DD36" s="656">
        <v>637653</v>
      </c>
      <c r="DE36" s="648"/>
      <c r="DF36" s="648"/>
      <c r="DG36" s="648"/>
      <c r="DH36" s="648"/>
      <c r="DI36" s="648"/>
      <c r="DJ36" s="648"/>
      <c r="DK36" s="649"/>
      <c r="DL36" s="656">
        <v>362132</v>
      </c>
      <c r="DM36" s="648"/>
      <c r="DN36" s="648"/>
      <c r="DO36" s="648"/>
      <c r="DP36" s="648"/>
      <c r="DQ36" s="648"/>
      <c r="DR36" s="648"/>
      <c r="DS36" s="648"/>
      <c r="DT36" s="648"/>
      <c r="DU36" s="648"/>
      <c r="DV36" s="649"/>
      <c r="DW36" s="652">
        <v>9</v>
      </c>
      <c r="DX36" s="681"/>
      <c r="DY36" s="681"/>
      <c r="DZ36" s="681"/>
      <c r="EA36" s="681"/>
      <c r="EB36" s="681"/>
      <c r="EC36" s="682"/>
    </row>
    <row r="37" spans="2:133" ht="11.25" customHeight="1" x14ac:dyDescent="0.15">
      <c r="B37" s="644" t="s">
        <v>326</v>
      </c>
      <c r="C37" s="645"/>
      <c r="D37" s="645"/>
      <c r="E37" s="645"/>
      <c r="F37" s="645"/>
      <c r="G37" s="645"/>
      <c r="H37" s="645"/>
      <c r="I37" s="645"/>
      <c r="J37" s="645"/>
      <c r="K37" s="645"/>
      <c r="L37" s="645"/>
      <c r="M37" s="645"/>
      <c r="N37" s="645"/>
      <c r="O37" s="645"/>
      <c r="P37" s="645"/>
      <c r="Q37" s="646"/>
      <c r="R37" s="647">
        <v>448719</v>
      </c>
      <c r="S37" s="648"/>
      <c r="T37" s="648"/>
      <c r="U37" s="648"/>
      <c r="V37" s="648"/>
      <c r="W37" s="648"/>
      <c r="X37" s="648"/>
      <c r="Y37" s="649"/>
      <c r="Z37" s="650">
        <v>4.8</v>
      </c>
      <c r="AA37" s="650"/>
      <c r="AB37" s="650"/>
      <c r="AC37" s="650"/>
      <c r="AD37" s="651" t="s">
        <v>230</v>
      </c>
      <c r="AE37" s="651"/>
      <c r="AF37" s="651"/>
      <c r="AG37" s="651"/>
      <c r="AH37" s="651"/>
      <c r="AI37" s="651"/>
      <c r="AJ37" s="651"/>
      <c r="AK37" s="651"/>
      <c r="AL37" s="652" t="s">
        <v>230</v>
      </c>
      <c r="AM37" s="653"/>
      <c r="AN37" s="653"/>
      <c r="AO37" s="654"/>
      <c r="AQ37" s="725" t="s">
        <v>327</v>
      </c>
      <c r="AR37" s="726"/>
      <c r="AS37" s="726"/>
      <c r="AT37" s="726"/>
      <c r="AU37" s="726"/>
      <c r="AV37" s="726"/>
      <c r="AW37" s="726"/>
      <c r="AX37" s="726"/>
      <c r="AY37" s="727"/>
      <c r="AZ37" s="647">
        <v>173874</v>
      </c>
      <c r="BA37" s="648"/>
      <c r="BB37" s="648"/>
      <c r="BC37" s="648"/>
      <c r="BD37" s="683"/>
      <c r="BE37" s="683"/>
      <c r="BF37" s="714"/>
      <c r="BG37" s="662" t="s">
        <v>328</v>
      </c>
      <c r="BH37" s="663"/>
      <c r="BI37" s="663"/>
      <c r="BJ37" s="663"/>
      <c r="BK37" s="663"/>
      <c r="BL37" s="663"/>
      <c r="BM37" s="663"/>
      <c r="BN37" s="663"/>
      <c r="BO37" s="663"/>
      <c r="BP37" s="663"/>
      <c r="BQ37" s="663"/>
      <c r="BR37" s="663"/>
      <c r="BS37" s="663"/>
      <c r="BT37" s="663"/>
      <c r="BU37" s="664"/>
      <c r="BV37" s="647">
        <v>86543</v>
      </c>
      <c r="BW37" s="648"/>
      <c r="BX37" s="648"/>
      <c r="BY37" s="648"/>
      <c r="BZ37" s="648"/>
      <c r="CA37" s="648"/>
      <c r="CB37" s="657"/>
      <c r="CD37" s="662" t="s">
        <v>329</v>
      </c>
      <c r="CE37" s="663"/>
      <c r="CF37" s="663"/>
      <c r="CG37" s="663"/>
      <c r="CH37" s="663"/>
      <c r="CI37" s="663"/>
      <c r="CJ37" s="663"/>
      <c r="CK37" s="663"/>
      <c r="CL37" s="663"/>
      <c r="CM37" s="663"/>
      <c r="CN37" s="663"/>
      <c r="CO37" s="663"/>
      <c r="CP37" s="663"/>
      <c r="CQ37" s="664"/>
      <c r="CR37" s="647">
        <v>79808</v>
      </c>
      <c r="CS37" s="683"/>
      <c r="CT37" s="683"/>
      <c r="CU37" s="683"/>
      <c r="CV37" s="683"/>
      <c r="CW37" s="683"/>
      <c r="CX37" s="683"/>
      <c r="CY37" s="684"/>
      <c r="CZ37" s="652">
        <v>0.9</v>
      </c>
      <c r="DA37" s="681"/>
      <c r="DB37" s="681"/>
      <c r="DC37" s="685"/>
      <c r="DD37" s="656">
        <v>76571</v>
      </c>
      <c r="DE37" s="683"/>
      <c r="DF37" s="683"/>
      <c r="DG37" s="683"/>
      <c r="DH37" s="683"/>
      <c r="DI37" s="683"/>
      <c r="DJ37" s="683"/>
      <c r="DK37" s="684"/>
      <c r="DL37" s="656">
        <v>64552</v>
      </c>
      <c r="DM37" s="683"/>
      <c r="DN37" s="683"/>
      <c r="DO37" s="683"/>
      <c r="DP37" s="683"/>
      <c r="DQ37" s="683"/>
      <c r="DR37" s="683"/>
      <c r="DS37" s="683"/>
      <c r="DT37" s="683"/>
      <c r="DU37" s="683"/>
      <c r="DV37" s="684"/>
      <c r="DW37" s="652">
        <v>1.6</v>
      </c>
      <c r="DX37" s="681"/>
      <c r="DY37" s="681"/>
      <c r="DZ37" s="681"/>
      <c r="EA37" s="681"/>
      <c r="EB37" s="681"/>
      <c r="EC37" s="682"/>
    </row>
    <row r="38" spans="2:133" ht="11.25" customHeight="1" x14ac:dyDescent="0.15">
      <c r="B38" s="644" t="s">
        <v>330</v>
      </c>
      <c r="C38" s="645"/>
      <c r="D38" s="645"/>
      <c r="E38" s="645"/>
      <c r="F38" s="645"/>
      <c r="G38" s="645"/>
      <c r="H38" s="645"/>
      <c r="I38" s="645"/>
      <c r="J38" s="645"/>
      <c r="K38" s="645"/>
      <c r="L38" s="645"/>
      <c r="M38" s="645"/>
      <c r="N38" s="645"/>
      <c r="O38" s="645"/>
      <c r="P38" s="645"/>
      <c r="Q38" s="646"/>
      <c r="R38" s="647">
        <v>221925</v>
      </c>
      <c r="S38" s="648"/>
      <c r="T38" s="648"/>
      <c r="U38" s="648"/>
      <c r="V38" s="648"/>
      <c r="W38" s="648"/>
      <c r="X38" s="648"/>
      <c r="Y38" s="649"/>
      <c r="Z38" s="650">
        <v>2.4</v>
      </c>
      <c r="AA38" s="650"/>
      <c r="AB38" s="650"/>
      <c r="AC38" s="650"/>
      <c r="AD38" s="651">
        <v>6546</v>
      </c>
      <c r="AE38" s="651"/>
      <c r="AF38" s="651"/>
      <c r="AG38" s="651"/>
      <c r="AH38" s="651"/>
      <c r="AI38" s="651"/>
      <c r="AJ38" s="651"/>
      <c r="AK38" s="651"/>
      <c r="AL38" s="652">
        <v>0.2</v>
      </c>
      <c r="AM38" s="653"/>
      <c r="AN38" s="653"/>
      <c r="AO38" s="654"/>
      <c r="AQ38" s="725" t="s">
        <v>331</v>
      </c>
      <c r="AR38" s="726"/>
      <c r="AS38" s="726"/>
      <c r="AT38" s="726"/>
      <c r="AU38" s="726"/>
      <c r="AV38" s="726"/>
      <c r="AW38" s="726"/>
      <c r="AX38" s="726"/>
      <c r="AY38" s="727"/>
      <c r="AZ38" s="647">
        <v>800</v>
      </c>
      <c r="BA38" s="648"/>
      <c r="BB38" s="648"/>
      <c r="BC38" s="648"/>
      <c r="BD38" s="683"/>
      <c r="BE38" s="683"/>
      <c r="BF38" s="714"/>
      <c r="BG38" s="662" t="s">
        <v>332</v>
      </c>
      <c r="BH38" s="663"/>
      <c r="BI38" s="663"/>
      <c r="BJ38" s="663"/>
      <c r="BK38" s="663"/>
      <c r="BL38" s="663"/>
      <c r="BM38" s="663"/>
      <c r="BN38" s="663"/>
      <c r="BO38" s="663"/>
      <c r="BP38" s="663"/>
      <c r="BQ38" s="663"/>
      <c r="BR38" s="663"/>
      <c r="BS38" s="663"/>
      <c r="BT38" s="663"/>
      <c r="BU38" s="664"/>
      <c r="BV38" s="647">
        <v>2024</v>
      </c>
      <c r="BW38" s="648"/>
      <c r="BX38" s="648"/>
      <c r="BY38" s="648"/>
      <c r="BZ38" s="648"/>
      <c r="CA38" s="648"/>
      <c r="CB38" s="657"/>
      <c r="CD38" s="662" t="s">
        <v>333</v>
      </c>
      <c r="CE38" s="663"/>
      <c r="CF38" s="663"/>
      <c r="CG38" s="663"/>
      <c r="CH38" s="663"/>
      <c r="CI38" s="663"/>
      <c r="CJ38" s="663"/>
      <c r="CK38" s="663"/>
      <c r="CL38" s="663"/>
      <c r="CM38" s="663"/>
      <c r="CN38" s="663"/>
      <c r="CO38" s="663"/>
      <c r="CP38" s="663"/>
      <c r="CQ38" s="664"/>
      <c r="CR38" s="647">
        <v>684257</v>
      </c>
      <c r="CS38" s="648"/>
      <c r="CT38" s="648"/>
      <c r="CU38" s="648"/>
      <c r="CV38" s="648"/>
      <c r="CW38" s="648"/>
      <c r="CX38" s="648"/>
      <c r="CY38" s="649"/>
      <c r="CZ38" s="652">
        <v>7.8</v>
      </c>
      <c r="DA38" s="681"/>
      <c r="DB38" s="681"/>
      <c r="DC38" s="685"/>
      <c r="DD38" s="656">
        <v>559554</v>
      </c>
      <c r="DE38" s="648"/>
      <c r="DF38" s="648"/>
      <c r="DG38" s="648"/>
      <c r="DH38" s="648"/>
      <c r="DI38" s="648"/>
      <c r="DJ38" s="648"/>
      <c r="DK38" s="649"/>
      <c r="DL38" s="656">
        <v>538583</v>
      </c>
      <c r="DM38" s="648"/>
      <c r="DN38" s="648"/>
      <c r="DO38" s="648"/>
      <c r="DP38" s="648"/>
      <c r="DQ38" s="648"/>
      <c r="DR38" s="648"/>
      <c r="DS38" s="648"/>
      <c r="DT38" s="648"/>
      <c r="DU38" s="648"/>
      <c r="DV38" s="649"/>
      <c r="DW38" s="652">
        <v>13.4</v>
      </c>
      <c r="DX38" s="681"/>
      <c r="DY38" s="681"/>
      <c r="DZ38" s="681"/>
      <c r="EA38" s="681"/>
      <c r="EB38" s="681"/>
      <c r="EC38" s="682"/>
    </row>
    <row r="39" spans="2:133" ht="11.25" customHeight="1" x14ac:dyDescent="0.15">
      <c r="B39" s="644" t="s">
        <v>334</v>
      </c>
      <c r="C39" s="645"/>
      <c r="D39" s="645"/>
      <c r="E39" s="645"/>
      <c r="F39" s="645"/>
      <c r="G39" s="645"/>
      <c r="H39" s="645"/>
      <c r="I39" s="645"/>
      <c r="J39" s="645"/>
      <c r="K39" s="645"/>
      <c r="L39" s="645"/>
      <c r="M39" s="645"/>
      <c r="N39" s="645"/>
      <c r="O39" s="645"/>
      <c r="P39" s="645"/>
      <c r="Q39" s="646"/>
      <c r="R39" s="647">
        <v>205700</v>
      </c>
      <c r="S39" s="648"/>
      <c r="T39" s="648"/>
      <c r="U39" s="648"/>
      <c r="V39" s="648"/>
      <c r="W39" s="648"/>
      <c r="X39" s="648"/>
      <c r="Y39" s="649"/>
      <c r="Z39" s="650">
        <v>2.2000000000000002</v>
      </c>
      <c r="AA39" s="650"/>
      <c r="AB39" s="650"/>
      <c r="AC39" s="650"/>
      <c r="AD39" s="651" t="s">
        <v>230</v>
      </c>
      <c r="AE39" s="651"/>
      <c r="AF39" s="651"/>
      <c r="AG39" s="651"/>
      <c r="AH39" s="651"/>
      <c r="AI39" s="651"/>
      <c r="AJ39" s="651"/>
      <c r="AK39" s="651"/>
      <c r="AL39" s="652" t="s">
        <v>230</v>
      </c>
      <c r="AM39" s="653"/>
      <c r="AN39" s="653"/>
      <c r="AO39" s="654"/>
      <c r="AQ39" s="725" t="s">
        <v>335</v>
      </c>
      <c r="AR39" s="726"/>
      <c r="AS39" s="726"/>
      <c r="AT39" s="726"/>
      <c r="AU39" s="726"/>
      <c r="AV39" s="726"/>
      <c r="AW39" s="726"/>
      <c r="AX39" s="726"/>
      <c r="AY39" s="727"/>
      <c r="AZ39" s="647" t="s">
        <v>230</v>
      </c>
      <c r="BA39" s="648"/>
      <c r="BB39" s="648"/>
      <c r="BC39" s="648"/>
      <c r="BD39" s="683"/>
      <c r="BE39" s="683"/>
      <c r="BF39" s="714"/>
      <c r="BG39" s="662" t="s">
        <v>336</v>
      </c>
      <c r="BH39" s="663"/>
      <c r="BI39" s="663"/>
      <c r="BJ39" s="663"/>
      <c r="BK39" s="663"/>
      <c r="BL39" s="663"/>
      <c r="BM39" s="663"/>
      <c r="BN39" s="663"/>
      <c r="BO39" s="663"/>
      <c r="BP39" s="663"/>
      <c r="BQ39" s="663"/>
      <c r="BR39" s="663"/>
      <c r="BS39" s="663"/>
      <c r="BT39" s="663"/>
      <c r="BU39" s="664"/>
      <c r="BV39" s="647">
        <v>3021</v>
      </c>
      <c r="BW39" s="648"/>
      <c r="BX39" s="648"/>
      <c r="BY39" s="648"/>
      <c r="BZ39" s="648"/>
      <c r="CA39" s="648"/>
      <c r="CB39" s="657"/>
      <c r="CD39" s="662" t="s">
        <v>337</v>
      </c>
      <c r="CE39" s="663"/>
      <c r="CF39" s="663"/>
      <c r="CG39" s="663"/>
      <c r="CH39" s="663"/>
      <c r="CI39" s="663"/>
      <c r="CJ39" s="663"/>
      <c r="CK39" s="663"/>
      <c r="CL39" s="663"/>
      <c r="CM39" s="663"/>
      <c r="CN39" s="663"/>
      <c r="CO39" s="663"/>
      <c r="CP39" s="663"/>
      <c r="CQ39" s="664"/>
      <c r="CR39" s="647">
        <v>257696</v>
      </c>
      <c r="CS39" s="683"/>
      <c r="CT39" s="683"/>
      <c r="CU39" s="683"/>
      <c r="CV39" s="683"/>
      <c r="CW39" s="683"/>
      <c r="CX39" s="683"/>
      <c r="CY39" s="684"/>
      <c r="CZ39" s="652">
        <v>2.9</v>
      </c>
      <c r="DA39" s="681"/>
      <c r="DB39" s="681"/>
      <c r="DC39" s="685"/>
      <c r="DD39" s="656">
        <v>245613</v>
      </c>
      <c r="DE39" s="683"/>
      <c r="DF39" s="683"/>
      <c r="DG39" s="683"/>
      <c r="DH39" s="683"/>
      <c r="DI39" s="683"/>
      <c r="DJ39" s="683"/>
      <c r="DK39" s="684"/>
      <c r="DL39" s="656" t="s">
        <v>230</v>
      </c>
      <c r="DM39" s="683"/>
      <c r="DN39" s="683"/>
      <c r="DO39" s="683"/>
      <c r="DP39" s="683"/>
      <c r="DQ39" s="683"/>
      <c r="DR39" s="683"/>
      <c r="DS39" s="683"/>
      <c r="DT39" s="683"/>
      <c r="DU39" s="683"/>
      <c r="DV39" s="684"/>
      <c r="DW39" s="652" t="s">
        <v>230</v>
      </c>
      <c r="DX39" s="681"/>
      <c r="DY39" s="681"/>
      <c r="DZ39" s="681"/>
      <c r="EA39" s="681"/>
      <c r="EB39" s="681"/>
      <c r="EC39" s="682"/>
    </row>
    <row r="40" spans="2:133" ht="11.25" customHeight="1" x14ac:dyDescent="0.15">
      <c r="B40" s="644" t="s">
        <v>338</v>
      </c>
      <c r="C40" s="645"/>
      <c r="D40" s="645"/>
      <c r="E40" s="645"/>
      <c r="F40" s="645"/>
      <c r="G40" s="645"/>
      <c r="H40" s="645"/>
      <c r="I40" s="645"/>
      <c r="J40" s="645"/>
      <c r="K40" s="645"/>
      <c r="L40" s="645"/>
      <c r="M40" s="645"/>
      <c r="N40" s="645"/>
      <c r="O40" s="645"/>
      <c r="P40" s="645"/>
      <c r="Q40" s="646"/>
      <c r="R40" s="647" t="s">
        <v>230</v>
      </c>
      <c r="S40" s="648"/>
      <c r="T40" s="648"/>
      <c r="U40" s="648"/>
      <c r="V40" s="648"/>
      <c r="W40" s="648"/>
      <c r="X40" s="648"/>
      <c r="Y40" s="649"/>
      <c r="Z40" s="650" t="s">
        <v>230</v>
      </c>
      <c r="AA40" s="650"/>
      <c r="AB40" s="650"/>
      <c r="AC40" s="650"/>
      <c r="AD40" s="651" t="s">
        <v>230</v>
      </c>
      <c r="AE40" s="651"/>
      <c r="AF40" s="651"/>
      <c r="AG40" s="651"/>
      <c r="AH40" s="651"/>
      <c r="AI40" s="651"/>
      <c r="AJ40" s="651"/>
      <c r="AK40" s="651"/>
      <c r="AL40" s="652" t="s">
        <v>230</v>
      </c>
      <c r="AM40" s="653"/>
      <c r="AN40" s="653"/>
      <c r="AO40" s="654"/>
      <c r="AQ40" s="725" t="s">
        <v>339</v>
      </c>
      <c r="AR40" s="726"/>
      <c r="AS40" s="726"/>
      <c r="AT40" s="726"/>
      <c r="AU40" s="726"/>
      <c r="AV40" s="726"/>
      <c r="AW40" s="726"/>
      <c r="AX40" s="726"/>
      <c r="AY40" s="727"/>
      <c r="AZ40" s="647" t="s">
        <v>230</v>
      </c>
      <c r="BA40" s="648"/>
      <c r="BB40" s="648"/>
      <c r="BC40" s="648"/>
      <c r="BD40" s="683"/>
      <c r="BE40" s="683"/>
      <c r="BF40" s="714"/>
      <c r="BG40" s="734" t="s">
        <v>340</v>
      </c>
      <c r="BH40" s="735"/>
      <c r="BI40" s="735"/>
      <c r="BJ40" s="735"/>
      <c r="BK40" s="735"/>
      <c r="BL40" s="236"/>
      <c r="BM40" s="663" t="s">
        <v>341</v>
      </c>
      <c r="BN40" s="663"/>
      <c r="BO40" s="663"/>
      <c r="BP40" s="663"/>
      <c r="BQ40" s="663"/>
      <c r="BR40" s="663"/>
      <c r="BS40" s="663"/>
      <c r="BT40" s="663"/>
      <c r="BU40" s="664"/>
      <c r="BV40" s="647">
        <v>92</v>
      </c>
      <c r="BW40" s="648"/>
      <c r="BX40" s="648"/>
      <c r="BY40" s="648"/>
      <c r="BZ40" s="648"/>
      <c r="CA40" s="648"/>
      <c r="CB40" s="657"/>
      <c r="CD40" s="662" t="s">
        <v>342</v>
      </c>
      <c r="CE40" s="663"/>
      <c r="CF40" s="663"/>
      <c r="CG40" s="663"/>
      <c r="CH40" s="663"/>
      <c r="CI40" s="663"/>
      <c r="CJ40" s="663"/>
      <c r="CK40" s="663"/>
      <c r="CL40" s="663"/>
      <c r="CM40" s="663"/>
      <c r="CN40" s="663"/>
      <c r="CO40" s="663"/>
      <c r="CP40" s="663"/>
      <c r="CQ40" s="664"/>
      <c r="CR40" s="647">
        <v>5000</v>
      </c>
      <c r="CS40" s="648"/>
      <c r="CT40" s="648"/>
      <c r="CU40" s="648"/>
      <c r="CV40" s="648"/>
      <c r="CW40" s="648"/>
      <c r="CX40" s="648"/>
      <c r="CY40" s="649"/>
      <c r="CZ40" s="652">
        <v>0.1</v>
      </c>
      <c r="DA40" s="681"/>
      <c r="DB40" s="681"/>
      <c r="DC40" s="685"/>
      <c r="DD40" s="656" t="s">
        <v>230</v>
      </c>
      <c r="DE40" s="648"/>
      <c r="DF40" s="648"/>
      <c r="DG40" s="648"/>
      <c r="DH40" s="648"/>
      <c r="DI40" s="648"/>
      <c r="DJ40" s="648"/>
      <c r="DK40" s="649"/>
      <c r="DL40" s="656" t="s">
        <v>230</v>
      </c>
      <c r="DM40" s="648"/>
      <c r="DN40" s="648"/>
      <c r="DO40" s="648"/>
      <c r="DP40" s="648"/>
      <c r="DQ40" s="648"/>
      <c r="DR40" s="648"/>
      <c r="DS40" s="648"/>
      <c r="DT40" s="648"/>
      <c r="DU40" s="648"/>
      <c r="DV40" s="649"/>
      <c r="DW40" s="652" t="s">
        <v>230</v>
      </c>
      <c r="DX40" s="681"/>
      <c r="DY40" s="681"/>
      <c r="DZ40" s="681"/>
      <c r="EA40" s="681"/>
      <c r="EB40" s="681"/>
      <c r="EC40" s="682"/>
    </row>
    <row r="41" spans="2:133" ht="11.25" customHeight="1" x14ac:dyDescent="0.15">
      <c r="B41" s="644" t="s">
        <v>343</v>
      </c>
      <c r="C41" s="645"/>
      <c r="D41" s="645"/>
      <c r="E41" s="645"/>
      <c r="F41" s="645"/>
      <c r="G41" s="645"/>
      <c r="H41" s="645"/>
      <c r="I41" s="645"/>
      <c r="J41" s="645"/>
      <c r="K41" s="645"/>
      <c r="L41" s="645"/>
      <c r="M41" s="645"/>
      <c r="N41" s="645"/>
      <c r="O41" s="645"/>
      <c r="P41" s="645"/>
      <c r="Q41" s="646"/>
      <c r="R41" s="647" t="s">
        <v>230</v>
      </c>
      <c r="S41" s="648"/>
      <c r="T41" s="648"/>
      <c r="U41" s="648"/>
      <c r="V41" s="648"/>
      <c r="W41" s="648"/>
      <c r="X41" s="648"/>
      <c r="Y41" s="649"/>
      <c r="Z41" s="650" t="s">
        <v>230</v>
      </c>
      <c r="AA41" s="650"/>
      <c r="AB41" s="650"/>
      <c r="AC41" s="650"/>
      <c r="AD41" s="651" t="s">
        <v>230</v>
      </c>
      <c r="AE41" s="651"/>
      <c r="AF41" s="651"/>
      <c r="AG41" s="651"/>
      <c r="AH41" s="651"/>
      <c r="AI41" s="651"/>
      <c r="AJ41" s="651"/>
      <c r="AK41" s="651"/>
      <c r="AL41" s="652" t="s">
        <v>230</v>
      </c>
      <c r="AM41" s="653"/>
      <c r="AN41" s="653"/>
      <c r="AO41" s="654"/>
      <c r="AQ41" s="725" t="s">
        <v>344</v>
      </c>
      <c r="AR41" s="726"/>
      <c r="AS41" s="726"/>
      <c r="AT41" s="726"/>
      <c r="AU41" s="726"/>
      <c r="AV41" s="726"/>
      <c r="AW41" s="726"/>
      <c r="AX41" s="726"/>
      <c r="AY41" s="727"/>
      <c r="AZ41" s="647">
        <v>137019</v>
      </c>
      <c r="BA41" s="648"/>
      <c r="BB41" s="648"/>
      <c r="BC41" s="648"/>
      <c r="BD41" s="683"/>
      <c r="BE41" s="683"/>
      <c r="BF41" s="714"/>
      <c r="BG41" s="734"/>
      <c r="BH41" s="735"/>
      <c r="BI41" s="735"/>
      <c r="BJ41" s="735"/>
      <c r="BK41" s="735"/>
      <c r="BL41" s="236"/>
      <c r="BM41" s="663" t="s">
        <v>345</v>
      </c>
      <c r="BN41" s="663"/>
      <c r="BO41" s="663"/>
      <c r="BP41" s="663"/>
      <c r="BQ41" s="663"/>
      <c r="BR41" s="663"/>
      <c r="BS41" s="663"/>
      <c r="BT41" s="663"/>
      <c r="BU41" s="664"/>
      <c r="BV41" s="647">
        <v>2</v>
      </c>
      <c r="BW41" s="648"/>
      <c r="BX41" s="648"/>
      <c r="BY41" s="648"/>
      <c r="BZ41" s="648"/>
      <c r="CA41" s="648"/>
      <c r="CB41" s="657"/>
      <c r="CD41" s="662" t="s">
        <v>346</v>
      </c>
      <c r="CE41" s="663"/>
      <c r="CF41" s="663"/>
      <c r="CG41" s="663"/>
      <c r="CH41" s="663"/>
      <c r="CI41" s="663"/>
      <c r="CJ41" s="663"/>
      <c r="CK41" s="663"/>
      <c r="CL41" s="663"/>
      <c r="CM41" s="663"/>
      <c r="CN41" s="663"/>
      <c r="CO41" s="663"/>
      <c r="CP41" s="663"/>
      <c r="CQ41" s="664"/>
      <c r="CR41" s="647" t="s">
        <v>230</v>
      </c>
      <c r="CS41" s="683"/>
      <c r="CT41" s="683"/>
      <c r="CU41" s="683"/>
      <c r="CV41" s="683"/>
      <c r="CW41" s="683"/>
      <c r="CX41" s="683"/>
      <c r="CY41" s="684"/>
      <c r="CZ41" s="652" t="s">
        <v>230</v>
      </c>
      <c r="DA41" s="681"/>
      <c r="DB41" s="681"/>
      <c r="DC41" s="685"/>
      <c r="DD41" s="656" t="s">
        <v>230</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347</v>
      </c>
      <c r="C42" s="645"/>
      <c r="D42" s="645"/>
      <c r="E42" s="645"/>
      <c r="F42" s="645"/>
      <c r="G42" s="645"/>
      <c r="H42" s="645"/>
      <c r="I42" s="645"/>
      <c r="J42" s="645"/>
      <c r="K42" s="645"/>
      <c r="L42" s="645"/>
      <c r="M42" s="645"/>
      <c r="N42" s="645"/>
      <c r="O42" s="645"/>
      <c r="P42" s="645"/>
      <c r="Q42" s="646"/>
      <c r="R42" s="647">
        <v>130000</v>
      </c>
      <c r="S42" s="648"/>
      <c r="T42" s="648"/>
      <c r="U42" s="648"/>
      <c r="V42" s="648"/>
      <c r="W42" s="648"/>
      <c r="X42" s="648"/>
      <c r="Y42" s="649"/>
      <c r="Z42" s="650">
        <v>1.4</v>
      </c>
      <c r="AA42" s="650"/>
      <c r="AB42" s="650"/>
      <c r="AC42" s="650"/>
      <c r="AD42" s="651" t="s">
        <v>230</v>
      </c>
      <c r="AE42" s="651"/>
      <c r="AF42" s="651"/>
      <c r="AG42" s="651"/>
      <c r="AH42" s="651"/>
      <c r="AI42" s="651"/>
      <c r="AJ42" s="651"/>
      <c r="AK42" s="651"/>
      <c r="AL42" s="652" t="s">
        <v>230</v>
      </c>
      <c r="AM42" s="653"/>
      <c r="AN42" s="653"/>
      <c r="AO42" s="654"/>
      <c r="AQ42" s="746" t="s">
        <v>348</v>
      </c>
      <c r="AR42" s="747"/>
      <c r="AS42" s="747"/>
      <c r="AT42" s="747"/>
      <c r="AU42" s="747"/>
      <c r="AV42" s="747"/>
      <c r="AW42" s="747"/>
      <c r="AX42" s="747"/>
      <c r="AY42" s="748"/>
      <c r="AZ42" s="738">
        <v>373364</v>
      </c>
      <c r="BA42" s="739"/>
      <c r="BB42" s="739"/>
      <c r="BC42" s="739"/>
      <c r="BD42" s="718"/>
      <c r="BE42" s="718"/>
      <c r="BF42" s="720"/>
      <c r="BG42" s="736"/>
      <c r="BH42" s="737"/>
      <c r="BI42" s="737"/>
      <c r="BJ42" s="737"/>
      <c r="BK42" s="737"/>
      <c r="BL42" s="237"/>
      <c r="BM42" s="673" t="s">
        <v>349</v>
      </c>
      <c r="BN42" s="673"/>
      <c r="BO42" s="673"/>
      <c r="BP42" s="673"/>
      <c r="BQ42" s="673"/>
      <c r="BR42" s="673"/>
      <c r="BS42" s="673"/>
      <c r="BT42" s="673"/>
      <c r="BU42" s="674"/>
      <c r="BV42" s="738">
        <v>320</v>
      </c>
      <c r="BW42" s="739"/>
      <c r="BX42" s="739"/>
      <c r="BY42" s="739"/>
      <c r="BZ42" s="739"/>
      <c r="CA42" s="739"/>
      <c r="CB42" s="745"/>
      <c r="CD42" s="644" t="s">
        <v>350</v>
      </c>
      <c r="CE42" s="645"/>
      <c r="CF42" s="645"/>
      <c r="CG42" s="645"/>
      <c r="CH42" s="645"/>
      <c r="CI42" s="645"/>
      <c r="CJ42" s="645"/>
      <c r="CK42" s="645"/>
      <c r="CL42" s="645"/>
      <c r="CM42" s="645"/>
      <c r="CN42" s="645"/>
      <c r="CO42" s="645"/>
      <c r="CP42" s="645"/>
      <c r="CQ42" s="646"/>
      <c r="CR42" s="647">
        <v>699640</v>
      </c>
      <c r="CS42" s="648"/>
      <c r="CT42" s="648"/>
      <c r="CU42" s="648"/>
      <c r="CV42" s="648"/>
      <c r="CW42" s="648"/>
      <c r="CX42" s="648"/>
      <c r="CY42" s="649"/>
      <c r="CZ42" s="652">
        <v>8</v>
      </c>
      <c r="DA42" s="653"/>
      <c r="DB42" s="653"/>
      <c r="DC42" s="665"/>
      <c r="DD42" s="656">
        <v>208255</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351</v>
      </c>
      <c r="C43" s="689"/>
      <c r="D43" s="689"/>
      <c r="E43" s="689"/>
      <c r="F43" s="689"/>
      <c r="G43" s="689"/>
      <c r="H43" s="689"/>
      <c r="I43" s="689"/>
      <c r="J43" s="689"/>
      <c r="K43" s="689"/>
      <c r="L43" s="689"/>
      <c r="M43" s="689"/>
      <c r="N43" s="689"/>
      <c r="O43" s="689"/>
      <c r="P43" s="689"/>
      <c r="Q43" s="690"/>
      <c r="R43" s="738">
        <v>9299356</v>
      </c>
      <c r="S43" s="739"/>
      <c r="T43" s="739"/>
      <c r="U43" s="739"/>
      <c r="V43" s="739"/>
      <c r="W43" s="739"/>
      <c r="X43" s="739"/>
      <c r="Y43" s="740"/>
      <c r="Z43" s="741">
        <v>100</v>
      </c>
      <c r="AA43" s="741"/>
      <c r="AB43" s="741"/>
      <c r="AC43" s="741"/>
      <c r="AD43" s="742">
        <v>3894811</v>
      </c>
      <c r="AE43" s="742"/>
      <c r="AF43" s="742"/>
      <c r="AG43" s="742"/>
      <c r="AH43" s="742"/>
      <c r="AI43" s="742"/>
      <c r="AJ43" s="742"/>
      <c r="AK43" s="742"/>
      <c r="AL43" s="743">
        <v>100</v>
      </c>
      <c r="AM43" s="719"/>
      <c r="AN43" s="719"/>
      <c r="AO43" s="744"/>
      <c r="BV43" s="238"/>
      <c r="BW43" s="238"/>
      <c r="BX43" s="238"/>
      <c r="BY43" s="238"/>
      <c r="BZ43" s="238"/>
      <c r="CA43" s="238"/>
      <c r="CB43" s="238"/>
      <c r="CD43" s="644" t="s">
        <v>352</v>
      </c>
      <c r="CE43" s="645"/>
      <c r="CF43" s="645"/>
      <c r="CG43" s="645"/>
      <c r="CH43" s="645"/>
      <c r="CI43" s="645"/>
      <c r="CJ43" s="645"/>
      <c r="CK43" s="645"/>
      <c r="CL43" s="645"/>
      <c r="CM43" s="645"/>
      <c r="CN43" s="645"/>
      <c r="CO43" s="645"/>
      <c r="CP43" s="645"/>
      <c r="CQ43" s="646"/>
      <c r="CR43" s="647">
        <v>5728</v>
      </c>
      <c r="CS43" s="683"/>
      <c r="CT43" s="683"/>
      <c r="CU43" s="683"/>
      <c r="CV43" s="683"/>
      <c r="CW43" s="683"/>
      <c r="CX43" s="683"/>
      <c r="CY43" s="684"/>
      <c r="CZ43" s="652">
        <v>0.1</v>
      </c>
      <c r="DA43" s="681"/>
      <c r="DB43" s="681"/>
      <c r="DC43" s="685"/>
      <c r="DD43" s="656">
        <v>5728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353</v>
      </c>
      <c r="CG44" s="645"/>
      <c r="CH44" s="645"/>
      <c r="CI44" s="645"/>
      <c r="CJ44" s="645"/>
      <c r="CK44" s="645"/>
      <c r="CL44" s="645"/>
      <c r="CM44" s="645"/>
      <c r="CN44" s="645"/>
      <c r="CO44" s="645"/>
      <c r="CP44" s="645"/>
      <c r="CQ44" s="646"/>
      <c r="CR44" s="647">
        <v>699640</v>
      </c>
      <c r="CS44" s="648"/>
      <c r="CT44" s="648"/>
      <c r="CU44" s="648"/>
      <c r="CV44" s="648"/>
      <c r="CW44" s="648"/>
      <c r="CX44" s="648"/>
      <c r="CY44" s="649"/>
      <c r="CZ44" s="652">
        <v>8</v>
      </c>
      <c r="DA44" s="653"/>
      <c r="DB44" s="653"/>
      <c r="DC44" s="665"/>
      <c r="DD44" s="656">
        <v>208255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355</v>
      </c>
      <c r="CG45" s="645"/>
      <c r="CH45" s="645"/>
      <c r="CI45" s="645"/>
      <c r="CJ45" s="645"/>
      <c r="CK45" s="645"/>
      <c r="CL45" s="645"/>
      <c r="CM45" s="645"/>
      <c r="CN45" s="645"/>
      <c r="CO45" s="645"/>
      <c r="CP45" s="645"/>
      <c r="CQ45" s="646"/>
      <c r="CR45" s="647">
        <v>232046</v>
      </c>
      <c r="CS45" s="683"/>
      <c r="CT45" s="683"/>
      <c r="CU45" s="683"/>
      <c r="CV45" s="683"/>
      <c r="CW45" s="683"/>
      <c r="CX45" s="683"/>
      <c r="CY45" s="684"/>
      <c r="CZ45" s="652">
        <v>2.6</v>
      </c>
      <c r="DA45" s="681"/>
      <c r="DB45" s="681"/>
      <c r="DC45" s="685"/>
      <c r="DD45" s="656">
        <v>41751</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357</v>
      </c>
      <c r="CG46" s="645"/>
      <c r="CH46" s="645"/>
      <c r="CI46" s="645"/>
      <c r="CJ46" s="645"/>
      <c r="CK46" s="645"/>
      <c r="CL46" s="645"/>
      <c r="CM46" s="645"/>
      <c r="CN46" s="645"/>
      <c r="CO46" s="645"/>
      <c r="CP46" s="645"/>
      <c r="CQ46" s="646"/>
      <c r="CR46" s="647">
        <v>462537</v>
      </c>
      <c r="CS46" s="648"/>
      <c r="CT46" s="648"/>
      <c r="CU46" s="648"/>
      <c r="CV46" s="648"/>
      <c r="CW46" s="648"/>
      <c r="CX46" s="648"/>
      <c r="CY46" s="649"/>
      <c r="CZ46" s="652">
        <v>5.3</v>
      </c>
      <c r="DA46" s="653"/>
      <c r="DB46" s="653"/>
      <c r="DC46" s="665"/>
      <c r="DD46" s="656">
        <v>161447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359</v>
      </c>
      <c r="CG47" s="645"/>
      <c r="CH47" s="645"/>
      <c r="CI47" s="645"/>
      <c r="CJ47" s="645"/>
      <c r="CK47" s="645"/>
      <c r="CL47" s="645"/>
      <c r="CM47" s="645"/>
      <c r="CN47" s="645"/>
      <c r="CO47" s="645"/>
      <c r="CP47" s="645"/>
      <c r="CQ47" s="646"/>
      <c r="CR47" s="647" t="s">
        <v>230</v>
      </c>
      <c r="CS47" s="683"/>
      <c r="CT47" s="683"/>
      <c r="CU47" s="683"/>
      <c r="CV47" s="683"/>
      <c r="CW47" s="683"/>
      <c r="CX47" s="683"/>
      <c r="CY47" s="684"/>
      <c r="CZ47" s="652" t="s">
        <v>360</v>
      </c>
      <c r="DA47" s="681"/>
      <c r="DB47" s="681"/>
      <c r="DC47" s="685"/>
      <c r="DD47" s="656" t="s">
        <v>360</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360</v>
      </c>
      <c r="CS48" s="648"/>
      <c r="CT48" s="648"/>
      <c r="CU48" s="648"/>
      <c r="CV48" s="648"/>
      <c r="CW48" s="648"/>
      <c r="CX48" s="648"/>
      <c r="CY48" s="649"/>
      <c r="CZ48" s="652" t="s">
        <v>230</v>
      </c>
      <c r="DA48" s="653"/>
      <c r="DB48" s="653"/>
      <c r="DC48" s="665"/>
      <c r="DD48" s="656" t="s">
        <v>360</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362</v>
      </c>
      <c r="CE49" s="689"/>
      <c r="CF49" s="689"/>
      <c r="CG49" s="689"/>
      <c r="CH49" s="689"/>
      <c r="CI49" s="689"/>
      <c r="CJ49" s="689"/>
      <c r="CK49" s="689"/>
      <c r="CL49" s="689"/>
      <c r="CM49" s="689"/>
      <c r="CN49" s="689"/>
      <c r="CO49" s="689"/>
      <c r="CP49" s="689"/>
      <c r="CQ49" s="690"/>
      <c r="CR49" s="738">
        <v>8769681</v>
      </c>
      <c r="CS49" s="718"/>
      <c r="CT49" s="718"/>
      <c r="CU49" s="718"/>
      <c r="CV49" s="718"/>
      <c r="CW49" s="718"/>
      <c r="CX49" s="718"/>
      <c r="CY49" s="749"/>
      <c r="CZ49" s="743">
        <v>100</v>
      </c>
      <c r="DA49" s="750"/>
      <c r="DB49" s="750"/>
      <c r="DC49" s="751"/>
      <c r="DD49" s="752">
        <v>4753414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F0EvvNA1Utw2mogq/2sh6q3qUF2FeHeXkP7xyg3zGQpnM5X5yQtkb6lZz9SGFQ7UNTU2gEfkdgwIWPaKwOYoLA==" saltValue="pJAa6l3C2aUziAFicmteK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9315</v>
      </c>
      <c r="R7" s="783"/>
      <c r="S7" s="783"/>
      <c r="T7" s="783"/>
      <c r="U7" s="783"/>
      <c r="V7" s="783">
        <v>8786</v>
      </c>
      <c r="W7" s="783"/>
      <c r="X7" s="783"/>
      <c r="Y7" s="783"/>
      <c r="Z7" s="783"/>
      <c r="AA7" s="783">
        <v>530</v>
      </c>
      <c r="AB7" s="783"/>
      <c r="AC7" s="783"/>
      <c r="AD7" s="783"/>
      <c r="AE7" s="784"/>
      <c r="AF7" s="785">
        <v>450</v>
      </c>
      <c r="AG7" s="786"/>
      <c r="AH7" s="786"/>
      <c r="AI7" s="786"/>
      <c r="AJ7" s="787"/>
      <c r="AK7" s="822">
        <v>542</v>
      </c>
      <c r="AL7" s="823"/>
      <c r="AM7" s="823"/>
      <c r="AN7" s="823"/>
      <c r="AO7" s="823"/>
      <c r="AP7" s="823">
        <v>5588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600</v>
      </c>
      <c r="BS7" s="826" t="s">
        <v>588</v>
      </c>
      <c r="BT7" s="827"/>
      <c r="BU7" s="827"/>
      <c r="BV7" s="827"/>
      <c r="BW7" s="827"/>
      <c r="BX7" s="827"/>
      <c r="BY7" s="827"/>
      <c r="BZ7" s="827"/>
      <c r="CA7" s="827"/>
      <c r="CB7" s="827"/>
      <c r="CC7" s="827"/>
      <c r="CD7" s="827"/>
      <c r="CE7" s="827"/>
      <c r="CF7" s="827"/>
      <c r="CG7" s="828"/>
      <c r="CH7" s="819">
        <v>0</v>
      </c>
      <c r="CI7" s="820"/>
      <c r="CJ7" s="820"/>
      <c r="CK7" s="820"/>
      <c r="CL7" s="821"/>
      <c r="CM7" s="819">
        <v>75</v>
      </c>
      <c r="CN7" s="820"/>
      <c r="CO7" s="820"/>
      <c r="CP7" s="820"/>
      <c r="CQ7" s="821"/>
      <c r="CR7" s="819">
        <v>5</v>
      </c>
      <c r="CS7" s="820"/>
      <c r="CT7" s="820"/>
      <c r="CU7" s="820"/>
      <c r="CV7" s="821"/>
      <c r="CW7" s="819" t="s">
        <v>596</v>
      </c>
      <c r="CX7" s="820"/>
      <c r="CY7" s="820"/>
      <c r="CZ7" s="820"/>
      <c r="DA7" s="821"/>
      <c r="DB7" s="819" t="s">
        <v>596</v>
      </c>
      <c r="DC7" s="820"/>
      <c r="DD7" s="820"/>
      <c r="DE7" s="820"/>
      <c r="DF7" s="821"/>
      <c r="DG7" s="819" t="s">
        <v>596</v>
      </c>
      <c r="DH7" s="820"/>
      <c r="DI7" s="820"/>
      <c r="DJ7" s="820"/>
      <c r="DK7" s="821"/>
      <c r="DL7" s="819" t="s">
        <v>596</v>
      </c>
      <c r="DM7" s="820"/>
      <c r="DN7" s="820"/>
      <c r="DO7" s="820"/>
      <c r="DP7" s="821"/>
      <c r="DQ7" s="819" t="s">
        <v>596</v>
      </c>
      <c r="DR7" s="820"/>
      <c r="DS7" s="820"/>
      <c r="DT7" s="820"/>
      <c r="DU7" s="821"/>
      <c r="DV7" s="800"/>
      <c r="DW7" s="801"/>
      <c r="DX7" s="801"/>
      <c r="DY7" s="801"/>
      <c r="DZ7" s="802"/>
      <c r="EA7" s="256"/>
    </row>
    <row r="8" spans="1:131" s="257" customFormat="1" ht="26.25" customHeight="1" x14ac:dyDescent="0.15">
      <c r="A8" s="263">
        <v>2</v>
      </c>
      <c r="B8" s="803" t="s">
        <v>386</v>
      </c>
      <c r="C8" s="804"/>
      <c r="D8" s="804"/>
      <c r="E8" s="804"/>
      <c r="F8" s="804"/>
      <c r="G8" s="804"/>
      <c r="H8" s="804"/>
      <c r="I8" s="804"/>
      <c r="J8" s="804"/>
      <c r="K8" s="804"/>
      <c r="L8" s="804"/>
      <c r="M8" s="804"/>
      <c r="N8" s="804"/>
      <c r="O8" s="804"/>
      <c r="P8" s="805"/>
      <c r="Q8" s="806">
        <v>70</v>
      </c>
      <c r="R8" s="807"/>
      <c r="S8" s="807"/>
      <c r="T8" s="807"/>
      <c r="U8" s="807"/>
      <c r="V8" s="807">
        <v>70</v>
      </c>
      <c r="W8" s="807"/>
      <c r="X8" s="807"/>
      <c r="Y8" s="807"/>
      <c r="Z8" s="807"/>
      <c r="AA8" s="807">
        <v>0</v>
      </c>
      <c r="AB8" s="807"/>
      <c r="AC8" s="807"/>
      <c r="AD8" s="807"/>
      <c r="AE8" s="808"/>
      <c r="AF8" s="809">
        <v>0</v>
      </c>
      <c r="AG8" s="810"/>
      <c r="AH8" s="810"/>
      <c r="AI8" s="810"/>
      <c r="AJ8" s="811"/>
      <c r="AK8" s="812">
        <v>69</v>
      </c>
      <c r="AL8" s="813"/>
      <c r="AM8" s="813"/>
      <c r="AN8" s="813"/>
      <c r="AO8" s="813"/>
      <c r="AP8" s="813" t="s">
        <v>580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599</v>
      </c>
      <c r="BT8" s="817"/>
      <c r="BU8" s="817"/>
      <c r="BV8" s="817"/>
      <c r="BW8" s="817"/>
      <c r="BX8" s="817"/>
      <c r="BY8" s="817"/>
      <c r="BZ8" s="817"/>
      <c r="CA8" s="817"/>
      <c r="CB8" s="817"/>
      <c r="CC8" s="817"/>
      <c r="CD8" s="817"/>
      <c r="CE8" s="817"/>
      <c r="CF8" s="817"/>
      <c r="CG8" s="818"/>
      <c r="CH8" s="829">
        <v>-4</v>
      </c>
      <c r="CI8" s="830"/>
      <c r="CJ8" s="830"/>
      <c r="CK8" s="830"/>
      <c r="CL8" s="831"/>
      <c r="CM8" s="829">
        <v>13</v>
      </c>
      <c r="CN8" s="830"/>
      <c r="CO8" s="830"/>
      <c r="CP8" s="830"/>
      <c r="CQ8" s="831"/>
      <c r="CR8" s="829">
        <v>10</v>
      </c>
      <c r="CS8" s="830"/>
      <c r="CT8" s="830"/>
      <c r="CU8" s="830"/>
      <c r="CV8" s="831"/>
      <c r="CW8" s="829" t="s">
        <v>596</v>
      </c>
      <c r="CX8" s="830"/>
      <c r="CY8" s="830"/>
      <c r="CZ8" s="830"/>
      <c r="DA8" s="831"/>
      <c r="DB8" s="829" t="s">
        <v>596</v>
      </c>
      <c r="DC8" s="830"/>
      <c r="DD8" s="830"/>
      <c r="DE8" s="830"/>
      <c r="DF8" s="831"/>
      <c r="DG8" s="829" t="s">
        <v>596</v>
      </c>
      <c r="DH8" s="830"/>
      <c r="DI8" s="830"/>
      <c r="DJ8" s="830"/>
      <c r="DK8" s="831"/>
      <c r="DL8" s="829" t="s">
        <v>596</v>
      </c>
      <c r="DM8" s="830"/>
      <c r="DN8" s="830"/>
      <c r="DO8" s="830"/>
      <c r="DP8" s="831"/>
      <c r="DQ8" s="829" t="s">
        <v>596</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9316</v>
      </c>
      <c r="R23" s="842"/>
      <c r="S23" s="842"/>
      <c r="T23" s="842"/>
      <c r="U23" s="842"/>
      <c r="V23" s="842">
        <v>8786</v>
      </c>
      <c r="W23" s="842"/>
      <c r="X23" s="842"/>
      <c r="Y23" s="842"/>
      <c r="Z23" s="842"/>
      <c r="AA23" s="842">
        <v>530</v>
      </c>
      <c r="AB23" s="842"/>
      <c r="AC23" s="842"/>
      <c r="AD23" s="842"/>
      <c r="AE23" s="843"/>
      <c r="AF23" s="844">
        <v>450</v>
      </c>
      <c r="AG23" s="842"/>
      <c r="AH23" s="842"/>
      <c r="AI23" s="842"/>
      <c r="AJ23" s="845"/>
      <c r="AK23" s="846"/>
      <c r="AL23" s="847"/>
      <c r="AM23" s="847"/>
      <c r="AN23" s="847"/>
      <c r="AO23" s="847"/>
      <c r="AP23" s="842">
        <v>5588</v>
      </c>
      <c r="AQ23" s="842"/>
      <c r="AR23" s="842"/>
      <c r="AS23" s="842"/>
      <c r="AT23" s="842"/>
      <c r="AU23" s="848"/>
      <c r="AV23" s="848"/>
      <c r="AW23" s="848"/>
      <c r="AX23" s="848"/>
      <c r="AY23" s="849"/>
      <c r="AZ23" s="857" t="s">
        <v>390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393</v>
      </c>
      <c r="R26" s="766"/>
      <c r="S26" s="766"/>
      <c r="T26" s="766"/>
      <c r="U26" s="767"/>
      <c r="V26" s="765" t="s">
        <v>394</v>
      </c>
      <c r="W26" s="766"/>
      <c r="X26" s="766"/>
      <c r="Y26" s="766"/>
      <c r="Z26" s="767"/>
      <c r="AA26" s="765" t="s">
        <v>395</v>
      </c>
      <c r="AB26" s="766"/>
      <c r="AC26" s="766"/>
      <c r="AD26" s="766"/>
      <c r="AE26" s="766"/>
      <c r="AF26" s="860" t="s">
        <v>396</v>
      </c>
      <c r="AG26" s="861"/>
      <c r="AH26" s="861"/>
      <c r="AI26" s="861"/>
      <c r="AJ26" s="862"/>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401</v>
      </c>
      <c r="C28" s="780"/>
      <c r="D28" s="780"/>
      <c r="E28" s="780"/>
      <c r="F28" s="780"/>
      <c r="G28" s="780"/>
      <c r="H28" s="780"/>
      <c r="I28" s="780"/>
      <c r="J28" s="780"/>
      <c r="K28" s="780"/>
      <c r="L28" s="780"/>
      <c r="M28" s="780"/>
      <c r="N28" s="780"/>
      <c r="O28" s="780"/>
      <c r="P28" s="781"/>
      <c r="Q28" s="870">
        <v>1499</v>
      </c>
      <c r="R28" s="871"/>
      <c r="S28" s="871"/>
      <c r="T28" s="871"/>
      <c r="U28" s="871"/>
      <c r="V28" s="871">
        <v>1413</v>
      </c>
      <c r="W28" s="871"/>
      <c r="X28" s="871"/>
      <c r="Y28" s="871"/>
      <c r="Z28" s="871"/>
      <c r="AA28" s="871">
        <v>87</v>
      </c>
      <c r="AB28" s="871"/>
      <c r="AC28" s="871"/>
      <c r="AD28" s="871"/>
      <c r="AE28" s="872"/>
      <c r="AF28" s="873">
        <v>87</v>
      </c>
      <c r="AG28" s="871"/>
      <c r="AH28" s="871"/>
      <c r="AI28" s="871"/>
      <c r="AJ28" s="874"/>
      <c r="AK28" s="875">
        <v>118</v>
      </c>
      <c r="AL28" s="866"/>
      <c r="AM28" s="866"/>
      <c r="AN28" s="866"/>
      <c r="AO28" s="866"/>
      <c r="AP28" s="866" t="s">
        <v>580</v>
      </c>
      <c r="AQ28" s="866"/>
      <c r="AR28" s="866"/>
      <c r="AS28" s="866"/>
      <c r="AT28" s="866"/>
      <c r="AU28" s="866" t="s">
        <v>580</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402</v>
      </c>
      <c r="C29" s="804"/>
      <c r="D29" s="804"/>
      <c r="E29" s="804"/>
      <c r="F29" s="804"/>
      <c r="G29" s="804"/>
      <c r="H29" s="804"/>
      <c r="I29" s="804"/>
      <c r="J29" s="804"/>
      <c r="K29" s="804"/>
      <c r="L29" s="804"/>
      <c r="M29" s="804"/>
      <c r="N29" s="804"/>
      <c r="O29" s="804"/>
      <c r="P29" s="805"/>
      <c r="Q29" s="806">
        <v>1101</v>
      </c>
      <c r="R29" s="807"/>
      <c r="S29" s="807"/>
      <c r="T29" s="807"/>
      <c r="U29" s="807"/>
      <c r="V29" s="807">
        <v>1000</v>
      </c>
      <c r="W29" s="807"/>
      <c r="X29" s="807"/>
      <c r="Y29" s="807"/>
      <c r="Z29" s="807"/>
      <c r="AA29" s="807">
        <v>101</v>
      </c>
      <c r="AB29" s="807"/>
      <c r="AC29" s="807"/>
      <c r="AD29" s="807"/>
      <c r="AE29" s="808"/>
      <c r="AF29" s="809">
        <v>101</v>
      </c>
      <c r="AG29" s="810"/>
      <c r="AH29" s="810"/>
      <c r="AI29" s="810"/>
      <c r="AJ29" s="811"/>
      <c r="AK29" s="878">
        <v>148</v>
      </c>
      <c r="AL29" s="879"/>
      <c r="AM29" s="879"/>
      <c r="AN29" s="879"/>
      <c r="AO29" s="879"/>
      <c r="AP29" s="879" t="s">
        <v>580</v>
      </c>
      <c r="AQ29" s="879"/>
      <c r="AR29" s="879"/>
      <c r="AS29" s="879"/>
      <c r="AT29" s="879"/>
      <c r="AU29" s="879" t="s">
        <v>580</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403</v>
      </c>
      <c r="C30" s="804"/>
      <c r="D30" s="804"/>
      <c r="E30" s="804"/>
      <c r="F30" s="804"/>
      <c r="G30" s="804"/>
      <c r="H30" s="804"/>
      <c r="I30" s="804"/>
      <c r="J30" s="804"/>
      <c r="K30" s="804"/>
      <c r="L30" s="804"/>
      <c r="M30" s="804"/>
      <c r="N30" s="804"/>
      <c r="O30" s="804"/>
      <c r="P30" s="805"/>
      <c r="Q30" s="806">
        <v>202</v>
      </c>
      <c r="R30" s="807"/>
      <c r="S30" s="807"/>
      <c r="T30" s="807"/>
      <c r="U30" s="807"/>
      <c r="V30" s="807">
        <v>197</v>
      </c>
      <c r="W30" s="807"/>
      <c r="X30" s="807"/>
      <c r="Y30" s="807"/>
      <c r="Z30" s="807"/>
      <c r="AA30" s="807">
        <v>5</v>
      </c>
      <c r="AB30" s="807"/>
      <c r="AC30" s="807"/>
      <c r="AD30" s="807"/>
      <c r="AE30" s="808"/>
      <c r="AF30" s="809">
        <v>5</v>
      </c>
      <c r="AG30" s="810"/>
      <c r="AH30" s="810"/>
      <c r="AI30" s="810"/>
      <c r="AJ30" s="811"/>
      <c r="AK30" s="878">
        <v>50</v>
      </c>
      <c r="AL30" s="879"/>
      <c r="AM30" s="879"/>
      <c r="AN30" s="879"/>
      <c r="AO30" s="879"/>
      <c r="AP30" s="879" t="s">
        <v>580</v>
      </c>
      <c r="AQ30" s="879"/>
      <c r="AR30" s="879"/>
      <c r="AS30" s="879"/>
      <c r="AT30" s="879"/>
      <c r="AU30" s="879" t="s">
        <v>580</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404</v>
      </c>
      <c r="C31" s="804"/>
      <c r="D31" s="804"/>
      <c r="E31" s="804"/>
      <c r="F31" s="804"/>
      <c r="G31" s="804"/>
      <c r="H31" s="804"/>
      <c r="I31" s="804"/>
      <c r="J31" s="804"/>
      <c r="K31" s="804"/>
      <c r="L31" s="804"/>
      <c r="M31" s="804"/>
      <c r="N31" s="804"/>
      <c r="O31" s="804"/>
      <c r="P31" s="805"/>
      <c r="Q31" s="806">
        <v>951</v>
      </c>
      <c r="R31" s="807"/>
      <c r="S31" s="807"/>
      <c r="T31" s="807"/>
      <c r="U31" s="807"/>
      <c r="V31" s="807">
        <v>931</v>
      </c>
      <c r="W31" s="807"/>
      <c r="X31" s="807"/>
      <c r="Y31" s="807"/>
      <c r="Z31" s="807"/>
      <c r="AA31" s="807">
        <v>20</v>
      </c>
      <c r="AB31" s="807"/>
      <c r="AC31" s="807"/>
      <c r="AD31" s="807"/>
      <c r="AE31" s="808"/>
      <c r="AF31" s="809">
        <v>19</v>
      </c>
      <c r="AG31" s="810"/>
      <c r="AH31" s="810"/>
      <c r="AI31" s="810"/>
      <c r="AJ31" s="811"/>
      <c r="AK31" s="878">
        <v>174</v>
      </c>
      <c r="AL31" s="879"/>
      <c r="AM31" s="879"/>
      <c r="AN31" s="879"/>
      <c r="AO31" s="879"/>
      <c r="AP31" s="879">
        <v>2570</v>
      </c>
      <c r="AQ31" s="879"/>
      <c r="AR31" s="879"/>
      <c r="AS31" s="879"/>
      <c r="AT31" s="879"/>
      <c r="AU31" s="879">
        <v>1265</v>
      </c>
      <c r="AV31" s="879"/>
      <c r="AW31" s="879"/>
      <c r="AX31" s="879"/>
      <c r="AY31" s="879"/>
      <c r="AZ31" s="880" t="s">
        <v>580</v>
      </c>
      <c r="BA31" s="880"/>
      <c r="BB31" s="880"/>
      <c r="BC31" s="880"/>
      <c r="BD31" s="880"/>
      <c r="BE31" s="876" t="s">
        <v>405</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407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211</v>
      </c>
      <c r="AG63" s="890"/>
      <c r="AH63" s="890"/>
      <c r="AI63" s="890"/>
      <c r="AJ63" s="891"/>
      <c r="AK63" s="892"/>
      <c r="AL63" s="887"/>
      <c r="AM63" s="887"/>
      <c r="AN63" s="887"/>
      <c r="AO63" s="887"/>
      <c r="AP63" s="890">
        <v>2570</v>
      </c>
      <c r="AQ63" s="890"/>
      <c r="AR63" s="890"/>
      <c r="AS63" s="890"/>
      <c r="AT63" s="890"/>
      <c r="AU63" s="890">
        <v>1265</v>
      </c>
      <c r="AV63" s="890"/>
      <c r="AW63" s="890"/>
      <c r="AX63" s="890"/>
      <c r="AY63" s="890"/>
      <c r="AZ63" s="894"/>
      <c r="BA63" s="894"/>
      <c r="BB63" s="894"/>
      <c r="BC63" s="894"/>
      <c r="BD63" s="894"/>
      <c r="BE63" s="895"/>
      <c r="BF63" s="895"/>
      <c r="BG63" s="895"/>
      <c r="BH63" s="895"/>
      <c r="BI63" s="896"/>
      <c r="BJ63" s="897" t="s">
        <v>390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409</v>
      </c>
      <c r="B66" s="789"/>
      <c r="C66" s="789"/>
      <c r="D66" s="789"/>
      <c r="E66" s="789"/>
      <c r="F66" s="789"/>
      <c r="G66" s="789"/>
      <c r="H66" s="789"/>
      <c r="I66" s="789"/>
      <c r="J66" s="789"/>
      <c r="K66" s="789"/>
      <c r="L66" s="789"/>
      <c r="M66" s="789"/>
      <c r="N66" s="789"/>
      <c r="O66" s="789"/>
      <c r="P66" s="790"/>
      <c r="Q66" s="765" t="s">
        <v>410</v>
      </c>
      <c r="R66" s="766"/>
      <c r="S66" s="766"/>
      <c r="T66" s="766"/>
      <c r="U66" s="767"/>
      <c r="V66" s="765" t="s">
        <v>394</v>
      </c>
      <c r="W66" s="766"/>
      <c r="X66" s="766"/>
      <c r="Y66" s="766"/>
      <c r="Z66" s="767"/>
      <c r="AA66" s="765" t="s">
        <v>411</v>
      </c>
      <c r="AB66" s="766"/>
      <c r="AC66" s="766"/>
      <c r="AD66" s="766"/>
      <c r="AE66" s="767"/>
      <c r="AF66" s="900" t="s">
        <v>412</v>
      </c>
      <c r="AG66" s="861"/>
      <c r="AH66" s="861"/>
      <c r="AI66" s="861"/>
      <c r="AJ66" s="901"/>
      <c r="AK66" s="765" t="s">
        <v>413</v>
      </c>
      <c r="AL66" s="789"/>
      <c r="AM66" s="789"/>
      <c r="AN66" s="789"/>
      <c r="AO66" s="790"/>
      <c r="AP66" s="765" t="s">
        <v>414</v>
      </c>
      <c r="AQ66" s="766"/>
      <c r="AR66" s="766"/>
      <c r="AS66" s="766"/>
      <c r="AT66" s="767"/>
      <c r="AU66" s="765" t="s">
        <v>415</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581</v>
      </c>
      <c r="C68" s="918"/>
      <c r="D68" s="918"/>
      <c r="E68" s="918"/>
      <c r="F68" s="918"/>
      <c r="G68" s="918"/>
      <c r="H68" s="918"/>
      <c r="I68" s="918"/>
      <c r="J68" s="918"/>
      <c r="K68" s="918"/>
      <c r="L68" s="918"/>
      <c r="M68" s="918"/>
      <c r="N68" s="918"/>
      <c r="O68" s="918"/>
      <c r="P68" s="919"/>
      <c r="Q68" s="920">
        <v>826</v>
      </c>
      <c r="R68" s="914"/>
      <c r="S68" s="914"/>
      <c r="T68" s="914"/>
      <c r="U68" s="914"/>
      <c r="V68" s="914">
        <v>826</v>
      </c>
      <c r="W68" s="914"/>
      <c r="X68" s="914"/>
      <c r="Y68" s="914"/>
      <c r="Z68" s="914"/>
      <c r="AA68" s="914">
        <v>0</v>
      </c>
      <c r="AB68" s="914"/>
      <c r="AC68" s="914"/>
      <c r="AD68" s="914"/>
      <c r="AE68" s="914"/>
      <c r="AF68" s="914">
        <v>0</v>
      </c>
      <c r="AG68" s="914"/>
      <c r="AH68" s="914"/>
      <c r="AI68" s="914"/>
      <c r="AJ68" s="914"/>
      <c r="AK68" s="914" t="s">
        <v>589</v>
      </c>
      <c r="AL68" s="914"/>
      <c r="AM68" s="914"/>
      <c r="AN68" s="914"/>
      <c r="AO68" s="914"/>
      <c r="AP68" s="914">
        <v>174</v>
      </c>
      <c r="AQ68" s="914"/>
      <c r="AR68" s="914"/>
      <c r="AS68" s="914"/>
      <c r="AT68" s="914"/>
      <c r="AU68" s="914">
        <v>51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582</v>
      </c>
      <c r="C69" s="922"/>
      <c r="D69" s="922"/>
      <c r="E69" s="922"/>
      <c r="F69" s="922"/>
      <c r="G69" s="922"/>
      <c r="H69" s="922"/>
      <c r="I69" s="922"/>
      <c r="J69" s="922"/>
      <c r="K69" s="922"/>
      <c r="L69" s="922"/>
      <c r="M69" s="922"/>
      <c r="N69" s="922"/>
      <c r="O69" s="922"/>
      <c r="P69" s="923"/>
      <c r="Q69" s="924">
        <v>15675</v>
      </c>
      <c r="R69" s="879"/>
      <c r="S69" s="879"/>
      <c r="T69" s="879"/>
      <c r="U69" s="879"/>
      <c r="V69" s="879">
        <v>15672</v>
      </c>
      <c r="W69" s="879"/>
      <c r="X69" s="879"/>
      <c r="Y69" s="879"/>
      <c r="Z69" s="879"/>
      <c r="AA69" s="879">
        <v>3</v>
      </c>
      <c r="AB69" s="879"/>
      <c r="AC69" s="879"/>
      <c r="AD69" s="879"/>
      <c r="AE69" s="879"/>
      <c r="AF69" s="879">
        <v>3</v>
      </c>
      <c r="AG69" s="879"/>
      <c r="AH69" s="879"/>
      <c r="AI69" s="879"/>
      <c r="AJ69" s="879"/>
      <c r="AK69" s="879" t="s">
        <v>601</v>
      </c>
      <c r="AL69" s="879"/>
      <c r="AM69" s="879"/>
      <c r="AN69" s="879"/>
      <c r="AO69" s="879"/>
      <c r="AP69" s="879" t="s">
        <v>580</v>
      </c>
      <c r="AQ69" s="879"/>
      <c r="AR69" s="879"/>
      <c r="AS69" s="879"/>
      <c r="AT69" s="879"/>
      <c r="AU69" s="879" t="s">
        <v>589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583</v>
      </c>
      <c r="C70" s="922"/>
      <c r="D70" s="922"/>
      <c r="E70" s="922"/>
      <c r="F70" s="922"/>
      <c r="G70" s="922"/>
      <c r="H70" s="922"/>
      <c r="I70" s="922"/>
      <c r="J70" s="922"/>
      <c r="K70" s="922"/>
      <c r="L70" s="922"/>
      <c r="M70" s="922"/>
      <c r="N70" s="922"/>
      <c r="O70" s="922"/>
      <c r="P70" s="923"/>
      <c r="Q70" s="924">
        <v>3826</v>
      </c>
      <c r="R70" s="879"/>
      <c r="S70" s="879"/>
      <c r="T70" s="879"/>
      <c r="U70" s="879"/>
      <c r="V70" s="879">
        <v>3374</v>
      </c>
      <c r="W70" s="879"/>
      <c r="X70" s="879"/>
      <c r="Y70" s="879"/>
      <c r="Z70" s="879"/>
      <c r="AA70" s="879">
        <v>452</v>
      </c>
      <c r="AB70" s="879"/>
      <c r="AC70" s="879"/>
      <c r="AD70" s="879"/>
      <c r="AE70" s="879"/>
      <c r="AF70" s="879">
        <v>452</v>
      </c>
      <c r="AG70" s="879"/>
      <c r="AH70" s="879"/>
      <c r="AI70" s="879"/>
      <c r="AJ70" s="879"/>
      <c r="AK70" s="879" t="s">
        <v>589</v>
      </c>
      <c r="AL70" s="879"/>
      <c r="AM70" s="879"/>
      <c r="AN70" s="879"/>
      <c r="AO70" s="879"/>
      <c r="AP70" s="879" t="s">
        <v>580</v>
      </c>
      <c r="AQ70" s="879"/>
      <c r="AR70" s="879"/>
      <c r="AS70" s="879"/>
      <c r="AT70" s="879"/>
      <c r="AU70" s="879" t="s">
        <v>589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584</v>
      </c>
      <c r="C71" s="922"/>
      <c r="D71" s="922"/>
      <c r="E71" s="922"/>
      <c r="F71" s="922"/>
      <c r="G71" s="922"/>
      <c r="H71" s="922"/>
      <c r="I71" s="922"/>
      <c r="J71" s="922"/>
      <c r="K71" s="922"/>
      <c r="L71" s="922"/>
      <c r="M71" s="922"/>
      <c r="N71" s="922"/>
      <c r="O71" s="922"/>
      <c r="P71" s="923"/>
      <c r="Q71" s="924">
        <v>623</v>
      </c>
      <c r="R71" s="879"/>
      <c r="S71" s="879"/>
      <c r="T71" s="879"/>
      <c r="U71" s="879"/>
      <c r="V71" s="879">
        <v>579</v>
      </c>
      <c r="W71" s="879"/>
      <c r="X71" s="879"/>
      <c r="Y71" s="879"/>
      <c r="Z71" s="879"/>
      <c r="AA71" s="879">
        <v>43</v>
      </c>
      <c r="AB71" s="879"/>
      <c r="AC71" s="879"/>
      <c r="AD71" s="879"/>
      <c r="AE71" s="879"/>
      <c r="AF71" s="879">
        <v>43</v>
      </c>
      <c r="AG71" s="879"/>
      <c r="AH71" s="879"/>
      <c r="AI71" s="879"/>
      <c r="AJ71" s="879"/>
      <c r="AK71" s="879">
        <v>79</v>
      </c>
      <c r="AL71" s="879"/>
      <c r="AM71" s="879"/>
      <c r="AN71" s="879"/>
      <c r="AO71" s="879"/>
      <c r="AP71" s="879" t="s">
        <v>580</v>
      </c>
      <c r="AQ71" s="879"/>
      <c r="AR71" s="879"/>
      <c r="AS71" s="879"/>
      <c r="AT71" s="879"/>
      <c r="AU71" s="879" t="s">
        <v>589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585</v>
      </c>
      <c r="C72" s="922"/>
      <c r="D72" s="922"/>
      <c r="E72" s="922"/>
      <c r="F72" s="922"/>
      <c r="G72" s="922"/>
      <c r="H72" s="922"/>
      <c r="I72" s="922"/>
      <c r="J72" s="922"/>
      <c r="K72" s="922"/>
      <c r="L72" s="922"/>
      <c r="M72" s="922"/>
      <c r="N72" s="922"/>
      <c r="O72" s="922"/>
      <c r="P72" s="923"/>
      <c r="Q72" s="924">
        <v>146005</v>
      </c>
      <c r="R72" s="879"/>
      <c r="S72" s="879"/>
      <c r="T72" s="879"/>
      <c r="U72" s="879"/>
      <c r="V72" s="879">
        <v>140177</v>
      </c>
      <c r="W72" s="879"/>
      <c r="X72" s="879"/>
      <c r="Y72" s="879"/>
      <c r="Z72" s="879"/>
      <c r="AA72" s="879">
        <v>5828</v>
      </c>
      <c r="AB72" s="879"/>
      <c r="AC72" s="879"/>
      <c r="AD72" s="879"/>
      <c r="AE72" s="879"/>
      <c r="AF72" s="879">
        <v>5828</v>
      </c>
      <c r="AG72" s="879"/>
      <c r="AH72" s="879"/>
      <c r="AI72" s="879"/>
      <c r="AJ72" s="879"/>
      <c r="AK72" s="879">
        <v>1637</v>
      </c>
      <c r="AL72" s="879"/>
      <c r="AM72" s="879"/>
      <c r="AN72" s="879"/>
      <c r="AO72" s="879"/>
      <c r="AP72" s="879" t="s">
        <v>580</v>
      </c>
      <c r="AQ72" s="879"/>
      <c r="AR72" s="879"/>
      <c r="AS72" s="879"/>
      <c r="AT72" s="879"/>
      <c r="AU72" s="879" t="s">
        <v>589</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586</v>
      </c>
      <c r="C73" s="922"/>
      <c r="D73" s="922"/>
      <c r="E73" s="922"/>
      <c r="F73" s="922"/>
      <c r="G73" s="922"/>
      <c r="H73" s="922"/>
      <c r="I73" s="922"/>
      <c r="J73" s="922"/>
      <c r="K73" s="922"/>
      <c r="L73" s="922"/>
      <c r="M73" s="922"/>
      <c r="N73" s="922"/>
      <c r="O73" s="922"/>
      <c r="P73" s="923"/>
      <c r="Q73" s="924">
        <v>22424</v>
      </c>
      <c r="R73" s="879"/>
      <c r="S73" s="879"/>
      <c r="T73" s="879"/>
      <c r="U73" s="879"/>
      <c r="V73" s="879">
        <v>20206</v>
      </c>
      <c r="W73" s="879"/>
      <c r="X73" s="879"/>
      <c r="Y73" s="879"/>
      <c r="Z73" s="879"/>
      <c r="AA73" s="879">
        <v>2218</v>
      </c>
      <c r="AB73" s="879"/>
      <c r="AC73" s="879"/>
      <c r="AD73" s="879"/>
      <c r="AE73" s="879"/>
      <c r="AF73" s="879">
        <v>31774</v>
      </c>
      <c r="AG73" s="879"/>
      <c r="AH73" s="879"/>
      <c r="AI73" s="879"/>
      <c r="AJ73" s="879"/>
      <c r="AK73" s="879" t="s">
        <v>597</v>
      </c>
      <c r="AL73" s="879"/>
      <c r="AM73" s="879"/>
      <c r="AN73" s="879"/>
      <c r="AO73" s="879"/>
      <c r="AP73" s="879">
        <v>54229</v>
      </c>
      <c r="AQ73" s="879"/>
      <c r="AR73" s="879"/>
      <c r="AS73" s="879"/>
      <c r="AT73" s="879"/>
      <c r="AU73" s="879" t="s">
        <v>580</v>
      </c>
      <c r="AV73" s="879"/>
      <c r="AW73" s="879"/>
      <c r="AX73" s="879"/>
      <c r="AY73" s="879"/>
      <c r="AZ73" s="925" t="s">
        <v>602</v>
      </c>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587</v>
      </c>
      <c r="C74" s="922"/>
      <c r="D74" s="922"/>
      <c r="E74" s="922"/>
      <c r="F74" s="922"/>
      <c r="G74" s="922"/>
      <c r="H74" s="922"/>
      <c r="I74" s="922"/>
      <c r="J74" s="922"/>
      <c r="K74" s="922"/>
      <c r="L74" s="922"/>
      <c r="M74" s="922"/>
      <c r="N74" s="922"/>
      <c r="O74" s="922"/>
      <c r="P74" s="923"/>
      <c r="Q74" s="924">
        <v>763</v>
      </c>
      <c r="R74" s="879"/>
      <c r="S74" s="879"/>
      <c r="T74" s="879"/>
      <c r="U74" s="879"/>
      <c r="V74" s="879">
        <v>624</v>
      </c>
      <c r="W74" s="879"/>
      <c r="X74" s="879"/>
      <c r="Y74" s="879"/>
      <c r="Z74" s="879"/>
      <c r="AA74" s="879">
        <v>138</v>
      </c>
      <c r="AB74" s="879"/>
      <c r="AC74" s="879"/>
      <c r="AD74" s="879"/>
      <c r="AE74" s="879"/>
      <c r="AF74" s="879">
        <v>1779</v>
      </c>
      <c r="AG74" s="879"/>
      <c r="AH74" s="879"/>
      <c r="AI74" s="879"/>
      <c r="AJ74" s="879"/>
      <c r="AK74" s="879" t="s">
        <v>597</v>
      </c>
      <c r="AL74" s="879"/>
      <c r="AM74" s="879"/>
      <c r="AN74" s="879"/>
      <c r="AO74" s="879"/>
      <c r="AP74" s="879">
        <v>1199</v>
      </c>
      <c r="AQ74" s="879"/>
      <c r="AR74" s="879"/>
      <c r="AS74" s="879"/>
      <c r="AT74" s="879"/>
      <c r="AU74" s="879" t="s">
        <v>598</v>
      </c>
      <c r="AV74" s="879"/>
      <c r="AW74" s="879"/>
      <c r="AX74" s="879"/>
      <c r="AY74" s="879"/>
      <c r="AZ74" s="925" t="s">
        <v>602</v>
      </c>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416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39880</v>
      </c>
      <c r="AG88" s="890"/>
      <c r="AH88" s="890"/>
      <c r="AI88" s="890"/>
      <c r="AJ88" s="890"/>
      <c r="AK88" s="887"/>
      <c r="AL88" s="887"/>
      <c r="AM88" s="887"/>
      <c r="AN88" s="887"/>
      <c r="AO88" s="887"/>
      <c r="AP88" s="890">
        <v>55602</v>
      </c>
      <c r="AQ88" s="890"/>
      <c r="AR88" s="890"/>
      <c r="AS88" s="890"/>
      <c r="AT88" s="890"/>
      <c r="AU88" s="890">
        <v>51</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417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15</v>
      </c>
      <c r="CS102" s="898"/>
      <c r="CT102" s="898"/>
      <c r="CU102" s="898"/>
      <c r="CV102" s="941"/>
      <c r="CW102" s="940" t="s">
        <v>596</v>
      </c>
      <c r="CX102" s="898"/>
      <c r="CY102" s="898"/>
      <c r="CZ102" s="898"/>
      <c r="DA102" s="941"/>
      <c r="DB102" s="940" t="s">
        <v>596</v>
      </c>
      <c r="DC102" s="898"/>
      <c r="DD102" s="898"/>
      <c r="DE102" s="898"/>
      <c r="DF102" s="941"/>
      <c r="DG102" s="940" t="s">
        <v>596</v>
      </c>
      <c r="DH102" s="898"/>
      <c r="DI102" s="898"/>
      <c r="DJ102" s="898"/>
      <c r="DK102" s="941"/>
      <c r="DL102" s="940" t="s">
        <v>596</v>
      </c>
      <c r="DM102" s="898"/>
      <c r="DN102" s="898"/>
      <c r="DO102" s="898"/>
      <c r="DP102" s="941"/>
      <c r="DQ102" s="940" t="s">
        <v>596</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425</v>
      </c>
      <c r="AB109" s="943"/>
      <c r="AC109" s="943"/>
      <c r="AD109" s="943"/>
      <c r="AE109" s="944"/>
      <c r="AF109" s="942" t="s">
        <v>426</v>
      </c>
      <c r="AG109" s="943"/>
      <c r="AH109" s="943"/>
      <c r="AI109" s="943"/>
      <c r="AJ109" s="944"/>
      <c r="AK109" s="942" t="s">
        <v>302</v>
      </c>
      <c r="AL109" s="943"/>
      <c r="AM109" s="943"/>
      <c r="AN109" s="943"/>
      <c r="AO109" s="944"/>
      <c r="AP109" s="942" t="s">
        <v>427</v>
      </c>
      <c r="AQ109" s="943"/>
      <c r="AR109" s="943"/>
      <c r="AS109" s="943"/>
      <c r="AT109" s="945"/>
      <c r="AU109" s="962" t="s">
        <v>424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425</v>
      </c>
      <c r="BR109" s="943"/>
      <c r="BS109" s="943"/>
      <c r="BT109" s="943"/>
      <c r="BU109" s="944"/>
      <c r="BV109" s="942" t="s">
        <v>426</v>
      </c>
      <c r="BW109" s="943"/>
      <c r="BX109" s="943"/>
      <c r="BY109" s="943"/>
      <c r="BZ109" s="944"/>
      <c r="CA109" s="942" t="s">
        <v>302</v>
      </c>
      <c r="CB109" s="943"/>
      <c r="CC109" s="943"/>
      <c r="CD109" s="943"/>
      <c r="CE109" s="944"/>
      <c r="CF109" s="963" t="s">
        <v>427</v>
      </c>
      <c r="CG109" s="963"/>
      <c r="CH109" s="963"/>
      <c r="CI109" s="963"/>
      <c r="CJ109" s="963"/>
      <c r="CK109" s="942" t="s">
        <v>428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425</v>
      </c>
      <c r="DH109" s="943"/>
      <c r="DI109" s="943"/>
      <c r="DJ109" s="943"/>
      <c r="DK109" s="944"/>
      <c r="DL109" s="942" t="s">
        <v>426</v>
      </c>
      <c r="DM109" s="943"/>
      <c r="DN109" s="943"/>
      <c r="DO109" s="943"/>
      <c r="DP109" s="944"/>
      <c r="DQ109" s="942" t="s">
        <v>302</v>
      </c>
      <c r="DR109" s="943"/>
      <c r="DS109" s="943"/>
      <c r="DT109" s="943"/>
      <c r="DU109" s="944"/>
      <c r="DV109" s="942" t="s">
        <v>427</v>
      </c>
      <c r="DW109" s="943"/>
      <c r="DX109" s="943"/>
      <c r="DY109" s="943"/>
      <c r="DZ109" s="945"/>
    </row>
    <row r="110" spans="1:131" s="248" customFormat="1" ht="26.25" customHeight="1" x14ac:dyDescent="0.15">
      <c r="A110" s="946" t="s">
        <v>429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441113</v>
      </c>
      <c r="AB110" s="950"/>
      <c r="AC110" s="950"/>
      <c r="AD110" s="950"/>
      <c r="AE110" s="951"/>
      <c r="AF110" s="952">
        <v>465944</v>
      </c>
      <c r="AG110" s="950"/>
      <c r="AH110" s="950"/>
      <c r="AI110" s="950"/>
      <c r="AJ110" s="951"/>
      <c r="AK110" s="952">
        <v>501422</v>
      </c>
      <c r="AL110" s="950"/>
      <c r="AM110" s="950"/>
      <c r="AN110" s="950"/>
      <c r="AO110" s="951"/>
      <c r="AP110" s="953">
        <v>13.5</v>
      </c>
      <c r="AQ110" s="954"/>
      <c r="AR110" s="954"/>
      <c r="AS110" s="954"/>
      <c r="AT110" s="955"/>
      <c r="AU110" s="956" t="s">
        <v>73</v>
      </c>
      <c r="AV110" s="957"/>
      <c r="AW110" s="957"/>
      <c r="AX110" s="957"/>
      <c r="AY110" s="957"/>
      <c r="AZ110" s="998" t="s">
        <v>430</v>
      </c>
      <c r="BA110" s="947"/>
      <c r="BB110" s="947"/>
      <c r="BC110" s="947"/>
      <c r="BD110" s="947"/>
      <c r="BE110" s="947"/>
      <c r="BF110" s="947"/>
      <c r="BG110" s="947"/>
      <c r="BH110" s="947"/>
      <c r="BI110" s="947"/>
      <c r="BJ110" s="947"/>
      <c r="BK110" s="947"/>
      <c r="BL110" s="947"/>
      <c r="BM110" s="947"/>
      <c r="BN110" s="947"/>
      <c r="BO110" s="947"/>
      <c r="BP110" s="948"/>
      <c r="BQ110" s="984">
        <v>6042741</v>
      </c>
      <c r="BR110" s="985"/>
      <c r="BS110" s="985"/>
      <c r="BT110" s="985"/>
      <c r="BU110" s="985"/>
      <c r="BV110" s="985">
        <v>6031353</v>
      </c>
      <c r="BW110" s="985"/>
      <c r="BX110" s="985"/>
      <c r="BY110" s="985"/>
      <c r="BZ110" s="985"/>
      <c r="CA110" s="985">
        <v>5588307</v>
      </c>
      <c r="CB110" s="985"/>
      <c r="CC110" s="985"/>
      <c r="CD110" s="985"/>
      <c r="CE110" s="985"/>
      <c r="CF110" s="999">
        <v>150.6</v>
      </c>
      <c r="CG110" s="1000"/>
      <c r="CH110" s="1000"/>
      <c r="CI110" s="1000"/>
      <c r="CJ110" s="1000"/>
      <c r="CK110" s="1001" t="s">
        <v>431</v>
      </c>
      <c r="CL110" s="1002"/>
      <c r="CM110" s="981" t="s">
        <v>432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269857</v>
      </c>
      <c r="DH110" s="985"/>
      <c r="DI110" s="985"/>
      <c r="DJ110" s="985"/>
      <c r="DK110" s="985"/>
      <c r="DL110" s="985">
        <v>239099</v>
      </c>
      <c r="DM110" s="985"/>
      <c r="DN110" s="985"/>
      <c r="DO110" s="985"/>
      <c r="DP110" s="985"/>
      <c r="DQ110" s="985">
        <v>204963</v>
      </c>
      <c r="DR110" s="985"/>
      <c r="DS110" s="985"/>
      <c r="DT110" s="985"/>
      <c r="DU110" s="985"/>
      <c r="DV110" s="986">
        <v>5.5</v>
      </c>
      <c r="DW110" s="986"/>
      <c r="DX110" s="986"/>
      <c r="DY110" s="986"/>
      <c r="DZ110" s="987"/>
    </row>
    <row r="111" spans="1:131" s="248" customFormat="1" ht="26.25" customHeight="1" x14ac:dyDescent="0.15">
      <c r="A111" s="988" t="s">
        <v>433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434</v>
      </c>
      <c r="AB111" s="992"/>
      <c r="AC111" s="992"/>
      <c r="AD111" s="992"/>
      <c r="AE111" s="993"/>
      <c r="AF111" s="994" t="s">
        <v>435</v>
      </c>
      <c r="AG111" s="992"/>
      <c r="AH111" s="992"/>
      <c r="AI111" s="992"/>
      <c r="AJ111" s="993"/>
      <c r="AK111" s="994" t="s">
        <v>436</v>
      </c>
      <c r="AL111" s="992"/>
      <c r="AM111" s="992"/>
      <c r="AN111" s="992"/>
      <c r="AO111" s="993"/>
      <c r="AP111" s="995" t="s">
        <v>436</v>
      </c>
      <c r="AQ111" s="996"/>
      <c r="AR111" s="996"/>
      <c r="AS111" s="996"/>
      <c r="AT111" s="997"/>
      <c r="AU111" s="958"/>
      <c r="AV111" s="959"/>
      <c r="AW111" s="959"/>
      <c r="AX111" s="959"/>
      <c r="AY111" s="959"/>
      <c r="AZ111" s="1007" t="s">
        <v>437</v>
      </c>
      <c r="BA111" s="1008"/>
      <c r="BB111" s="1008"/>
      <c r="BC111" s="1008"/>
      <c r="BD111" s="1008"/>
      <c r="BE111" s="1008"/>
      <c r="BF111" s="1008"/>
      <c r="BG111" s="1008"/>
      <c r="BH111" s="1008"/>
      <c r="BI111" s="1008"/>
      <c r="BJ111" s="1008"/>
      <c r="BK111" s="1008"/>
      <c r="BL111" s="1008"/>
      <c r="BM111" s="1008"/>
      <c r="BN111" s="1008"/>
      <c r="BO111" s="1008"/>
      <c r="BP111" s="1009"/>
      <c r="BQ111" s="977">
        <v>269857</v>
      </c>
      <c r="BR111" s="978"/>
      <c r="BS111" s="978"/>
      <c r="BT111" s="978"/>
      <c r="BU111" s="978"/>
      <c r="BV111" s="978">
        <v>239099</v>
      </c>
      <c r="BW111" s="978"/>
      <c r="BX111" s="978"/>
      <c r="BY111" s="978"/>
      <c r="BZ111" s="978"/>
      <c r="CA111" s="978">
        <v>204963</v>
      </c>
      <c r="CB111" s="978"/>
      <c r="CC111" s="978"/>
      <c r="CD111" s="978"/>
      <c r="CE111" s="978"/>
      <c r="CF111" s="972">
        <v>5.5</v>
      </c>
      <c r="CG111" s="973"/>
      <c r="CH111" s="973"/>
      <c r="CI111" s="973"/>
      <c r="CJ111" s="973"/>
      <c r="CK111" s="1003"/>
      <c r="CL111" s="1004"/>
      <c r="CM111" s="974" t="s">
        <v>438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435</v>
      </c>
      <c r="DH111" s="978"/>
      <c r="DI111" s="978"/>
      <c r="DJ111" s="978"/>
      <c r="DK111" s="978"/>
      <c r="DL111" s="978" t="s">
        <v>390</v>
      </c>
      <c r="DM111" s="978"/>
      <c r="DN111" s="978"/>
      <c r="DO111" s="978"/>
      <c r="DP111" s="978"/>
      <c r="DQ111" s="978" t="s">
        <v>439</v>
      </c>
      <c r="DR111" s="978"/>
      <c r="DS111" s="978"/>
      <c r="DT111" s="978"/>
      <c r="DU111" s="978"/>
      <c r="DV111" s="979" t="s">
        <v>440</v>
      </c>
      <c r="DW111" s="979"/>
      <c r="DX111" s="979"/>
      <c r="DY111" s="979"/>
      <c r="DZ111" s="980"/>
    </row>
    <row r="112" spans="1:131" s="248" customFormat="1" ht="26.25" customHeight="1" x14ac:dyDescent="0.15">
      <c r="A112" s="1010" t="s">
        <v>441</v>
      </c>
      <c r="B112" s="1011"/>
      <c r="C112" s="1008" t="s">
        <v>442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434</v>
      </c>
      <c r="AB112" s="1017"/>
      <c r="AC112" s="1017"/>
      <c r="AD112" s="1017"/>
      <c r="AE112" s="1018"/>
      <c r="AF112" s="1019" t="s">
        <v>436</v>
      </c>
      <c r="AG112" s="1017"/>
      <c r="AH112" s="1017"/>
      <c r="AI112" s="1017"/>
      <c r="AJ112" s="1018"/>
      <c r="AK112" s="1019" t="s">
        <v>435</v>
      </c>
      <c r="AL112" s="1017"/>
      <c r="AM112" s="1017"/>
      <c r="AN112" s="1017"/>
      <c r="AO112" s="1018"/>
      <c r="AP112" s="1020" t="s">
        <v>434</v>
      </c>
      <c r="AQ112" s="1021"/>
      <c r="AR112" s="1021"/>
      <c r="AS112" s="1021"/>
      <c r="AT112" s="1022"/>
      <c r="AU112" s="958"/>
      <c r="AV112" s="959"/>
      <c r="AW112" s="959"/>
      <c r="AX112" s="959"/>
      <c r="AY112" s="959"/>
      <c r="AZ112" s="1007" t="s">
        <v>443</v>
      </c>
      <c r="BA112" s="1008"/>
      <c r="BB112" s="1008"/>
      <c r="BC112" s="1008"/>
      <c r="BD112" s="1008"/>
      <c r="BE112" s="1008"/>
      <c r="BF112" s="1008"/>
      <c r="BG112" s="1008"/>
      <c r="BH112" s="1008"/>
      <c r="BI112" s="1008"/>
      <c r="BJ112" s="1008"/>
      <c r="BK112" s="1008"/>
      <c r="BL112" s="1008"/>
      <c r="BM112" s="1008"/>
      <c r="BN112" s="1008"/>
      <c r="BO112" s="1008"/>
      <c r="BP112" s="1009"/>
      <c r="BQ112" s="977">
        <v>1505277</v>
      </c>
      <c r="BR112" s="978"/>
      <c r="BS112" s="978"/>
      <c r="BT112" s="978"/>
      <c r="BU112" s="978"/>
      <c r="BV112" s="978">
        <v>1399173</v>
      </c>
      <c r="BW112" s="978"/>
      <c r="BX112" s="978"/>
      <c r="BY112" s="978"/>
      <c r="BZ112" s="978"/>
      <c r="CA112" s="978">
        <v>1264569</v>
      </c>
      <c r="CB112" s="978"/>
      <c r="CC112" s="978"/>
      <c r="CD112" s="978"/>
      <c r="CE112" s="978"/>
      <c r="CF112" s="972">
        <v>34.1</v>
      </c>
      <c r="CG112" s="973"/>
      <c r="CH112" s="973"/>
      <c r="CI112" s="973"/>
      <c r="CJ112" s="973"/>
      <c r="CK112" s="1003"/>
      <c r="CL112" s="1004"/>
      <c r="CM112" s="974" t="s">
        <v>444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390</v>
      </c>
      <c r="DH112" s="978"/>
      <c r="DI112" s="978"/>
      <c r="DJ112" s="978"/>
      <c r="DK112" s="978"/>
      <c r="DL112" s="978" t="s">
        <v>436</v>
      </c>
      <c r="DM112" s="978"/>
      <c r="DN112" s="978"/>
      <c r="DO112" s="978"/>
      <c r="DP112" s="978"/>
      <c r="DQ112" s="978" t="s">
        <v>434</v>
      </c>
      <c r="DR112" s="978"/>
      <c r="DS112" s="978"/>
      <c r="DT112" s="978"/>
      <c r="DU112" s="978"/>
      <c r="DV112" s="979" t="s">
        <v>440</v>
      </c>
      <c r="DW112" s="979"/>
      <c r="DX112" s="979"/>
      <c r="DY112" s="979"/>
      <c r="DZ112" s="980"/>
    </row>
    <row r="113" spans="1:130" s="248" customFormat="1" ht="26.25" customHeight="1" x14ac:dyDescent="0.15">
      <c r="A113" s="1012"/>
      <c r="B113" s="1013"/>
      <c r="C113" s="1008" t="s">
        <v>445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153811</v>
      </c>
      <c r="AB113" s="992"/>
      <c r="AC113" s="992"/>
      <c r="AD113" s="992"/>
      <c r="AE113" s="993"/>
      <c r="AF113" s="994">
        <v>141817</v>
      </c>
      <c r="AG113" s="992"/>
      <c r="AH113" s="992"/>
      <c r="AI113" s="992"/>
      <c r="AJ113" s="993"/>
      <c r="AK113" s="994">
        <v>104892</v>
      </c>
      <c r="AL113" s="992"/>
      <c r="AM113" s="992"/>
      <c r="AN113" s="992"/>
      <c r="AO113" s="993"/>
      <c r="AP113" s="995">
        <v>2.8</v>
      </c>
      <c r="AQ113" s="996"/>
      <c r="AR113" s="996"/>
      <c r="AS113" s="996"/>
      <c r="AT113" s="997"/>
      <c r="AU113" s="958"/>
      <c r="AV113" s="959"/>
      <c r="AW113" s="959"/>
      <c r="AX113" s="959"/>
      <c r="AY113" s="959"/>
      <c r="AZ113" s="1007" t="s">
        <v>446</v>
      </c>
      <c r="BA113" s="1008"/>
      <c r="BB113" s="1008"/>
      <c r="BC113" s="1008"/>
      <c r="BD113" s="1008"/>
      <c r="BE113" s="1008"/>
      <c r="BF113" s="1008"/>
      <c r="BG113" s="1008"/>
      <c r="BH113" s="1008"/>
      <c r="BI113" s="1008"/>
      <c r="BJ113" s="1008"/>
      <c r="BK113" s="1008"/>
      <c r="BL113" s="1008"/>
      <c r="BM113" s="1008"/>
      <c r="BN113" s="1008"/>
      <c r="BO113" s="1008"/>
      <c r="BP113" s="1009"/>
      <c r="BQ113" s="977" t="s">
        <v>440</v>
      </c>
      <c r="BR113" s="978"/>
      <c r="BS113" s="978"/>
      <c r="BT113" s="978"/>
      <c r="BU113" s="978"/>
      <c r="BV113" s="978" t="s">
        <v>434</v>
      </c>
      <c r="BW113" s="978"/>
      <c r="BX113" s="978"/>
      <c r="BY113" s="978"/>
      <c r="BZ113" s="978"/>
      <c r="CA113" s="978">
        <v>51091</v>
      </c>
      <c r="CB113" s="978"/>
      <c r="CC113" s="978"/>
      <c r="CD113" s="978"/>
      <c r="CE113" s="978"/>
      <c r="CF113" s="972">
        <v>1.4</v>
      </c>
      <c r="CG113" s="973"/>
      <c r="CH113" s="973"/>
      <c r="CI113" s="973"/>
      <c r="CJ113" s="973"/>
      <c r="CK113" s="1003"/>
      <c r="CL113" s="1004"/>
      <c r="CM113" s="974" t="s">
        <v>447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440</v>
      </c>
      <c r="DH113" s="1017"/>
      <c r="DI113" s="1017"/>
      <c r="DJ113" s="1017"/>
      <c r="DK113" s="1018"/>
      <c r="DL113" s="1019" t="s">
        <v>435</v>
      </c>
      <c r="DM113" s="1017"/>
      <c r="DN113" s="1017"/>
      <c r="DO113" s="1017"/>
      <c r="DP113" s="1018"/>
      <c r="DQ113" s="1019" t="s">
        <v>440</v>
      </c>
      <c r="DR113" s="1017"/>
      <c r="DS113" s="1017"/>
      <c r="DT113" s="1017"/>
      <c r="DU113" s="1018"/>
      <c r="DV113" s="1020" t="s">
        <v>434</v>
      </c>
      <c r="DW113" s="1021"/>
      <c r="DX113" s="1021"/>
      <c r="DY113" s="1021"/>
      <c r="DZ113" s="1022"/>
    </row>
    <row r="114" spans="1:130" s="248" customFormat="1" ht="26.25" customHeight="1" x14ac:dyDescent="0.15">
      <c r="A114" s="1012"/>
      <c r="B114" s="1013"/>
      <c r="C114" s="1008" t="s">
        <v>448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236</v>
      </c>
      <c r="AB114" s="1017"/>
      <c r="AC114" s="1017"/>
      <c r="AD114" s="1017"/>
      <c r="AE114" s="1018"/>
      <c r="AF114" s="1019">
        <v>60</v>
      </c>
      <c r="AG114" s="1017"/>
      <c r="AH114" s="1017"/>
      <c r="AI114" s="1017"/>
      <c r="AJ114" s="1018"/>
      <c r="AK114" s="1019">
        <v>57</v>
      </c>
      <c r="AL114" s="1017"/>
      <c r="AM114" s="1017"/>
      <c r="AN114" s="1017"/>
      <c r="AO114" s="1018"/>
      <c r="AP114" s="1020">
        <v>0</v>
      </c>
      <c r="AQ114" s="1021"/>
      <c r="AR114" s="1021"/>
      <c r="AS114" s="1021"/>
      <c r="AT114" s="1022"/>
      <c r="AU114" s="958"/>
      <c r="AV114" s="959"/>
      <c r="AW114" s="959"/>
      <c r="AX114" s="959"/>
      <c r="AY114" s="959"/>
      <c r="AZ114" s="1007" t="s">
        <v>449</v>
      </c>
      <c r="BA114" s="1008"/>
      <c r="BB114" s="1008"/>
      <c r="BC114" s="1008"/>
      <c r="BD114" s="1008"/>
      <c r="BE114" s="1008"/>
      <c r="BF114" s="1008"/>
      <c r="BG114" s="1008"/>
      <c r="BH114" s="1008"/>
      <c r="BI114" s="1008"/>
      <c r="BJ114" s="1008"/>
      <c r="BK114" s="1008"/>
      <c r="BL114" s="1008"/>
      <c r="BM114" s="1008"/>
      <c r="BN114" s="1008"/>
      <c r="BO114" s="1008"/>
      <c r="BP114" s="1009"/>
      <c r="BQ114" s="977">
        <v>562218</v>
      </c>
      <c r="BR114" s="978"/>
      <c r="BS114" s="978"/>
      <c r="BT114" s="978"/>
      <c r="BU114" s="978"/>
      <c r="BV114" s="978">
        <v>535046</v>
      </c>
      <c r="BW114" s="978"/>
      <c r="BX114" s="978"/>
      <c r="BY114" s="978"/>
      <c r="BZ114" s="978"/>
      <c r="CA114" s="978">
        <v>507034</v>
      </c>
      <c r="CB114" s="978"/>
      <c r="CC114" s="978"/>
      <c r="CD114" s="978"/>
      <c r="CE114" s="978"/>
      <c r="CF114" s="972">
        <v>13.7</v>
      </c>
      <c r="CG114" s="973"/>
      <c r="CH114" s="973"/>
      <c r="CI114" s="973"/>
      <c r="CJ114" s="973"/>
      <c r="CK114" s="1003"/>
      <c r="CL114" s="1004"/>
      <c r="CM114" s="974" t="s">
        <v>450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390</v>
      </c>
      <c r="DH114" s="1017"/>
      <c r="DI114" s="1017"/>
      <c r="DJ114" s="1017"/>
      <c r="DK114" s="1018"/>
      <c r="DL114" s="1019" t="s">
        <v>436</v>
      </c>
      <c r="DM114" s="1017"/>
      <c r="DN114" s="1017"/>
      <c r="DO114" s="1017"/>
      <c r="DP114" s="1018"/>
      <c r="DQ114" s="1019" t="s">
        <v>436</v>
      </c>
      <c r="DR114" s="1017"/>
      <c r="DS114" s="1017"/>
      <c r="DT114" s="1017"/>
      <c r="DU114" s="1018"/>
      <c r="DV114" s="1020" t="s">
        <v>435</v>
      </c>
      <c r="DW114" s="1021"/>
      <c r="DX114" s="1021"/>
      <c r="DY114" s="1021"/>
      <c r="DZ114" s="1022"/>
    </row>
    <row r="115" spans="1:130" s="248" customFormat="1" ht="26.25" customHeight="1" x14ac:dyDescent="0.15">
      <c r="A115" s="1012"/>
      <c r="B115" s="1013"/>
      <c r="C115" s="1008" t="s">
        <v>451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30749</v>
      </c>
      <c r="AB115" s="992"/>
      <c r="AC115" s="992"/>
      <c r="AD115" s="992"/>
      <c r="AE115" s="993"/>
      <c r="AF115" s="994">
        <v>30758</v>
      </c>
      <c r="AG115" s="992"/>
      <c r="AH115" s="992"/>
      <c r="AI115" s="992"/>
      <c r="AJ115" s="993"/>
      <c r="AK115" s="994">
        <v>30767</v>
      </c>
      <c r="AL115" s="992"/>
      <c r="AM115" s="992"/>
      <c r="AN115" s="992"/>
      <c r="AO115" s="993"/>
      <c r="AP115" s="995">
        <v>0.8</v>
      </c>
      <c r="AQ115" s="996"/>
      <c r="AR115" s="996"/>
      <c r="AS115" s="996"/>
      <c r="AT115" s="997"/>
      <c r="AU115" s="958"/>
      <c r="AV115" s="959"/>
      <c r="AW115" s="959"/>
      <c r="AX115" s="959"/>
      <c r="AY115" s="959"/>
      <c r="AZ115" s="1007" t="s">
        <v>452</v>
      </c>
      <c r="BA115" s="1008"/>
      <c r="BB115" s="1008"/>
      <c r="BC115" s="1008"/>
      <c r="BD115" s="1008"/>
      <c r="BE115" s="1008"/>
      <c r="BF115" s="1008"/>
      <c r="BG115" s="1008"/>
      <c r="BH115" s="1008"/>
      <c r="BI115" s="1008"/>
      <c r="BJ115" s="1008"/>
      <c r="BK115" s="1008"/>
      <c r="BL115" s="1008"/>
      <c r="BM115" s="1008"/>
      <c r="BN115" s="1008"/>
      <c r="BO115" s="1008"/>
      <c r="BP115" s="1009"/>
      <c r="BQ115" s="977" t="s">
        <v>435</v>
      </c>
      <c r="BR115" s="978"/>
      <c r="BS115" s="978"/>
      <c r="BT115" s="978"/>
      <c r="BU115" s="978"/>
      <c r="BV115" s="978" t="s">
        <v>390</v>
      </c>
      <c r="BW115" s="978"/>
      <c r="BX115" s="978"/>
      <c r="BY115" s="978"/>
      <c r="BZ115" s="978"/>
      <c r="CA115" s="978" t="s">
        <v>436</v>
      </c>
      <c r="CB115" s="978"/>
      <c r="CC115" s="978"/>
      <c r="CD115" s="978"/>
      <c r="CE115" s="978"/>
      <c r="CF115" s="972" t="s">
        <v>390</v>
      </c>
      <c r="CG115" s="973"/>
      <c r="CH115" s="973"/>
      <c r="CI115" s="973"/>
      <c r="CJ115" s="973"/>
      <c r="CK115" s="1003"/>
      <c r="CL115" s="1004"/>
      <c r="CM115" s="1007" t="s">
        <v>453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436</v>
      </c>
      <c r="DH115" s="1017"/>
      <c r="DI115" s="1017"/>
      <c r="DJ115" s="1017"/>
      <c r="DK115" s="1018"/>
      <c r="DL115" s="1019" t="s">
        <v>440</v>
      </c>
      <c r="DM115" s="1017"/>
      <c r="DN115" s="1017"/>
      <c r="DO115" s="1017"/>
      <c r="DP115" s="1018"/>
      <c r="DQ115" s="1019" t="s">
        <v>436</v>
      </c>
      <c r="DR115" s="1017"/>
      <c r="DS115" s="1017"/>
      <c r="DT115" s="1017"/>
      <c r="DU115" s="1018"/>
      <c r="DV115" s="1020" t="s">
        <v>434</v>
      </c>
      <c r="DW115" s="1021"/>
      <c r="DX115" s="1021"/>
      <c r="DY115" s="1021"/>
      <c r="DZ115" s="1022"/>
    </row>
    <row r="116" spans="1:130" s="248" customFormat="1" ht="26.25" customHeight="1" x14ac:dyDescent="0.15">
      <c r="A116" s="1014"/>
      <c r="B116" s="1015"/>
      <c r="C116" s="1023" t="s">
        <v>454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436</v>
      </c>
      <c r="AB116" s="1017"/>
      <c r="AC116" s="1017"/>
      <c r="AD116" s="1017"/>
      <c r="AE116" s="1018"/>
      <c r="AF116" s="1019" t="s">
        <v>435</v>
      </c>
      <c r="AG116" s="1017"/>
      <c r="AH116" s="1017"/>
      <c r="AI116" s="1017"/>
      <c r="AJ116" s="1018"/>
      <c r="AK116" s="1019" t="s">
        <v>436</v>
      </c>
      <c r="AL116" s="1017"/>
      <c r="AM116" s="1017"/>
      <c r="AN116" s="1017"/>
      <c r="AO116" s="1018"/>
      <c r="AP116" s="1020" t="s">
        <v>455</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436</v>
      </c>
      <c r="BR116" s="978"/>
      <c r="BS116" s="978"/>
      <c r="BT116" s="978"/>
      <c r="BU116" s="978"/>
      <c r="BV116" s="978" t="s">
        <v>435</v>
      </c>
      <c r="BW116" s="978"/>
      <c r="BX116" s="978"/>
      <c r="BY116" s="978"/>
      <c r="BZ116" s="978"/>
      <c r="CA116" s="978" t="s">
        <v>435</v>
      </c>
      <c r="CB116" s="978"/>
      <c r="CC116" s="978"/>
      <c r="CD116" s="978"/>
      <c r="CE116" s="978"/>
      <c r="CF116" s="972" t="s">
        <v>436</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436</v>
      </c>
      <c r="DH116" s="1017"/>
      <c r="DI116" s="1017"/>
      <c r="DJ116" s="1017"/>
      <c r="DK116" s="1018"/>
      <c r="DL116" s="1019" t="s">
        <v>436</v>
      </c>
      <c r="DM116" s="1017"/>
      <c r="DN116" s="1017"/>
      <c r="DO116" s="1017"/>
      <c r="DP116" s="1018"/>
      <c r="DQ116" s="1019" t="s">
        <v>434</v>
      </c>
      <c r="DR116" s="1017"/>
      <c r="DS116" s="1017"/>
      <c r="DT116" s="1017"/>
      <c r="DU116" s="1018"/>
      <c r="DV116" s="1020" t="s">
        <v>435</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625909</v>
      </c>
      <c r="AB117" s="1035"/>
      <c r="AC117" s="1035"/>
      <c r="AD117" s="1035"/>
      <c r="AE117" s="1036"/>
      <c r="AF117" s="1037">
        <v>638579</v>
      </c>
      <c r="AG117" s="1035"/>
      <c r="AH117" s="1035"/>
      <c r="AI117" s="1035"/>
      <c r="AJ117" s="1036"/>
      <c r="AK117" s="1037">
        <v>637138</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434</v>
      </c>
      <c r="BR117" s="978"/>
      <c r="BS117" s="978"/>
      <c r="BT117" s="978"/>
      <c r="BU117" s="978"/>
      <c r="BV117" s="978" t="s">
        <v>435</v>
      </c>
      <c r="BW117" s="978"/>
      <c r="BX117" s="978"/>
      <c r="BY117" s="978"/>
      <c r="BZ117" s="978"/>
      <c r="CA117" s="978" t="s">
        <v>436</v>
      </c>
      <c r="CB117" s="978"/>
      <c r="CC117" s="978"/>
      <c r="CD117" s="978"/>
      <c r="CE117" s="978"/>
      <c r="CF117" s="972" t="s">
        <v>434</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434</v>
      </c>
      <c r="DH117" s="1017"/>
      <c r="DI117" s="1017"/>
      <c r="DJ117" s="1017"/>
      <c r="DK117" s="1018"/>
      <c r="DL117" s="1019" t="s">
        <v>435</v>
      </c>
      <c r="DM117" s="1017"/>
      <c r="DN117" s="1017"/>
      <c r="DO117" s="1017"/>
      <c r="DP117" s="1018"/>
      <c r="DQ117" s="1019" t="s">
        <v>434</v>
      </c>
      <c r="DR117" s="1017"/>
      <c r="DS117" s="1017"/>
      <c r="DT117" s="1017"/>
      <c r="DU117" s="1018"/>
      <c r="DV117" s="1020" t="s">
        <v>434</v>
      </c>
      <c r="DW117" s="1021"/>
      <c r="DX117" s="1021"/>
      <c r="DY117" s="1021"/>
      <c r="DZ117" s="1022"/>
    </row>
    <row r="118" spans="1:130" s="248" customFormat="1" ht="26.25" customHeight="1" x14ac:dyDescent="0.15">
      <c r="A118" s="962" t="s">
        <v>428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425</v>
      </c>
      <c r="AB118" s="943"/>
      <c r="AC118" s="943"/>
      <c r="AD118" s="943"/>
      <c r="AE118" s="944"/>
      <c r="AF118" s="942" t="s">
        <v>426</v>
      </c>
      <c r="AG118" s="943"/>
      <c r="AH118" s="943"/>
      <c r="AI118" s="943"/>
      <c r="AJ118" s="944"/>
      <c r="AK118" s="942" t="s">
        <v>302</v>
      </c>
      <c r="AL118" s="943"/>
      <c r="AM118" s="943"/>
      <c r="AN118" s="943"/>
      <c r="AO118" s="944"/>
      <c r="AP118" s="1029" t="s">
        <v>427</v>
      </c>
      <c r="AQ118" s="1030"/>
      <c r="AR118" s="1030"/>
      <c r="AS118" s="1030"/>
      <c r="AT118" s="1031"/>
      <c r="AU118" s="958"/>
      <c r="AV118" s="959"/>
      <c r="AW118" s="959"/>
      <c r="AX118" s="959"/>
      <c r="AY118" s="959"/>
      <c r="AZ118" s="1032" t="s">
        <v>461</v>
      </c>
      <c r="BA118" s="1023"/>
      <c r="BB118" s="1023"/>
      <c r="BC118" s="1023"/>
      <c r="BD118" s="1023"/>
      <c r="BE118" s="1023"/>
      <c r="BF118" s="1023"/>
      <c r="BG118" s="1023"/>
      <c r="BH118" s="1023"/>
      <c r="BI118" s="1023"/>
      <c r="BJ118" s="1023"/>
      <c r="BK118" s="1023"/>
      <c r="BL118" s="1023"/>
      <c r="BM118" s="1023"/>
      <c r="BN118" s="1023"/>
      <c r="BO118" s="1023"/>
      <c r="BP118" s="1024"/>
      <c r="BQ118" s="1055" t="s">
        <v>462</v>
      </c>
      <c r="BR118" s="1056"/>
      <c r="BS118" s="1056"/>
      <c r="BT118" s="1056"/>
      <c r="BU118" s="1056"/>
      <c r="BV118" s="1056" t="s">
        <v>462</v>
      </c>
      <c r="BW118" s="1056"/>
      <c r="BX118" s="1056"/>
      <c r="BY118" s="1056"/>
      <c r="BZ118" s="1056"/>
      <c r="CA118" s="1056" t="s">
        <v>435</v>
      </c>
      <c r="CB118" s="1056"/>
      <c r="CC118" s="1056"/>
      <c r="CD118" s="1056"/>
      <c r="CE118" s="1056"/>
      <c r="CF118" s="972" t="s">
        <v>434</v>
      </c>
      <c r="CG118" s="973"/>
      <c r="CH118" s="973"/>
      <c r="CI118" s="973"/>
      <c r="CJ118" s="973"/>
      <c r="CK118" s="1003"/>
      <c r="CL118" s="1004"/>
      <c r="CM118" s="974" t="s">
        <v>463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434</v>
      </c>
      <c r="DH118" s="1017"/>
      <c r="DI118" s="1017"/>
      <c r="DJ118" s="1017"/>
      <c r="DK118" s="1018"/>
      <c r="DL118" s="1019" t="s">
        <v>434</v>
      </c>
      <c r="DM118" s="1017"/>
      <c r="DN118" s="1017"/>
      <c r="DO118" s="1017"/>
      <c r="DP118" s="1018"/>
      <c r="DQ118" s="1019" t="s">
        <v>434</v>
      </c>
      <c r="DR118" s="1017"/>
      <c r="DS118" s="1017"/>
      <c r="DT118" s="1017"/>
      <c r="DU118" s="1018"/>
      <c r="DV118" s="1020" t="s">
        <v>436</v>
      </c>
      <c r="DW118" s="1021"/>
      <c r="DX118" s="1021"/>
      <c r="DY118" s="1021"/>
      <c r="DZ118" s="1022"/>
    </row>
    <row r="119" spans="1:130" s="248" customFormat="1" ht="26.25" customHeight="1" x14ac:dyDescent="0.15">
      <c r="A119" s="1116" t="s">
        <v>431</v>
      </c>
      <c r="B119" s="1002"/>
      <c r="C119" s="981" t="s">
        <v>432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30749</v>
      </c>
      <c r="AB119" s="950"/>
      <c r="AC119" s="950"/>
      <c r="AD119" s="950"/>
      <c r="AE119" s="951"/>
      <c r="AF119" s="952">
        <v>30758</v>
      </c>
      <c r="AG119" s="950"/>
      <c r="AH119" s="950"/>
      <c r="AI119" s="950"/>
      <c r="AJ119" s="951"/>
      <c r="AK119" s="952">
        <v>30767</v>
      </c>
      <c r="AL119" s="950"/>
      <c r="AM119" s="950"/>
      <c r="AN119" s="950"/>
      <c r="AO119" s="951"/>
      <c r="AP119" s="953">
        <v>0.8</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464</v>
      </c>
      <c r="BP119" s="1064"/>
      <c r="BQ119" s="1055">
        <v>8380093</v>
      </c>
      <c r="BR119" s="1056"/>
      <c r="BS119" s="1056"/>
      <c r="BT119" s="1056"/>
      <c r="BU119" s="1056"/>
      <c r="BV119" s="1056">
        <v>8204671</v>
      </c>
      <c r="BW119" s="1056"/>
      <c r="BX119" s="1056"/>
      <c r="BY119" s="1056"/>
      <c r="BZ119" s="1056"/>
      <c r="CA119" s="1056">
        <v>7615964</v>
      </c>
      <c r="CB119" s="1056"/>
      <c r="CC119" s="1056"/>
      <c r="CD119" s="1056"/>
      <c r="CE119" s="1056"/>
      <c r="CF119" s="1057"/>
      <c r="CG119" s="1058"/>
      <c r="CH119" s="1058"/>
      <c r="CI119" s="1058"/>
      <c r="CJ119" s="1059"/>
      <c r="CK119" s="1005"/>
      <c r="CL119" s="1006"/>
      <c r="CM119" s="1060" t="s">
        <v>465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436</v>
      </c>
      <c r="DH119" s="1042"/>
      <c r="DI119" s="1042"/>
      <c r="DJ119" s="1042"/>
      <c r="DK119" s="1043"/>
      <c r="DL119" s="1041" t="s">
        <v>435</v>
      </c>
      <c r="DM119" s="1042"/>
      <c r="DN119" s="1042"/>
      <c r="DO119" s="1042"/>
      <c r="DP119" s="1043"/>
      <c r="DQ119" s="1041" t="s">
        <v>462</v>
      </c>
      <c r="DR119" s="1042"/>
      <c r="DS119" s="1042"/>
      <c r="DT119" s="1042"/>
      <c r="DU119" s="1043"/>
      <c r="DV119" s="1044" t="s">
        <v>435</v>
      </c>
      <c r="DW119" s="1045"/>
      <c r="DX119" s="1045"/>
      <c r="DY119" s="1045"/>
      <c r="DZ119" s="1046"/>
    </row>
    <row r="120" spans="1:130" s="248" customFormat="1" ht="26.25" customHeight="1" x14ac:dyDescent="0.15">
      <c r="A120" s="1117"/>
      <c r="B120" s="1004"/>
      <c r="C120" s="974" t="s">
        <v>438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435</v>
      </c>
      <c r="AB120" s="1017"/>
      <c r="AC120" s="1017"/>
      <c r="AD120" s="1017"/>
      <c r="AE120" s="1018"/>
      <c r="AF120" s="1019" t="s">
        <v>462</v>
      </c>
      <c r="AG120" s="1017"/>
      <c r="AH120" s="1017"/>
      <c r="AI120" s="1017"/>
      <c r="AJ120" s="1018"/>
      <c r="AK120" s="1019" t="s">
        <v>436</v>
      </c>
      <c r="AL120" s="1017"/>
      <c r="AM120" s="1017"/>
      <c r="AN120" s="1017"/>
      <c r="AO120" s="1018"/>
      <c r="AP120" s="1020" t="s">
        <v>435</v>
      </c>
      <c r="AQ120" s="1021"/>
      <c r="AR120" s="1021"/>
      <c r="AS120" s="1021"/>
      <c r="AT120" s="1022"/>
      <c r="AU120" s="1047" t="s">
        <v>466</v>
      </c>
      <c r="AV120" s="1048"/>
      <c r="AW120" s="1048"/>
      <c r="AX120" s="1048"/>
      <c r="AY120" s="1049"/>
      <c r="AZ120" s="998" t="s">
        <v>467</v>
      </c>
      <c r="BA120" s="947"/>
      <c r="BB120" s="947"/>
      <c r="BC120" s="947"/>
      <c r="BD120" s="947"/>
      <c r="BE120" s="947"/>
      <c r="BF120" s="947"/>
      <c r="BG120" s="947"/>
      <c r="BH120" s="947"/>
      <c r="BI120" s="947"/>
      <c r="BJ120" s="947"/>
      <c r="BK120" s="947"/>
      <c r="BL120" s="947"/>
      <c r="BM120" s="947"/>
      <c r="BN120" s="947"/>
      <c r="BO120" s="947"/>
      <c r="BP120" s="948"/>
      <c r="BQ120" s="984">
        <v>2906748</v>
      </c>
      <c r="BR120" s="985"/>
      <c r="BS120" s="985"/>
      <c r="BT120" s="985"/>
      <c r="BU120" s="985"/>
      <c r="BV120" s="985">
        <v>2499604</v>
      </c>
      <c r="BW120" s="985"/>
      <c r="BX120" s="985"/>
      <c r="BY120" s="985"/>
      <c r="BZ120" s="985"/>
      <c r="CA120" s="985">
        <v>2224264</v>
      </c>
      <c r="CB120" s="985"/>
      <c r="CC120" s="985"/>
      <c r="CD120" s="985"/>
      <c r="CE120" s="985"/>
      <c r="CF120" s="999">
        <v>60</v>
      </c>
      <c r="CG120" s="1000"/>
      <c r="CH120" s="1000"/>
      <c r="CI120" s="1000"/>
      <c r="CJ120" s="1000"/>
      <c r="CK120" s="1065" t="s">
        <v>468</v>
      </c>
      <c r="CL120" s="1066"/>
      <c r="CM120" s="1066"/>
      <c r="CN120" s="1066"/>
      <c r="CO120" s="1067"/>
      <c r="CP120" s="1073" t="s">
        <v>469</v>
      </c>
      <c r="CQ120" s="1074"/>
      <c r="CR120" s="1074"/>
      <c r="CS120" s="1074"/>
      <c r="CT120" s="1074"/>
      <c r="CU120" s="1074"/>
      <c r="CV120" s="1074"/>
      <c r="CW120" s="1074"/>
      <c r="CX120" s="1074"/>
      <c r="CY120" s="1074"/>
      <c r="CZ120" s="1074"/>
      <c r="DA120" s="1074"/>
      <c r="DB120" s="1074"/>
      <c r="DC120" s="1074"/>
      <c r="DD120" s="1074"/>
      <c r="DE120" s="1074"/>
      <c r="DF120" s="1075"/>
      <c r="DG120" s="984">
        <v>1505277</v>
      </c>
      <c r="DH120" s="985"/>
      <c r="DI120" s="985"/>
      <c r="DJ120" s="985"/>
      <c r="DK120" s="985"/>
      <c r="DL120" s="985">
        <v>1399173</v>
      </c>
      <c r="DM120" s="985"/>
      <c r="DN120" s="985"/>
      <c r="DO120" s="985"/>
      <c r="DP120" s="985"/>
      <c r="DQ120" s="985">
        <v>1264569</v>
      </c>
      <c r="DR120" s="985"/>
      <c r="DS120" s="985"/>
      <c r="DT120" s="985"/>
      <c r="DU120" s="985"/>
      <c r="DV120" s="986">
        <v>34.1</v>
      </c>
      <c r="DW120" s="986"/>
      <c r="DX120" s="986"/>
      <c r="DY120" s="986"/>
      <c r="DZ120" s="987"/>
    </row>
    <row r="121" spans="1:130" s="248" customFormat="1" ht="26.25" customHeight="1" x14ac:dyDescent="0.15">
      <c r="A121" s="1117"/>
      <c r="B121" s="1004"/>
      <c r="C121" s="1025" t="s">
        <v>470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462</v>
      </c>
      <c r="AB121" s="1017"/>
      <c r="AC121" s="1017"/>
      <c r="AD121" s="1017"/>
      <c r="AE121" s="1018"/>
      <c r="AF121" s="1019" t="s">
        <v>462</v>
      </c>
      <c r="AG121" s="1017"/>
      <c r="AH121" s="1017"/>
      <c r="AI121" s="1017"/>
      <c r="AJ121" s="1018"/>
      <c r="AK121" s="1019" t="s">
        <v>462</v>
      </c>
      <c r="AL121" s="1017"/>
      <c r="AM121" s="1017"/>
      <c r="AN121" s="1017"/>
      <c r="AO121" s="1018"/>
      <c r="AP121" s="1020" t="s">
        <v>462</v>
      </c>
      <c r="AQ121" s="1021"/>
      <c r="AR121" s="1021"/>
      <c r="AS121" s="1021"/>
      <c r="AT121" s="1022"/>
      <c r="AU121" s="1050"/>
      <c r="AV121" s="1051"/>
      <c r="AW121" s="1051"/>
      <c r="AX121" s="1051"/>
      <c r="AY121" s="1052"/>
      <c r="AZ121" s="1007" t="s">
        <v>471</v>
      </c>
      <c r="BA121" s="1008"/>
      <c r="BB121" s="1008"/>
      <c r="BC121" s="1008"/>
      <c r="BD121" s="1008"/>
      <c r="BE121" s="1008"/>
      <c r="BF121" s="1008"/>
      <c r="BG121" s="1008"/>
      <c r="BH121" s="1008"/>
      <c r="BI121" s="1008"/>
      <c r="BJ121" s="1008"/>
      <c r="BK121" s="1008"/>
      <c r="BL121" s="1008"/>
      <c r="BM121" s="1008"/>
      <c r="BN121" s="1008"/>
      <c r="BO121" s="1008"/>
      <c r="BP121" s="1009"/>
      <c r="BQ121" s="977">
        <v>99183</v>
      </c>
      <c r="BR121" s="978"/>
      <c r="BS121" s="978"/>
      <c r="BT121" s="978"/>
      <c r="BU121" s="978"/>
      <c r="BV121" s="978">
        <v>59020</v>
      </c>
      <c r="BW121" s="978"/>
      <c r="BX121" s="978"/>
      <c r="BY121" s="978"/>
      <c r="BZ121" s="978"/>
      <c r="CA121" s="978">
        <v>28718</v>
      </c>
      <c r="CB121" s="978"/>
      <c r="CC121" s="978"/>
      <c r="CD121" s="978"/>
      <c r="CE121" s="978"/>
      <c r="CF121" s="972">
        <v>0.8</v>
      </c>
      <c r="CG121" s="973"/>
      <c r="CH121" s="973"/>
      <c r="CI121" s="973"/>
      <c r="CJ121" s="973"/>
      <c r="CK121" s="1068"/>
      <c r="CL121" s="1069"/>
      <c r="CM121" s="1069"/>
      <c r="CN121" s="1069"/>
      <c r="CO121" s="1070"/>
      <c r="CP121" s="1078" t="s">
        <v>472</v>
      </c>
      <c r="CQ121" s="1079"/>
      <c r="CR121" s="1079"/>
      <c r="CS121" s="1079"/>
      <c r="CT121" s="1079"/>
      <c r="CU121" s="1079"/>
      <c r="CV121" s="1079"/>
      <c r="CW121" s="1079"/>
      <c r="CX121" s="1079"/>
      <c r="CY121" s="1079"/>
      <c r="CZ121" s="1079"/>
      <c r="DA121" s="1079"/>
      <c r="DB121" s="1079"/>
      <c r="DC121" s="1079"/>
      <c r="DD121" s="1079"/>
      <c r="DE121" s="1079"/>
      <c r="DF121" s="1080"/>
      <c r="DG121" s="977" t="s">
        <v>462</v>
      </c>
      <c r="DH121" s="978"/>
      <c r="DI121" s="978"/>
      <c r="DJ121" s="978"/>
      <c r="DK121" s="978"/>
      <c r="DL121" s="978" t="s">
        <v>462</v>
      </c>
      <c r="DM121" s="978"/>
      <c r="DN121" s="978"/>
      <c r="DO121" s="978"/>
      <c r="DP121" s="978"/>
      <c r="DQ121" s="978" t="s">
        <v>462</v>
      </c>
      <c r="DR121" s="978"/>
      <c r="DS121" s="978"/>
      <c r="DT121" s="978"/>
      <c r="DU121" s="978"/>
      <c r="DV121" s="979" t="s">
        <v>435</v>
      </c>
      <c r="DW121" s="979"/>
      <c r="DX121" s="979"/>
      <c r="DY121" s="979"/>
      <c r="DZ121" s="980"/>
    </row>
    <row r="122" spans="1:130" s="248" customFormat="1" ht="26.25" customHeight="1" x14ac:dyDescent="0.15">
      <c r="A122" s="1117"/>
      <c r="B122" s="1004"/>
      <c r="C122" s="974" t="s">
        <v>450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436</v>
      </c>
      <c r="AB122" s="1017"/>
      <c r="AC122" s="1017"/>
      <c r="AD122" s="1017"/>
      <c r="AE122" s="1018"/>
      <c r="AF122" s="1019" t="s">
        <v>455</v>
      </c>
      <c r="AG122" s="1017"/>
      <c r="AH122" s="1017"/>
      <c r="AI122" s="1017"/>
      <c r="AJ122" s="1018"/>
      <c r="AK122" s="1019" t="s">
        <v>440</v>
      </c>
      <c r="AL122" s="1017"/>
      <c r="AM122" s="1017"/>
      <c r="AN122" s="1017"/>
      <c r="AO122" s="1018"/>
      <c r="AP122" s="1020" t="s">
        <v>462</v>
      </c>
      <c r="AQ122" s="1021"/>
      <c r="AR122" s="1021"/>
      <c r="AS122" s="1021"/>
      <c r="AT122" s="1022"/>
      <c r="AU122" s="1050"/>
      <c r="AV122" s="1051"/>
      <c r="AW122" s="1051"/>
      <c r="AX122" s="1051"/>
      <c r="AY122" s="1052"/>
      <c r="AZ122" s="1032" t="s">
        <v>473</v>
      </c>
      <c r="BA122" s="1023"/>
      <c r="BB122" s="1023"/>
      <c r="BC122" s="1023"/>
      <c r="BD122" s="1023"/>
      <c r="BE122" s="1023"/>
      <c r="BF122" s="1023"/>
      <c r="BG122" s="1023"/>
      <c r="BH122" s="1023"/>
      <c r="BI122" s="1023"/>
      <c r="BJ122" s="1023"/>
      <c r="BK122" s="1023"/>
      <c r="BL122" s="1023"/>
      <c r="BM122" s="1023"/>
      <c r="BN122" s="1023"/>
      <c r="BO122" s="1023"/>
      <c r="BP122" s="1024"/>
      <c r="BQ122" s="1055">
        <v>5121770</v>
      </c>
      <c r="BR122" s="1056"/>
      <c r="BS122" s="1056"/>
      <c r="BT122" s="1056"/>
      <c r="BU122" s="1056"/>
      <c r="BV122" s="1056">
        <v>5166648</v>
      </c>
      <c r="BW122" s="1056"/>
      <c r="BX122" s="1056"/>
      <c r="BY122" s="1056"/>
      <c r="BZ122" s="1056"/>
      <c r="CA122" s="1056">
        <v>5370492</v>
      </c>
      <c r="CB122" s="1056"/>
      <c r="CC122" s="1056"/>
      <c r="CD122" s="1056"/>
      <c r="CE122" s="1056"/>
      <c r="CF122" s="1076">
        <v>144.80000000000001</v>
      </c>
      <c r="CG122" s="1077"/>
      <c r="CH122" s="1077"/>
      <c r="CI122" s="1077"/>
      <c r="CJ122" s="1077"/>
      <c r="CK122" s="1068"/>
      <c r="CL122" s="1069"/>
      <c r="CM122" s="1069"/>
      <c r="CN122" s="1069"/>
      <c r="CO122" s="1070"/>
      <c r="CP122" s="1078" t="s">
        <v>474</v>
      </c>
      <c r="CQ122" s="1079"/>
      <c r="CR122" s="1079"/>
      <c r="CS122" s="1079"/>
      <c r="CT122" s="1079"/>
      <c r="CU122" s="1079"/>
      <c r="CV122" s="1079"/>
      <c r="CW122" s="1079"/>
      <c r="CX122" s="1079"/>
      <c r="CY122" s="1079"/>
      <c r="CZ122" s="1079"/>
      <c r="DA122" s="1079"/>
      <c r="DB122" s="1079"/>
      <c r="DC122" s="1079"/>
      <c r="DD122" s="1079"/>
      <c r="DE122" s="1079"/>
      <c r="DF122" s="1080"/>
      <c r="DG122" s="977" t="s">
        <v>462</v>
      </c>
      <c r="DH122" s="978"/>
      <c r="DI122" s="978"/>
      <c r="DJ122" s="978"/>
      <c r="DK122" s="978"/>
      <c r="DL122" s="978" t="s">
        <v>462</v>
      </c>
      <c r="DM122" s="978"/>
      <c r="DN122" s="978"/>
      <c r="DO122" s="978"/>
      <c r="DP122" s="978"/>
      <c r="DQ122" s="978" t="s">
        <v>462</v>
      </c>
      <c r="DR122" s="978"/>
      <c r="DS122" s="978"/>
      <c r="DT122" s="978"/>
      <c r="DU122" s="978"/>
      <c r="DV122" s="979" t="s">
        <v>462</v>
      </c>
      <c r="DW122" s="979"/>
      <c r="DX122" s="979"/>
      <c r="DY122" s="979"/>
      <c r="DZ122" s="980"/>
    </row>
    <row r="123" spans="1:130" s="248" customFormat="1" ht="26.25" customHeight="1" x14ac:dyDescent="0.15">
      <c r="A123" s="1117"/>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462</v>
      </c>
      <c r="AB123" s="1017"/>
      <c r="AC123" s="1017"/>
      <c r="AD123" s="1017"/>
      <c r="AE123" s="1018"/>
      <c r="AF123" s="1019" t="s">
        <v>462</v>
      </c>
      <c r="AG123" s="1017"/>
      <c r="AH123" s="1017"/>
      <c r="AI123" s="1017"/>
      <c r="AJ123" s="1018"/>
      <c r="AK123" s="1019" t="s">
        <v>455</v>
      </c>
      <c r="AL123" s="1017"/>
      <c r="AM123" s="1017"/>
      <c r="AN123" s="1017"/>
      <c r="AO123" s="1018"/>
      <c r="AP123" s="1020" t="s">
        <v>462</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475</v>
      </c>
      <c r="BP123" s="1064"/>
      <c r="BQ123" s="1123">
        <v>8127701</v>
      </c>
      <c r="BR123" s="1124"/>
      <c r="BS123" s="1124"/>
      <c r="BT123" s="1124"/>
      <c r="BU123" s="1124"/>
      <c r="BV123" s="1124">
        <v>7725272</v>
      </c>
      <c r="BW123" s="1124"/>
      <c r="BX123" s="1124"/>
      <c r="BY123" s="1124"/>
      <c r="BZ123" s="1124"/>
      <c r="CA123" s="1124">
        <v>7623474</v>
      </c>
      <c r="CB123" s="1124"/>
      <c r="CC123" s="1124"/>
      <c r="CD123" s="1124"/>
      <c r="CE123" s="1124"/>
      <c r="CF123" s="1057"/>
      <c r="CG123" s="1058"/>
      <c r="CH123" s="1058"/>
      <c r="CI123" s="1058"/>
      <c r="CJ123" s="1059"/>
      <c r="CK123" s="1068"/>
      <c r="CL123" s="1069"/>
      <c r="CM123" s="1069"/>
      <c r="CN123" s="1069"/>
      <c r="CO123" s="1070"/>
      <c r="CP123" s="1078" t="s">
        <v>476</v>
      </c>
      <c r="CQ123" s="1079"/>
      <c r="CR123" s="1079"/>
      <c r="CS123" s="1079"/>
      <c r="CT123" s="1079"/>
      <c r="CU123" s="1079"/>
      <c r="CV123" s="1079"/>
      <c r="CW123" s="1079"/>
      <c r="CX123" s="1079"/>
      <c r="CY123" s="1079"/>
      <c r="CZ123" s="1079"/>
      <c r="DA123" s="1079"/>
      <c r="DB123" s="1079"/>
      <c r="DC123" s="1079"/>
      <c r="DD123" s="1079"/>
      <c r="DE123" s="1079"/>
      <c r="DF123" s="1080"/>
      <c r="DG123" s="1016" t="s">
        <v>440</v>
      </c>
      <c r="DH123" s="1017"/>
      <c r="DI123" s="1017"/>
      <c r="DJ123" s="1017"/>
      <c r="DK123" s="1018"/>
      <c r="DL123" s="1019" t="s">
        <v>440</v>
      </c>
      <c r="DM123" s="1017"/>
      <c r="DN123" s="1017"/>
      <c r="DO123" s="1017"/>
      <c r="DP123" s="1018"/>
      <c r="DQ123" s="1019" t="s">
        <v>440</v>
      </c>
      <c r="DR123" s="1017"/>
      <c r="DS123" s="1017"/>
      <c r="DT123" s="1017"/>
      <c r="DU123" s="1018"/>
      <c r="DV123" s="1020" t="s">
        <v>440</v>
      </c>
      <c r="DW123" s="1021"/>
      <c r="DX123" s="1021"/>
      <c r="DY123" s="1021"/>
      <c r="DZ123" s="1022"/>
    </row>
    <row r="124" spans="1:130" s="248" customFormat="1" ht="26.25" customHeight="1" thickBot="1" x14ac:dyDescent="0.2">
      <c r="A124" s="1117"/>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440</v>
      </c>
      <c r="AB124" s="1017"/>
      <c r="AC124" s="1017"/>
      <c r="AD124" s="1017"/>
      <c r="AE124" s="1018"/>
      <c r="AF124" s="1019" t="s">
        <v>440</v>
      </c>
      <c r="AG124" s="1017"/>
      <c r="AH124" s="1017"/>
      <c r="AI124" s="1017"/>
      <c r="AJ124" s="1018"/>
      <c r="AK124" s="1019" t="s">
        <v>440</v>
      </c>
      <c r="AL124" s="1017"/>
      <c r="AM124" s="1017"/>
      <c r="AN124" s="1017"/>
      <c r="AO124" s="1018"/>
      <c r="AP124" s="1020" t="s">
        <v>440</v>
      </c>
      <c r="AQ124" s="1021"/>
      <c r="AR124" s="1021"/>
      <c r="AS124" s="1021"/>
      <c r="AT124" s="1022"/>
      <c r="AU124" s="1119" t="s">
        <v>477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7</v>
      </c>
      <c r="BR124" s="1086"/>
      <c r="BS124" s="1086"/>
      <c r="BT124" s="1086"/>
      <c r="BU124" s="1086"/>
      <c r="BV124" s="1086">
        <v>13.3</v>
      </c>
      <c r="BW124" s="1086"/>
      <c r="BX124" s="1086"/>
      <c r="BY124" s="1086"/>
      <c r="BZ124" s="1086"/>
      <c r="CA124" s="1086" t="s">
        <v>440</v>
      </c>
      <c r="CB124" s="1086"/>
      <c r="CC124" s="1086"/>
      <c r="CD124" s="1086"/>
      <c r="CE124" s="1086"/>
      <c r="CF124" s="1087"/>
      <c r="CG124" s="1088"/>
      <c r="CH124" s="1088"/>
      <c r="CI124" s="1088"/>
      <c r="CJ124" s="1089"/>
      <c r="CK124" s="1071"/>
      <c r="CL124" s="1071"/>
      <c r="CM124" s="1071"/>
      <c r="CN124" s="1071"/>
      <c r="CO124" s="1072"/>
      <c r="CP124" s="1078" t="s">
        <v>478</v>
      </c>
      <c r="CQ124" s="1079"/>
      <c r="CR124" s="1079"/>
      <c r="CS124" s="1079"/>
      <c r="CT124" s="1079"/>
      <c r="CU124" s="1079"/>
      <c r="CV124" s="1079"/>
      <c r="CW124" s="1079"/>
      <c r="CX124" s="1079"/>
      <c r="CY124" s="1079"/>
      <c r="CZ124" s="1079"/>
      <c r="DA124" s="1079"/>
      <c r="DB124" s="1079"/>
      <c r="DC124" s="1079"/>
      <c r="DD124" s="1079"/>
      <c r="DE124" s="1079"/>
      <c r="DF124" s="1080"/>
      <c r="DG124" s="1063" t="s">
        <v>479</v>
      </c>
      <c r="DH124" s="1042"/>
      <c r="DI124" s="1042"/>
      <c r="DJ124" s="1042"/>
      <c r="DK124" s="1043"/>
      <c r="DL124" s="1041" t="s">
        <v>462</v>
      </c>
      <c r="DM124" s="1042"/>
      <c r="DN124" s="1042"/>
      <c r="DO124" s="1042"/>
      <c r="DP124" s="1043"/>
      <c r="DQ124" s="1041" t="s">
        <v>390</v>
      </c>
      <c r="DR124" s="1042"/>
      <c r="DS124" s="1042"/>
      <c r="DT124" s="1042"/>
      <c r="DU124" s="1043"/>
      <c r="DV124" s="1044" t="s">
        <v>480</v>
      </c>
      <c r="DW124" s="1045"/>
      <c r="DX124" s="1045"/>
      <c r="DY124" s="1045"/>
      <c r="DZ124" s="1046"/>
    </row>
    <row r="125" spans="1:130" s="248" customFormat="1" ht="26.25" customHeight="1" x14ac:dyDescent="0.15">
      <c r="A125" s="1117"/>
      <c r="B125" s="1004"/>
      <c r="C125" s="974" t="s">
        <v>463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462</v>
      </c>
      <c r="AB125" s="1017"/>
      <c r="AC125" s="1017"/>
      <c r="AD125" s="1017"/>
      <c r="AE125" s="1018"/>
      <c r="AF125" s="1019" t="s">
        <v>390</v>
      </c>
      <c r="AG125" s="1017"/>
      <c r="AH125" s="1017"/>
      <c r="AI125" s="1017"/>
      <c r="AJ125" s="1018"/>
      <c r="AK125" s="1019" t="s">
        <v>481</v>
      </c>
      <c r="AL125" s="1017"/>
      <c r="AM125" s="1017"/>
      <c r="AN125" s="1017"/>
      <c r="AO125" s="1018"/>
      <c r="AP125" s="1020" t="s">
        <v>462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482</v>
      </c>
      <c r="CL125" s="1066"/>
      <c r="CM125" s="1066"/>
      <c r="CN125" s="1066"/>
      <c r="CO125" s="1067"/>
      <c r="CP125" s="998" t="s">
        <v>483</v>
      </c>
      <c r="CQ125" s="947"/>
      <c r="CR125" s="947"/>
      <c r="CS125" s="947"/>
      <c r="CT125" s="947"/>
      <c r="CU125" s="947"/>
      <c r="CV125" s="947"/>
      <c r="CW125" s="947"/>
      <c r="CX125" s="947"/>
      <c r="CY125" s="947"/>
      <c r="CZ125" s="947"/>
      <c r="DA125" s="947"/>
      <c r="DB125" s="947"/>
      <c r="DC125" s="947"/>
      <c r="DD125" s="947"/>
      <c r="DE125" s="947"/>
      <c r="DF125" s="948"/>
      <c r="DG125" s="984" t="s">
        <v>390</v>
      </c>
      <c r="DH125" s="985"/>
      <c r="DI125" s="985"/>
      <c r="DJ125" s="985"/>
      <c r="DK125" s="985"/>
      <c r="DL125" s="985" t="s">
        <v>481</v>
      </c>
      <c r="DM125" s="985"/>
      <c r="DN125" s="985"/>
      <c r="DO125" s="985"/>
      <c r="DP125" s="985"/>
      <c r="DQ125" s="985" t="s">
        <v>481</v>
      </c>
      <c r="DR125" s="985"/>
      <c r="DS125" s="985"/>
      <c r="DT125" s="985"/>
      <c r="DU125" s="985"/>
      <c r="DV125" s="986" t="s">
        <v>462</v>
      </c>
      <c r="DW125" s="986"/>
      <c r="DX125" s="986"/>
      <c r="DY125" s="986"/>
      <c r="DZ125" s="987"/>
    </row>
    <row r="126" spans="1:130" s="248" customFormat="1" ht="26.25" customHeight="1" thickBot="1" x14ac:dyDescent="0.2">
      <c r="A126" s="1117"/>
      <c r="B126" s="1004"/>
      <c r="C126" s="974" t="s">
        <v>465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481</v>
      </c>
      <c r="AB126" s="1017"/>
      <c r="AC126" s="1017"/>
      <c r="AD126" s="1017"/>
      <c r="AE126" s="1018"/>
      <c r="AF126" s="1019" t="s">
        <v>462</v>
      </c>
      <c r="AG126" s="1017"/>
      <c r="AH126" s="1017"/>
      <c r="AI126" s="1017"/>
      <c r="AJ126" s="1018"/>
      <c r="AK126" s="1019" t="s">
        <v>390</v>
      </c>
      <c r="AL126" s="1017"/>
      <c r="AM126" s="1017"/>
      <c r="AN126" s="1017"/>
      <c r="AO126" s="1018"/>
      <c r="AP126" s="1020" t="s">
        <v>484</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485</v>
      </c>
      <c r="CQ126" s="1008"/>
      <c r="CR126" s="1008"/>
      <c r="CS126" s="1008"/>
      <c r="CT126" s="1008"/>
      <c r="CU126" s="1008"/>
      <c r="CV126" s="1008"/>
      <c r="CW126" s="1008"/>
      <c r="CX126" s="1008"/>
      <c r="CY126" s="1008"/>
      <c r="CZ126" s="1008"/>
      <c r="DA126" s="1008"/>
      <c r="DB126" s="1008"/>
      <c r="DC126" s="1008"/>
      <c r="DD126" s="1008"/>
      <c r="DE126" s="1008"/>
      <c r="DF126" s="1009"/>
      <c r="DG126" s="977" t="s">
        <v>479</v>
      </c>
      <c r="DH126" s="978"/>
      <c r="DI126" s="978"/>
      <c r="DJ126" s="978"/>
      <c r="DK126" s="978"/>
      <c r="DL126" s="978" t="s">
        <v>484</v>
      </c>
      <c r="DM126" s="978"/>
      <c r="DN126" s="978"/>
      <c r="DO126" s="978"/>
      <c r="DP126" s="978"/>
      <c r="DQ126" s="978" t="s">
        <v>480</v>
      </c>
      <c r="DR126" s="978"/>
      <c r="DS126" s="978"/>
      <c r="DT126" s="978"/>
      <c r="DU126" s="978"/>
      <c r="DV126" s="979" t="s">
        <v>484</v>
      </c>
      <c r="DW126" s="979"/>
      <c r="DX126" s="979"/>
      <c r="DY126" s="979"/>
      <c r="DZ126" s="980"/>
    </row>
    <row r="127" spans="1:130" s="248" customFormat="1" ht="26.25" customHeight="1" x14ac:dyDescent="0.15">
      <c r="A127" s="1118"/>
      <c r="B127" s="1006"/>
      <c r="C127" s="1060" t="s">
        <v>486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462</v>
      </c>
      <c r="AB127" s="1017"/>
      <c r="AC127" s="1017"/>
      <c r="AD127" s="1017"/>
      <c r="AE127" s="1018"/>
      <c r="AF127" s="1019" t="s">
        <v>390</v>
      </c>
      <c r="AG127" s="1017"/>
      <c r="AH127" s="1017"/>
      <c r="AI127" s="1017"/>
      <c r="AJ127" s="1018"/>
      <c r="AK127" s="1019" t="s">
        <v>481</v>
      </c>
      <c r="AL127" s="1017"/>
      <c r="AM127" s="1017"/>
      <c r="AN127" s="1017"/>
      <c r="AO127" s="1018"/>
      <c r="AP127" s="1020" t="s">
        <v>390</v>
      </c>
      <c r="AQ127" s="1021"/>
      <c r="AR127" s="1021"/>
      <c r="AS127" s="1021"/>
      <c r="AT127" s="1022"/>
      <c r="AU127" s="284"/>
      <c r="AV127" s="284"/>
      <c r="AW127" s="284"/>
      <c r="AX127" s="1090" t="s">
        <v>487</v>
      </c>
      <c r="AY127" s="1091"/>
      <c r="AZ127" s="1091"/>
      <c r="BA127" s="1091"/>
      <c r="BB127" s="1091"/>
      <c r="BC127" s="1091"/>
      <c r="BD127" s="1091"/>
      <c r="BE127" s="1092"/>
      <c r="BF127" s="1093" t="s">
        <v>488</v>
      </c>
      <c r="BG127" s="1091"/>
      <c r="BH127" s="1091"/>
      <c r="BI127" s="1091"/>
      <c r="BJ127" s="1091"/>
      <c r="BK127" s="1091"/>
      <c r="BL127" s="1092"/>
      <c r="BM127" s="1093" t="s">
        <v>489</v>
      </c>
      <c r="BN127" s="1091"/>
      <c r="BO127" s="1091"/>
      <c r="BP127" s="1091"/>
      <c r="BQ127" s="1091"/>
      <c r="BR127" s="1091"/>
      <c r="BS127" s="1092"/>
      <c r="BT127" s="1093" t="s">
        <v>490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491</v>
      </c>
      <c r="CQ127" s="1008"/>
      <c r="CR127" s="1008"/>
      <c r="CS127" s="1008"/>
      <c r="CT127" s="1008"/>
      <c r="CU127" s="1008"/>
      <c r="CV127" s="1008"/>
      <c r="CW127" s="1008"/>
      <c r="CX127" s="1008"/>
      <c r="CY127" s="1008"/>
      <c r="CZ127" s="1008"/>
      <c r="DA127" s="1008"/>
      <c r="DB127" s="1008"/>
      <c r="DC127" s="1008"/>
      <c r="DD127" s="1008"/>
      <c r="DE127" s="1008"/>
      <c r="DF127" s="1009"/>
      <c r="DG127" s="977" t="s">
        <v>479</v>
      </c>
      <c r="DH127" s="978"/>
      <c r="DI127" s="978"/>
      <c r="DJ127" s="978"/>
      <c r="DK127" s="978"/>
      <c r="DL127" s="978" t="s">
        <v>462</v>
      </c>
      <c r="DM127" s="978"/>
      <c r="DN127" s="978"/>
      <c r="DO127" s="978"/>
      <c r="DP127" s="978"/>
      <c r="DQ127" s="978" t="s">
        <v>462</v>
      </c>
      <c r="DR127" s="978"/>
      <c r="DS127" s="978"/>
      <c r="DT127" s="978"/>
      <c r="DU127" s="978"/>
      <c r="DV127" s="979" t="s">
        <v>479</v>
      </c>
      <c r="DW127" s="979"/>
      <c r="DX127" s="979"/>
      <c r="DY127" s="979"/>
      <c r="DZ127" s="980"/>
    </row>
    <row r="128" spans="1:130" s="248" customFormat="1" ht="26.25" customHeight="1" thickBot="1" x14ac:dyDescent="0.2">
      <c r="A128" s="1101" t="s">
        <v>492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493</v>
      </c>
      <c r="X128" s="1103"/>
      <c r="Y128" s="1103"/>
      <c r="Z128" s="1104"/>
      <c r="AA128" s="1105">
        <v>19330</v>
      </c>
      <c r="AB128" s="1106"/>
      <c r="AC128" s="1106"/>
      <c r="AD128" s="1106"/>
      <c r="AE128" s="1107"/>
      <c r="AF128" s="1108">
        <v>1381</v>
      </c>
      <c r="AG128" s="1106"/>
      <c r="AH128" s="1106"/>
      <c r="AI128" s="1106"/>
      <c r="AJ128" s="1107"/>
      <c r="AK128" s="1108" t="s">
        <v>481</v>
      </c>
      <c r="AL128" s="1106"/>
      <c r="AM128" s="1106"/>
      <c r="AN128" s="1106"/>
      <c r="AO128" s="1107"/>
      <c r="AP128" s="1109"/>
      <c r="AQ128" s="1110"/>
      <c r="AR128" s="1110"/>
      <c r="AS128" s="1110"/>
      <c r="AT128" s="1111"/>
      <c r="AU128" s="284"/>
      <c r="AV128" s="284"/>
      <c r="AW128" s="284"/>
      <c r="AX128" s="946" t="s">
        <v>494</v>
      </c>
      <c r="AY128" s="947"/>
      <c r="AZ128" s="947"/>
      <c r="BA128" s="947"/>
      <c r="BB128" s="947"/>
      <c r="BC128" s="947"/>
      <c r="BD128" s="947"/>
      <c r="BE128" s="948"/>
      <c r="BF128" s="1112" t="s">
        <v>462</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495</v>
      </c>
      <c r="CQ128" s="1095"/>
      <c r="CR128" s="1095"/>
      <c r="CS128" s="1095"/>
      <c r="CT128" s="1095"/>
      <c r="CU128" s="1095"/>
      <c r="CV128" s="1095"/>
      <c r="CW128" s="1095"/>
      <c r="CX128" s="1095"/>
      <c r="CY128" s="1095"/>
      <c r="CZ128" s="1095"/>
      <c r="DA128" s="1095"/>
      <c r="DB128" s="1095"/>
      <c r="DC128" s="1095"/>
      <c r="DD128" s="1095"/>
      <c r="DE128" s="1095"/>
      <c r="DF128" s="1096"/>
      <c r="DG128" s="1097" t="s">
        <v>440</v>
      </c>
      <c r="DH128" s="1098"/>
      <c r="DI128" s="1098"/>
      <c r="DJ128" s="1098"/>
      <c r="DK128" s="1098"/>
      <c r="DL128" s="1098" t="s">
        <v>440</v>
      </c>
      <c r="DM128" s="1098"/>
      <c r="DN128" s="1098"/>
      <c r="DO128" s="1098"/>
      <c r="DP128" s="1098"/>
      <c r="DQ128" s="1098" t="s">
        <v>462</v>
      </c>
      <c r="DR128" s="1098"/>
      <c r="DS128" s="1098"/>
      <c r="DT128" s="1098"/>
      <c r="DU128" s="1098"/>
      <c r="DV128" s="1099" t="s">
        <v>440</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496</v>
      </c>
      <c r="X129" s="1132"/>
      <c r="Y129" s="1132"/>
      <c r="Z129" s="1133"/>
      <c r="AA129" s="1016">
        <v>4002347</v>
      </c>
      <c r="AB129" s="1017"/>
      <c r="AC129" s="1017"/>
      <c r="AD129" s="1017"/>
      <c r="AE129" s="1018"/>
      <c r="AF129" s="1019">
        <v>4022970</v>
      </c>
      <c r="AG129" s="1017"/>
      <c r="AH129" s="1017"/>
      <c r="AI129" s="1017"/>
      <c r="AJ129" s="1018"/>
      <c r="AK129" s="1019">
        <v>4147153</v>
      </c>
      <c r="AL129" s="1017"/>
      <c r="AM129" s="1017"/>
      <c r="AN129" s="1017"/>
      <c r="AO129" s="1018"/>
      <c r="AP129" s="1134"/>
      <c r="AQ129" s="1135"/>
      <c r="AR129" s="1135"/>
      <c r="AS129" s="1135"/>
      <c r="AT129" s="1136"/>
      <c r="AU129" s="286"/>
      <c r="AV129" s="286"/>
      <c r="AW129" s="286"/>
      <c r="AX129" s="1125" t="s">
        <v>497</v>
      </c>
      <c r="AY129" s="1008"/>
      <c r="AZ129" s="1008"/>
      <c r="BA129" s="1008"/>
      <c r="BB129" s="1008"/>
      <c r="BC129" s="1008"/>
      <c r="BD129" s="1008"/>
      <c r="BE129" s="1009"/>
      <c r="BF129" s="1126" t="s">
        <v>462</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499</v>
      </c>
      <c r="X130" s="1132"/>
      <c r="Y130" s="1132"/>
      <c r="Z130" s="1133"/>
      <c r="AA130" s="1016">
        <v>446304</v>
      </c>
      <c r="AB130" s="1017"/>
      <c r="AC130" s="1017"/>
      <c r="AD130" s="1017"/>
      <c r="AE130" s="1018"/>
      <c r="AF130" s="1019">
        <v>437538</v>
      </c>
      <c r="AG130" s="1017"/>
      <c r="AH130" s="1017"/>
      <c r="AI130" s="1017"/>
      <c r="AJ130" s="1018"/>
      <c r="AK130" s="1019">
        <v>437553</v>
      </c>
      <c r="AL130" s="1017"/>
      <c r="AM130" s="1017"/>
      <c r="AN130" s="1017"/>
      <c r="AO130" s="1018"/>
      <c r="AP130" s="1134"/>
      <c r="AQ130" s="1135"/>
      <c r="AR130" s="1135"/>
      <c r="AS130" s="1135"/>
      <c r="AT130" s="1136"/>
      <c r="AU130" s="286"/>
      <c r="AV130" s="286"/>
      <c r="AW130" s="286"/>
      <c r="AX130" s="1125" t="s">
        <v>500</v>
      </c>
      <c r="AY130" s="1008"/>
      <c r="AZ130" s="1008"/>
      <c r="BA130" s="1008"/>
      <c r="BB130" s="1008"/>
      <c r="BC130" s="1008"/>
      <c r="BD130" s="1008"/>
      <c r="BE130" s="1009"/>
      <c r="BF130" s="1162">
        <v>5.0999999999999996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501</v>
      </c>
      <c r="X131" s="1170"/>
      <c r="Y131" s="1170"/>
      <c r="Z131" s="1171"/>
      <c r="AA131" s="1063">
        <v>3556043</v>
      </c>
      <c r="AB131" s="1042"/>
      <c r="AC131" s="1042"/>
      <c r="AD131" s="1042"/>
      <c r="AE131" s="1043"/>
      <c r="AF131" s="1041">
        <v>3585432</v>
      </c>
      <c r="AG131" s="1042"/>
      <c r="AH131" s="1042"/>
      <c r="AI131" s="1042"/>
      <c r="AJ131" s="1043"/>
      <c r="AK131" s="1041">
        <v>3709600</v>
      </c>
      <c r="AL131" s="1042"/>
      <c r="AM131" s="1042"/>
      <c r="AN131" s="1042"/>
      <c r="AO131" s="1043"/>
      <c r="AP131" s="1172"/>
      <c r="AQ131" s="1173"/>
      <c r="AR131" s="1173"/>
      <c r="AS131" s="1173"/>
      <c r="AT131" s="1174"/>
      <c r="AU131" s="286"/>
      <c r="AV131" s="286"/>
      <c r="AW131" s="286"/>
      <c r="AX131" s="1144" t="s">
        <v>502</v>
      </c>
      <c r="AY131" s="1095"/>
      <c r="AZ131" s="1095"/>
      <c r="BA131" s="1095"/>
      <c r="BB131" s="1095"/>
      <c r="BC131" s="1095"/>
      <c r="BD131" s="1095"/>
      <c r="BE131" s="1096"/>
      <c r="BF131" s="1145" t="s">
        <v>462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504</v>
      </c>
      <c r="W132" s="1155"/>
      <c r="X132" s="1155"/>
      <c r="Y132" s="1155"/>
      <c r="Z132" s="1156"/>
      <c r="AA132" s="1157">
        <v>4.5071164780000004</v>
      </c>
      <c r="AB132" s="1158"/>
      <c r="AC132" s="1158"/>
      <c r="AD132" s="1158"/>
      <c r="AE132" s="1159"/>
      <c r="AF132" s="1160">
        <v>5.5686455629999996</v>
      </c>
      <c r="AG132" s="1158"/>
      <c r="AH132" s="1158"/>
      <c r="AI132" s="1158"/>
      <c r="AJ132" s="1159"/>
      <c r="AK132" s="1160">
        <v>5.3802296739999997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505</v>
      </c>
      <c r="W133" s="1138"/>
      <c r="X133" s="1138"/>
      <c r="Y133" s="1138"/>
      <c r="Z133" s="1139"/>
      <c r="AA133" s="1140">
        <v>4.5999999999999996</v>
      </c>
      <c r="AB133" s="1141"/>
      <c r="AC133" s="1141"/>
      <c r="AD133" s="1141"/>
      <c r="AE133" s="1142"/>
      <c r="AF133" s="1140">
        <v>5</v>
      </c>
      <c r="AG133" s="1141"/>
      <c r="AH133" s="1141"/>
      <c r="AI133" s="1141"/>
      <c r="AJ133" s="1142"/>
      <c r="AK133" s="1140">
        <v>5.0999999999999996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fnrWLWzNQcpg1HEAItSybbjbWcTmzYgvAF8ZjQm16vTAkJUv4NfnKD+dPkusoQPRknTk6DFUfdF+dzDxosv1A==" saltValue="jp4tWIS6ihjmSYHSRePK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1OefOcW3688c807DWoI690U15hv+HmVGwkfhPqvycxo6laUluoovH/9lFVb2OOxlnhDKjm60mfxffEpS+QIFA==" saltValue="DrCYsZRlMlKanzgvhpFH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na1XaKoskuOEsbv6P9dLemqZ+d69vzW5ctGWKMYeLzN/BFe1mLkK8goBVvkjdFjskMJyCvjVrbvR6ZvvZS1Ag==" saltValue="upGS6SmzajfXBbTlizzDU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514</v>
      </c>
      <c r="AL9" s="1178"/>
      <c r="AM9" s="1178"/>
      <c r="AN9" s="1179"/>
      <c r="AO9" s="314">
        <v>1188890</v>
      </c>
      <c r="AP9" s="314">
        <v>64230</v>
      </c>
      <c r="AQ9" s="315">
        <v>90403</v>
      </c>
      <c r="AR9" s="316">
        <v>-29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515</v>
      </c>
      <c r="AL10" s="1178"/>
      <c r="AM10" s="1178"/>
      <c r="AN10" s="1179"/>
      <c r="AO10" s="317">
        <v>13105</v>
      </c>
      <c r="AP10" s="317">
        <v>708</v>
      </c>
      <c r="AQ10" s="318">
        <v>12167</v>
      </c>
      <c r="AR10" s="319">
        <v>-94.2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516</v>
      </c>
      <c r="AL11" s="1178"/>
      <c r="AM11" s="1178"/>
      <c r="AN11" s="1179"/>
      <c r="AO11" s="317" t="s">
        <v>517</v>
      </c>
      <c r="AP11" s="317" t="s">
        <v>517</v>
      </c>
      <c r="AQ11" s="318">
        <v>380</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518</v>
      </c>
      <c r="AL12" s="1178"/>
      <c r="AM12" s="1178"/>
      <c r="AN12" s="1179"/>
      <c r="AO12" s="317" t="s">
        <v>517</v>
      </c>
      <c r="AP12" s="317" t="s">
        <v>517</v>
      </c>
      <c r="AQ12" s="318">
        <v>15</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519</v>
      </c>
      <c r="AL13" s="1178"/>
      <c r="AM13" s="1178"/>
      <c r="AN13" s="1179"/>
      <c r="AO13" s="317">
        <v>54849</v>
      </c>
      <c r="AP13" s="317">
        <v>2963</v>
      </c>
      <c r="AQ13" s="318">
        <v>3760</v>
      </c>
      <c r="AR13" s="319">
        <v>-21.2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520</v>
      </c>
      <c r="AL14" s="1178"/>
      <c r="AM14" s="1178"/>
      <c r="AN14" s="1179"/>
      <c r="AO14" s="317">
        <v>5728</v>
      </c>
      <c r="AP14" s="317">
        <v>309</v>
      </c>
      <c r="AQ14" s="318">
        <v>1994</v>
      </c>
      <c r="AR14" s="319">
        <v>-84.5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521</v>
      </c>
      <c r="AL15" s="1184"/>
      <c r="AM15" s="1184"/>
      <c r="AN15" s="1185"/>
      <c r="AO15" s="317">
        <v>-80367</v>
      </c>
      <c r="AP15" s="317">
        <v>-4342</v>
      </c>
      <c r="AQ15" s="318">
        <v>-7282</v>
      </c>
      <c r="AR15" s="319">
        <v>-40.4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1182205</v>
      </c>
      <c r="AP16" s="317">
        <v>63868</v>
      </c>
      <c r="AQ16" s="318">
        <v>101438</v>
      </c>
      <c r="AR16" s="319">
        <v>-37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526</v>
      </c>
      <c r="AL21" s="1187"/>
      <c r="AM21" s="1187"/>
      <c r="AN21" s="1188"/>
      <c r="AO21" s="330">
        <v>6</v>
      </c>
      <c r="AP21" s="331">
        <v>9.1999999999999993</v>
      </c>
      <c r="AQ21" s="332">
        <v>-3.2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527</v>
      </c>
      <c r="AL22" s="1187"/>
      <c r="AM22" s="1187"/>
      <c r="AN22" s="1188"/>
      <c r="AO22" s="335">
        <v>95</v>
      </c>
      <c r="AP22" s="336">
        <v>97</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531</v>
      </c>
      <c r="AL32" s="1181"/>
      <c r="AM32" s="1181"/>
      <c r="AN32" s="1182"/>
      <c r="AO32" s="345">
        <v>501422</v>
      </c>
      <c r="AP32" s="345">
        <v>27089</v>
      </c>
      <c r="AQ32" s="346">
        <v>48014</v>
      </c>
      <c r="AR32" s="347">
        <v>-43.6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532</v>
      </c>
      <c r="AL33" s="1181"/>
      <c r="AM33" s="1181"/>
      <c r="AN33" s="1182"/>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533</v>
      </c>
      <c r="AL34" s="1181"/>
      <c r="AM34" s="1181"/>
      <c r="AN34" s="1182"/>
      <c r="AO34" s="345" t="s">
        <v>517</v>
      </c>
      <c r="AP34" s="345" t="s">
        <v>517</v>
      </c>
      <c r="AQ34" s="346" t="s">
        <v>517</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534</v>
      </c>
      <c r="AL35" s="1181"/>
      <c r="AM35" s="1181"/>
      <c r="AN35" s="1182"/>
      <c r="AO35" s="345">
        <v>104892</v>
      </c>
      <c r="AP35" s="345">
        <v>5667</v>
      </c>
      <c r="AQ35" s="346">
        <v>14725</v>
      </c>
      <c r="AR35" s="347">
        <v>-61.5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535</v>
      </c>
      <c r="AL36" s="1181"/>
      <c r="AM36" s="1181"/>
      <c r="AN36" s="1182"/>
      <c r="AO36" s="345">
        <v>57</v>
      </c>
      <c r="AP36" s="345">
        <v>3</v>
      </c>
      <c r="AQ36" s="346">
        <v>3255</v>
      </c>
      <c r="AR36" s="347">
        <v>-99.9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536</v>
      </c>
      <c r="AL37" s="1181"/>
      <c r="AM37" s="1181"/>
      <c r="AN37" s="1182"/>
      <c r="AO37" s="345">
        <v>30767</v>
      </c>
      <c r="AP37" s="345">
        <v>1662</v>
      </c>
      <c r="AQ37" s="346">
        <v>482</v>
      </c>
      <c r="AR37" s="347">
        <v>244.8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537</v>
      </c>
      <c r="AL38" s="1190"/>
      <c r="AM38" s="1190"/>
      <c r="AN38" s="1191"/>
      <c r="AO38" s="348" t="s">
        <v>517</v>
      </c>
      <c r="AP38" s="348" t="s">
        <v>517</v>
      </c>
      <c r="AQ38" s="349">
        <v>3</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538</v>
      </c>
      <c r="AL39" s="1190"/>
      <c r="AM39" s="1190"/>
      <c r="AN39" s="1191"/>
      <c r="AO39" s="345" t="s">
        <v>517</v>
      </c>
      <c r="AP39" s="345" t="s">
        <v>517</v>
      </c>
      <c r="AQ39" s="346">
        <v>-3561</v>
      </c>
      <c r="AR39" s="347" t="s">
        <v>517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539</v>
      </c>
      <c r="AL40" s="1181"/>
      <c r="AM40" s="1181"/>
      <c r="AN40" s="1182"/>
      <c r="AO40" s="345">
        <v>-437553</v>
      </c>
      <c r="AP40" s="345">
        <v>-23639</v>
      </c>
      <c r="AQ40" s="346">
        <v>-44235</v>
      </c>
      <c r="AR40" s="347">
        <v>-46.6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199585</v>
      </c>
      <c r="AP41" s="345">
        <v>10783</v>
      </c>
      <c r="AQ41" s="346">
        <v>18685</v>
      </c>
      <c r="AR41" s="347">
        <v>-42.3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509</v>
      </c>
      <c r="AN49" s="1197" t="s">
        <v>543</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604112</v>
      </c>
      <c r="AN51" s="367">
        <v>32556</v>
      </c>
      <c r="AO51" s="368">
        <v>-38.200000000000003</v>
      </c>
      <c r="AP51" s="369">
        <v>67293</v>
      </c>
      <c r="AQ51" s="370">
        <v>-3.1</v>
      </c>
      <c r="AR51" s="371">
        <v>-35.1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498451</v>
      </c>
      <c r="AN52" s="375">
        <v>26862</v>
      </c>
      <c r="AO52" s="376">
        <v>-42</v>
      </c>
      <c r="AP52" s="377">
        <v>35076</v>
      </c>
      <c r="AQ52" s="378">
        <v>-8.1999999999999993</v>
      </c>
      <c r="AR52" s="379">
        <v>-33.799999999999997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1392348</v>
      </c>
      <c r="AN53" s="367">
        <v>75140</v>
      </c>
      <c r="AO53" s="368">
        <v>130.80000000000001</v>
      </c>
      <c r="AP53" s="369">
        <v>67343</v>
      </c>
      <c r="AQ53" s="370">
        <v>0.1</v>
      </c>
      <c r="AR53" s="371">
        <v>130.69999999999999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1016889</v>
      </c>
      <c r="AN54" s="375">
        <v>54878</v>
      </c>
      <c r="AO54" s="376">
        <v>104.3</v>
      </c>
      <c r="AP54" s="377">
        <v>32865</v>
      </c>
      <c r="AQ54" s="378">
        <v>-6.3</v>
      </c>
      <c r="AR54" s="379">
        <v>110.6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617355</v>
      </c>
      <c r="AN55" s="367">
        <v>33410</v>
      </c>
      <c r="AO55" s="368">
        <v>-55.5</v>
      </c>
      <c r="AP55" s="369">
        <v>73475</v>
      </c>
      <c r="AQ55" s="370">
        <v>9.1</v>
      </c>
      <c r="AR55" s="371">
        <v>-64.599999999999994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423490</v>
      </c>
      <c r="AN56" s="375">
        <v>22919</v>
      </c>
      <c r="AO56" s="376">
        <v>-58.2</v>
      </c>
      <c r="AP56" s="377">
        <v>43072</v>
      </c>
      <c r="AQ56" s="378">
        <v>31.1</v>
      </c>
      <c r="AR56" s="379">
        <v>-89.3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1609511</v>
      </c>
      <c r="AN57" s="367">
        <v>86752</v>
      </c>
      <c r="AO57" s="368">
        <v>159.69999999999999</v>
      </c>
      <c r="AP57" s="369">
        <v>87464</v>
      </c>
      <c r="AQ57" s="370">
        <v>19</v>
      </c>
      <c r="AR57" s="371">
        <v>140.69999999999999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551374</v>
      </c>
      <c r="AN58" s="375">
        <v>29719</v>
      </c>
      <c r="AO58" s="376">
        <v>29.7</v>
      </c>
      <c r="AP58" s="377">
        <v>47479</v>
      </c>
      <c r="AQ58" s="378">
        <v>10.199999999999999</v>
      </c>
      <c r="AR58" s="379">
        <v>19.5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699640</v>
      </c>
      <c r="AN59" s="367">
        <v>37798</v>
      </c>
      <c r="AO59" s="368">
        <v>-56.4</v>
      </c>
      <c r="AP59" s="369">
        <v>96248</v>
      </c>
      <c r="AQ59" s="370">
        <v>10</v>
      </c>
      <c r="AR59" s="371">
        <v>-66.400000000000006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462537</v>
      </c>
      <c r="AN60" s="375">
        <v>24988</v>
      </c>
      <c r="AO60" s="376">
        <v>-15.9</v>
      </c>
      <c r="AP60" s="377">
        <v>55768</v>
      </c>
      <c r="AQ60" s="378">
        <v>17.5</v>
      </c>
      <c r="AR60" s="379">
        <v>-33.4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984593</v>
      </c>
      <c r="AN61" s="382">
        <v>53131</v>
      </c>
      <c r="AO61" s="383">
        <v>28.1</v>
      </c>
      <c r="AP61" s="384">
        <v>78365</v>
      </c>
      <c r="AQ61" s="385">
        <v>7</v>
      </c>
      <c r="AR61" s="371">
        <v>21.1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590548</v>
      </c>
      <c r="AN62" s="375">
        <v>31873</v>
      </c>
      <c r="AO62" s="376">
        <v>3.6</v>
      </c>
      <c r="AP62" s="377">
        <v>42852</v>
      </c>
      <c r="AQ62" s="378">
        <v>8.9</v>
      </c>
      <c r="AR62" s="379">
        <v>-5.3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TdFY6MRMt781wXcjyd0qC/zQzz42bhoIc9HVi4WT0wVREHCqa0cLItEye0/KuE9jdhSex+V+Y7b3TbgdRD0Qg==" saltValue="jwwVj0ZpWrHn4GhJz1iA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0ERADvqZUUTPNs4f9B3USNmAUleUK+ecyEI5jCIlhey2EP/MzgBqHMzWD6Fvac0xZ6Xc6sowcYwSPj0v5249nw==" saltValue="eYUDGmfkDcde9oWbzPu/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dqoHreEsqe2jLWRzwMRt/MtthUmdGGuUWVUWQz/szJJq8nlAjeAG2ss6XyUMh3rqpML0QRwcwjSEYvcEF1/J8w==" saltValue="nE4lTUzOFK53AML78HBS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0" t="s">
        <v>3</v>
      </c>
      <c r="D47" s="1200"/>
      <c r="E47" s="1201"/>
      <c r="F47" s="11">
        <v>42.06</v>
      </c>
      <c r="G47" s="12">
        <v>40.07</v>
      </c>
      <c r="H47" s="12">
        <v>44.15</v>
      </c>
      <c r="I47" s="12">
        <v>32.32</v>
      </c>
      <c r="J47" s="13">
        <v>30.83</v>
      </c>
    </row>
    <row r="48" spans="2:10" ht="57.75" customHeight="1" x14ac:dyDescent="0.15">
      <c r="B48" s="14"/>
      <c r="C48" s="1202" t="s">
        <v>4</v>
      </c>
      <c r="D48" s="1202"/>
      <c r="E48" s="1203"/>
      <c r="F48" s="15">
        <v>10.67</v>
      </c>
      <c r="G48" s="16">
        <v>12.58</v>
      </c>
      <c r="H48" s="16">
        <v>10.63</v>
      </c>
      <c r="I48" s="16">
        <v>9.4600000000000009</v>
      </c>
      <c r="J48" s="17">
        <v>10.86</v>
      </c>
    </row>
    <row r="49" spans="2:10" ht="57.75" customHeight="1" thickBot="1" x14ac:dyDescent="0.2">
      <c r="B49" s="18"/>
      <c r="C49" s="1204" t="s">
        <v>5</v>
      </c>
      <c r="D49" s="1204"/>
      <c r="E49" s="1205"/>
      <c r="F49" s="19" t="s">
        <v>564</v>
      </c>
      <c r="G49" s="20">
        <v>0.1</v>
      </c>
      <c r="H49" s="20">
        <v>2.33</v>
      </c>
      <c r="I49" s="20" t="s">
        <v>565</v>
      </c>
      <c r="J49" s="21">
        <v>5.44</v>
      </c>
    </row>
    <row r="50" spans="2:10" ht="13.5" customHeight="1" x14ac:dyDescent="0.15"/>
  </sheetData>
  <sheetProtection algorithmName="SHA-512" hashValue="xPQYBcu/p2zYrBE93XupNcpdJC4BJSCy1DVa8lKj2o1OKdiijrnybPZRFEjwC9bYyi8u56xB0o+Ep95j7EXM5g==" saltValue="Kppyi+FroqhK9MTLgI6O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2022-03-22T10:37:00Z</cp:lastPrinted>
  <dcterms:created xsi:type="dcterms:W3CDTF">2022-02-02T06:44:50Z</dcterms:created>
  <dcterms:modified xsi:type="dcterms:W3CDTF">2022-03-28T08:17:53Z</dcterms:modified>
  <cp:category/>
</cp:coreProperties>
</file>