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4\HP掲載データ\Excel\"/>
    </mc:Choice>
  </mc:AlternateContent>
  <bookViews>
    <workbookView xWindow="0" yWindow="0" windowWidth="21970" windowHeight="10170"/>
  </bookViews>
  <sheets>
    <sheet name="小学校" sheetId="1" r:id="rId1"/>
  </sheets>
  <definedNames>
    <definedName name="_xlnm.Print_Area" localSheetId="0">小学校!$A$1:$AJ$183</definedName>
    <definedName name="_xlnm.Print_Titles" localSheetId="0">小学校!$1:$4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2" i="1" l="1"/>
  <c r="B183" i="1" s="1"/>
  <c r="AJ181" i="1"/>
  <c r="AI181" i="1"/>
  <c r="AH181" i="1"/>
  <c r="AG181" i="1"/>
  <c r="AF181" i="1"/>
  <c r="AA181" i="1"/>
  <c r="Z181" i="1"/>
  <c r="Y181" i="1"/>
  <c r="X181" i="1"/>
  <c r="W181" i="1"/>
  <c r="U181" i="1"/>
  <c r="S181" i="1" s="1"/>
  <c r="T181" i="1"/>
  <c r="R181" i="1"/>
  <c r="Q181" i="1"/>
  <c r="P181" i="1" s="1"/>
  <c r="O181" i="1"/>
  <c r="N181" i="1"/>
  <c r="M181" i="1"/>
  <c r="L181" i="1"/>
  <c r="K181" i="1"/>
  <c r="I181" i="1"/>
  <c r="H181" i="1"/>
  <c r="G181" i="1"/>
  <c r="AJ180" i="1"/>
  <c r="AI180" i="1"/>
  <c r="AG180" i="1"/>
  <c r="AF180" i="1"/>
  <c r="AA180" i="1"/>
  <c r="Z180" i="1"/>
  <c r="X180" i="1"/>
  <c r="W180" i="1"/>
  <c r="U180" i="1"/>
  <c r="T180" i="1"/>
  <c r="R180" i="1"/>
  <c r="Q180" i="1"/>
  <c r="P180" i="1"/>
  <c r="O180" i="1"/>
  <c r="N180" i="1"/>
  <c r="L180" i="1"/>
  <c r="K180" i="1"/>
  <c r="I180" i="1"/>
  <c r="H180" i="1"/>
  <c r="G180" i="1"/>
  <c r="AH179" i="1"/>
  <c r="AE179" i="1"/>
  <c r="AD179" i="1"/>
  <c r="AC179" i="1"/>
  <c r="AB179" i="1" s="1"/>
  <c r="Y179" i="1"/>
  <c r="V179" i="1"/>
  <c r="S179" i="1"/>
  <c r="P179" i="1"/>
  <c r="M179" i="1"/>
  <c r="J179" i="1"/>
  <c r="F179" i="1"/>
  <c r="AH178" i="1"/>
  <c r="AE178" i="1"/>
  <c r="AD178" i="1"/>
  <c r="AC178" i="1"/>
  <c r="AB178" i="1" s="1"/>
  <c r="Y178" i="1"/>
  <c r="V178" i="1"/>
  <c r="S178" i="1"/>
  <c r="P178" i="1"/>
  <c r="M178" i="1"/>
  <c r="J178" i="1"/>
  <c r="F178" i="1"/>
  <c r="AH177" i="1"/>
  <c r="AE177" i="1"/>
  <c r="AD177" i="1"/>
  <c r="AC177" i="1"/>
  <c r="AB177" i="1" s="1"/>
  <c r="Y177" i="1"/>
  <c r="V177" i="1"/>
  <c r="S177" i="1"/>
  <c r="P177" i="1"/>
  <c r="M177" i="1"/>
  <c r="J177" i="1"/>
  <c r="F177" i="1"/>
  <c r="AH176" i="1"/>
  <c r="AE176" i="1"/>
  <c r="AD176" i="1"/>
  <c r="AC176" i="1"/>
  <c r="AB176" i="1" s="1"/>
  <c r="Y176" i="1"/>
  <c r="V176" i="1"/>
  <c r="S176" i="1"/>
  <c r="P176" i="1"/>
  <c r="M176" i="1"/>
  <c r="J176" i="1"/>
  <c r="F176" i="1"/>
  <c r="AH175" i="1"/>
  <c r="AE175" i="1"/>
  <c r="AD175" i="1"/>
  <c r="AC175" i="1"/>
  <c r="AB175" i="1" s="1"/>
  <c r="Y175" i="1"/>
  <c r="V175" i="1"/>
  <c r="S175" i="1"/>
  <c r="P175" i="1"/>
  <c r="M175" i="1"/>
  <c r="J175" i="1"/>
  <c r="F175" i="1"/>
  <c r="AH174" i="1"/>
  <c r="AH180" i="1" s="1"/>
  <c r="AE174" i="1"/>
  <c r="AD174" i="1"/>
  <c r="AD180" i="1" s="1"/>
  <c r="AC174" i="1"/>
  <c r="AC180" i="1" s="1"/>
  <c r="Y174" i="1"/>
  <c r="Y180" i="1" s="1"/>
  <c r="V174" i="1"/>
  <c r="V180" i="1" s="1"/>
  <c r="S174" i="1"/>
  <c r="S180" i="1" s="1"/>
  <c r="P174" i="1"/>
  <c r="M174" i="1"/>
  <c r="M180" i="1" s="1"/>
  <c r="J174" i="1"/>
  <c r="J180" i="1" s="1"/>
  <c r="F174" i="1"/>
  <c r="F180" i="1" s="1"/>
  <c r="AJ173" i="1"/>
  <c r="AI173" i="1"/>
  <c r="AG173" i="1"/>
  <c r="AF173" i="1"/>
  <c r="AE173" i="1"/>
  <c r="AA173" i="1"/>
  <c r="Z173" i="1"/>
  <c r="Y173" i="1"/>
  <c r="X173" i="1"/>
  <c r="W173" i="1"/>
  <c r="U173" i="1"/>
  <c r="T173" i="1"/>
  <c r="S173" i="1"/>
  <c r="R173" i="1"/>
  <c r="Q173" i="1"/>
  <c r="O173" i="1"/>
  <c r="N173" i="1"/>
  <c r="M173" i="1"/>
  <c r="L173" i="1"/>
  <c r="K173" i="1"/>
  <c r="I173" i="1"/>
  <c r="H173" i="1"/>
  <c r="G173" i="1"/>
  <c r="AH172" i="1"/>
  <c r="AE172" i="1"/>
  <c r="AD172" i="1"/>
  <c r="AB172" i="1" s="1"/>
  <c r="AC172" i="1"/>
  <c r="Y172" i="1"/>
  <c r="V172" i="1"/>
  <c r="S172" i="1"/>
  <c r="P172" i="1"/>
  <c r="M172" i="1"/>
  <c r="J172" i="1"/>
  <c r="F172" i="1"/>
  <c r="AH171" i="1"/>
  <c r="AE171" i="1"/>
  <c r="AD171" i="1"/>
  <c r="AB171" i="1" s="1"/>
  <c r="AC171" i="1"/>
  <c r="Y171" i="1"/>
  <c r="V171" i="1"/>
  <c r="S171" i="1"/>
  <c r="P171" i="1"/>
  <c r="M171" i="1"/>
  <c r="J171" i="1"/>
  <c r="F171" i="1"/>
  <c r="AH170" i="1"/>
  <c r="AE170" i="1"/>
  <c r="AD170" i="1"/>
  <c r="AB170" i="1" s="1"/>
  <c r="AC170" i="1"/>
  <c r="Y170" i="1"/>
  <c r="V170" i="1"/>
  <c r="S170" i="1"/>
  <c r="P170" i="1"/>
  <c r="M170" i="1"/>
  <c r="J170" i="1"/>
  <c r="F170" i="1"/>
  <c r="AH169" i="1"/>
  <c r="AH173" i="1" s="1"/>
  <c r="AE169" i="1"/>
  <c r="AD169" i="1"/>
  <c r="AC169" i="1"/>
  <c r="AC173" i="1" s="1"/>
  <c r="Y169" i="1"/>
  <c r="V169" i="1"/>
  <c r="V173" i="1" s="1"/>
  <c r="S169" i="1"/>
  <c r="P169" i="1"/>
  <c r="P173" i="1" s="1"/>
  <c r="M169" i="1"/>
  <c r="J169" i="1"/>
  <c r="J173" i="1" s="1"/>
  <c r="F169" i="1"/>
  <c r="F173" i="1" s="1"/>
  <c r="AJ168" i="1"/>
  <c r="AI168" i="1"/>
  <c r="AH168" i="1"/>
  <c r="AG168" i="1"/>
  <c r="AF168" i="1"/>
  <c r="AD168" i="1"/>
  <c r="AA168" i="1"/>
  <c r="Z168" i="1"/>
  <c r="X168" i="1"/>
  <c r="W168" i="1"/>
  <c r="V168" i="1"/>
  <c r="U168" i="1"/>
  <c r="T168" i="1"/>
  <c r="R168" i="1"/>
  <c r="Q168" i="1"/>
  <c r="O168" i="1"/>
  <c r="N168" i="1"/>
  <c r="L168" i="1"/>
  <c r="K168" i="1"/>
  <c r="J168" i="1"/>
  <c r="I168" i="1"/>
  <c r="H168" i="1"/>
  <c r="G168" i="1"/>
  <c r="AH167" i="1"/>
  <c r="AE167" i="1"/>
  <c r="AD167" i="1"/>
  <c r="AC167" i="1"/>
  <c r="AB167" i="1" s="1"/>
  <c r="Y167" i="1"/>
  <c r="V167" i="1"/>
  <c r="S167" i="1"/>
  <c r="P167" i="1"/>
  <c r="M167" i="1"/>
  <c r="J167" i="1"/>
  <c r="F167" i="1"/>
  <c r="AH166" i="1"/>
  <c r="AE166" i="1"/>
  <c r="AD166" i="1"/>
  <c r="AC166" i="1"/>
  <c r="AB166" i="1" s="1"/>
  <c r="Y166" i="1"/>
  <c r="V166" i="1"/>
  <c r="S166" i="1"/>
  <c r="P166" i="1"/>
  <c r="M166" i="1"/>
  <c r="J166" i="1"/>
  <c r="F166" i="1"/>
  <c r="AH165" i="1"/>
  <c r="AE165" i="1"/>
  <c r="AE168" i="1" s="1"/>
  <c r="AD165" i="1"/>
  <c r="AC165" i="1"/>
  <c r="Y165" i="1"/>
  <c r="Y168" i="1" s="1"/>
  <c r="V165" i="1"/>
  <c r="S165" i="1"/>
  <c r="P165" i="1"/>
  <c r="P168" i="1" s="1"/>
  <c r="M165" i="1"/>
  <c r="M168" i="1" s="1"/>
  <c r="J165" i="1"/>
  <c r="F165" i="1"/>
  <c r="F168" i="1" s="1"/>
  <c r="AJ164" i="1"/>
  <c r="AI164" i="1"/>
  <c r="AG164" i="1"/>
  <c r="AF164" i="1"/>
  <c r="AC164" i="1"/>
  <c r="AA164" i="1"/>
  <c r="Z164" i="1"/>
  <c r="Y164" i="1"/>
  <c r="X164" i="1"/>
  <c r="W164" i="1"/>
  <c r="U164" i="1"/>
  <c r="T164" i="1"/>
  <c r="S164" i="1"/>
  <c r="R164" i="1"/>
  <c r="Q164" i="1"/>
  <c r="O164" i="1"/>
  <c r="N164" i="1"/>
  <c r="M164" i="1"/>
  <c r="L164" i="1"/>
  <c r="K164" i="1"/>
  <c r="I164" i="1"/>
  <c r="H164" i="1"/>
  <c r="G164" i="1"/>
  <c r="AH163" i="1"/>
  <c r="AE163" i="1"/>
  <c r="AD163" i="1"/>
  <c r="AC163" i="1"/>
  <c r="AB163" i="1"/>
  <c r="Y163" i="1"/>
  <c r="V163" i="1"/>
  <c r="S163" i="1"/>
  <c r="P163" i="1"/>
  <c r="M163" i="1"/>
  <c r="J163" i="1"/>
  <c r="F163" i="1"/>
  <c r="AH162" i="1"/>
  <c r="AE162" i="1"/>
  <c r="AD162" i="1"/>
  <c r="AC162" i="1"/>
  <c r="AB162" i="1"/>
  <c r="Y162" i="1"/>
  <c r="V162" i="1"/>
  <c r="S162" i="1"/>
  <c r="P162" i="1"/>
  <c r="M162" i="1"/>
  <c r="J162" i="1"/>
  <c r="F162" i="1"/>
  <c r="AH161" i="1"/>
  <c r="AE161" i="1"/>
  <c r="AD161" i="1"/>
  <c r="AC161" i="1"/>
  <c r="AB161" i="1"/>
  <c r="Y161" i="1"/>
  <c r="V161" i="1"/>
  <c r="S161" i="1"/>
  <c r="P161" i="1"/>
  <c r="M161" i="1"/>
  <c r="J161" i="1"/>
  <c r="F161" i="1"/>
  <c r="AH160" i="1"/>
  <c r="AE160" i="1"/>
  <c r="AD160" i="1"/>
  <c r="AC160" i="1"/>
  <c r="AB160" i="1"/>
  <c r="Y160" i="1"/>
  <c r="V160" i="1"/>
  <c r="S160" i="1"/>
  <c r="P160" i="1"/>
  <c r="M160" i="1"/>
  <c r="J160" i="1"/>
  <c r="F160" i="1"/>
  <c r="AH159" i="1"/>
  <c r="AH164" i="1" s="1"/>
  <c r="AE159" i="1"/>
  <c r="AE164" i="1" s="1"/>
  <c r="AD159" i="1"/>
  <c r="AD164" i="1" s="1"/>
  <c r="AC159" i="1"/>
  <c r="AB159" i="1"/>
  <c r="AB164" i="1" s="1"/>
  <c r="Y159" i="1"/>
  <c r="V159" i="1"/>
  <c r="V164" i="1" s="1"/>
  <c r="S159" i="1"/>
  <c r="P159" i="1"/>
  <c r="P164" i="1" s="1"/>
  <c r="M159" i="1"/>
  <c r="J159" i="1"/>
  <c r="J164" i="1" s="1"/>
  <c r="F159" i="1"/>
  <c r="F164" i="1" s="1"/>
  <c r="AJ158" i="1"/>
  <c r="AI158" i="1"/>
  <c r="AH158" i="1"/>
  <c r="AG158" i="1"/>
  <c r="AF158" i="1"/>
  <c r="AD158" i="1"/>
  <c r="AA158" i="1"/>
  <c r="Z158" i="1"/>
  <c r="X158" i="1"/>
  <c r="W158" i="1"/>
  <c r="V158" i="1"/>
  <c r="U158" i="1"/>
  <c r="T158" i="1"/>
  <c r="R158" i="1"/>
  <c r="Q158" i="1"/>
  <c r="P158" i="1"/>
  <c r="O158" i="1"/>
  <c r="N158" i="1"/>
  <c r="L158" i="1"/>
  <c r="K158" i="1"/>
  <c r="J158" i="1"/>
  <c r="I158" i="1"/>
  <c r="H158" i="1"/>
  <c r="G158" i="1"/>
  <c r="AH157" i="1"/>
  <c r="AE157" i="1"/>
  <c r="AD157" i="1"/>
  <c r="AC157" i="1"/>
  <c r="AB157" i="1" s="1"/>
  <c r="Y157" i="1"/>
  <c r="V157" i="1"/>
  <c r="S157" i="1"/>
  <c r="P157" i="1"/>
  <c r="M157" i="1"/>
  <c r="J157" i="1"/>
  <c r="F157" i="1"/>
  <c r="AH156" i="1"/>
  <c r="AE156" i="1"/>
  <c r="AD156" i="1"/>
  <c r="AC156" i="1"/>
  <c r="AC158" i="1" s="1"/>
  <c r="Y156" i="1"/>
  <c r="Y158" i="1" s="1"/>
  <c r="V156" i="1"/>
  <c r="S156" i="1"/>
  <c r="S158" i="1" s="1"/>
  <c r="P156" i="1"/>
  <c r="M156" i="1"/>
  <c r="M158" i="1" s="1"/>
  <c r="J156" i="1"/>
  <c r="F156" i="1"/>
  <c r="F158" i="1" s="1"/>
  <c r="AH155" i="1"/>
  <c r="AE155" i="1"/>
  <c r="AD155" i="1"/>
  <c r="AC155" i="1"/>
  <c r="AB155" i="1" s="1"/>
  <c r="Y155" i="1"/>
  <c r="V155" i="1"/>
  <c r="S155" i="1"/>
  <c r="P155" i="1"/>
  <c r="M155" i="1"/>
  <c r="J155" i="1"/>
  <c r="F155" i="1"/>
  <c r="AJ154" i="1"/>
  <c r="AI154" i="1"/>
  <c r="AG154" i="1"/>
  <c r="AF154" i="1"/>
  <c r="AE154" i="1"/>
  <c r="AC154" i="1"/>
  <c r="AA154" i="1"/>
  <c r="Z154" i="1"/>
  <c r="Y154" i="1"/>
  <c r="X154" i="1"/>
  <c r="W154" i="1"/>
  <c r="U154" i="1"/>
  <c r="T154" i="1"/>
  <c r="S154" i="1"/>
  <c r="R154" i="1"/>
  <c r="Q154" i="1"/>
  <c r="O154" i="1"/>
  <c r="N154" i="1"/>
  <c r="M154" i="1"/>
  <c r="L154" i="1"/>
  <c r="K154" i="1"/>
  <c r="I154" i="1"/>
  <c r="H154" i="1"/>
  <c r="G154" i="1"/>
  <c r="AH153" i="1"/>
  <c r="AE153" i="1"/>
  <c r="AD153" i="1"/>
  <c r="AB153" i="1" s="1"/>
  <c r="AC153" i="1"/>
  <c r="Y153" i="1"/>
  <c r="V153" i="1"/>
  <c r="S153" i="1"/>
  <c r="P153" i="1"/>
  <c r="M153" i="1"/>
  <c r="J153" i="1"/>
  <c r="F153" i="1"/>
  <c r="AH152" i="1"/>
  <c r="AE152" i="1"/>
  <c r="AD152" i="1"/>
  <c r="AB152" i="1" s="1"/>
  <c r="AC152" i="1"/>
  <c r="Y152" i="1"/>
  <c r="V152" i="1"/>
  <c r="S152" i="1"/>
  <c r="P152" i="1"/>
  <c r="M152" i="1"/>
  <c r="J152" i="1"/>
  <c r="F152" i="1"/>
  <c r="AH151" i="1"/>
  <c r="AE151" i="1"/>
  <c r="AD151" i="1"/>
  <c r="AB151" i="1" s="1"/>
  <c r="AC151" i="1"/>
  <c r="Y151" i="1"/>
  <c r="V151" i="1"/>
  <c r="S151" i="1"/>
  <c r="P151" i="1"/>
  <c r="M151" i="1"/>
  <c r="J151" i="1"/>
  <c r="F151" i="1"/>
  <c r="AH150" i="1"/>
  <c r="AH154" i="1" s="1"/>
  <c r="AE150" i="1"/>
  <c r="AD150" i="1"/>
  <c r="AC150" i="1"/>
  <c r="Y150" i="1"/>
  <c r="V150" i="1"/>
  <c r="S150" i="1"/>
  <c r="P150" i="1"/>
  <c r="P154" i="1" s="1"/>
  <c r="M150" i="1"/>
  <c r="J150" i="1"/>
  <c r="F150" i="1"/>
  <c r="F154" i="1" s="1"/>
  <c r="AJ149" i="1"/>
  <c r="AI149" i="1"/>
  <c r="AH149" i="1"/>
  <c r="AG149" i="1"/>
  <c r="AF149" i="1"/>
  <c r="AD149" i="1"/>
  <c r="AA149" i="1"/>
  <c r="Z149" i="1"/>
  <c r="X149" i="1"/>
  <c r="W149" i="1"/>
  <c r="V149" i="1"/>
  <c r="U149" i="1"/>
  <c r="T149" i="1"/>
  <c r="R149" i="1"/>
  <c r="Q149" i="1"/>
  <c r="P149" i="1"/>
  <c r="O149" i="1"/>
  <c r="N149" i="1"/>
  <c r="L149" i="1"/>
  <c r="K149" i="1"/>
  <c r="J149" i="1"/>
  <c r="I149" i="1"/>
  <c r="H149" i="1"/>
  <c r="G149" i="1"/>
  <c r="AH148" i="1"/>
  <c r="AE148" i="1"/>
  <c r="AD148" i="1"/>
  <c r="AC148" i="1"/>
  <c r="AB148" i="1" s="1"/>
  <c r="Y148" i="1"/>
  <c r="V148" i="1"/>
  <c r="S148" i="1"/>
  <c r="P148" i="1"/>
  <c r="M148" i="1"/>
  <c r="J148" i="1"/>
  <c r="F148" i="1"/>
  <c r="AH147" i="1"/>
  <c r="AE147" i="1"/>
  <c r="AD147" i="1"/>
  <c r="AC147" i="1"/>
  <c r="AB147" i="1" s="1"/>
  <c r="Y147" i="1"/>
  <c r="V147" i="1"/>
  <c r="S147" i="1"/>
  <c r="P147" i="1"/>
  <c r="M147" i="1"/>
  <c r="J147" i="1"/>
  <c r="F147" i="1"/>
  <c r="AH146" i="1"/>
  <c r="AE146" i="1"/>
  <c r="AD146" i="1"/>
  <c r="AC146" i="1"/>
  <c r="AB146" i="1" s="1"/>
  <c r="Y146" i="1"/>
  <c r="V146" i="1"/>
  <c r="S146" i="1"/>
  <c r="P146" i="1"/>
  <c r="M146" i="1"/>
  <c r="J146" i="1"/>
  <c r="F146" i="1"/>
  <c r="AH145" i="1"/>
  <c r="AE145" i="1"/>
  <c r="AE149" i="1" s="1"/>
  <c r="AD145" i="1"/>
  <c r="AC145" i="1"/>
  <c r="Y145" i="1"/>
  <c r="Y149" i="1" s="1"/>
  <c r="V145" i="1"/>
  <c r="S145" i="1"/>
  <c r="S149" i="1" s="1"/>
  <c r="P145" i="1"/>
  <c r="M145" i="1"/>
  <c r="M149" i="1" s="1"/>
  <c r="J145" i="1"/>
  <c r="F145" i="1"/>
  <c r="F149" i="1" s="1"/>
  <c r="AJ144" i="1"/>
  <c r="AI144" i="1"/>
  <c r="AG144" i="1"/>
  <c r="AF144" i="1"/>
  <c r="AE144" i="1"/>
  <c r="AC144" i="1"/>
  <c r="AA144" i="1"/>
  <c r="Z144" i="1"/>
  <c r="Y144" i="1"/>
  <c r="X144" i="1"/>
  <c r="W144" i="1"/>
  <c r="U144" i="1"/>
  <c r="T144" i="1"/>
  <c r="S144" i="1"/>
  <c r="R144" i="1"/>
  <c r="Q144" i="1"/>
  <c r="O144" i="1"/>
  <c r="N144" i="1"/>
  <c r="M144" i="1"/>
  <c r="L144" i="1"/>
  <c r="K144" i="1"/>
  <c r="I144" i="1"/>
  <c r="H144" i="1"/>
  <c r="G144" i="1"/>
  <c r="AH143" i="1"/>
  <c r="AE143" i="1"/>
  <c r="AD143" i="1"/>
  <c r="AC143" i="1"/>
  <c r="AB143" i="1"/>
  <c r="Y143" i="1"/>
  <c r="V143" i="1"/>
  <c r="S143" i="1"/>
  <c r="P143" i="1"/>
  <c r="M143" i="1"/>
  <c r="J143" i="1"/>
  <c r="F143" i="1"/>
  <c r="AH142" i="1"/>
  <c r="AH144" i="1" s="1"/>
  <c r="AE142" i="1"/>
  <c r="AD142" i="1"/>
  <c r="AD144" i="1" s="1"/>
  <c r="AC142" i="1"/>
  <c r="AB142" i="1"/>
  <c r="AB144" i="1" s="1"/>
  <c r="Y142" i="1"/>
  <c r="V142" i="1"/>
  <c r="V144" i="1" s="1"/>
  <c r="S142" i="1"/>
  <c r="P142" i="1"/>
  <c r="P144" i="1" s="1"/>
  <c r="M142" i="1"/>
  <c r="J142" i="1"/>
  <c r="J144" i="1" s="1"/>
  <c r="F142" i="1"/>
  <c r="F144" i="1" s="1"/>
  <c r="AJ141" i="1"/>
  <c r="AI141" i="1"/>
  <c r="AH141" i="1"/>
  <c r="AG141" i="1"/>
  <c r="AF141" i="1"/>
  <c r="AA141" i="1"/>
  <c r="Z141" i="1"/>
  <c r="X141" i="1"/>
  <c r="W141" i="1"/>
  <c r="U141" i="1"/>
  <c r="T141" i="1"/>
  <c r="R141" i="1"/>
  <c r="Q141" i="1"/>
  <c r="P141" i="1"/>
  <c r="O141" i="1"/>
  <c r="N141" i="1"/>
  <c r="L141" i="1"/>
  <c r="K141" i="1"/>
  <c r="I141" i="1"/>
  <c r="H141" i="1"/>
  <c r="G141" i="1"/>
  <c r="AH140" i="1"/>
  <c r="AE140" i="1"/>
  <c r="AD140" i="1"/>
  <c r="AC140" i="1"/>
  <c r="AB140" i="1" s="1"/>
  <c r="Y140" i="1"/>
  <c r="V140" i="1"/>
  <c r="S140" i="1"/>
  <c r="P140" i="1"/>
  <c r="M140" i="1"/>
  <c r="J140" i="1"/>
  <c r="F140" i="1"/>
  <c r="AH139" i="1"/>
  <c r="AE139" i="1"/>
  <c r="AD139" i="1"/>
  <c r="AC139" i="1"/>
  <c r="AB139" i="1" s="1"/>
  <c r="Y139" i="1"/>
  <c r="V139" i="1"/>
  <c r="S139" i="1"/>
  <c r="P139" i="1"/>
  <c r="M139" i="1"/>
  <c r="J139" i="1"/>
  <c r="F139" i="1"/>
  <c r="AH138" i="1"/>
  <c r="AE138" i="1"/>
  <c r="AD138" i="1"/>
  <c r="AC138" i="1"/>
  <c r="AB138" i="1" s="1"/>
  <c r="Y138" i="1"/>
  <c r="V138" i="1"/>
  <c r="S138" i="1"/>
  <c r="P138" i="1"/>
  <c r="M138" i="1"/>
  <c r="J138" i="1"/>
  <c r="F138" i="1"/>
  <c r="AH137" i="1"/>
  <c r="AE137" i="1"/>
  <c r="AD137" i="1"/>
  <c r="AC137" i="1"/>
  <c r="AB137" i="1" s="1"/>
  <c r="Y137" i="1"/>
  <c r="V137" i="1"/>
  <c r="S137" i="1"/>
  <c r="P137" i="1"/>
  <c r="M137" i="1"/>
  <c r="J137" i="1"/>
  <c r="F137" i="1"/>
  <c r="AH136" i="1"/>
  <c r="AE136" i="1"/>
  <c r="AD136" i="1"/>
  <c r="AC136" i="1"/>
  <c r="AB136" i="1" s="1"/>
  <c r="Y136" i="1"/>
  <c r="V136" i="1"/>
  <c r="S136" i="1"/>
  <c r="P136" i="1"/>
  <c r="M136" i="1"/>
  <c r="J136" i="1"/>
  <c r="F136" i="1"/>
  <c r="AH135" i="1"/>
  <c r="AE135" i="1"/>
  <c r="AD135" i="1"/>
  <c r="AC135" i="1"/>
  <c r="AB135" i="1" s="1"/>
  <c r="Y135" i="1"/>
  <c r="V135" i="1"/>
  <c r="S135" i="1"/>
  <c r="P135" i="1"/>
  <c r="M135" i="1"/>
  <c r="J135" i="1"/>
  <c r="F135" i="1"/>
  <c r="AH134" i="1"/>
  <c r="AE134" i="1"/>
  <c r="AD134" i="1"/>
  <c r="AC134" i="1"/>
  <c r="AB134" i="1" s="1"/>
  <c r="Y134" i="1"/>
  <c r="V134" i="1"/>
  <c r="S134" i="1"/>
  <c r="P134" i="1"/>
  <c r="M134" i="1"/>
  <c r="J134" i="1"/>
  <c r="F134" i="1"/>
  <c r="AH133" i="1"/>
  <c r="AE133" i="1"/>
  <c r="AD133" i="1"/>
  <c r="AC133" i="1"/>
  <c r="AB133" i="1" s="1"/>
  <c r="Y133" i="1"/>
  <c r="V133" i="1"/>
  <c r="S133" i="1"/>
  <c r="P133" i="1"/>
  <c r="M133" i="1"/>
  <c r="J133" i="1"/>
  <c r="F133" i="1"/>
  <c r="AH132" i="1"/>
  <c r="AE132" i="1"/>
  <c r="AD132" i="1"/>
  <c r="AC132" i="1"/>
  <c r="AB132" i="1" s="1"/>
  <c r="Y132" i="1"/>
  <c r="V132" i="1"/>
  <c r="S132" i="1"/>
  <c r="P132" i="1"/>
  <c r="M132" i="1"/>
  <c r="J132" i="1"/>
  <c r="F132" i="1"/>
  <c r="AH131" i="1"/>
  <c r="AE131" i="1"/>
  <c r="AD131" i="1"/>
  <c r="AC131" i="1"/>
  <c r="AB131" i="1" s="1"/>
  <c r="Y131" i="1"/>
  <c r="V131" i="1"/>
  <c r="S131" i="1"/>
  <c r="P131" i="1"/>
  <c r="M131" i="1"/>
  <c r="J131" i="1"/>
  <c r="F131" i="1"/>
  <c r="AH130" i="1"/>
  <c r="AE130" i="1"/>
  <c r="AD130" i="1"/>
  <c r="AC130" i="1"/>
  <c r="AB130" i="1" s="1"/>
  <c r="Y130" i="1"/>
  <c r="V130" i="1"/>
  <c r="S130" i="1"/>
  <c r="P130" i="1"/>
  <c r="M130" i="1"/>
  <c r="J130" i="1"/>
  <c r="F130" i="1"/>
  <c r="AH129" i="1"/>
  <c r="AE129" i="1"/>
  <c r="AD129" i="1"/>
  <c r="AC129" i="1"/>
  <c r="AB129" i="1" s="1"/>
  <c r="Y129" i="1"/>
  <c r="V129" i="1"/>
  <c r="S129" i="1"/>
  <c r="P129" i="1"/>
  <c r="M129" i="1"/>
  <c r="J129" i="1"/>
  <c r="F129" i="1"/>
  <c r="AH128" i="1"/>
  <c r="AE128" i="1"/>
  <c r="AD128" i="1"/>
  <c r="AC128" i="1"/>
  <c r="AB128" i="1" s="1"/>
  <c r="Y128" i="1"/>
  <c r="V128" i="1"/>
  <c r="S128" i="1"/>
  <c r="P128" i="1"/>
  <c r="M128" i="1"/>
  <c r="J128" i="1"/>
  <c r="F128" i="1"/>
  <c r="AH127" i="1"/>
  <c r="AE127" i="1"/>
  <c r="AD127" i="1"/>
  <c r="AC127" i="1"/>
  <c r="AB127" i="1" s="1"/>
  <c r="Y127" i="1"/>
  <c r="V127" i="1"/>
  <c r="S127" i="1"/>
  <c r="P127" i="1"/>
  <c r="M127" i="1"/>
  <c r="J127" i="1"/>
  <c r="F127" i="1"/>
  <c r="AH126" i="1"/>
  <c r="AE126" i="1"/>
  <c r="AD126" i="1"/>
  <c r="AC126" i="1"/>
  <c r="AB126" i="1" s="1"/>
  <c r="Y126" i="1"/>
  <c r="V126" i="1"/>
  <c r="S126" i="1"/>
  <c r="P126" i="1"/>
  <c r="M126" i="1"/>
  <c r="J126" i="1"/>
  <c r="F126" i="1"/>
  <c r="AH125" i="1"/>
  <c r="AE125" i="1"/>
  <c r="AD125" i="1"/>
  <c r="AC125" i="1"/>
  <c r="AB125" i="1" s="1"/>
  <c r="Y125" i="1"/>
  <c r="V125" i="1"/>
  <c r="S125" i="1"/>
  <c r="P125" i="1"/>
  <c r="M125" i="1"/>
  <c r="J125" i="1"/>
  <c r="F125" i="1"/>
  <c r="AH124" i="1"/>
  <c r="AE124" i="1"/>
  <c r="AD124" i="1"/>
  <c r="AC124" i="1"/>
  <c r="AB124" i="1" s="1"/>
  <c r="Y124" i="1"/>
  <c r="V124" i="1"/>
  <c r="S124" i="1"/>
  <c r="P124" i="1"/>
  <c r="M124" i="1"/>
  <c r="J124" i="1"/>
  <c r="F124" i="1"/>
  <c r="AH123" i="1"/>
  <c r="AE123" i="1"/>
  <c r="AD123" i="1"/>
  <c r="AC123" i="1"/>
  <c r="AB123" i="1" s="1"/>
  <c r="Y123" i="1"/>
  <c r="V123" i="1"/>
  <c r="S123" i="1"/>
  <c r="P123" i="1"/>
  <c r="M123" i="1"/>
  <c r="J123" i="1"/>
  <c r="F123" i="1"/>
  <c r="AH122" i="1"/>
  <c r="AE122" i="1"/>
  <c r="AD122" i="1"/>
  <c r="AD141" i="1" s="1"/>
  <c r="AC122" i="1"/>
  <c r="AC141" i="1" s="1"/>
  <c r="Y122" i="1"/>
  <c r="V122" i="1"/>
  <c r="V141" i="1" s="1"/>
  <c r="S122" i="1"/>
  <c r="S141" i="1" s="1"/>
  <c r="P122" i="1"/>
  <c r="M122" i="1"/>
  <c r="J122" i="1"/>
  <c r="J141" i="1" s="1"/>
  <c r="F122" i="1"/>
  <c r="F141" i="1" s="1"/>
  <c r="AJ121" i="1"/>
  <c r="AI121" i="1"/>
  <c r="AG121" i="1"/>
  <c r="AF121" i="1"/>
  <c r="AE121" i="1"/>
  <c r="AC121" i="1"/>
  <c r="AA121" i="1"/>
  <c r="Z121" i="1"/>
  <c r="Y121" i="1"/>
  <c r="X121" i="1"/>
  <c r="W121" i="1"/>
  <c r="U121" i="1"/>
  <c r="T121" i="1"/>
  <c r="S121" i="1"/>
  <c r="R121" i="1"/>
  <c r="Q121" i="1"/>
  <c r="O121" i="1"/>
  <c r="N121" i="1"/>
  <c r="M121" i="1"/>
  <c r="L121" i="1"/>
  <c r="K121" i="1"/>
  <c r="I121" i="1"/>
  <c r="H121" i="1"/>
  <c r="G121" i="1"/>
  <c r="AH120" i="1"/>
  <c r="AE120" i="1"/>
  <c r="AD120" i="1"/>
  <c r="AC120" i="1"/>
  <c r="AB120" i="1"/>
  <c r="Y120" i="1"/>
  <c r="V120" i="1"/>
  <c r="S120" i="1"/>
  <c r="P120" i="1"/>
  <c r="M120" i="1"/>
  <c r="J120" i="1"/>
  <c r="F120" i="1"/>
  <c r="AH119" i="1"/>
  <c r="AE119" i="1"/>
  <c r="AD119" i="1"/>
  <c r="AC119" i="1"/>
  <c r="AB119" i="1"/>
  <c r="Y119" i="1"/>
  <c r="V119" i="1"/>
  <c r="S119" i="1"/>
  <c r="P119" i="1"/>
  <c r="M119" i="1"/>
  <c r="J119" i="1"/>
  <c r="F119" i="1"/>
  <c r="AH118" i="1"/>
  <c r="AH121" i="1" s="1"/>
  <c r="AE118" i="1"/>
  <c r="AD118" i="1"/>
  <c r="AD121" i="1" s="1"/>
  <c r="AC118" i="1"/>
  <c r="AB118" i="1"/>
  <c r="AB121" i="1" s="1"/>
  <c r="Y118" i="1"/>
  <c r="V118" i="1"/>
  <c r="V121" i="1" s="1"/>
  <c r="S118" i="1"/>
  <c r="P118" i="1"/>
  <c r="P121" i="1" s="1"/>
  <c r="M118" i="1"/>
  <c r="J118" i="1"/>
  <c r="J121" i="1" s="1"/>
  <c r="F118" i="1"/>
  <c r="F121" i="1" s="1"/>
  <c r="AJ117" i="1"/>
  <c r="AI117" i="1"/>
  <c r="AH117" i="1"/>
  <c r="AG117" i="1"/>
  <c r="AF117" i="1"/>
  <c r="AD117" i="1"/>
  <c r="AA117" i="1"/>
  <c r="Z117" i="1"/>
  <c r="X117" i="1"/>
  <c r="W117" i="1"/>
  <c r="V117" i="1"/>
  <c r="U117" i="1"/>
  <c r="T117" i="1"/>
  <c r="R117" i="1"/>
  <c r="Q117" i="1"/>
  <c r="P117" i="1"/>
  <c r="O117" i="1"/>
  <c r="N117" i="1"/>
  <c r="L117" i="1"/>
  <c r="K117" i="1"/>
  <c r="J117" i="1"/>
  <c r="I117" i="1"/>
  <c r="H117" i="1"/>
  <c r="G117" i="1"/>
  <c r="AH116" i="1"/>
  <c r="AE116" i="1"/>
  <c r="AD116" i="1"/>
  <c r="AC116" i="1"/>
  <c r="AB116" i="1" s="1"/>
  <c r="Y116" i="1"/>
  <c r="V116" i="1"/>
  <c r="S116" i="1"/>
  <c r="P116" i="1"/>
  <c r="M116" i="1"/>
  <c r="J116" i="1"/>
  <c r="F116" i="1"/>
  <c r="AH115" i="1"/>
  <c r="AE115" i="1"/>
  <c r="AD115" i="1"/>
  <c r="AC115" i="1"/>
  <c r="AB115" i="1" s="1"/>
  <c r="Y115" i="1"/>
  <c r="V115" i="1"/>
  <c r="S115" i="1"/>
  <c r="P115" i="1"/>
  <c r="M115" i="1"/>
  <c r="J115" i="1"/>
  <c r="F115" i="1"/>
  <c r="AH114" i="1"/>
  <c r="AE114" i="1"/>
  <c r="AD114" i="1"/>
  <c r="AC114" i="1"/>
  <c r="AB114" i="1" s="1"/>
  <c r="Y114" i="1"/>
  <c r="V114" i="1"/>
  <c r="S114" i="1"/>
  <c r="P114" i="1"/>
  <c r="M114" i="1"/>
  <c r="J114" i="1"/>
  <c r="F114" i="1"/>
  <c r="AH113" i="1"/>
  <c r="AE113" i="1"/>
  <c r="AD113" i="1"/>
  <c r="AC113" i="1"/>
  <c r="AB113" i="1" s="1"/>
  <c r="Y113" i="1"/>
  <c r="V113" i="1"/>
  <c r="S113" i="1"/>
  <c r="P113" i="1"/>
  <c r="M113" i="1"/>
  <c r="J113" i="1"/>
  <c r="F113" i="1"/>
  <c r="AH112" i="1"/>
  <c r="AE112" i="1"/>
  <c r="AD112" i="1"/>
  <c r="AC112" i="1"/>
  <c r="AB112" i="1" s="1"/>
  <c r="Y112" i="1"/>
  <c r="V112" i="1"/>
  <c r="S112" i="1"/>
  <c r="P112" i="1"/>
  <c r="M112" i="1"/>
  <c r="J112" i="1"/>
  <c r="F112" i="1"/>
  <c r="AH111" i="1"/>
  <c r="AE111" i="1"/>
  <c r="AD111" i="1"/>
  <c r="AC111" i="1"/>
  <c r="AB111" i="1" s="1"/>
  <c r="Y111" i="1"/>
  <c r="V111" i="1"/>
  <c r="S111" i="1"/>
  <c r="P111" i="1"/>
  <c r="M111" i="1"/>
  <c r="J111" i="1"/>
  <c r="F111" i="1"/>
  <c r="AH110" i="1"/>
  <c r="AE110" i="1"/>
  <c r="AD110" i="1"/>
  <c r="AC110" i="1"/>
  <c r="Y110" i="1"/>
  <c r="Y117" i="1" s="1"/>
  <c r="V110" i="1"/>
  <c r="S110" i="1"/>
  <c r="P110" i="1"/>
  <c r="M110" i="1"/>
  <c r="M117" i="1" s="1"/>
  <c r="J110" i="1"/>
  <c r="F110" i="1"/>
  <c r="F117" i="1" s="1"/>
  <c r="AJ109" i="1"/>
  <c r="AI109" i="1"/>
  <c r="AG109" i="1"/>
  <c r="AF109" i="1"/>
  <c r="AE109" i="1"/>
  <c r="AC109" i="1"/>
  <c r="AA109" i="1"/>
  <c r="Z109" i="1"/>
  <c r="Y109" i="1"/>
  <c r="X109" i="1"/>
  <c r="W109" i="1"/>
  <c r="U109" i="1"/>
  <c r="T109" i="1"/>
  <c r="S109" i="1"/>
  <c r="R109" i="1"/>
  <c r="Q109" i="1"/>
  <c r="O109" i="1"/>
  <c r="N109" i="1"/>
  <c r="M109" i="1"/>
  <c r="L109" i="1"/>
  <c r="K109" i="1"/>
  <c r="I109" i="1"/>
  <c r="H109" i="1"/>
  <c r="G109" i="1"/>
  <c r="AH108" i="1"/>
  <c r="AE108" i="1"/>
  <c r="AD108" i="1"/>
  <c r="AB108" i="1" s="1"/>
  <c r="AC108" i="1"/>
  <c r="Y108" i="1"/>
  <c r="V108" i="1"/>
  <c r="S108" i="1"/>
  <c r="P108" i="1"/>
  <c r="M108" i="1"/>
  <c r="J108" i="1"/>
  <c r="F108" i="1"/>
  <c r="AH107" i="1"/>
  <c r="AE107" i="1"/>
  <c r="AD107" i="1"/>
  <c r="AB107" i="1" s="1"/>
  <c r="AC107" i="1"/>
  <c r="Y107" i="1"/>
  <c r="V107" i="1"/>
  <c r="S107" i="1"/>
  <c r="P107" i="1"/>
  <c r="M107" i="1"/>
  <c r="J107" i="1"/>
  <c r="F107" i="1"/>
  <c r="AH106" i="1"/>
  <c r="AE106" i="1"/>
  <c r="AD106" i="1"/>
  <c r="AB106" i="1" s="1"/>
  <c r="AC106" i="1"/>
  <c r="Y106" i="1"/>
  <c r="V106" i="1"/>
  <c r="S106" i="1"/>
  <c r="P106" i="1"/>
  <c r="M106" i="1"/>
  <c r="J106" i="1"/>
  <c r="F106" i="1"/>
  <c r="AH105" i="1"/>
  <c r="AE105" i="1"/>
  <c r="AD105" i="1"/>
  <c r="AB105" i="1" s="1"/>
  <c r="AC105" i="1"/>
  <c r="Y105" i="1"/>
  <c r="V105" i="1"/>
  <c r="S105" i="1"/>
  <c r="P105" i="1"/>
  <c r="M105" i="1"/>
  <c r="J105" i="1"/>
  <c r="F105" i="1"/>
  <c r="AH104" i="1"/>
  <c r="AE104" i="1"/>
  <c r="AD104" i="1"/>
  <c r="AB104" i="1" s="1"/>
  <c r="AC104" i="1"/>
  <c r="Y104" i="1"/>
  <c r="V104" i="1"/>
  <c r="S104" i="1"/>
  <c r="P104" i="1"/>
  <c r="M104" i="1"/>
  <c r="J104" i="1"/>
  <c r="F104" i="1"/>
  <c r="AH103" i="1"/>
  <c r="AE103" i="1"/>
  <c r="AD103" i="1"/>
  <c r="AB103" i="1" s="1"/>
  <c r="AC103" i="1"/>
  <c r="Y103" i="1"/>
  <c r="V103" i="1"/>
  <c r="S103" i="1"/>
  <c r="P103" i="1"/>
  <c r="M103" i="1"/>
  <c r="J103" i="1"/>
  <c r="F103" i="1"/>
  <c r="AH102" i="1"/>
  <c r="AE102" i="1"/>
  <c r="AD102" i="1"/>
  <c r="AB102" i="1" s="1"/>
  <c r="AC102" i="1"/>
  <c r="Y102" i="1"/>
  <c r="V102" i="1"/>
  <c r="S102" i="1"/>
  <c r="P102" i="1"/>
  <c r="M102" i="1"/>
  <c r="J102" i="1"/>
  <c r="F102" i="1"/>
  <c r="AH101" i="1"/>
  <c r="AE101" i="1"/>
  <c r="AD101" i="1"/>
  <c r="AB101" i="1" s="1"/>
  <c r="AC101" i="1"/>
  <c r="Y101" i="1"/>
  <c r="V101" i="1"/>
  <c r="S101" i="1"/>
  <c r="P101" i="1"/>
  <c r="M101" i="1"/>
  <c r="J101" i="1"/>
  <c r="F101" i="1"/>
  <c r="AH100" i="1"/>
  <c r="AE100" i="1"/>
  <c r="AD100" i="1"/>
  <c r="AB100" i="1" s="1"/>
  <c r="AC100" i="1"/>
  <c r="Y100" i="1"/>
  <c r="V100" i="1"/>
  <c r="S100" i="1"/>
  <c r="P100" i="1"/>
  <c r="M100" i="1"/>
  <c r="J100" i="1"/>
  <c r="F100" i="1"/>
  <c r="AH99" i="1"/>
  <c r="AH109" i="1" s="1"/>
  <c r="AE99" i="1"/>
  <c r="AD99" i="1"/>
  <c r="AD109" i="1" s="1"/>
  <c r="AC99" i="1"/>
  <c r="Y99" i="1"/>
  <c r="V99" i="1"/>
  <c r="V109" i="1" s="1"/>
  <c r="S99" i="1"/>
  <c r="P99" i="1"/>
  <c r="P109" i="1" s="1"/>
  <c r="M99" i="1"/>
  <c r="J99" i="1"/>
  <c r="J109" i="1" s="1"/>
  <c r="F99" i="1"/>
  <c r="F109" i="1" s="1"/>
  <c r="AJ98" i="1"/>
  <c r="AI98" i="1"/>
  <c r="AG98" i="1"/>
  <c r="AF98" i="1"/>
  <c r="AD98" i="1"/>
  <c r="AA98" i="1"/>
  <c r="Z98" i="1"/>
  <c r="X98" i="1"/>
  <c r="W98" i="1"/>
  <c r="U98" i="1"/>
  <c r="T98" i="1"/>
  <c r="R98" i="1"/>
  <c r="Q98" i="1"/>
  <c r="P98" i="1"/>
  <c r="O98" i="1"/>
  <c r="N98" i="1"/>
  <c r="L98" i="1"/>
  <c r="K98" i="1"/>
  <c r="I98" i="1"/>
  <c r="H98" i="1"/>
  <c r="G98" i="1"/>
  <c r="AH97" i="1"/>
  <c r="AE97" i="1"/>
  <c r="AD97" i="1"/>
  <c r="AC97" i="1"/>
  <c r="AB97" i="1" s="1"/>
  <c r="Y97" i="1"/>
  <c r="V97" i="1"/>
  <c r="S97" i="1"/>
  <c r="P97" i="1"/>
  <c r="M97" i="1"/>
  <c r="J97" i="1"/>
  <c r="F97" i="1"/>
  <c r="AH96" i="1"/>
  <c r="AE96" i="1"/>
  <c r="AD96" i="1"/>
  <c r="AC96" i="1"/>
  <c r="AB96" i="1" s="1"/>
  <c r="Y96" i="1"/>
  <c r="V96" i="1"/>
  <c r="S96" i="1"/>
  <c r="P96" i="1"/>
  <c r="M96" i="1"/>
  <c r="J96" i="1"/>
  <c r="F96" i="1"/>
  <c r="AH95" i="1"/>
  <c r="AE95" i="1"/>
  <c r="AD95" i="1"/>
  <c r="AC95" i="1"/>
  <c r="AB95" i="1" s="1"/>
  <c r="Y95" i="1"/>
  <c r="V95" i="1"/>
  <c r="S95" i="1"/>
  <c r="P95" i="1"/>
  <c r="M95" i="1"/>
  <c r="J95" i="1"/>
  <c r="F95" i="1"/>
  <c r="AH94" i="1"/>
  <c r="AE94" i="1"/>
  <c r="AD94" i="1"/>
  <c r="AC94" i="1"/>
  <c r="AB94" i="1" s="1"/>
  <c r="Y94" i="1"/>
  <c r="V94" i="1"/>
  <c r="S94" i="1"/>
  <c r="P94" i="1"/>
  <c r="M94" i="1"/>
  <c r="J94" i="1"/>
  <c r="F94" i="1"/>
  <c r="AH93" i="1"/>
  <c r="AE93" i="1"/>
  <c r="AD93" i="1"/>
  <c r="AC93" i="1"/>
  <c r="AB93" i="1" s="1"/>
  <c r="Y93" i="1"/>
  <c r="V93" i="1"/>
  <c r="S93" i="1"/>
  <c r="P93" i="1"/>
  <c r="M93" i="1"/>
  <c r="J93" i="1"/>
  <c r="F93" i="1"/>
  <c r="AH92" i="1"/>
  <c r="AE92" i="1"/>
  <c r="AD92" i="1"/>
  <c r="AC92" i="1"/>
  <c r="AB92" i="1" s="1"/>
  <c r="Y92" i="1"/>
  <c r="V92" i="1"/>
  <c r="S92" i="1"/>
  <c r="P92" i="1"/>
  <c r="M92" i="1"/>
  <c r="J92" i="1"/>
  <c r="F92" i="1"/>
  <c r="AH91" i="1"/>
  <c r="AE91" i="1"/>
  <c r="AD91" i="1"/>
  <c r="AC91" i="1"/>
  <c r="AB91" i="1" s="1"/>
  <c r="Y91" i="1"/>
  <c r="V91" i="1"/>
  <c r="S91" i="1"/>
  <c r="P91" i="1"/>
  <c r="M91" i="1"/>
  <c r="J91" i="1"/>
  <c r="F91" i="1"/>
  <c r="AH90" i="1"/>
  <c r="AH98" i="1" s="1"/>
  <c r="AE90" i="1"/>
  <c r="AE98" i="1" s="1"/>
  <c r="AD90" i="1"/>
  <c r="AC90" i="1"/>
  <c r="AC98" i="1" s="1"/>
  <c r="Y90" i="1"/>
  <c r="Y98" i="1" s="1"/>
  <c r="V90" i="1"/>
  <c r="V98" i="1" s="1"/>
  <c r="S90" i="1"/>
  <c r="S98" i="1" s="1"/>
  <c r="P90" i="1"/>
  <c r="M90" i="1"/>
  <c r="M98" i="1" s="1"/>
  <c r="J90" i="1"/>
  <c r="J98" i="1" s="1"/>
  <c r="F90" i="1"/>
  <c r="F98" i="1" s="1"/>
  <c r="AJ89" i="1"/>
  <c r="AI89" i="1"/>
  <c r="AG89" i="1"/>
  <c r="AF89" i="1"/>
  <c r="AE89" i="1"/>
  <c r="AC89" i="1"/>
  <c r="AA89" i="1"/>
  <c r="Z89" i="1"/>
  <c r="Y89" i="1"/>
  <c r="X89" i="1"/>
  <c r="W89" i="1"/>
  <c r="U89" i="1"/>
  <c r="T89" i="1"/>
  <c r="S89" i="1"/>
  <c r="R89" i="1"/>
  <c r="Q89" i="1"/>
  <c r="O89" i="1"/>
  <c r="N89" i="1"/>
  <c r="M89" i="1"/>
  <c r="L89" i="1"/>
  <c r="K89" i="1"/>
  <c r="I89" i="1"/>
  <c r="H89" i="1"/>
  <c r="G89" i="1"/>
  <c r="AH88" i="1"/>
  <c r="AE88" i="1"/>
  <c r="AD88" i="1"/>
  <c r="AB88" i="1" s="1"/>
  <c r="AC88" i="1"/>
  <c r="Y88" i="1"/>
  <c r="V88" i="1"/>
  <c r="S88" i="1"/>
  <c r="P88" i="1"/>
  <c r="M88" i="1"/>
  <c r="J88" i="1"/>
  <c r="F88" i="1"/>
  <c r="AH87" i="1"/>
  <c r="AE87" i="1"/>
  <c r="AD87" i="1"/>
  <c r="AB87" i="1" s="1"/>
  <c r="AC87" i="1"/>
  <c r="Y87" i="1"/>
  <c r="V87" i="1"/>
  <c r="S87" i="1"/>
  <c r="P87" i="1"/>
  <c r="M87" i="1"/>
  <c r="J87" i="1"/>
  <c r="F87" i="1"/>
  <c r="AH86" i="1"/>
  <c r="AE86" i="1"/>
  <c r="AD86" i="1"/>
  <c r="AB86" i="1" s="1"/>
  <c r="AC86" i="1"/>
  <c r="Y86" i="1"/>
  <c r="V86" i="1"/>
  <c r="S86" i="1"/>
  <c r="P86" i="1"/>
  <c r="M86" i="1"/>
  <c r="J86" i="1"/>
  <c r="F86" i="1"/>
  <c r="AH85" i="1"/>
  <c r="AE85" i="1"/>
  <c r="AD85" i="1"/>
  <c r="AB85" i="1" s="1"/>
  <c r="AC85" i="1"/>
  <c r="Y85" i="1"/>
  <c r="V85" i="1"/>
  <c r="S85" i="1"/>
  <c r="P85" i="1"/>
  <c r="M85" i="1"/>
  <c r="J85" i="1"/>
  <c r="F85" i="1"/>
  <c r="AH84" i="1"/>
  <c r="AE84" i="1"/>
  <c r="AD84" i="1"/>
  <c r="AB84" i="1" s="1"/>
  <c r="AC84" i="1"/>
  <c r="Y84" i="1"/>
  <c r="V84" i="1"/>
  <c r="S84" i="1"/>
  <c r="P84" i="1"/>
  <c r="M84" i="1"/>
  <c r="J84" i="1"/>
  <c r="F84" i="1"/>
  <c r="AH83" i="1"/>
  <c r="AE83" i="1"/>
  <c r="AD83" i="1"/>
  <c r="AB83" i="1" s="1"/>
  <c r="AC83" i="1"/>
  <c r="Y83" i="1"/>
  <c r="V83" i="1"/>
  <c r="S83" i="1"/>
  <c r="P83" i="1"/>
  <c r="M83" i="1"/>
  <c r="J83" i="1"/>
  <c r="F83" i="1"/>
  <c r="AH82" i="1"/>
  <c r="AE82" i="1"/>
  <c r="AD82" i="1"/>
  <c r="AB82" i="1" s="1"/>
  <c r="AC82" i="1"/>
  <c r="Y82" i="1"/>
  <c r="V82" i="1"/>
  <c r="S82" i="1"/>
  <c r="P82" i="1"/>
  <c r="M82" i="1"/>
  <c r="J82" i="1"/>
  <c r="F82" i="1"/>
  <c r="AH81" i="1"/>
  <c r="AE81" i="1"/>
  <c r="AD81" i="1"/>
  <c r="AB81" i="1" s="1"/>
  <c r="AC81" i="1"/>
  <c r="Y81" i="1"/>
  <c r="V81" i="1"/>
  <c r="S81" i="1"/>
  <c r="P81" i="1"/>
  <c r="M81" i="1"/>
  <c r="J81" i="1"/>
  <c r="F81" i="1"/>
  <c r="AH80" i="1"/>
  <c r="AE80" i="1"/>
  <c r="AD80" i="1"/>
  <c r="AB80" i="1" s="1"/>
  <c r="AC80" i="1"/>
  <c r="Y80" i="1"/>
  <c r="V80" i="1"/>
  <c r="S80" i="1"/>
  <c r="P80" i="1"/>
  <c r="M80" i="1"/>
  <c r="J80" i="1"/>
  <c r="F80" i="1"/>
  <c r="AH79" i="1"/>
  <c r="AH89" i="1" s="1"/>
  <c r="AE79" i="1"/>
  <c r="AD79" i="1"/>
  <c r="AD89" i="1" s="1"/>
  <c r="AC79" i="1"/>
  <c r="Y79" i="1"/>
  <c r="V79" i="1"/>
  <c r="V89" i="1" s="1"/>
  <c r="S79" i="1"/>
  <c r="P79" i="1"/>
  <c r="P89" i="1" s="1"/>
  <c r="M79" i="1"/>
  <c r="J79" i="1"/>
  <c r="J89" i="1" s="1"/>
  <c r="F79" i="1"/>
  <c r="F89" i="1" s="1"/>
  <c r="AJ78" i="1"/>
  <c r="AI78" i="1"/>
  <c r="AH78" i="1"/>
  <c r="AG78" i="1"/>
  <c r="AF78" i="1"/>
  <c r="AE78" i="1" s="1"/>
  <c r="AD78" i="1"/>
  <c r="AA78" i="1"/>
  <c r="Z78" i="1"/>
  <c r="X78" i="1"/>
  <c r="W78" i="1"/>
  <c r="V78" i="1"/>
  <c r="U78" i="1"/>
  <c r="T78" i="1"/>
  <c r="R78" i="1"/>
  <c r="Q78" i="1"/>
  <c r="P78" i="1"/>
  <c r="O78" i="1"/>
  <c r="N78" i="1"/>
  <c r="L78" i="1"/>
  <c r="K78" i="1"/>
  <c r="J78" i="1"/>
  <c r="I78" i="1"/>
  <c r="H78" i="1"/>
  <c r="G78" i="1"/>
  <c r="AH77" i="1"/>
  <c r="AE77" i="1"/>
  <c r="AD77" i="1"/>
  <c r="AC77" i="1"/>
  <c r="AB77" i="1" s="1"/>
  <c r="Y77" i="1"/>
  <c r="V77" i="1"/>
  <c r="S77" i="1"/>
  <c r="P77" i="1"/>
  <c r="M77" i="1"/>
  <c r="J77" i="1"/>
  <c r="F77" i="1"/>
  <c r="AH76" i="1"/>
  <c r="AE76" i="1"/>
  <c r="AD76" i="1"/>
  <c r="AC76" i="1"/>
  <c r="AB76" i="1" s="1"/>
  <c r="Y76" i="1"/>
  <c r="V76" i="1"/>
  <c r="S76" i="1"/>
  <c r="P76" i="1"/>
  <c r="M76" i="1"/>
  <c r="J76" i="1"/>
  <c r="F76" i="1"/>
  <c r="AH75" i="1"/>
  <c r="AE75" i="1"/>
  <c r="AD75" i="1"/>
  <c r="AC75" i="1"/>
  <c r="AB75" i="1" s="1"/>
  <c r="Y75" i="1"/>
  <c r="V75" i="1"/>
  <c r="S75" i="1"/>
  <c r="P75" i="1"/>
  <c r="M75" i="1"/>
  <c r="J75" i="1"/>
  <c r="F75" i="1"/>
  <c r="AH74" i="1"/>
  <c r="AE74" i="1"/>
  <c r="AD74" i="1"/>
  <c r="AC74" i="1"/>
  <c r="AB74" i="1" s="1"/>
  <c r="Y74" i="1"/>
  <c r="V74" i="1"/>
  <c r="S74" i="1"/>
  <c r="P74" i="1"/>
  <c r="M74" i="1"/>
  <c r="J74" i="1"/>
  <c r="F74" i="1"/>
  <c r="AH73" i="1"/>
  <c r="AE73" i="1"/>
  <c r="AD73" i="1"/>
  <c r="AC73" i="1"/>
  <c r="AB73" i="1" s="1"/>
  <c r="Y73" i="1"/>
  <c r="V73" i="1"/>
  <c r="S73" i="1"/>
  <c r="P73" i="1"/>
  <c r="M73" i="1"/>
  <c r="J73" i="1"/>
  <c r="F73" i="1"/>
  <c r="AH72" i="1"/>
  <c r="AE72" i="1"/>
  <c r="AD72" i="1"/>
  <c r="AC72" i="1"/>
  <c r="AB72" i="1" s="1"/>
  <c r="Y72" i="1"/>
  <c r="V72" i="1"/>
  <c r="S72" i="1"/>
  <c r="P72" i="1"/>
  <c r="M72" i="1"/>
  <c r="J72" i="1"/>
  <c r="F72" i="1"/>
  <c r="AH71" i="1"/>
  <c r="AE71" i="1"/>
  <c r="AD71" i="1"/>
  <c r="AC71" i="1"/>
  <c r="AB71" i="1" s="1"/>
  <c r="Y71" i="1"/>
  <c r="V71" i="1"/>
  <c r="S71" i="1"/>
  <c r="P71" i="1"/>
  <c r="M71" i="1"/>
  <c r="J71" i="1"/>
  <c r="F71" i="1"/>
  <c r="AH70" i="1"/>
  <c r="AE70" i="1"/>
  <c r="AD70" i="1"/>
  <c r="AC70" i="1"/>
  <c r="AB70" i="1" s="1"/>
  <c r="Y70" i="1"/>
  <c r="V70" i="1"/>
  <c r="S70" i="1"/>
  <c r="P70" i="1"/>
  <c r="M70" i="1"/>
  <c r="J70" i="1"/>
  <c r="F70" i="1"/>
  <c r="AH69" i="1"/>
  <c r="AE69" i="1"/>
  <c r="AD69" i="1"/>
  <c r="AC69" i="1"/>
  <c r="AB69" i="1" s="1"/>
  <c r="Y69" i="1"/>
  <c r="V69" i="1"/>
  <c r="S69" i="1"/>
  <c r="P69" i="1"/>
  <c r="M69" i="1"/>
  <c r="J69" i="1"/>
  <c r="F69" i="1"/>
  <c r="AH68" i="1"/>
  <c r="AE68" i="1"/>
  <c r="AD68" i="1"/>
  <c r="AC68" i="1"/>
  <c r="AB68" i="1" s="1"/>
  <c r="Y68" i="1"/>
  <c r="V68" i="1"/>
  <c r="S68" i="1"/>
  <c r="P68" i="1"/>
  <c r="M68" i="1"/>
  <c r="J68" i="1"/>
  <c r="F68" i="1"/>
  <c r="AH67" i="1"/>
  <c r="AE67" i="1"/>
  <c r="AD67" i="1"/>
  <c r="AC67" i="1"/>
  <c r="AB67" i="1" s="1"/>
  <c r="Y67" i="1"/>
  <c r="V67" i="1"/>
  <c r="S67" i="1"/>
  <c r="P67" i="1"/>
  <c r="M67" i="1"/>
  <c r="J67" i="1"/>
  <c r="F67" i="1"/>
  <c r="AH66" i="1"/>
  <c r="AE66" i="1"/>
  <c r="AD66" i="1"/>
  <c r="AC66" i="1"/>
  <c r="AB66" i="1" s="1"/>
  <c r="Y66" i="1"/>
  <c r="V66" i="1"/>
  <c r="S66" i="1"/>
  <c r="P66" i="1"/>
  <c r="M66" i="1"/>
  <c r="J66" i="1"/>
  <c r="F66" i="1"/>
  <c r="AH65" i="1"/>
  <c r="AE65" i="1"/>
  <c r="AD65" i="1"/>
  <c r="AC65" i="1"/>
  <c r="AB65" i="1" s="1"/>
  <c r="Y65" i="1"/>
  <c r="V65" i="1"/>
  <c r="S65" i="1"/>
  <c r="P65" i="1"/>
  <c r="M65" i="1"/>
  <c r="J65" i="1"/>
  <c r="F65" i="1"/>
  <c r="AH64" i="1"/>
  <c r="AE64" i="1"/>
  <c r="AD64" i="1"/>
  <c r="AC64" i="1"/>
  <c r="AB64" i="1" s="1"/>
  <c r="Y64" i="1"/>
  <c r="V64" i="1"/>
  <c r="S64" i="1"/>
  <c r="P64" i="1"/>
  <c r="M64" i="1"/>
  <c r="J64" i="1"/>
  <c r="F64" i="1"/>
  <c r="AH63" i="1"/>
  <c r="AE63" i="1"/>
  <c r="AD63" i="1"/>
  <c r="AC63" i="1"/>
  <c r="AB63" i="1" s="1"/>
  <c r="Y63" i="1"/>
  <c r="V63" i="1"/>
  <c r="S63" i="1"/>
  <c r="P63" i="1"/>
  <c r="M63" i="1"/>
  <c r="J63" i="1"/>
  <c r="F63" i="1"/>
  <c r="AH62" i="1"/>
  <c r="AE62" i="1"/>
  <c r="AD62" i="1"/>
  <c r="AC62" i="1"/>
  <c r="AB62" i="1" s="1"/>
  <c r="Y62" i="1"/>
  <c r="V62" i="1"/>
  <c r="S62" i="1"/>
  <c r="P62" i="1"/>
  <c r="M62" i="1"/>
  <c r="J62" i="1"/>
  <c r="F62" i="1"/>
  <c r="AH61" i="1"/>
  <c r="AE61" i="1"/>
  <c r="AD61" i="1"/>
  <c r="AC61" i="1"/>
  <c r="AB61" i="1" s="1"/>
  <c r="Y61" i="1"/>
  <c r="V61" i="1"/>
  <c r="S61" i="1"/>
  <c r="P61" i="1"/>
  <c r="M61" i="1"/>
  <c r="J61" i="1"/>
  <c r="F61" i="1"/>
  <c r="AH60" i="1"/>
  <c r="AE60" i="1"/>
  <c r="AD60" i="1"/>
  <c r="AC60" i="1"/>
  <c r="AC78" i="1" s="1"/>
  <c r="Y60" i="1"/>
  <c r="Y78" i="1" s="1"/>
  <c r="V60" i="1"/>
  <c r="S60" i="1"/>
  <c r="S78" i="1" s="1"/>
  <c r="P60" i="1"/>
  <c r="M60" i="1"/>
  <c r="M78" i="1" s="1"/>
  <c r="J60" i="1"/>
  <c r="F60" i="1"/>
  <c r="F78" i="1" s="1"/>
  <c r="AJ59" i="1"/>
  <c r="AI59" i="1"/>
  <c r="AG59" i="1"/>
  <c r="AG182" i="1" s="1"/>
  <c r="AF59" i="1"/>
  <c r="AC59" i="1"/>
  <c r="AA59" i="1"/>
  <c r="Z59" i="1"/>
  <c r="Y59" i="1"/>
  <c r="X59" i="1"/>
  <c r="X182" i="1" s="1"/>
  <c r="W59" i="1"/>
  <c r="U59" i="1"/>
  <c r="U182" i="1" s="1"/>
  <c r="T59" i="1"/>
  <c r="R59" i="1"/>
  <c r="Q59" i="1"/>
  <c r="Q182" i="1" s="1"/>
  <c r="O59" i="1"/>
  <c r="N59" i="1"/>
  <c r="M59" i="1"/>
  <c r="L59" i="1"/>
  <c r="K59" i="1"/>
  <c r="I59" i="1"/>
  <c r="I182" i="1" s="1"/>
  <c r="H59" i="1"/>
  <c r="G59" i="1"/>
  <c r="AH58" i="1"/>
  <c r="AE58" i="1"/>
  <c r="AD58" i="1"/>
  <c r="AC58" i="1"/>
  <c r="AB58" i="1"/>
  <c r="Y58" i="1"/>
  <c r="V58" i="1"/>
  <c r="S58" i="1"/>
  <c r="P58" i="1"/>
  <c r="M58" i="1"/>
  <c r="J58" i="1"/>
  <c r="F58" i="1"/>
  <c r="AH57" i="1"/>
  <c r="AE57" i="1"/>
  <c r="AD57" i="1"/>
  <c r="AC57" i="1"/>
  <c r="AB57" i="1"/>
  <c r="Y57" i="1"/>
  <c r="V57" i="1"/>
  <c r="S57" i="1"/>
  <c r="P57" i="1"/>
  <c r="M57" i="1"/>
  <c r="J57" i="1"/>
  <c r="F57" i="1"/>
  <c r="AH56" i="1"/>
  <c r="AE56" i="1"/>
  <c r="AD56" i="1"/>
  <c r="AC56" i="1"/>
  <c r="AB56" i="1"/>
  <c r="Y56" i="1"/>
  <c r="V56" i="1"/>
  <c r="S56" i="1"/>
  <c r="P56" i="1"/>
  <c r="M56" i="1"/>
  <c r="J56" i="1"/>
  <c r="F56" i="1"/>
  <c r="AH55" i="1"/>
  <c r="AE55" i="1"/>
  <c r="AD55" i="1"/>
  <c r="AC55" i="1"/>
  <c r="AB55" i="1"/>
  <c r="Y55" i="1"/>
  <c r="V55" i="1"/>
  <c r="S55" i="1"/>
  <c r="P55" i="1"/>
  <c r="M55" i="1"/>
  <c r="J55" i="1"/>
  <c r="F55" i="1"/>
  <c r="AH54" i="1"/>
  <c r="AE54" i="1"/>
  <c r="AD54" i="1"/>
  <c r="AC54" i="1"/>
  <c r="AB54" i="1"/>
  <c r="Y54" i="1"/>
  <c r="V54" i="1"/>
  <c r="S54" i="1"/>
  <c r="P54" i="1"/>
  <c r="M54" i="1"/>
  <c r="J54" i="1"/>
  <c r="F54" i="1"/>
  <c r="AH53" i="1"/>
  <c r="AE53" i="1"/>
  <c r="AD53" i="1"/>
  <c r="AC53" i="1"/>
  <c r="AB53" i="1"/>
  <c r="Y53" i="1"/>
  <c r="V53" i="1"/>
  <c r="S53" i="1"/>
  <c r="P53" i="1"/>
  <c r="M53" i="1"/>
  <c r="J53" i="1"/>
  <c r="F53" i="1"/>
  <c r="AH52" i="1"/>
  <c r="AE52" i="1"/>
  <c r="AD52" i="1"/>
  <c r="AC52" i="1"/>
  <c r="AB52" i="1"/>
  <c r="Y52" i="1"/>
  <c r="V52" i="1"/>
  <c r="S52" i="1"/>
  <c r="P52" i="1"/>
  <c r="M52" i="1"/>
  <c r="J52" i="1"/>
  <c r="F52" i="1"/>
  <c r="AH51" i="1"/>
  <c r="AE51" i="1"/>
  <c r="AD51" i="1"/>
  <c r="AC51" i="1"/>
  <c r="AB51" i="1"/>
  <c r="Y51" i="1"/>
  <c r="V51" i="1"/>
  <c r="S51" i="1"/>
  <c r="P51" i="1"/>
  <c r="M51" i="1"/>
  <c r="J51" i="1"/>
  <c r="F51" i="1"/>
  <c r="AH50" i="1"/>
  <c r="AE50" i="1"/>
  <c r="AD50" i="1"/>
  <c r="AC50" i="1"/>
  <c r="AB50" i="1"/>
  <c r="Y50" i="1"/>
  <c r="V50" i="1"/>
  <c r="S50" i="1"/>
  <c r="P50" i="1"/>
  <c r="M50" i="1"/>
  <c r="J50" i="1"/>
  <c r="F50" i="1"/>
  <c r="AH49" i="1"/>
  <c r="AE49" i="1"/>
  <c r="AD49" i="1"/>
  <c r="AC49" i="1"/>
  <c r="AB49" i="1"/>
  <c r="Y49" i="1"/>
  <c r="V49" i="1"/>
  <c r="S49" i="1"/>
  <c r="P49" i="1"/>
  <c r="M49" i="1"/>
  <c r="J49" i="1"/>
  <c r="F49" i="1"/>
  <c r="AH48" i="1"/>
  <c r="AE48" i="1"/>
  <c r="AD48" i="1"/>
  <c r="AC48" i="1"/>
  <c r="AB48" i="1"/>
  <c r="Y48" i="1"/>
  <c r="V48" i="1"/>
  <c r="S48" i="1"/>
  <c r="P48" i="1"/>
  <c r="M48" i="1"/>
  <c r="J48" i="1"/>
  <c r="F48" i="1"/>
  <c r="AH47" i="1"/>
  <c r="AE47" i="1"/>
  <c r="AD47" i="1"/>
  <c r="AC47" i="1"/>
  <c r="AB47" i="1"/>
  <c r="Y47" i="1"/>
  <c r="V47" i="1"/>
  <c r="S47" i="1"/>
  <c r="P47" i="1"/>
  <c r="M47" i="1"/>
  <c r="J47" i="1"/>
  <c r="F47" i="1"/>
  <c r="AH46" i="1"/>
  <c r="AE46" i="1"/>
  <c r="AD46" i="1"/>
  <c r="AC46" i="1"/>
  <c r="AB46" i="1"/>
  <c r="Y46" i="1"/>
  <c r="V46" i="1"/>
  <c r="S46" i="1"/>
  <c r="P46" i="1"/>
  <c r="M46" i="1"/>
  <c r="J46" i="1"/>
  <c r="F46" i="1"/>
  <c r="AH45" i="1"/>
  <c r="AE45" i="1"/>
  <c r="AD45" i="1"/>
  <c r="AC45" i="1"/>
  <c r="AB45" i="1"/>
  <c r="Y45" i="1"/>
  <c r="V45" i="1"/>
  <c r="S45" i="1"/>
  <c r="P45" i="1"/>
  <c r="M45" i="1"/>
  <c r="J45" i="1"/>
  <c r="F45" i="1"/>
  <c r="AH44" i="1"/>
  <c r="AE44" i="1"/>
  <c r="AD44" i="1"/>
  <c r="AC44" i="1"/>
  <c r="AB44" i="1"/>
  <c r="Y44" i="1"/>
  <c r="V44" i="1"/>
  <c r="S44" i="1"/>
  <c r="P44" i="1"/>
  <c r="M44" i="1"/>
  <c r="J44" i="1"/>
  <c r="F44" i="1"/>
  <c r="AH43" i="1"/>
  <c r="AE43" i="1"/>
  <c r="AD43" i="1"/>
  <c r="AC43" i="1"/>
  <c r="AB43" i="1"/>
  <c r="Y43" i="1"/>
  <c r="V43" i="1"/>
  <c r="S43" i="1"/>
  <c r="P43" i="1"/>
  <c r="M43" i="1"/>
  <c r="J43" i="1"/>
  <c r="F43" i="1"/>
  <c r="AH42" i="1"/>
  <c r="AE42" i="1"/>
  <c r="AD42" i="1"/>
  <c r="AC42" i="1"/>
  <c r="AB42" i="1"/>
  <c r="Y42" i="1"/>
  <c r="V42" i="1"/>
  <c r="S42" i="1"/>
  <c r="P42" i="1"/>
  <c r="M42" i="1"/>
  <c r="J42" i="1"/>
  <c r="F42" i="1"/>
  <c r="AH41" i="1"/>
  <c r="AE41" i="1"/>
  <c r="AD41" i="1"/>
  <c r="AC41" i="1"/>
  <c r="AB41" i="1"/>
  <c r="Y41" i="1"/>
  <c r="V41" i="1"/>
  <c r="S41" i="1"/>
  <c r="P41" i="1"/>
  <c r="M41" i="1"/>
  <c r="J41" i="1"/>
  <c r="F41" i="1"/>
  <c r="AH40" i="1"/>
  <c r="AE40" i="1"/>
  <c r="AD40" i="1"/>
  <c r="AC40" i="1"/>
  <c r="AB40" i="1"/>
  <c r="Y40" i="1"/>
  <c r="V40" i="1"/>
  <c r="S40" i="1"/>
  <c r="P40" i="1"/>
  <c r="M40" i="1"/>
  <c r="J40" i="1"/>
  <c r="F40" i="1"/>
  <c r="AH39" i="1"/>
  <c r="AE39" i="1"/>
  <c r="AD39" i="1"/>
  <c r="AC39" i="1"/>
  <c r="AB39" i="1"/>
  <c r="Y39" i="1"/>
  <c r="V39" i="1"/>
  <c r="S39" i="1"/>
  <c r="P39" i="1"/>
  <c r="M39" i="1"/>
  <c r="J39" i="1"/>
  <c r="F39" i="1"/>
  <c r="AH38" i="1"/>
  <c r="AE38" i="1"/>
  <c r="AD38" i="1"/>
  <c r="AC38" i="1"/>
  <c r="AB38" i="1"/>
  <c r="Y38" i="1"/>
  <c r="V38" i="1"/>
  <c r="S38" i="1"/>
  <c r="P38" i="1"/>
  <c r="M38" i="1"/>
  <c r="J38" i="1"/>
  <c r="F38" i="1"/>
  <c r="AH37" i="1"/>
  <c r="AE37" i="1"/>
  <c r="AD37" i="1"/>
  <c r="AC37" i="1"/>
  <c r="AB37" i="1"/>
  <c r="Y37" i="1"/>
  <c r="V37" i="1"/>
  <c r="S37" i="1"/>
  <c r="P37" i="1"/>
  <c r="M37" i="1"/>
  <c r="J37" i="1"/>
  <c r="F37" i="1"/>
  <c r="AH36" i="1"/>
  <c r="AE36" i="1"/>
  <c r="AD36" i="1"/>
  <c r="AC36" i="1"/>
  <c r="AB36" i="1"/>
  <c r="Y36" i="1"/>
  <c r="V36" i="1"/>
  <c r="S36" i="1"/>
  <c r="P36" i="1"/>
  <c r="M36" i="1"/>
  <c r="J36" i="1"/>
  <c r="F36" i="1"/>
  <c r="AH35" i="1"/>
  <c r="AE35" i="1"/>
  <c r="AD35" i="1"/>
  <c r="AC35" i="1"/>
  <c r="AB35" i="1"/>
  <c r="Y35" i="1"/>
  <c r="V35" i="1"/>
  <c r="S35" i="1"/>
  <c r="P35" i="1"/>
  <c r="M35" i="1"/>
  <c r="J35" i="1"/>
  <c r="F35" i="1"/>
  <c r="AH34" i="1"/>
  <c r="AE34" i="1"/>
  <c r="AD34" i="1"/>
  <c r="AC34" i="1"/>
  <c r="AB34" i="1"/>
  <c r="Y34" i="1"/>
  <c r="V34" i="1"/>
  <c r="S34" i="1"/>
  <c r="P34" i="1"/>
  <c r="M34" i="1"/>
  <c r="J34" i="1"/>
  <c r="F34" i="1"/>
  <c r="AH33" i="1"/>
  <c r="AE33" i="1"/>
  <c r="AD33" i="1"/>
  <c r="AC33" i="1"/>
  <c r="AB33" i="1"/>
  <c r="Y33" i="1"/>
  <c r="V33" i="1"/>
  <c r="S33" i="1"/>
  <c r="P33" i="1"/>
  <c r="M33" i="1"/>
  <c r="J33" i="1"/>
  <c r="F33" i="1"/>
  <c r="AH32" i="1"/>
  <c r="AE32" i="1"/>
  <c r="AD32" i="1"/>
  <c r="AC32" i="1"/>
  <c r="AB32" i="1"/>
  <c r="Y32" i="1"/>
  <c r="V32" i="1"/>
  <c r="S32" i="1"/>
  <c r="P32" i="1"/>
  <c r="M32" i="1"/>
  <c r="J32" i="1"/>
  <c r="F32" i="1"/>
  <c r="AH31" i="1"/>
  <c r="AE31" i="1"/>
  <c r="AD31" i="1"/>
  <c r="AC31" i="1"/>
  <c r="AB31" i="1"/>
  <c r="Y31" i="1"/>
  <c r="V31" i="1"/>
  <c r="S31" i="1"/>
  <c r="P31" i="1"/>
  <c r="M31" i="1"/>
  <c r="J31" i="1"/>
  <c r="F31" i="1"/>
  <c r="AH30" i="1"/>
  <c r="AE30" i="1"/>
  <c r="AD30" i="1"/>
  <c r="AC30" i="1"/>
  <c r="AB30" i="1"/>
  <c r="Y30" i="1"/>
  <c r="V30" i="1"/>
  <c r="S30" i="1"/>
  <c r="P30" i="1"/>
  <c r="M30" i="1"/>
  <c r="J30" i="1"/>
  <c r="F30" i="1"/>
  <c r="AH29" i="1"/>
  <c r="AE29" i="1"/>
  <c r="AD29" i="1"/>
  <c r="AC29" i="1"/>
  <c r="AB29" i="1"/>
  <c r="Y29" i="1"/>
  <c r="V29" i="1"/>
  <c r="S29" i="1"/>
  <c r="P29" i="1"/>
  <c r="M29" i="1"/>
  <c r="J29" i="1"/>
  <c r="F29" i="1"/>
  <c r="AH28" i="1"/>
  <c r="AE28" i="1"/>
  <c r="AD28" i="1"/>
  <c r="AC28" i="1"/>
  <c r="AB28" i="1"/>
  <c r="Y28" i="1"/>
  <c r="V28" i="1"/>
  <c r="S28" i="1"/>
  <c r="P28" i="1"/>
  <c r="M28" i="1"/>
  <c r="J28" i="1"/>
  <c r="F28" i="1"/>
  <c r="AH27" i="1"/>
  <c r="AE27" i="1"/>
  <c r="AD27" i="1"/>
  <c r="AC27" i="1"/>
  <c r="AB27" i="1"/>
  <c r="Y27" i="1"/>
  <c r="V27" i="1"/>
  <c r="S27" i="1"/>
  <c r="P27" i="1"/>
  <c r="M27" i="1"/>
  <c r="J27" i="1"/>
  <c r="F27" i="1"/>
  <c r="AH26" i="1"/>
  <c r="AE26" i="1"/>
  <c r="AD26" i="1"/>
  <c r="AC26" i="1"/>
  <c r="AB26" i="1"/>
  <c r="Y26" i="1"/>
  <c r="V26" i="1"/>
  <c r="S26" i="1"/>
  <c r="P26" i="1"/>
  <c r="M26" i="1"/>
  <c r="J26" i="1"/>
  <c r="F26" i="1"/>
  <c r="AH25" i="1"/>
  <c r="AE25" i="1"/>
  <c r="AD25" i="1"/>
  <c r="AC25" i="1"/>
  <c r="AB25" i="1"/>
  <c r="Y25" i="1"/>
  <c r="V25" i="1"/>
  <c r="S25" i="1"/>
  <c r="P25" i="1"/>
  <c r="M25" i="1"/>
  <c r="J25" i="1"/>
  <c r="F25" i="1"/>
  <c r="AH24" i="1"/>
  <c r="AE24" i="1"/>
  <c r="AD24" i="1"/>
  <c r="AC24" i="1"/>
  <c r="AB24" i="1"/>
  <c r="Y24" i="1"/>
  <c r="V24" i="1"/>
  <c r="S24" i="1"/>
  <c r="P24" i="1"/>
  <c r="M24" i="1"/>
  <c r="J24" i="1"/>
  <c r="F24" i="1"/>
  <c r="AH23" i="1"/>
  <c r="AE23" i="1"/>
  <c r="AD23" i="1"/>
  <c r="AC23" i="1"/>
  <c r="AB23" i="1"/>
  <c r="Y23" i="1"/>
  <c r="V23" i="1"/>
  <c r="S23" i="1"/>
  <c r="P23" i="1"/>
  <c r="M23" i="1"/>
  <c r="J23" i="1"/>
  <c r="F23" i="1"/>
  <c r="AH22" i="1"/>
  <c r="AE22" i="1"/>
  <c r="AD22" i="1"/>
  <c r="AC22" i="1"/>
  <c r="AB22" i="1"/>
  <c r="Y22" i="1"/>
  <c r="V22" i="1"/>
  <c r="S22" i="1"/>
  <c r="P22" i="1"/>
  <c r="M22" i="1"/>
  <c r="J22" i="1"/>
  <c r="F22" i="1"/>
  <c r="AH21" i="1"/>
  <c r="AE21" i="1"/>
  <c r="AD21" i="1"/>
  <c r="AC21" i="1"/>
  <c r="AB21" i="1"/>
  <c r="Y21" i="1"/>
  <c r="V21" i="1"/>
  <c r="S21" i="1"/>
  <c r="P21" i="1"/>
  <c r="M21" i="1"/>
  <c r="J21" i="1"/>
  <c r="F21" i="1"/>
  <c r="AH20" i="1"/>
  <c r="AE20" i="1"/>
  <c r="AD20" i="1"/>
  <c r="AC20" i="1"/>
  <c r="AB20" i="1"/>
  <c r="Y20" i="1"/>
  <c r="V20" i="1"/>
  <c r="S20" i="1"/>
  <c r="P20" i="1"/>
  <c r="M20" i="1"/>
  <c r="J20" i="1"/>
  <c r="F20" i="1"/>
  <c r="AH19" i="1"/>
  <c r="AE19" i="1"/>
  <c r="AD19" i="1"/>
  <c r="AC19" i="1"/>
  <c r="AB19" i="1"/>
  <c r="Y19" i="1"/>
  <c r="V19" i="1"/>
  <c r="S19" i="1"/>
  <c r="P19" i="1"/>
  <c r="M19" i="1"/>
  <c r="J19" i="1"/>
  <c r="F19" i="1"/>
  <c r="AH18" i="1"/>
  <c r="AE18" i="1"/>
  <c r="AD18" i="1"/>
  <c r="AC18" i="1"/>
  <c r="AB18" i="1"/>
  <c r="Y18" i="1"/>
  <c r="V18" i="1"/>
  <c r="S18" i="1"/>
  <c r="P18" i="1"/>
  <c r="M18" i="1"/>
  <c r="J18" i="1"/>
  <c r="F18" i="1"/>
  <c r="AH17" i="1"/>
  <c r="AE17" i="1"/>
  <c r="AD17" i="1"/>
  <c r="AC17" i="1"/>
  <c r="AB17" i="1"/>
  <c r="Y17" i="1"/>
  <c r="V17" i="1"/>
  <c r="S17" i="1"/>
  <c r="P17" i="1"/>
  <c r="M17" i="1"/>
  <c r="J17" i="1"/>
  <c r="F17" i="1"/>
  <c r="AH16" i="1"/>
  <c r="AE16" i="1"/>
  <c r="AD16" i="1"/>
  <c r="AC16" i="1"/>
  <c r="AB16" i="1"/>
  <c r="Y16" i="1"/>
  <c r="V16" i="1"/>
  <c r="S16" i="1"/>
  <c r="P16" i="1"/>
  <c r="M16" i="1"/>
  <c r="J16" i="1"/>
  <c r="F16" i="1"/>
  <c r="AH15" i="1"/>
  <c r="AE15" i="1"/>
  <c r="AD15" i="1"/>
  <c r="AC15" i="1"/>
  <c r="AB15" i="1"/>
  <c r="Y15" i="1"/>
  <c r="V15" i="1"/>
  <c r="S15" i="1"/>
  <c r="P15" i="1"/>
  <c r="M15" i="1"/>
  <c r="J15" i="1"/>
  <c r="F15" i="1"/>
  <c r="AH14" i="1"/>
  <c r="AE14" i="1"/>
  <c r="AD14" i="1"/>
  <c r="AC14" i="1"/>
  <c r="AB14" i="1"/>
  <c r="Y14" i="1"/>
  <c r="V14" i="1"/>
  <c r="S14" i="1"/>
  <c r="P14" i="1"/>
  <c r="M14" i="1"/>
  <c r="J14" i="1"/>
  <c r="F14" i="1"/>
  <c r="AH13" i="1"/>
  <c r="AE13" i="1"/>
  <c r="AD13" i="1"/>
  <c r="AC13" i="1"/>
  <c r="AB13" i="1"/>
  <c r="Y13" i="1"/>
  <c r="V13" i="1"/>
  <c r="S13" i="1"/>
  <c r="P13" i="1"/>
  <c r="M13" i="1"/>
  <c r="J13" i="1"/>
  <c r="F13" i="1"/>
  <c r="AH12" i="1"/>
  <c r="AE12" i="1"/>
  <c r="AD12" i="1"/>
  <c r="AC12" i="1"/>
  <c r="AB12" i="1"/>
  <c r="Y12" i="1"/>
  <c r="V12" i="1"/>
  <c r="S12" i="1"/>
  <c r="P12" i="1"/>
  <c r="M12" i="1"/>
  <c r="J12" i="1"/>
  <c r="F12" i="1"/>
  <c r="AH11" i="1"/>
  <c r="AE11" i="1"/>
  <c r="AD11" i="1"/>
  <c r="AC11" i="1"/>
  <c r="AB11" i="1"/>
  <c r="Y11" i="1"/>
  <c r="V11" i="1"/>
  <c r="S11" i="1"/>
  <c r="P11" i="1"/>
  <c r="M11" i="1"/>
  <c r="J11" i="1"/>
  <c r="F11" i="1"/>
  <c r="AH10" i="1"/>
  <c r="AE10" i="1"/>
  <c r="AD10" i="1"/>
  <c r="AC10" i="1"/>
  <c r="AB10" i="1"/>
  <c r="Y10" i="1"/>
  <c r="V10" i="1"/>
  <c r="S10" i="1"/>
  <c r="P10" i="1"/>
  <c r="M10" i="1"/>
  <c r="J10" i="1"/>
  <c r="F10" i="1"/>
  <c r="AH9" i="1"/>
  <c r="AE9" i="1"/>
  <c r="AD9" i="1"/>
  <c r="AC9" i="1"/>
  <c r="AB9" i="1"/>
  <c r="Y9" i="1"/>
  <c r="V9" i="1"/>
  <c r="S9" i="1"/>
  <c r="P9" i="1"/>
  <c r="M9" i="1"/>
  <c r="J9" i="1"/>
  <c r="F9" i="1"/>
  <c r="AH8" i="1"/>
  <c r="AH59" i="1" s="1"/>
  <c r="AE8" i="1"/>
  <c r="AE59" i="1" s="1"/>
  <c r="AD8" i="1"/>
  <c r="AD59" i="1" s="1"/>
  <c r="AC8" i="1"/>
  <c r="AB8" i="1"/>
  <c r="AB59" i="1" s="1"/>
  <c r="Y8" i="1"/>
  <c r="V8" i="1"/>
  <c r="V59" i="1" s="1"/>
  <c r="S8" i="1"/>
  <c r="S59" i="1" s="1"/>
  <c r="P8" i="1"/>
  <c r="P59" i="1" s="1"/>
  <c r="M8" i="1"/>
  <c r="J8" i="1"/>
  <c r="J59" i="1" s="1"/>
  <c r="F8" i="1"/>
  <c r="F59" i="1" s="1"/>
  <c r="AJ7" i="1"/>
  <c r="AH7" i="1" s="1"/>
  <c r="AI7" i="1"/>
  <c r="AG7" i="1"/>
  <c r="AF7" i="1"/>
  <c r="AE7" i="1" s="1"/>
  <c r="AD7" i="1"/>
  <c r="AA7" i="1"/>
  <c r="Z7" i="1"/>
  <c r="Y7" i="1" s="1"/>
  <c r="X7" i="1"/>
  <c r="V7" i="1" s="1"/>
  <c r="W7" i="1"/>
  <c r="U7" i="1"/>
  <c r="T7" i="1"/>
  <c r="S7" i="1" s="1"/>
  <c r="R7" i="1"/>
  <c r="Q7" i="1"/>
  <c r="P7" i="1"/>
  <c r="O7" i="1"/>
  <c r="N7" i="1"/>
  <c r="M7" i="1" s="1"/>
  <c r="L7" i="1"/>
  <c r="J7" i="1" s="1"/>
  <c r="K7" i="1"/>
  <c r="I7" i="1"/>
  <c r="H7" i="1"/>
  <c r="F7" i="1" s="1"/>
  <c r="G7" i="1"/>
  <c r="AH6" i="1"/>
  <c r="AE6" i="1"/>
  <c r="AD6" i="1"/>
  <c r="AC6" i="1"/>
  <c r="AB6" i="1" s="1"/>
  <c r="Y6" i="1"/>
  <c r="V6" i="1"/>
  <c r="S6" i="1"/>
  <c r="P6" i="1"/>
  <c r="M6" i="1"/>
  <c r="J6" i="1"/>
  <c r="F6" i="1"/>
  <c r="AH5" i="1"/>
  <c r="AE5" i="1"/>
  <c r="AD5" i="1"/>
  <c r="AD181" i="1" s="1"/>
  <c r="AC5" i="1"/>
  <c r="AC181" i="1" s="1"/>
  <c r="Y5" i="1"/>
  <c r="V5" i="1"/>
  <c r="S5" i="1"/>
  <c r="P5" i="1"/>
  <c r="M5" i="1"/>
  <c r="J5" i="1"/>
  <c r="F5" i="1"/>
  <c r="AJ1" i="1"/>
  <c r="AB181" i="1" l="1"/>
  <c r="I183" i="1"/>
  <c r="AG183" i="1"/>
  <c r="AB5" i="1"/>
  <c r="AC7" i="1"/>
  <c r="AB7" i="1" s="1"/>
  <c r="N182" i="1"/>
  <c r="R182" i="1"/>
  <c r="P182" i="1" s="1"/>
  <c r="Z182" i="1"/>
  <c r="Y182" i="1" s="1"/>
  <c r="AB90" i="1"/>
  <c r="AB98" i="1" s="1"/>
  <c r="AB99" i="1"/>
  <c r="AB109" i="1" s="1"/>
  <c r="AC117" i="1"/>
  <c r="AC182" i="1" s="1"/>
  <c r="AB110" i="1"/>
  <c r="AB117" i="1" s="1"/>
  <c r="AD154" i="1"/>
  <c r="AB150" i="1"/>
  <c r="AB154" i="1" s="1"/>
  <c r="AE158" i="1"/>
  <c r="AC168" i="1"/>
  <c r="AB165" i="1"/>
  <c r="AB168" i="1" s="1"/>
  <c r="W183" i="1"/>
  <c r="G182" i="1"/>
  <c r="K182" i="1"/>
  <c r="O182" i="1"/>
  <c r="O183" i="1" s="1"/>
  <c r="W182" i="1"/>
  <c r="V182" i="1" s="1"/>
  <c r="AA182" i="1"/>
  <c r="AA183" i="1" s="1"/>
  <c r="AI182" i="1"/>
  <c r="AB79" i="1"/>
  <c r="AB89" i="1" s="1"/>
  <c r="S117" i="1"/>
  <c r="AE141" i="1"/>
  <c r="J154" i="1"/>
  <c r="V154" i="1"/>
  <c r="S168" i="1"/>
  <c r="R183" i="1"/>
  <c r="X183" i="1"/>
  <c r="K183" i="1"/>
  <c r="Z183" i="1"/>
  <c r="U183" i="1"/>
  <c r="H182" i="1"/>
  <c r="H183" i="1" s="1"/>
  <c r="L182" i="1"/>
  <c r="L183" i="1" s="1"/>
  <c r="T182" i="1"/>
  <c r="S182" i="1" s="1"/>
  <c r="AF182" i="1"/>
  <c r="AE182" i="1" s="1"/>
  <c r="AJ182" i="1"/>
  <c r="AB60" i="1"/>
  <c r="AB78" i="1" s="1"/>
  <c r="AE117" i="1"/>
  <c r="M141" i="1"/>
  <c r="Y141" i="1"/>
  <c r="AC149" i="1"/>
  <c r="AB145" i="1"/>
  <c r="AB149" i="1" s="1"/>
  <c r="AD173" i="1"/>
  <c r="AD182" i="1" s="1"/>
  <c r="AD183" i="1" s="1"/>
  <c r="AB169" i="1"/>
  <c r="AB173" i="1" s="1"/>
  <c r="AE180" i="1"/>
  <c r="N183" i="1"/>
  <c r="T183" i="1"/>
  <c r="S183" i="1" s="1"/>
  <c r="AF183" i="1"/>
  <c r="AE183" i="1" s="1"/>
  <c r="AJ183" i="1"/>
  <c r="Q183" i="1"/>
  <c r="AB122" i="1"/>
  <c r="AB141" i="1" s="1"/>
  <c r="AB156" i="1"/>
  <c r="AB158" i="1" s="1"/>
  <c r="AB174" i="1"/>
  <c r="AB180" i="1" s="1"/>
  <c r="F181" i="1"/>
  <c r="J181" i="1"/>
  <c r="V181" i="1"/>
  <c r="AE181" i="1"/>
  <c r="AB182" i="1" l="1"/>
  <c r="AC183" i="1"/>
  <c r="AB183" i="1" s="1"/>
  <c r="AH182" i="1"/>
  <c r="J182" i="1"/>
  <c r="J183" i="1"/>
  <c r="F182" i="1"/>
  <c r="G183" i="1"/>
  <c r="F183" i="1" s="1"/>
  <c r="M182" i="1"/>
  <c r="Y183" i="1"/>
  <c r="V183" i="1"/>
  <c r="P183" i="1"/>
  <c r="M183" i="1"/>
  <c r="AI183" i="1"/>
  <c r="AH183" i="1" s="1"/>
</calcChain>
</file>

<file path=xl/sharedStrings.xml><?xml version="1.0" encoding="utf-8"?>
<sst xmlns="http://schemas.openxmlformats.org/spreadsheetml/2006/main" count="748" uniqueCount="699">
  <si>
    <t>令和４年度学校一覧　小学校</t>
    <rPh sb="5" eb="7">
      <t>ガッコウ</t>
    </rPh>
    <rPh sb="7" eb="9">
      <t>イチラン</t>
    </rPh>
    <rPh sb="10" eb="13">
      <t>ショウガッコウ</t>
    </rPh>
    <phoneticPr fontId="3"/>
  </si>
  <si>
    <r>
      <rPr>
        <sz val="10"/>
        <rFont val="ＭＳ Ｐゴシック"/>
        <family val="3"/>
        <charset val="128"/>
      </rPr>
      <t>学級数</t>
    </r>
    <rPh sb="0" eb="2">
      <t>ガッキュウ</t>
    </rPh>
    <rPh sb="2" eb="3">
      <t>スウ</t>
    </rPh>
    <phoneticPr fontId="3"/>
  </si>
  <si>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児</t>
    </r>
    <r>
      <rPr>
        <sz val="10"/>
        <rFont val="Arial"/>
        <family val="2"/>
      </rPr>
      <t xml:space="preserve">   </t>
    </r>
    <rPh sb="2" eb="3">
      <t>ジドウスウ</t>
    </rPh>
    <phoneticPr fontId="3"/>
  </si>
  <si>
    <r>
      <rPr>
        <sz val="10"/>
        <rFont val="ＭＳ Ｐゴシック"/>
        <family val="3"/>
        <charset val="128"/>
      </rPr>
      <t>童　　　　　　　　　　　　　　　　　　数</t>
    </r>
    <rPh sb="0" eb="1">
      <t>ジドウ</t>
    </rPh>
    <rPh sb="19" eb="20">
      <t>スウ</t>
    </rPh>
    <phoneticPr fontId="3"/>
  </si>
  <si>
    <r>
      <rPr>
        <sz val="10"/>
        <rFont val="ＭＳ Ｐゴシック"/>
        <family val="3"/>
        <charset val="128"/>
      </rPr>
      <t>本</t>
    </r>
    <r>
      <rPr>
        <sz val="10"/>
        <rFont val="Arial"/>
        <family val="2"/>
      </rPr>
      <t xml:space="preserve">  </t>
    </r>
    <r>
      <rPr>
        <sz val="10"/>
        <rFont val="ＭＳ Ｐゴシック"/>
        <family val="3"/>
        <charset val="128"/>
      </rPr>
      <t>務
教員数</t>
    </r>
    <phoneticPr fontId="3"/>
  </si>
  <si>
    <r>
      <rPr>
        <sz val="10"/>
        <rFont val="ＭＳ Ｐゴシック"/>
        <family val="3"/>
        <charset val="128"/>
      </rPr>
      <t>本</t>
    </r>
    <r>
      <rPr>
        <sz val="10"/>
        <rFont val="Arial"/>
        <family val="2"/>
      </rPr>
      <t xml:space="preserve">  </t>
    </r>
    <r>
      <rPr>
        <sz val="10"/>
        <rFont val="ＭＳ Ｐゴシック"/>
        <family val="3"/>
        <charset val="128"/>
      </rPr>
      <t>務
職員数</t>
    </r>
    <phoneticPr fontId="3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</si>
  <si>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3"/>
  </si>
  <si>
    <r>
      <rPr>
        <sz val="10"/>
        <rFont val="ＭＳ Ｐゴシック"/>
        <family val="3"/>
        <charset val="128"/>
      </rPr>
      <t>学校名</t>
    </r>
    <phoneticPr fontId="3"/>
  </si>
  <si>
    <r>
      <rPr>
        <sz val="10"/>
        <rFont val="ＭＳ Ｐゴシック"/>
        <family val="3"/>
        <charset val="128"/>
      </rPr>
      <t>郵便番号</t>
    </r>
    <rPh sb="0" eb="4">
      <t>ユウビンバンゴウ</t>
    </rPh>
    <phoneticPr fontId="3"/>
  </si>
  <si>
    <r>
      <rPr>
        <sz val="10"/>
        <rFont val="ＭＳ Ｐゴシック"/>
        <family val="3"/>
        <charset val="128"/>
      </rPr>
      <t>所在地</t>
    </r>
    <rPh sb="0" eb="3">
      <t>ショザイチ</t>
    </rPh>
    <phoneticPr fontId="3"/>
  </si>
  <si>
    <r>
      <rPr>
        <sz val="10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3"/>
  </si>
  <si>
    <r>
      <rPr>
        <sz val="10"/>
        <rFont val="ＭＳ Ｐゴシック"/>
        <family val="3"/>
        <charset val="128"/>
      </rPr>
      <t>計</t>
    </r>
  </si>
  <si>
    <r>
      <rPr>
        <sz val="10"/>
        <rFont val="ＭＳ Ｐゴシック"/>
        <family val="3"/>
        <charset val="128"/>
      </rPr>
      <t>単式</t>
    </r>
    <phoneticPr fontId="3"/>
  </si>
  <si>
    <r>
      <rPr>
        <sz val="10"/>
        <rFont val="ＭＳ Ｐゴシック"/>
        <family val="3"/>
        <charset val="128"/>
      </rPr>
      <t>複式</t>
    </r>
    <phoneticPr fontId="3"/>
  </si>
  <si>
    <r>
      <rPr>
        <sz val="10"/>
        <rFont val="ＭＳ Ｐゴシック"/>
        <family val="3"/>
        <charset val="128"/>
      </rPr>
      <t>特別支援</t>
    </r>
    <rPh sb="0" eb="2">
      <t>トクベツ</t>
    </rPh>
    <rPh sb="2" eb="4">
      <t>シエン</t>
    </rPh>
    <phoneticPr fontId="3"/>
  </si>
  <si>
    <r>
      <t>1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3"/>
  </si>
  <si>
    <r>
      <t>2</t>
    </r>
    <r>
      <rPr>
        <sz val="10"/>
        <rFont val="ＭＳ Ｐゴシック"/>
        <family val="3"/>
        <charset val="128"/>
      </rPr>
      <t>　年</t>
    </r>
    <rPh sb="2" eb="3">
      <t>トシ</t>
    </rPh>
    <phoneticPr fontId="3"/>
  </si>
  <si>
    <r>
      <t>3</t>
    </r>
    <r>
      <rPr>
        <sz val="10"/>
        <rFont val="ＭＳ Ｐゴシック"/>
        <family val="3"/>
        <charset val="128"/>
      </rPr>
      <t>　年</t>
    </r>
    <rPh sb="2" eb="3">
      <t>ネン</t>
    </rPh>
    <phoneticPr fontId="3"/>
  </si>
  <si>
    <r>
      <t>4</t>
    </r>
    <r>
      <rPr>
        <sz val="10"/>
        <rFont val="ＭＳ Ｐゴシック"/>
        <family val="3"/>
        <charset val="128"/>
      </rPr>
      <t>　年</t>
    </r>
    <rPh sb="2" eb="3">
      <t>トシ</t>
    </rPh>
    <phoneticPr fontId="3"/>
  </si>
  <si>
    <r>
      <t>5</t>
    </r>
    <r>
      <rPr>
        <sz val="10"/>
        <rFont val="ＭＳ Ｐゴシック"/>
        <family val="3"/>
        <charset val="128"/>
      </rPr>
      <t>　年</t>
    </r>
    <rPh sb="2" eb="3">
      <t>トシ</t>
    </rPh>
    <phoneticPr fontId="3"/>
  </si>
  <si>
    <r>
      <t>6</t>
    </r>
    <r>
      <rPr>
        <sz val="10"/>
        <rFont val="ＭＳ Ｐゴシック"/>
        <family val="3"/>
        <charset val="128"/>
      </rPr>
      <t>　年</t>
    </r>
    <rPh sb="2" eb="3">
      <t>トシ</t>
    </rPh>
    <phoneticPr fontId="3"/>
  </si>
  <si>
    <r>
      <rPr>
        <sz val="10"/>
        <rFont val="ＭＳ Ｐゴシック"/>
        <family val="3"/>
        <charset val="128"/>
      </rPr>
      <t>合　計</t>
    </r>
    <rPh sb="0" eb="1">
      <t>ゴウ</t>
    </rPh>
    <rPh sb="2" eb="3">
      <t>ケイ</t>
    </rPh>
    <phoneticPr fontId="3"/>
  </si>
  <si>
    <r>
      <rPr>
        <sz val="10"/>
        <rFont val="ＭＳ Ｐゴシック"/>
        <family val="3"/>
        <charset val="128"/>
      </rPr>
      <t>　　</t>
    </r>
    <phoneticPr fontId="8"/>
  </si>
  <si>
    <r>
      <rPr>
        <sz val="10"/>
        <rFont val="ＭＳ Ｐゴシック"/>
        <family val="3"/>
        <charset val="128"/>
      </rPr>
      <t>男</t>
    </r>
    <phoneticPr fontId="3"/>
  </si>
  <si>
    <r>
      <rPr>
        <sz val="10"/>
        <rFont val="ＭＳ Ｐゴシック"/>
        <family val="3"/>
        <charset val="128"/>
      </rPr>
      <t>女</t>
    </r>
  </si>
  <si>
    <r>
      <rPr>
        <sz val="10"/>
        <rFont val="ＭＳ Ｐゴシック"/>
        <family val="3"/>
        <charset val="128"/>
      </rPr>
      <t>男</t>
    </r>
  </si>
  <si>
    <r>
      <rPr>
        <sz val="10"/>
        <rFont val="ＭＳ Ｐゴシック"/>
        <family val="3"/>
        <charset val="128"/>
      </rPr>
      <t>国</t>
    </r>
    <rPh sb="0" eb="1">
      <t>クニ</t>
    </rPh>
    <phoneticPr fontId="1"/>
  </si>
  <si>
    <t>香川大学教育学部
附属高松小学校</t>
    <rPh sb="0" eb="4">
      <t>カガワダイガク</t>
    </rPh>
    <rPh sb="4" eb="8">
      <t>キョウイクガクブ</t>
    </rPh>
    <rPh sb="13" eb="16">
      <t>ショウガッコウ</t>
    </rPh>
    <phoneticPr fontId="3"/>
  </si>
  <si>
    <t>760-0017</t>
    <phoneticPr fontId="3"/>
  </si>
  <si>
    <r>
      <rPr>
        <sz val="10"/>
        <rFont val="ＭＳ Ｐゴシック"/>
        <family val="3"/>
        <charset val="128"/>
      </rPr>
      <t>高松市番町</t>
    </r>
    <r>
      <rPr>
        <sz val="10"/>
        <rFont val="Arial"/>
        <family val="2"/>
      </rPr>
      <t>5-1-55</t>
    </r>
    <rPh sb="0" eb="5">
      <t>７６０ー００１７</t>
    </rPh>
    <phoneticPr fontId="3"/>
  </si>
  <si>
    <t>087-861-7108</t>
  </si>
  <si>
    <r>
      <t>2</t>
    </r>
    <r>
      <rPr>
        <sz val="10"/>
        <rFont val="ＭＳ Ｐゴシック"/>
        <family val="3"/>
        <charset val="128"/>
      </rPr>
      <t>校</t>
    </r>
    <rPh sb="1" eb="2">
      <t>コウ</t>
    </rPh>
    <phoneticPr fontId="1"/>
  </si>
  <si>
    <t>香川大学教育学部
附属坂出小学校</t>
    <phoneticPr fontId="8"/>
  </si>
  <si>
    <t>762-0031</t>
  </si>
  <si>
    <t>坂出市文京町2-4-2</t>
  </si>
  <si>
    <t>0877-46-2692</t>
  </si>
  <si>
    <r>
      <rPr>
        <sz val="10"/>
        <rFont val="ＭＳ Ｐゴシック"/>
        <family val="3"/>
        <charset val="128"/>
      </rPr>
      <t>計</t>
    </r>
    <rPh sb="0" eb="1">
      <t>ケイ</t>
    </rPh>
    <phoneticPr fontId="3"/>
  </si>
  <si>
    <r>
      <rPr>
        <sz val="10"/>
        <rFont val="ＭＳ Ｐゴシック"/>
        <family val="3"/>
        <charset val="128"/>
      </rPr>
      <t>高松市</t>
    </r>
    <rPh sb="0" eb="3">
      <t>タカマツシ</t>
    </rPh>
    <phoneticPr fontId="3"/>
  </si>
  <si>
    <r>
      <rPr>
        <sz val="10"/>
        <rFont val="ＭＳ Ｐゴシック"/>
        <family val="3"/>
        <charset val="128"/>
      </rPr>
      <t>新番丁小学校</t>
    </r>
    <rPh sb="0" eb="1">
      <t>シン</t>
    </rPh>
    <rPh sb="3" eb="6">
      <t>シ</t>
    </rPh>
    <phoneticPr fontId="3"/>
  </si>
  <si>
    <t>760-0020</t>
    <phoneticPr fontId="3"/>
  </si>
  <si>
    <r>
      <rPr>
        <sz val="10"/>
        <rFont val="ＭＳ Ｐゴシック"/>
        <family val="3"/>
        <charset val="128"/>
      </rPr>
      <t>錦町</t>
    </r>
    <r>
      <rPr>
        <sz val="10"/>
        <rFont val="Arial"/>
        <family val="2"/>
      </rPr>
      <t>2-14-1</t>
    </r>
    <rPh sb="0" eb="2">
      <t>７６０ー００２０</t>
    </rPh>
    <phoneticPr fontId="3"/>
  </si>
  <si>
    <t>087-851-1316</t>
    <phoneticPr fontId="8"/>
  </si>
  <si>
    <r>
      <rPr>
        <sz val="10"/>
        <rFont val="ＭＳ Ｐゴシック"/>
        <family val="3"/>
        <charset val="128"/>
      </rPr>
      <t>亀阜小学校</t>
    </r>
    <rPh sb="2" eb="5">
      <t>シ</t>
    </rPh>
    <phoneticPr fontId="3"/>
  </si>
  <si>
    <t>760-0006</t>
    <phoneticPr fontId="3"/>
  </si>
  <si>
    <r>
      <rPr>
        <sz val="10"/>
        <rFont val="ＭＳ Ｐゴシック"/>
        <family val="3"/>
        <charset val="128"/>
      </rPr>
      <t>亀岡町</t>
    </r>
    <r>
      <rPr>
        <sz val="10"/>
        <rFont val="Arial"/>
        <family val="2"/>
      </rPr>
      <t>10-1</t>
    </r>
    <rPh sb="0" eb="3">
      <t>７６０ー０００６</t>
    </rPh>
    <phoneticPr fontId="3"/>
  </si>
  <si>
    <t>087-861-2013</t>
    <phoneticPr fontId="8"/>
  </si>
  <si>
    <r>
      <rPr>
        <sz val="6"/>
        <rFont val="ＭＳ Ｐゴシック"/>
        <family val="3"/>
        <charset val="128"/>
      </rPr>
      <t>亀阜小学校みねやま分校</t>
    </r>
    <rPh sb="2" eb="5">
      <t>シ</t>
    </rPh>
    <rPh sb="9" eb="11">
      <t>ブンコウ</t>
    </rPh>
    <phoneticPr fontId="3"/>
  </si>
  <si>
    <t>760-0004</t>
    <phoneticPr fontId="8"/>
  </si>
  <si>
    <r>
      <rPr>
        <sz val="10"/>
        <rFont val="ＭＳ Ｐゴシック"/>
        <family val="3"/>
        <charset val="128"/>
      </rPr>
      <t>西宝町</t>
    </r>
    <r>
      <rPr>
        <sz val="10"/>
        <rFont val="Arial"/>
        <family val="2"/>
      </rPr>
      <t>2-6-9</t>
    </r>
    <rPh sb="0" eb="3">
      <t>サイホウチョウ</t>
    </rPh>
    <phoneticPr fontId="8"/>
  </si>
  <si>
    <t>087-861-4837</t>
    <phoneticPr fontId="8"/>
  </si>
  <si>
    <r>
      <rPr>
        <sz val="10"/>
        <rFont val="ＭＳ Ｐゴシック"/>
        <family val="3"/>
        <charset val="128"/>
      </rPr>
      <t>栗林小学校</t>
    </r>
    <rPh sb="2" eb="5">
      <t>シ</t>
    </rPh>
    <phoneticPr fontId="3"/>
  </si>
  <si>
    <t>760-0073</t>
    <phoneticPr fontId="3"/>
  </si>
  <si>
    <r>
      <rPr>
        <sz val="10"/>
        <rFont val="ＭＳ Ｐゴシック"/>
        <family val="3"/>
        <charset val="128"/>
      </rPr>
      <t>栗林町</t>
    </r>
    <r>
      <rPr>
        <sz val="10"/>
        <rFont val="Arial"/>
        <family val="2"/>
      </rPr>
      <t>2-10-7</t>
    </r>
    <rPh sb="0" eb="3">
      <t>７６０ー００７３</t>
    </rPh>
    <phoneticPr fontId="3"/>
  </si>
  <si>
    <t>087-861-3438</t>
    <phoneticPr fontId="8"/>
  </si>
  <si>
    <r>
      <rPr>
        <sz val="10"/>
        <rFont val="ＭＳ Ｐゴシック"/>
        <family val="3"/>
        <charset val="128"/>
      </rPr>
      <t>花園小学校</t>
    </r>
    <rPh sb="2" eb="5">
      <t>シ</t>
    </rPh>
    <phoneticPr fontId="3"/>
  </si>
  <si>
    <t>760-0072</t>
    <phoneticPr fontId="3"/>
  </si>
  <si>
    <r>
      <rPr>
        <sz val="10"/>
        <rFont val="ＭＳ Ｐゴシック"/>
        <family val="3"/>
        <charset val="128"/>
      </rPr>
      <t>花園町</t>
    </r>
    <r>
      <rPr>
        <sz val="10"/>
        <rFont val="Arial"/>
        <family val="2"/>
      </rPr>
      <t>2-7-7</t>
    </r>
    <rPh sb="0" eb="3">
      <t>７６０ー００７２</t>
    </rPh>
    <phoneticPr fontId="3"/>
  </si>
  <si>
    <t>087-831-9129</t>
    <phoneticPr fontId="8"/>
  </si>
  <si>
    <r>
      <rPr>
        <sz val="10"/>
        <rFont val="ＭＳ Ｐゴシック"/>
        <family val="3"/>
        <charset val="128"/>
      </rPr>
      <t>高松第一小学校</t>
    </r>
    <rPh sb="0" eb="2">
      <t>タカマツ</t>
    </rPh>
    <rPh sb="2" eb="4">
      <t>ダイイチ</t>
    </rPh>
    <rPh sb="4" eb="7">
      <t>シ</t>
    </rPh>
    <phoneticPr fontId="3"/>
  </si>
  <si>
    <t>760-0068</t>
    <phoneticPr fontId="3"/>
  </si>
  <si>
    <r>
      <rPr>
        <sz val="10"/>
        <rFont val="ＭＳ Ｐゴシック"/>
        <family val="3"/>
        <charset val="128"/>
      </rPr>
      <t>松島町</t>
    </r>
    <r>
      <rPr>
        <sz val="10"/>
        <rFont val="Arial"/>
        <family val="2"/>
      </rPr>
      <t>2-14-5</t>
    </r>
    <rPh sb="0" eb="3">
      <t>７６０ー００６８</t>
    </rPh>
    <phoneticPr fontId="3"/>
  </si>
  <si>
    <t>087-832-0611</t>
    <phoneticPr fontId="8"/>
  </si>
  <si>
    <r>
      <rPr>
        <sz val="10"/>
        <rFont val="ＭＳ Ｐゴシック"/>
        <family val="3"/>
        <charset val="128"/>
      </rPr>
      <t>鶴尾小学校</t>
    </r>
    <rPh sb="2" eb="5">
      <t>シ</t>
    </rPh>
    <phoneticPr fontId="3"/>
  </si>
  <si>
    <t>761-8052</t>
    <phoneticPr fontId="3"/>
  </si>
  <si>
    <r>
      <rPr>
        <sz val="10"/>
        <rFont val="ＭＳ Ｐゴシック"/>
        <family val="3"/>
        <charset val="128"/>
      </rPr>
      <t>松並町</t>
    </r>
    <r>
      <rPr>
        <sz val="10"/>
        <rFont val="Arial"/>
        <family val="2"/>
      </rPr>
      <t>636-1</t>
    </r>
    <rPh sb="0" eb="3">
      <t>７６１ー８０５２</t>
    </rPh>
    <phoneticPr fontId="3"/>
  </si>
  <si>
    <t>087-867-2564</t>
    <phoneticPr fontId="8"/>
  </si>
  <si>
    <r>
      <rPr>
        <sz val="10"/>
        <rFont val="ＭＳ Ｐゴシック"/>
        <family val="3"/>
        <charset val="128"/>
      </rPr>
      <t>太田小学校</t>
    </r>
    <rPh sb="2" eb="5">
      <t>シ</t>
    </rPh>
    <phoneticPr fontId="3"/>
  </si>
  <si>
    <t>761-8071</t>
    <phoneticPr fontId="3"/>
  </si>
  <si>
    <r>
      <rPr>
        <sz val="10"/>
        <rFont val="ＭＳ Ｐゴシック"/>
        <family val="3"/>
        <charset val="128"/>
      </rPr>
      <t>伏石町</t>
    </r>
    <r>
      <rPr>
        <sz val="10"/>
        <rFont val="Arial"/>
        <family val="2"/>
      </rPr>
      <t>845-1</t>
    </r>
    <rPh sb="0" eb="3">
      <t>７６１ー８０７１</t>
    </rPh>
    <phoneticPr fontId="3"/>
  </si>
  <si>
    <t>087-865-4433</t>
    <phoneticPr fontId="8"/>
  </si>
  <si>
    <r>
      <rPr>
        <sz val="10"/>
        <rFont val="ＭＳ Ｐゴシック"/>
        <family val="3"/>
        <charset val="128"/>
      </rPr>
      <t>木太小学校</t>
    </r>
    <rPh sb="2" eb="5">
      <t>シ</t>
    </rPh>
    <phoneticPr fontId="3"/>
  </si>
  <si>
    <t>760-0080</t>
    <phoneticPr fontId="3"/>
  </si>
  <si>
    <r>
      <rPr>
        <sz val="10"/>
        <rFont val="ＭＳ Ｐゴシック"/>
        <family val="3"/>
        <charset val="128"/>
      </rPr>
      <t>木太町</t>
    </r>
    <r>
      <rPr>
        <sz val="10"/>
        <rFont val="Arial"/>
        <family val="2"/>
      </rPr>
      <t>3480-1</t>
    </r>
    <rPh sb="0" eb="3">
      <t>７６０ー００８０</t>
    </rPh>
    <phoneticPr fontId="3"/>
  </si>
  <si>
    <t>087-861-6337</t>
    <phoneticPr fontId="8"/>
  </si>
  <si>
    <r>
      <rPr>
        <sz val="10"/>
        <rFont val="ＭＳ Ｐゴシック"/>
        <family val="3"/>
        <charset val="128"/>
      </rPr>
      <t>古高松小学校</t>
    </r>
    <rPh sb="3" eb="6">
      <t>シ</t>
    </rPh>
    <phoneticPr fontId="3"/>
  </si>
  <si>
    <t>761-0104</t>
    <phoneticPr fontId="3"/>
  </si>
  <si>
    <r>
      <rPr>
        <sz val="10"/>
        <rFont val="ＭＳ Ｐゴシック"/>
        <family val="3"/>
        <charset val="128"/>
      </rPr>
      <t>高松町</t>
    </r>
    <r>
      <rPr>
        <sz val="10"/>
        <rFont val="Arial"/>
        <family val="2"/>
      </rPr>
      <t>398</t>
    </r>
    <rPh sb="0" eb="3">
      <t>７６１ー０１０４</t>
    </rPh>
    <phoneticPr fontId="3"/>
  </si>
  <si>
    <t>087-841-9204</t>
    <phoneticPr fontId="8"/>
  </si>
  <si>
    <r>
      <rPr>
        <sz val="10"/>
        <rFont val="ＭＳ Ｐゴシック"/>
        <family val="3"/>
        <charset val="128"/>
      </rPr>
      <t>屋島小学校</t>
    </r>
    <rPh sb="2" eb="5">
      <t>シ</t>
    </rPh>
    <phoneticPr fontId="3"/>
  </si>
  <si>
    <t>761-0113</t>
    <phoneticPr fontId="3"/>
  </si>
  <si>
    <r>
      <rPr>
        <sz val="10"/>
        <rFont val="ＭＳ Ｐゴシック"/>
        <family val="3"/>
        <charset val="128"/>
      </rPr>
      <t>屋島西町</t>
    </r>
    <r>
      <rPr>
        <sz val="10"/>
        <rFont val="Arial"/>
        <family val="2"/>
      </rPr>
      <t>1205-1</t>
    </r>
    <rPh sb="0" eb="4">
      <t>７６１ー０１１３</t>
    </rPh>
    <phoneticPr fontId="3"/>
  </si>
  <si>
    <t>087-841-1538</t>
    <phoneticPr fontId="8"/>
  </si>
  <si>
    <r>
      <rPr>
        <sz val="10"/>
        <rFont val="ＭＳ Ｐゴシック"/>
        <family val="3"/>
        <charset val="128"/>
      </rPr>
      <t>前田小学校</t>
    </r>
    <rPh sb="2" eb="5">
      <t>シ</t>
    </rPh>
    <phoneticPr fontId="3"/>
  </si>
  <si>
    <t>761-0322</t>
    <phoneticPr fontId="3"/>
  </si>
  <si>
    <r>
      <rPr>
        <sz val="10"/>
        <rFont val="ＭＳ Ｐゴシック"/>
        <family val="3"/>
        <charset val="128"/>
      </rPr>
      <t>前田東町</t>
    </r>
    <r>
      <rPr>
        <sz val="10"/>
        <rFont val="Arial"/>
        <family val="2"/>
      </rPr>
      <t>819-3</t>
    </r>
    <rPh sb="0" eb="4">
      <t>７６１ー０３２２</t>
    </rPh>
    <phoneticPr fontId="3"/>
  </si>
  <si>
    <t>087-847-6562</t>
    <phoneticPr fontId="8"/>
  </si>
  <si>
    <r>
      <rPr>
        <sz val="10"/>
        <rFont val="ＭＳ Ｐゴシック"/>
        <family val="3"/>
        <charset val="128"/>
      </rPr>
      <t>川添小学校</t>
    </r>
    <rPh sb="2" eb="5">
      <t>シ</t>
    </rPh>
    <phoneticPr fontId="3"/>
  </si>
  <si>
    <t>761-0312</t>
    <phoneticPr fontId="3"/>
  </si>
  <si>
    <r>
      <rPr>
        <sz val="10"/>
        <rFont val="ＭＳ Ｐゴシック"/>
        <family val="3"/>
        <charset val="128"/>
      </rPr>
      <t>東山崎町</t>
    </r>
    <r>
      <rPr>
        <sz val="10"/>
        <rFont val="Arial"/>
        <family val="2"/>
      </rPr>
      <t>207-1</t>
    </r>
    <rPh sb="0" eb="4">
      <t>７６１ー０３１２</t>
    </rPh>
    <phoneticPr fontId="3"/>
  </si>
  <si>
    <t>087-847-6055</t>
    <phoneticPr fontId="8"/>
  </si>
  <si>
    <r>
      <rPr>
        <sz val="10"/>
        <rFont val="ＭＳ Ｐゴシック"/>
        <family val="3"/>
        <charset val="128"/>
      </rPr>
      <t>林小学校</t>
    </r>
    <rPh sb="1" eb="4">
      <t>シ</t>
    </rPh>
    <phoneticPr fontId="3"/>
  </si>
  <si>
    <t>761-0301</t>
    <phoneticPr fontId="3"/>
  </si>
  <si>
    <r>
      <rPr>
        <sz val="10"/>
        <rFont val="ＭＳ Ｐゴシック"/>
        <family val="3"/>
        <charset val="128"/>
      </rPr>
      <t>林町</t>
    </r>
    <r>
      <rPr>
        <sz val="10"/>
        <rFont val="Arial"/>
        <family val="2"/>
      </rPr>
      <t>1108-1</t>
    </r>
    <rPh sb="0" eb="2">
      <t>７６１ー０３０１</t>
    </rPh>
    <phoneticPr fontId="3"/>
  </si>
  <si>
    <t>087-865-6250</t>
    <phoneticPr fontId="8"/>
  </si>
  <si>
    <r>
      <rPr>
        <sz val="10"/>
        <rFont val="ＭＳ Ｐゴシック"/>
        <family val="3"/>
        <charset val="128"/>
      </rPr>
      <t>三渓小学校</t>
    </r>
    <rPh sb="2" eb="5">
      <t>シ</t>
    </rPh>
    <phoneticPr fontId="3"/>
  </si>
  <si>
    <t>761-0450</t>
    <phoneticPr fontId="3"/>
  </si>
  <si>
    <r>
      <rPr>
        <sz val="10"/>
        <rFont val="ＭＳ Ｐゴシック"/>
        <family val="3"/>
        <charset val="128"/>
      </rPr>
      <t>三谷町</t>
    </r>
    <r>
      <rPr>
        <sz val="10"/>
        <rFont val="Arial"/>
        <family val="2"/>
      </rPr>
      <t>2173-1</t>
    </r>
    <rPh sb="0" eb="3">
      <t>７６１ー０４５０</t>
    </rPh>
    <phoneticPr fontId="3"/>
  </si>
  <si>
    <t>087-889-0767</t>
    <phoneticPr fontId="8"/>
  </si>
  <si>
    <r>
      <rPr>
        <sz val="10"/>
        <rFont val="ＭＳ Ｐゴシック"/>
        <family val="3"/>
        <charset val="128"/>
      </rPr>
      <t>仏生山小学校</t>
    </r>
    <rPh sb="3" eb="6">
      <t>シ</t>
    </rPh>
    <phoneticPr fontId="3"/>
  </si>
  <si>
    <t>761-8078</t>
    <phoneticPr fontId="3"/>
  </si>
  <si>
    <r>
      <rPr>
        <sz val="10"/>
        <rFont val="ＭＳ Ｐゴシック"/>
        <family val="3"/>
        <charset val="128"/>
      </rPr>
      <t>仏生山町甲</t>
    </r>
    <r>
      <rPr>
        <sz val="10"/>
        <rFont val="Arial"/>
        <family val="2"/>
      </rPr>
      <t>2461</t>
    </r>
    <rPh sb="0" eb="5">
      <t>７６１ー８０７８</t>
    </rPh>
    <phoneticPr fontId="3"/>
  </si>
  <si>
    <t>087-889-0549</t>
    <phoneticPr fontId="8"/>
  </si>
  <si>
    <r>
      <rPr>
        <sz val="10"/>
        <rFont val="ＭＳ Ｐゴシック"/>
        <family val="3"/>
        <charset val="128"/>
      </rPr>
      <t>香西小学校</t>
    </r>
    <rPh sb="2" eb="5">
      <t>シ</t>
    </rPh>
    <phoneticPr fontId="3"/>
  </si>
  <si>
    <t>761-8014</t>
    <phoneticPr fontId="3"/>
  </si>
  <si>
    <r>
      <rPr>
        <sz val="10"/>
        <rFont val="ＭＳ Ｐゴシック"/>
        <family val="3"/>
        <charset val="128"/>
      </rPr>
      <t>香西南町</t>
    </r>
    <r>
      <rPr>
        <sz val="10"/>
        <rFont val="Arial"/>
        <family val="2"/>
      </rPr>
      <t>703-1</t>
    </r>
    <rPh sb="0" eb="4">
      <t>７６１ー８０１４</t>
    </rPh>
    <phoneticPr fontId="3"/>
  </si>
  <si>
    <t>087-881-3214</t>
    <phoneticPr fontId="8"/>
  </si>
  <si>
    <r>
      <rPr>
        <sz val="10"/>
        <rFont val="ＭＳ Ｐゴシック"/>
        <family val="3"/>
        <charset val="128"/>
      </rPr>
      <t>一宮小学校</t>
    </r>
    <rPh sb="2" eb="5">
      <t>シ</t>
    </rPh>
    <phoneticPr fontId="3"/>
  </si>
  <si>
    <t>761-8084</t>
    <phoneticPr fontId="3"/>
  </si>
  <si>
    <r>
      <rPr>
        <sz val="10"/>
        <rFont val="ＭＳ Ｐゴシック"/>
        <family val="3"/>
        <charset val="128"/>
      </rPr>
      <t>一宮町</t>
    </r>
    <r>
      <rPr>
        <sz val="10"/>
        <rFont val="Arial"/>
        <family val="2"/>
      </rPr>
      <t>672-1</t>
    </r>
    <rPh sb="0" eb="3">
      <t>７６１ー８０８４</t>
    </rPh>
    <phoneticPr fontId="3"/>
  </si>
  <si>
    <t>087-885-1764</t>
    <phoneticPr fontId="8"/>
  </si>
  <si>
    <r>
      <rPr>
        <sz val="10"/>
        <rFont val="ＭＳ Ｐゴシック"/>
        <family val="3"/>
        <charset val="128"/>
      </rPr>
      <t>多肥小学校</t>
    </r>
    <rPh sb="2" eb="5">
      <t>シ</t>
    </rPh>
    <phoneticPr fontId="3"/>
  </si>
  <si>
    <t>761-8076</t>
    <phoneticPr fontId="3"/>
  </si>
  <si>
    <r>
      <rPr>
        <sz val="10"/>
        <rFont val="ＭＳ Ｐゴシック"/>
        <family val="3"/>
        <charset val="128"/>
      </rPr>
      <t>多肥上町</t>
    </r>
    <r>
      <rPr>
        <sz val="10"/>
        <rFont val="Arial"/>
        <family val="2"/>
      </rPr>
      <t>902-2</t>
    </r>
    <rPh sb="0" eb="4">
      <t>７６１ー８０７６</t>
    </rPh>
    <phoneticPr fontId="3"/>
  </si>
  <si>
    <t>087-889-0537</t>
    <phoneticPr fontId="8"/>
  </si>
  <si>
    <r>
      <rPr>
        <sz val="10"/>
        <rFont val="ＭＳ Ｐゴシック"/>
        <family val="3"/>
        <charset val="128"/>
      </rPr>
      <t>川岡小学校</t>
    </r>
    <rPh sb="2" eb="5">
      <t>シ</t>
    </rPh>
    <phoneticPr fontId="3"/>
  </si>
  <si>
    <t>761-8046</t>
    <phoneticPr fontId="3"/>
  </si>
  <si>
    <r>
      <rPr>
        <sz val="10"/>
        <rFont val="ＭＳ Ｐゴシック"/>
        <family val="3"/>
        <charset val="128"/>
      </rPr>
      <t>川部町</t>
    </r>
    <r>
      <rPr>
        <sz val="10"/>
        <rFont val="Arial"/>
        <family val="2"/>
      </rPr>
      <t>1552</t>
    </r>
    <rPh sb="0" eb="3">
      <t>７６１ー８０４６</t>
    </rPh>
    <phoneticPr fontId="3"/>
  </si>
  <si>
    <t>087-885-1253</t>
    <phoneticPr fontId="8"/>
  </si>
  <si>
    <r>
      <rPr>
        <sz val="10"/>
        <rFont val="ＭＳ Ｐゴシック"/>
        <family val="3"/>
        <charset val="128"/>
      </rPr>
      <t>円座小学校</t>
    </r>
    <rPh sb="2" eb="5">
      <t>シ</t>
    </rPh>
    <phoneticPr fontId="3"/>
  </si>
  <si>
    <t>761-8044</t>
    <phoneticPr fontId="3"/>
  </si>
  <si>
    <r>
      <rPr>
        <sz val="10"/>
        <rFont val="ＭＳ Ｐゴシック"/>
        <family val="3"/>
        <charset val="128"/>
      </rPr>
      <t>円座町</t>
    </r>
    <r>
      <rPr>
        <sz val="10"/>
        <rFont val="Arial"/>
        <family val="2"/>
      </rPr>
      <t>1630-2</t>
    </r>
    <rPh sb="0" eb="3">
      <t>７６１ー８０４４</t>
    </rPh>
    <phoneticPr fontId="3"/>
  </si>
  <si>
    <t>087-885-2542</t>
    <phoneticPr fontId="8"/>
  </si>
  <si>
    <r>
      <rPr>
        <sz val="10"/>
        <rFont val="ＭＳ Ｐゴシック"/>
        <family val="3"/>
        <charset val="128"/>
      </rPr>
      <t>檀紙小学校</t>
    </r>
    <rPh sb="2" eb="5">
      <t>シ</t>
    </rPh>
    <phoneticPr fontId="3"/>
  </si>
  <si>
    <t>761-8042</t>
    <phoneticPr fontId="3"/>
  </si>
  <si>
    <r>
      <rPr>
        <sz val="10"/>
        <rFont val="ＭＳ Ｐゴシック"/>
        <family val="3"/>
        <charset val="128"/>
      </rPr>
      <t>御厩町</t>
    </r>
    <r>
      <rPr>
        <sz val="10"/>
        <rFont val="Arial"/>
        <family val="2"/>
      </rPr>
      <t>816</t>
    </r>
    <rPh sb="0" eb="3">
      <t>７６１ー８０４２</t>
    </rPh>
    <phoneticPr fontId="3"/>
  </si>
  <si>
    <t>087-885-1715</t>
    <phoneticPr fontId="8"/>
  </si>
  <si>
    <r>
      <rPr>
        <sz val="10"/>
        <rFont val="ＭＳ Ｐゴシック"/>
        <family val="3"/>
        <charset val="128"/>
      </rPr>
      <t>弦打小学校</t>
    </r>
    <rPh sb="2" eb="5">
      <t>シ</t>
    </rPh>
    <phoneticPr fontId="3"/>
  </si>
  <si>
    <t>761-8032</t>
    <phoneticPr fontId="3"/>
  </si>
  <si>
    <r>
      <rPr>
        <sz val="10"/>
        <rFont val="ＭＳ Ｐゴシック"/>
        <family val="3"/>
        <charset val="128"/>
      </rPr>
      <t>鶴市町</t>
    </r>
    <r>
      <rPr>
        <sz val="10"/>
        <rFont val="Arial"/>
        <family val="2"/>
      </rPr>
      <t>374-1</t>
    </r>
    <rPh sb="0" eb="3">
      <t>７６１ー８０３２</t>
    </rPh>
    <phoneticPr fontId="3"/>
  </si>
  <si>
    <t>087-881-3523</t>
    <phoneticPr fontId="8"/>
  </si>
  <si>
    <r>
      <rPr>
        <sz val="10"/>
        <rFont val="ＭＳ Ｐゴシック"/>
        <family val="3"/>
        <charset val="128"/>
      </rPr>
      <t>鬼無小学校</t>
    </r>
    <rPh sb="2" eb="5">
      <t>シ</t>
    </rPh>
    <phoneticPr fontId="3"/>
  </si>
  <si>
    <t>761-8023</t>
    <phoneticPr fontId="3"/>
  </si>
  <si>
    <r>
      <rPr>
        <sz val="10"/>
        <rFont val="ＭＳ Ｐゴシック"/>
        <family val="3"/>
        <charset val="128"/>
      </rPr>
      <t>鬼無町佐藤</t>
    </r>
    <r>
      <rPr>
        <sz val="10"/>
        <rFont val="Arial"/>
        <family val="2"/>
      </rPr>
      <t>607-1</t>
    </r>
    <rPh sb="0" eb="5">
      <t>７６１ー８０２３</t>
    </rPh>
    <phoneticPr fontId="3"/>
  </si>
  <si>
    <t>087-881-2413</t>
    <phoneticPr fontId="8"/>
  </si>
  <si>
    <r>
      <rPr>
        <sz val="10"/>
        <rFont val="ＭＳ Ｐゴシック"/>
        <family val="3"/>
        <charset val="128"/>
      </rPr>
      <t>下笠居小学校</t>
    </r>
    <rPh sb="3" eb="6">
      <t>シ</t>
    </rPh>
    <phoneticPr fontId="3"/>
  </si>
  <si>
    <t>761-8002</t>
    <phoneticPr fontId="3"/>
  </si>
  <si>
    <r>
      <rPr>
        <sz val="10"/>
        <rFont val="ＭＳ Ｐゴシック"/>
        <family val="3"/>
        <charset val="128"/>
      </rPr>
      <t>生島町</t>
    </r>
    <r>
      <rPr>
        <sz val="10"/>
        <rFont val="Arial"/>
        <family val="2"/>
      </rPr>
      <t>345</t>
    </r>
    <rPh sb="0" eb="3">
      <t>７６１ー８００２</t>
    </rPh>
    <phoneticPr fontId="3"/>
  </si>
  <si>
    <t>087-881-3011</t>
    <phoneticPr fontId="8"/>
  </si>
  <si>
    <r>
      <rPr>
        <sz val="10"/>
        <rFont val="ＭＳ Ｐゴシック"/>
        <family val="3"/>
        <charset val="128"/>
      </rPr>
      <t>女木小学校</t>
    </r>
    <rPh sb="2" eb="5">
      <t>シ</t>
    </rPh>
    <phoneticPr fontId="3"/>
  </si>
  <si>
    <t>760-0092</t>
    <phoneticPr fontId="3"/>
  </si>
  <si>
    <r>
      <rPr>
        <sz val="10"/>
        <rFont val="ＭＳ Ｐゴシック"/>
        <family val="3"/>
        <charset val="128"/>
      </rPr>
      <t>女木町</t>
    </r>
    <r>
      <rPr>
        <sz val="10"/>
        <rFont val="Arial"/>
        <family val="2"/>
      </rPr>
      <t>236-2</t>
    </r>
    <rPh sb="0" eb="3">
      <t>７６０ー００９２</t>
    </rPh>
    <phoneticPr fontId="3"/>
  </si>
  <si>
    <r>
      <t>(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)</t>
    </r>
    <rPh sb="1" eb="3">
      <t>キュウコウ</t>
    </rPh>
    <phoneticPr fontId="3"/>
  </si>
  <si>
    <r>
      <rPr>
        <sz val="10"/>
        <rFont val="ＭＳ Ｐゴシック"/>
        <family val="3"/>
        <charset val="128"/>
      </rPr>
      <t>男木小学校</t>
    </r>
    <rPh sb="2" eb="5">
      <t>シ</t>
    </rPh>
    <phoneticPr fontId="3"/>
  </si>
  <si>
    <t>760-0091</t>
    <phoneticPr fontId="3"/>
  </si>
  <si>
    <r>
      <rPr>
        <sz val="10"/>
        <rFont val="ＭＳ Ｐゴシック"/>
        <family val="3"/>
        <charset val="128"/>
      </rPr>
      <t>男木町</t>
    </r>
    <r>
      <rPr>
        <sz val="10"/>
        <rFont val="Arial"/>
        <family val="2"/>
      </rPr>
      <t>165</t>
    </r>
    <rPh sb="0" eb="3">
      <t>７６０ー００９１</t>
    </rPh>
    <phoneticPr fontId="3"/>
  </si>
  <si>
    <t>087-873-0506</t>
    <phoneticPr fontId="8"/>
  </si>
  <si>
    <r>
      <rPr>
        <sz val="10"/>
        <rFont val="ＭＳ Ｐゴシック"/>
        <family val="3"/>
        <charset val="128"/>
      </rPr>
      <t>川島小学校</t>
    </r>
    <rPh sb="2" eb="5">
      <t>シ</t>
    </rPh>
    <phoneticPr fontId="3"/>
  </si>
  <si>
    <t>761-0443</t>
    <phoneticPr fontId="3"/>
  </si>
  <si>
    <r>
      <rPr>
        <sz val="10"/>
        <rFont val="ＭＳ Ｐゴシック"/>
        <family val="3"/>
        <charset val="128"/>
      </rPr>
      <t>川島東町</t>
    </r>
    <r>
      <rPr>
        <sz val="10"/>
        <rFont val="Arial"/>
        <family val="2"/>
      </rPr>
      <t>864-1</t>
    </r>
    <rPh sb="0" eb="4">
      <t>７６１ー０４４３</t>
    </rPh>
    <phoneticPr fontId="3"/>
  </si>
  <si>
    <t>087-848-0050</t>
    <phoneticPr fontId="8"/>
  </si>
  <si>
    <r>
      <rPr>
        <sz val="10"/>
        <rFont val="ＭＳ Ｐゴシック"/>
        <family val="3"/>
        <charset val="128"/>
      </rPr>
      <t>十河小学校</t>
    </r>
    <rPh sb="2" eb="5">
      <t>シ</t>
    </rPh>
    <phoneticPr fontId="3"/>
  </si>
  <si>
    <t>761-0433</t>
    <phoneticPr fontId="3"/>
  </si>
  <si>
    <r>
      <rPr>
        <sz val="10"/>
        <rFont val="ＭＳ Ｐゴシック"/>
        <family val="3"/>
        <charset val="128"/>
      </rPr>
      <t>十川西町</t>
    </r>
    <r>
      <rPr>
        <sz val="10"/>
        <rFont val="Arial"/>
        <family val="2"/>
      </rPr>
      <t>366-5</t>
    </r>
    <rPh sb="0" eb="4">
      <t>７６１ー０４３３</t>
    </rPh>
    <phoneticPr fontId="3"/>
  </si>
  <si>
    <t>087-848-0319</t>
    <phoneticPr fontId="8"/>
  </si>
  <si>
    <r>
      <rPr>
        <sz val="10"/>
        <rFont val="ＭＳ Ｐゴシック"/>
        <family val="3"/>
        <charset val="128"/>
      </rPr>
      <t>東植田小学校</t>
    </r>
    <rPh sb="3" eb="6">
      <t>シ</t>
    </rPh>
    <phoneticPr fontId="3"/>
  </si>
  <si>
    <t>761-0446</t>
    <phoneticPr fontId="3"/>
  </si>
  <si>
    <r>
      <rPr>
        <sz val="10"/>
        <rFont val="ＭＳ Ｐゴシック"/>
        <family val="3"/>
        <charset val="128"/>
      </rPr>
      <t>東植田町</t>
    </r>
    <r>
      <rPr>
        <sz val="10"/>
        <rFont val="Arial"/>
        <family val="2"/>
      </rPr>
      <t>2008</t>
    </r>
    <rPh sb="0" eb="4">
      <t>７６１ー０４４６</t>
    </rPh>
    <phoneticPr fontId="3"/>
  </si>
  <si>
    <t>087-849-0062</t>
    <phoneticPr fontId="8"/>
  </si>
  <si>
    <r>
      <rPr>
        <sz val="6"/>
        <rFont val="ＭＳ Ｐゴシック"/>
        <family val="3"/>
        <charset val="128"/>
      </rPr>
      <t>東植田小学校菅沢分校</t>
    </r>
    <rPh sb="0" eb="1">
      <t>ヒガシ</t>
    </rPh>
    <rPh sb="1" eb="3">
      <t>ウエタ</t>
    </rPh>
    <rPh sb="3" eb="6">
      <t>シ</t>
    </rPh>
    <rPh sb="8" eb="10">
      <t>ブンコウ</t>
    </rPh>
    <phoneticPr fontId="3"/>
  </si>
  <si>
    <t>761-1616</t>
    <phoneticPr fontId="3"/>
  </si>
  <si>
    <r>
      <rPr>
        <sz val="10"/>
        <rFont val="ＭＳ Ｐゴシック"/>
        <family val="3"/>
        <charset val="128"/>
      </rPr>
      <t>菅沢町</t>
    </r>
    <r>
      <rPr>
        <sz val="10"/>
        <rFont val="Arial"/>
        <family val="2"/>
      </rPr>
      <t>339</t>
    </r>
    <rPh sb="0" eb="3">
      <t>７６１ー０４４７</t>
    </rPh>
    <phoneticPr fontId="3"/>
  </si>
  <si>
    <r>
      <rPr>
        <sz val="10"/>
        <rFont val="ＭＳ Ｐゴシック"/>
        <family val="3"/>
        <charset val="128"/>
      </rPr>
      <t>植田小学校</t>
    </r>
    <rPh sb="2" eb="5">
      <t>シ</t>
    </rPh>
    <phoneticPr fontId="3"/>
  </si>
  <si>
    <t>761-0445</t>
    <phoneticPr fontId="3"/>
  </si>
  <si>
    <r>
      <rPr>
        <sz val="10"/>
        <rFont val="ＭＳ Ｐゴシック"/>
        <family val="3"/>
        <charset val="128"/>
      </rPr>
      <t>西植田町</t>
    </r>
    <r>
      <rPr>
        <sz val="10"/>
        <rFont val="Arial"/>
        <family val="2"/>
      </rPr>
      <t>2337</t>
    </r>
    <rPh sb="0" eb="4">
      <t>７６１ー０４４５</t>
    </rPh>
    <phoneticPr fontId="3"/>
  </si>
  <si>
    <t>087-849-0103</t>
    <phoneticPr fontId="8"/>
  </si>
  <si>
    <r>
      <rPr>
        <sz val="10"/>
        <rFont val="ＭＳ Ｐゴシック"/>
        <family val="3"/>
        <charset val="128"/>
      </rPr>
      <t>中央小学校</t>
    </r>
    <rPh sb="2" eb="5">
      <t>シ</t>
    </rPh>
    <phoneticPr fontId="3"/>
  </si>
  <si>
    <t>760-0079</t>
    <phoneticPr fontId="3"/>
  </si>
  <si>
    <r>
      <rPr>
        <sz val="10"/>
        <rFont val="ＭＳ Ｐゴシック"/>
        <family val="3"/>
        <charset val="128"/>
      </rPr>
      <t>松縄町</t>
    </r>
    <r>
      <rPr>
        <sz val="10"/>
        <rFont val="Arial"/>
        <family val="2"/>
      </rPr>
      <t>1138</t>
    </r>
    <rPh sb="0" eb="3">
      <t>７６０ー００７９</t>
    </rPh>
    <phoneticPr fontId="3"/>
  </si>
  <si>
    <t>087-866-2938</t>
    <phoneticPr fontId="8"/>
  </si>
  <si>
    <r>
      <rPr>
        <sz val="10"/>
        <rFont val="ＭＳ Ｐゴシック"/>
        <family val="3"/>
        <charset val="128"/>
      </rPr>
      <t>太田南小学校</t>
    </r>
    <rPh sb="3" eb="6">
      <t>シ</t>
    </rPh>
    <phoneticPr fontId="3"/>
  </si>
  <si>
    <t>761-8073</t>
    <phoneticPr fontId="3"/>
  </si>
  <si>
    <r>
      <rPr>
        <sz val="10"/>
        <rFont val="ＭＳ Ｐゴシック"/>
        <family val="3"/>
        <charset val="128"/>
      </rPr>
      <t>太田下町</t>
    </r>
    <r>
      <rPr>
        <sz val="10"/>
        <rFont val="Arial"/>
        <family val="2"/>
      </rPr>
      <t>1823-1</t>
    </r>
    <rPh sb="0" eb="4">
      <t>７６１ー８０７３</t>
    </rPh>
    <phoneticPr fontId="3"/>
  </si>
  <si>
    <t>087-865-9395</t>
    <phoneticPr fontId="8"/>
  </si>
  <si>
    <r>
      <rPr>
        <sz val="10"/>
        <rFont val="ＭＳ Ｐゴシック"/>
        <family val="3"/>
        <charset val="128"/>
      </rPr>
      <t>木太南小学校</t>
    </r>
    <rPh sb="3" eb="6">
      <t>シ</t>
    </rPh>
    <phoneticPr fontId="3"/>
  </si>
  <si>
    <r>
      <rPr>
        <sz val="10"/>
        <rFont val="ＭＳ Ｐゴシック"/>
        <family val="3"/>
        <charset val="128"/>
      </rPr>
      <t>木太町</t>
    </r>
    <r>
      <rPr>
        <sz val="10"/>
        <rFont val="Arial"/>
        <family val="2"/>
      </rPr>
      <t>1530-1</t>
    </r>
    <rPh sb="0" eb="3">
      <t>７６０ー００８０</t>
    </rPh>
    <phoneticPr fontId="3"/>
  </si>
  <si>
    <t>087-866-7295</t>
    <phoneticPr fontId="8"/>
  </si>
  <si>
    <r>
      <rPr>
        <sz val="10"/>
        <rFont val="ＭＳ Ｐゴシック"/>
        <family val="3"/>
        <charset val="128"/>
      </rPr>
      <t>古高松南小学校</t>
    </r>
    <rPh sb="4" eb="7">
      <t>シ</t>
    </rPh>
    <phoneticPr fontId="3"/>
  </si>
  <si>
    <t>761-0102</t>
    <phoneticPr fontId="3"/>
  </si>
  <si>
    <r>
      <rPr>
        <sz val="10"/>
        <rFont val="ＭＳ Ｐゴシック"/>
        <family val="3"/>
        <charset val="128"/>
      </rPr>
      <t>新田町甲</t>
    </r>
    <r>
      <rPr>
        <sz val="10"/>
        <rFont val="Arial"/>
        <family val="2"/>
      </rPr>
      <t>2605</t>
    </r>
    <rPh sb="0" eb="4">
      <t>７６１ー０１０２</t>
    </rPh>
    <phoneticPr fontId="3"/>
  </si>
  <si>
    <t>087-843-2467</t>
    <phoneticPr fontId="8"/>
  </si>
  <si>
    <r>
      <rPr>
        <sz val="10"/>
        <rFont val="ＭＳ Ｐゴシック"/>
        <family val="3"/>
        <charset val="128"/>
      </rPr>
      <t>屋島東小学校</t>
    </r>
    <rPh sb="3" eb="6">
      <t>シ</t>
    </rPh>
    <phoneticPr fontId="3"/>
  </si>
  <si>
    <t>761-0111</t>
    <phoneticPr fontId="3"/>
  </si>
  <si>
    <r>
      <rPr>
        <sz val="10"/>
        <rFont val="ＭＳ Ｐゴシック"/>
        <family val="3"/>
        <charset val="128"/>
      </rPr>
      <t>屋島東町</t>
    </r>
    <r>
      <rPr>
        <sz val="10"/>
        <rFont val="Arial"/>
        <family val="2"/>
      </rPr>
      <t>942-1</t>
    </r>
    <rPh sb="0" eb="4">
      <t>７６１ー０１１１</t>
    </rPh>
    <phoneticPr fontId="3"/>
  </si>
  <si>
    <t>087-843-8402</t>
    <phoneticPr fontId="8"/>
  </si>
  <si>
    <r>
      <rPr>
        <sz val="10"/>
        <rFont val="ＭＳ Ｐゴシック"/>
        <family val="3"/>
        <charset val="128"/>
      </rPr>
      <t>屋島西小学校</t>
    </r>
    <rPh sb="3" eb="6">
      <t>シ</t>
    </rPh>
    <phoneticPr fontId="3"/>
  </si>
  <si>
    <r>
      <rPr>
        <sz val="10"/>
        <rFont val="ＭＳ Ｐゴシック"/>
        <family val="3"/>
        <charset val="128"/>
      </rPr>
      <t>屋島西町</t>
    </r>
    <r>
      <rPr>
        <sz val="10"/>
        <rFont val="Arial"/>
        <family val="2"/>
      </rPr>
      <t>2469</t>
    </r>
    <rPh sb="0" eb="4">
      <t>７６１ー０１１３</t>
    </rPh>
    <phoneticPr fontId="3"/>
  </si>
  <si>
    <t>087-841-1063</t>
    <phoneticPr fontId="8"/>
  </si>
  <si>
    <r>
      <rPr>
        <sz val="10"/>
        <rFont val="ＭＳ Ｐゴシック"/>
        <family val="3"/>
        <charset val="128"/>
      </rPr>
      <t>木太北部小学校</t>
    </r>
    <rPh sb="4" eb="7">
      <t>シ</t>
    </rPh>
    <phoneticPr fontId="3"/>
  </si>
  <si>
    <r>
      <rPr>
        <sz val="10"/>
        <rFont val="ＭＳ Ｐゴシック"/>
        <family val="3"/>
        <charset val="128"/>
      </rPr>
      <t>木太町</t>
    </r>
    <r>
      <rPr>
        <sz val="10"/>
        <rFont val="Arial"/>
        <family val="2"/>
      </rPr>
      <t>2613</t>
    </r>
    <rPh sb="0" eb="3">
      <t>７６０ー００８０</t>
    </rPh>
    <phoneticPr fontId="3"/>
  </si>
  <si>
    <t>087-831-4150</t>
    <phoneticPr fontId="8"/>
  </si>
  <si>
    <r>
      <rPr>
        <sz val="10"/>
        <rFont val="ＭＳ Ｐゴシック"/>
        <family val="3"/>
        <charset val="128"/>
      </rPr>
      <t>牟礼小学校</t>
    </r>
    <rPh sb="2" eb="5">
      <t>シ</t>
    </rPh>
    <phoneticPr fontId="3"/>
  </si>
  <si>
    <t>761-0122</t>
    <phoneticPr fontId="3"/>
  </si>
  <si>
    <r>
      <rPr>
        <sz val="10"/>
        <rFont val="ＭＳ Ｐゴシック"/>
        <family val="3"/>
        <charset val="128"/>
      </rPr>
      <t>牟礼町大町</t>
    </r>
    <r>
      <rPr>
        <sz val="10"/>
        <rFont val="Arial"/>
        <family val="2"/>
      </rPr>
      <t>1560</t>
    </r>
    <rPh sb="0" eb="3">
      <t>ムレチョウ</t>
    </rPh>
    <rPh sb="3" eb="5">
      <t>７６１ー０１２２</t>
    </rPh>
    <phoneticPr fontId="3"/>
  </si>
  <si>
    <t>087-845-9239</t>
    <phoneticPr fontId="8"/>
  </si>
  <si>
    <r>
      <rPr>
        <sz val="10"/>
        <rFont val="ＭＳ Ｐゴシック"/>
        <family val="3"/>
        <charset val="128"/>
      </rPr>
      <t>牟礼北小学校</t>
    </r>
    <rPh sb="3" eb="6">
      <t>シ</t>
    </rPh>
    <phoneticPr fontId="3"/>
  </si>
  <si>
    <t>761-0121</t>
    <phoneticPr fontId="3"/>
  </si>
  <si>
    <r>
      <rPr>
        <sz val="10"/>
        <rFont val="ＭＳ Ｐゴシック"/>
        <family val="3"/>
        <charset val="128"/>
      </rPr>
      <t>牟礼町牟礼</t>
    </r>
    <r>
      <rPr>
        <sz val="10"/>
        <rFont val="Arial"/>
        <family val="2"/>
      </rPr>
      <t>2900-1</t>
    </r>
    <rPh sb="0" eb="3">
      <t>ムレチョウ</t>
    </rPh>
    <rPh sb="3" eb="5">
      <t>７６１ー０１２１</t>
    </rPh>
    <phoneticPr fontId="3"/>
  </si>
  <si>
    <t>087-845-5742</t>
    <phoneticPr fontId="8"/>
  </si>
  <si>
    <r>
      <rPr>
        <sz val="10"/>
        <rFont val="ＭＳ Ｐゴシック"/>
        <family val="3"/>
        <charset val="128"/>
      </rPr>
      <t>牟礼南小学校</t>
    </r>
    <rPh sb="3" eb="6">
      <t>シ</t>
    </rPh>
    <phoneticPr fontId="3"/>
  </si>
  <si>
    <r>
      <rPr>
        <sz val="10"/>
        <rFont val="ＭＳ Ｐゴシック"/>
        <family val="3"/>
        <charset val="128"/>
      </rPr>
      <t>牟礼町大町</t>
    </r>
    <r>
      <rPr>
        <sz val="10"/>
        <rFont val="Arial"/>
        <family val="2"/>
      </rPr>
      <t>1115-1</t>
    </r>
    <rPh sb="0" eb="3">
      <t>ムレチョウ</t>
    </rPh>
    <rPh sb="3" eb="5">
      <t>７６１ー０１２２</t>
    </rPh>
    <phoneticPr fontId="3"/>
  </si>
  <si>
    <t>087-845-9324</t>
    <phoneticPr fontId="8"/>
  </si>
  <si>
    <r>
      <rPr>
        <sz val="10"/>
        <rFont val="ＭＳ Ｐゴシック"/>
        <family val="3"/>
        <charset val="128"/>
      </rPr>
      <t>庵治小学校</t>
    </r>
    <rPh sb="2" eb="5">
      <t>シ</t>
    </rPh>
    <phoneticPr fontId="3"/>
  </si>
  <si>
    <t>761-0130</t>
    <phoneticPr fontId="3"/>
  </si>
  <si>
    <r>
      <rPr>
        <sz val="10"/>
        <rFont val="ＭＳ Ｐゴシック"/>
        <family val="3"/>
        <charset val="128"/>
      </rPr>
      <t>庵治町</t>
    </r>
    <r>
      <rPr>
        <sz val="10"/>
        <rFont val="Arial"/>
        <family val="2"/>
      </rPr>
      <t>790-1</t>
    </r>
    <rPh sb="0" eb="3">
      <t>アジチョウ</t>
    </rPh>
    <phoneticPr fontId="3"/>
  </si>
  <si>
    <t>087-871-2581</t>
    <phoneticPr fontId="8"/>
  </si>
  <si>
    <r>
      <rPr>
        <sz val="10"/>
        <rFont val="ＭＳ Ｐゴシック"/>
        <family val="3"/>
        <charset val="128"/>
      </rPr>
      <t>庵治第二小学校</t>
    </r>
    <rPh sb="4" eb="7">
      <t>シ</t>
    </rPh>
    <phoneticPr fontId="3"/>
  </si>
  <si>
    <r>
      <rPr>
        <sz val="10"/>
        <rFont val="ＭＳ Ｐゴシック"/>
        <family val="3"/>
        <charset val="128"/>
      </rPr>
      <t>庵治町</t>
    </r>
    <r>
      <rPr>
        <sz val="10"/>
        <rFont val="Arial"/>
        <family val="2"/>
      </rPr>
      <t>6034-1</t>
    </r>
    <rPh sb="0" eb="3">
      <t>アジチョウ</t>
    </rPh>
    <phoneticPr fontId="3"/>
  </si>
  <si>
    <r>
      <t>(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)</t>
    </r>
    <phoneticPr fontId="8"/>
  </si>
  <si>
    <r>
      <rPr>
        <sz val="10"/>
        <rFont val="ＭＳ Ｐゴシック"/>
        <family val="3"/>
        <charset val="128"/>
      </rPr>
      <t>塩江小学校</t>
    </r>
    <rPh sb="2" eb="5">
      <t>シ</t>
    </rPh>
    <phoneticPr fontId="3"/>
  </si>
  <si>
    <t>761-1611</t>
    <phoneticPr fontId="3"/>
  </si>
  <si>
    <r>
      <rPr>
        <sz val="10"/>
        <rFont val="ＭＳ Ｐゴシック"/>
        <family val="3"/>
        <charset val="128"/>
      </rPr>
      <t>塩江町安原上</t>
    </r>
    <r>
      <rPr>
        <sz val="10"/>
        <rFont val="Arial"/>
        <family val="2"/>
      </rPr>
      <t>231-1</t>
    </r>
    <rPh sb="0" eb="2">
      <t>シオノエ</t>
    </rPh>
    <rPh sb="2" eb="3">
      <t>チョウ</t>
    </rPh>
    <rPh sb="3" eb="6">
      <t>ヤスハラカミ</t>
    </rPh>
    <phoneticPr fontId="3"/>
  </si>
  <si>
    <t>087-893-0171</t>
    <phoneticPr fontId="8"/>
  </si>
  <si>
    <r>
      <rPr>
        <sz val="10"/>
        <rFont val="ＭＳ Ｐゴシック"/>
        <family val="3"/>
        <charset val="128"/>
      </rPr>
      <t>大野小学校</t>
    </r>
    <rPh sb="2" eb="5">
      <t>シ</t>
    </rPh>
    <phoneticPr fontId="3"/>
  </si>
  <si>
    <t>761-1701</t>
    <phoneticPr fontId="3"/>
  </si>
  <si>
    <r>
      <rPr>
        <sz val="10"/>
        <rFont val="ＭＳ Ｐゴシック"/>
        <family val="3"/>
        <charset val="128"/>
      </rPr>
      <t>香川町大野</t>
    </r>
    <r>
      <rPr>
        <sz val="10"/>
        <rFont val="Arial"/>
        <family val="2"/>
      </rPr>
      <t>1045-1</t>
    </r>
    <rPh sb="0" eb="2">
      <t>カガワ</t>
    </rPh>
    <rPh sb="2" eb="3">
      <t>チョウ</t>
    </rPh>
    <rPh sb="3" eb="5">
      <t>７６１ー１７０１</t>
    </rPh>
    <phoneticPr fontId="3"/>
  </si>
  <si>
    <t>087-885-2165</t>
    <phoneticPr fontId="8"/>
  </si>
  <si>
    <r>
      <rPr>
        <sz val="10"/>
        <rFont val="ＭＳ Ｐゴシック"/>
        <family val="3"/>
        <charset val="128"/>
      </rPr>
      <t>浅野小学校</t>
    </r>
    <rPh sb="2" eb="5">
      <t>シ</t>
    </rPh>
    <phoneticPr fontId="3"/>
  </si>
  <si>
    <t>761-1703</t>
    <phoneticPr fontId="3"/>
  </si>
  <si>
    <r>
      <rPr>
        <sz val="10"/>
        <rFont val="ＭＳ Ｐゴシック"/>
        <family val="3"/>
        <charset val="128"/>
      </rPr>
      <t>香川町浅野</t>
    </r>
    <r>
      <rPr>
        <sz val="10"/>
        <rFont val="Arial"/>
        <family val="2"/>
      </rPr>
      <t>3088</t>
    </r>
    <rPh sb="0" eb="2">
      <t>カガワ</t>
    </rPh>
    <rPh sb="2" eb="3">
      <t>チョウ</t>
    </rPh>
    <rPh sb="3" eb="5">
      <t>７６１ー１７０３</t>
    </rPh>
    <phoneticPr fontId="3"/>
  </si>
  <si>
    <t>087-889-0215</t>
    <phoneticPr fontId="8"/>
  </si>
  <si>
    <r>
      <t>51</t>
    </r>
    <r>
      <rPr>
        <sz val="10"/>
        <rFont val="ＭＳ Ｐゴシック"/>
        <family val="3"/>
        <charset val="128"/>
      </rPr>
      <t>校</t>
    </r>
    <rPh sb="2" eb="3">
      <t>コウ</t>
    </rPh>
    <phoneticPr fontId="8"/>
  </si>
  <si>
    <r>
      <rPr>
        <sz val="10"/>
        <rFont val="ＭＳ Ｐゴシック"/>
        <family val="3"/>
        <charset val="128"/>
      </rPr>
      <t>川東小学校</t>
    </r>
    <rPh sb="2" eb="5">
      <t>シ</t>
    </rPh>
    <phoneticPr fontId="3"/>
  </si>
  <si>
    <t>761-1706</t>
    <phoneticPr fontId="3"/>
  </si>
  <si>
    <r>
      <rPr>
        <sz val="10"/>
        <rFont val="ＭＳ Ｐゴシック"/>
        <family val="3"/>
        <charset val="128"/>
      </rPr>
      <t>香川町川東上</t>
    </r>
    <r>
      <rPr>
        <sz val="10"/>
        <rFont val="Arial"/>
        <family val="2"/>
      </rPr>
      <t>1865-8</t>
    </r>
    <rPh sb="0" eb="2">
      <t>カガワ</t>
    </rPh>
    <rPh sb="2" eb="3">
      <t>チョウ</t>
    </rPh>
    <rPh sb="3" eb="6">
      <t>７６１ー１７０６</t>
    </rPh>
    <phoneticPr fontId="3"/>
  </si>
  <si>
    <t>087-879-2012</t>
    <phoneticPr fontId="8"/>
  </si>
  <si>
    <r>
      <t>(</t>
    </r>
    <r>
      <rPr>
        <sz val="10"/>
        <rFont val="ＭＳ Ｐゴシック"/>
        <family val="3"/>
        <charset val="128"/>
      </rPr>
      <t>分校</t>
    </r>
    <r>
      <rPr>
        <sz val="10"/>
        <rFont val="Arial"/>
        <family val="2"/>
      </rPr>
      <t>2)</t>
    </r>
    <rPh sb="1" eb="3">
      <t>ブンコウ</t>
    </rPh>
    <phoneticPr fontId="3"/>
  </si>
  <si>
    <r>
      <rPr>
        <sz val="10"/>
        <rFont val="ＭＳ Ｐゴシック"/>
        <family val="3"/>
        <charset val="128"/>
      </rPr>
      <t>香南小学校</t>
    </r>
    <rPh sb="2" eb="5">
      <t>シ</t>
    </rPh>
    <phoneticPr fontId="3"/>
  </si>
  <si>
    <t>761-1404</t>
    <phoneticPr fontId="3"/>
  </si>
  <si>
    <r>
      <rPr>
        <sz val="10"/>
        <rFont val="ＭＳ Ｐゴシック"/>
        <family val="3"/>
        <charset val="128"/>
      </rPr>
      <t>香南町横井</t>
    </r>
    <r>
      <rPr>
        <sz val="10"/>
        <rFont val="Arial"/>
        <family val="2"/>
      </rPr>
      <t>1008</t>
    </r>
    <rPh sb="0" eb="3">
      <t>コウナンチョウ</t>
    </rPh>
    <rPh sb="3" eb="5">
      <t>７６１ー１４０４</t>
    </rPh>
    <phoneticPr fontId="3"/>
  </si>
  <si>
    <t>087-879-2269</t>
    <phoneticPr fontId="8"/>
  </si>
  <si>
    <r>
      <t>(</t>
    </r>
    <r>
      <rPr>
        <sz val="10"/>
        <rFont val="ＭＳ Ｐゴシック"/>
        <family val="3"/>
        <charset val="128"/>
      </rPr>
      <t>本校休校</t>
    </r>
    <r>
      <rPr>
        <sz val="10"/>
        <rFont val="Arial"/>
        <family val="2"/>
      </rPr>
      <t>2)</t>
    </r>
    <rPh sb="1" eb="3">
      <t>ホンコウ</t>
    </rPh>
    <rPh sb="3" eb="5">
      <t>キュウコウ</t>
    </rPh>
    <phoneticPr fontId="3"/>
  </si>
  <si>
    <r>
      <rPr>
        <sz val="8"/>
        <rFont val="ＭＳ Ｐゴシック"/>
        <family val="3"/>
        <charset val="128"/>
      </rPr>
      <t>国分寺北部小学校</t>
    </r>
    <rPh sb="5" eb="8">
      <t>シ</t>
    </rPh>
    <phoneticPr fontId="3"/>
  </si>
  <si>
    <t>769-0101</t>
    <phoneticPr fontId="3"/>
  </si>
  <si>
    <r>
      <rPr>
        <sz val="10"/>
        <rFont val="ＭＳ Ｐゴシック"/>
        <family val="3"/>
        <charset val="128"/>
      </rPr>
      <t>国分寺町新居</t>
    </r>
    <r>
      <rPr>
        <sz val="10"/>
        <rFont val="Arial"/>
        <family val="2"/>
      </rPr>
      <t>1880</t>
    </r>
    <rPh sb="0" eb="3">
      <t>コクブンジ</t>
    </rPh>
    <rPh sb="3" eb="4">
      <t>チョウ</t>
    </rPh>
    <rPh sb="4" eb="6">
      <t>７６９ー０１０１</t>
    </rPh>
    <phoneticPr fontId="3"/>
  </si>
  <si>
    <t>087-874-1154</t>
    <phoneticPr fontId="8"/>
  </si>
  <si>
    <r>
      <t>(</t>
    </r>
    <r>
      <rPr>
        <sz val="10"/>
        <rFont val="ＭＳ Ｐゴシック"/>
        <family val="3"/>
        <charset val="128"/>
      </rPr>
      <t>分校休校</t>
    </r>
    <r>
      <rPr>
        <sz val="10"/>
        <rFont val="Arial"/>
        <family val="2"/>
      </rPr>
      <t>1)</t>
    </r>
    <rPh sb="1" eb="3">
      <t>ブンコウ</t>
    </rPh>
    <rPh sb="3" eb="5">
      <t>キュウコウ</t>
    </rPh>
    <phoneticPr fontId="3"/>
  </si>
  <si>
    <r>
      <rPr>
        <sz val="8"/>
        <rFont val="ＭＳ Ｐゴシック"/>
        <family val="3"/>
        <charset val="128"/>
      </rPr>
      <t>国分寺南部小学校</t>
    </r>
    <rPh sb="5" eb="8">
      <t>シ</t>
    </rPh>
    <phoneticPr fontId="3"/>
  </si>
  <si>
    <t>769-0103</t>
    <phoneticPr fontId="3"/>
  </si>
  <si>
    <r>
      <rPr>
        <sz val="10"/>
        <rFont val="ＭＳ Ｐゴシック"/>
        <family val="3"/>
        <charset val="128"/>
      </rPr>
      <t>国分寺町福家甲</t>
    </r>
    <r>
      <rPr>
        <sz val="10"/>
        <rFont val="Arial"/>
        <family val="2"/>
      </rPr>
      <t>3005</t>
    </r>
    <rPh sb="0" eb="3">
      <t>コクブンジ</t>
    </rPh>
    <rPh sb="3" eb="4">
      <t>チョウ</t>
    </rPh>
    <rPh sb="4" eb="6">
      <t>７６９ー０１０３</t>
    </rPh>
    <rPh sb="6" eb="7">
      <t>コウ</t>
    </rPh>
    <phoneticPr fontId="3"/>
  </si>
  <si>
    <t>087-874-1160</t>
    <phoneticPr fontId="8"/>
  </si>
  <si>
    <r>
      <rPr>
        <sz val="10"/>
        <rFont val="ＭＳ Ｐゴシック"/>
        <family val="3"/>
        <charset val="128"/>
      </rPr>
      <t>丸亀市</t>
    </r>
    <rPh sb="0" eb="3">
      <t>マルガメシ</t>
    </rPh>
    <phoneticPr fontId="3"/>
  </si>
  <si>
    <r>
      <rPr>
        <sz val="10"/>
        <rFont val="ＭＳ Ｐゴシック"/>
        <family val="3"/>
        <charset val="128"/>
      </rPr>
      <t>城東小学校</t>
    </r>
    <rPh sb="2" eb="5">
      <t>シ</t>
    </rPh>
    <phoneticPr fontId="3"/>
  </si>
  <si>
    <t>763-0081</t>
    <phoneticPr fontId="3"/>
  </si>
  <si>
    <r>
      <rPr>
        <sz val="10"/>
        <rFont val="ＭＳ Ｐゴシック"/>
        <family val="3"/>
        <charset val="128"/>
      </rPr>
      <t>土器町西</t>
    </r>
    <r>
      <rPr>
        <sz val="10"/>
        <rFont val="Arial"/>
        <family val="2"/>
      </rPr>
      <t>5-113</t>
    </r>
    <rPh sb="0" eb="4">
      <t>７６３ー００８１</t>
    </rPh>
    <phoneticPr fontId="3"/>
  </si>
  <si>
    <t>0877-24-4703</t>
    <phoneticPr fontId="8"/>
  </si>
  <si>
    <r>
      <rPr>
        <sz val="10"/>
        <rFont val="ＭＳ Ｐゴシック"/>
        <family val="3"/>
        <charset val="128"/>
      </rPr>
      <t>城南小学校</t>
    </r>
    <rPh sb="2" eb="5">
      <t>シ</t>
    </rPh>
    <phoneticPr fontId="3"/>
  </si>
  <si>
    <t>763-0071</t>
    <phoneticPr fontId="3"/>
  </si>
  <si>
    <r>
      <rPr>
        <sz val="10"/>
        <rFont val="ＭＳ Ｐゴシック"/>
        <family val="3"/>
        <charset val="128"/>
      </rPr>
      <t>田村町</t>
    </r>
    <r>
      <rPr>
        <sz val="10"/>
        <rFont val="Arial"/>
        <family val="2"/>
      </rPr>
      <t>973</t>
    </r>
    <rPh sb="0" eb="3">
      <t>７６３ー００７１</t>
    </rPh>
    <phoneticPr fontId="3"/>
  </si>
  <si>
    <t>0877-24-6177</t>
    <phoneticPr fontId="8"/>
  </si>
  <si>
    <r>
      <rPr>
        <sz val="10"/>
        <rFont val="ＭＳ Ｐゴシック"/>
        <family val="3"/>
        <charset val="128"/>
      </rPr>
      <t>城西小学校</t>
    </r>
    <rPh sb="2" eb="5">
      <t>シ</t>
    </rPh>
    <phoneticPr fontId="3"/>
  </si>
  <si>
    <t>763-0026</t>
    <phoneticPr fontId="3"/>
  </si>
  <si>
    <r>
      <rPr>
        <sz val="10"/>
        <rFont val="ＭＳ Ｐゴシック"/>
        <family val="3"/>
        <charset val="128"/>
      </rPr>
      <t>六番丁</t>
    </r>
    <r>
      <rPr>
        <sz val="10"/>
        <rFont val="Arial"/>
        <family val="2"/>
      </rPr>
      <t>12</t>
    </r>
    <rPh sb="0" eb="3">
      <t>７６３ー００２６</t>
    </rPh>
    <phoneticPr fontId="3"/>
  </si>
  <si>
    <t>0877-22-9267</t>
    <phoneticPr fontId="8"/>
  </si>
  <si>
    <r>
      <rPr>
        <sz val="10"/>
        <rFont val="ＭＳ Ｐゴシック"/>
        <family val="3"/>
        <charset val="128"/>
      </rPr>
      <t>城北小学校</t>
    </r>
    <rPh sb="2" eb="5">
      <t>シ</t>
    </rPh>
    <phoneticPr fontId="3"/>
  </si>
  <si>
    <t>763-0002</t>
    <phoneticPr fontId="3"/>
  </si>
  <si>
    <r>
      <rPr>
        <sz val="10"/>
        <rFont val="ＭＳ Ｐゴシック"/>
        <family val="3"/>
        <charset val="128"/>
      </rPr>
      <t>瓦町</t>
    </r>
    <r>
      <rPr>
        <sz val="10"/>
        <rFont val="Arial"/>
        <family val="2"/>
      </rPr>
      <t>95</t>
    </r>
    <rPh sb="0" eb="2">
      <t>７６３ー０００２</t>
    </rPh>
    <phoneticPr fontId="3"/>
  </si>
  <si>
    <t>0877-24-4700</t>
    <phoneticPr fontId="8"/>
  </si>
  <si>
    <t>城乾小学校</t>
    <rPh sb="2" eb="5">
      <t>シ</t>
    </rPh>
    <phoneticPr fontId="3"/>
  </si>
  <si>
    <t>763-0033</t>
    <phoneticPr fontId="3"/>
  </si>
  <si>
    <r>
      <rPr>
        <sz val="10"/>
        <rFont val="ＭＳ Ｐゴシック"/>
        <family val="3"/>
        <charset val="128"/>
      </rPr>
      <t>中府町</t>
    </r>
    <r>
      <rPr>
        <sz val="10"/>
        <rFont val="Arial"/>
        <family val="2"/>
      </rPr>
      <t>5-15-1</t>
    </r>
    <rPh sb="0" eb="3">
      <t>７６３ー００３３</t>
    </rPh>
    <phoneticPr fontId="3"/>
  </si>
  <si>
    <t>0877-22-8158</t>
    <phoneticPr fontId="8"/>
  </si>
  <si>
    <t>城坤小学校</t>
    <rPh sb="2" eb="5">
      <t>シ</t>
    </rPh>
    <phoneticPr fontId="3"/>
  </si>
  <si>
    <t>763-0051</t>
    <phoneticPr fontId="3"/>
  </si>
  <si>
    <r>
      <rPr>
        <sz val="10"/>
        <rFont val="ＭＳ Ｐゴシック"/>
        <family val="3"/>
        <charset val="128"/>
      </rPr>
      <t>今津町</t>
    </r>
    <r>
      <rPr>
        <sz val="10"/>
        <rFont val="Arial"/>
        <family val="2"/>
      </rPr>
      <t>348</t>
    </r>
    <rPh sb="0" eb="3">
      <t>７６３ー００５１</t>
    </rPh>
    <phoneticPr fontId="3"/>
  </si>
  <si>
    <t>0877-24-4705</t>
    <phoneticPr fontId="8"/>
  </si>
  <si>
    <r>
      <rPr>
        <sz val="10"/>
        <rFont val="ＭＳ Ｐゴシック"/>
        <family val="3"/>
        <charset val="128"/>
      </rPr>
      <t>城辰小学校</t>
    </r>
    <rPh sb="2" eb="5">
      <t>シ</t>
    </rPh>
    <phoneticPr fontId="3"/>
  </si>
  <si>
    <t>763-0091</t>
    <phoneticPr fontId="3"/>
  </si>
  <si>
    <r>
      <rPr>
        <sz val="10"/>
        <rFont val="ＭＳ Ｐゴシック"/>
        <family val="3"/>
        <charset val="128"/>
      </rPr>
      <t>川西町北</t>
    </r>
    <r>
      <rPr>
        <sz val="10"/>
        <rFont val="Arial"/>
        <family val="2"/>
      </rPr>
      <t>151</t>
    </r>
    <rPh sb="0" eb="4">
      <t>７６３ー００９１</t>
    </rPh>
    <phoneticPr fontId="3"/>
  </si>
  <si>
    <t>0877-28-7401</t>
    <phoneticPr fontId="8"/>
  </si>
  <si>
    <r>
      <rPr>
        <sz val="10"/>
        <rFont val="ＭＳ Ｐゴシック"/>
        <family val="3"/>
        <charset val="128"/>
      </rPr>
      <t>飯野小学校</t>
    </r>
    <rPh sb="2" eb="5">
      <t>シ</t>
    </rPh>
    <phoneticPr fontId="3"/>
  </si>
  <si>
    <t>763-0086</t>
    <phoneticPr fontId="3"/>
  </si>
  <si>
    <r>
      <rPr>
        <sz val="10"/>
        <rFont val="ＭＳ Ｐゴシック"/>
        <family val="3"/>
        <charset val="128"/>
      </rPr>
      <t>飯野町西分</t>
    </r>
    <r>
      <rPr>
        <sz val="10"/>
        <rFont val="Arial"/>
        <family val="2"/>
      </rPr>
      <t>113</t>
    </r>
    <rPh sb="0" eb="5">
      <t>７６３ー００８６</t>
    </rPh>
    <phoneticPr fontId="3"/>
  </si>
  <si>
    <t>0877-22-6019</t>
    <phoneticPr fontId="8"/>
  </si>
  <si>
    <r>
      <rPr>
        <sz val="10"/>
        <rFont val="ＭＳ Ｐゴシック"/>
        <family val="3"/>
        <charset val="128"/>
      </rPr>
      <t>郡家小学校</t>
    </r>
    <rPh sb="2" eb="5">
      <t>シ</t>
    </rPh>
    <phoneticPr fontId="3"/>
  </si>
  <si>
    <t>763-0093</t>
    <phoneticPr fontId="3"/>
  </si>
  <si>
    <r>
      <rPr>
        <sz val="10"/>
        <rFont val="ＭＳ Ｐゴシック"/>
        <family val="3"/>
        <charset val="128"/>
      </rPr>
      <t>郡家町</t>
    </r>
    <r>
      <rPr>
        <sz val="10"/>
        <rFont val="Arial"/>
        <family val="2"/>
      </rPr>
      <t>790-1</t>
    </r>
    <rPh sb="0" eb="3">
      <t>７６３ー００９３</t>
    </rPh>
    <phoneticPr fontId="3"/>
  </si>
  <si>
    <t>0877-28-8401</t>
    <phoneticPr fontId="8"/>
  </si>
  <si>
    <r>
      <rPr>
        <sz val="10"/>
        <rFont val="ＭＳ Ｐゴシック"/>
        <family val="3"/>
        <charset val="128"/>
      </rPr>
      <t>垂水小学校</t>
    </r>
    <rPh sb="2" eb="5">
      <t>シ</t>
    </rPh>
    <phoneticPr fontId="3"/>
  </si>
  <si>
    <t>763-0095</t>
    <phoneticPr fontId="3"/>
  </si>
  <si>
    <r>
      <rPr>
        <sz val="10"/>
        <rFont val="ＭＳ Ｐゴシック"/>
        <family val="3"/>
        <charset val="128"/>
      </rPr>
      <t>垂水町</t>
    </r>
    <r>
      <rPr>
        <sz val="10"/>
        <rFont val="Arial"/>
        <family val="2"/>
      </rPr>
      <t>1408</t>
    </r>
    <rPh sb="0" eb="3">
      <t>７６３ー００９５</t>
    </rPh>
    <phoneticPr fontId="3"/>
  </si>
  <si>
    <t>0877-28-7551</t>
    <phoneticPr fontId="8"/>
  </si>
  <si>
    <r>
      <rPr>
        <sz val="10"/>
        <rFont val="ＭＳ Ｐゴシック"/>
        <family val="3"/>
        <charset val="128"/>
      </rPr>
      <t>本島小学校</t>
    </r>
    <rPh sb="2" eb="5">
      <t>シ</t>
    </rPh>
    <phoneticPr fontId="3"/>
  </si>
  <si>
    <t>763-0223</t>
    <phoneticPr fontId="3"/>
  </si>
  <si>
    <r>
      <rPr>
        <sz val="10"/>
        <rFont val="ＭＳ Ｐゴシック"/>
        <family val="3"/>
        <charset val="128"/>
      </rPr>
      <t>本島町泊</t>
    </r>
    <r>
      <rPr>
        <sz val="10"/>
        <rFont val="Arial"/>
        <family val="2"/>
      </rPr>
      <t>18</t>
    </r>
    <rPh sb="0" eb="4">
      <t>７６３ー０２２３</t>
    </rPh>
    <phoneticPr fontId="3"/>
  </si>
  <si>
    <t>0877-27-3415</t>
    <phoneticPr fontId="8"/>
  </si>
  <si>
    <r>
      <rPr>
        <sz val="10"/>
        <rFont val="ＭＳ Ｐゴシック"/>
        <family val="3"/>
        <charset val="128"/>
      </rPr>
      <t>広島小学校</t>
    </r>
    <rPh sb="2" eb="5">
      <t>シ</t>
    </rPh>
    <phoneticPr fontId="3"/>
  </si>
  <si>
    <t>763-0102</t>
    <phoneticPr fontId="3"/>
  </si>
  <si>
    <r>
      <rPr>
        <sz val="10"/>
        <rFont val="ＭＳ Ｐゴシック"/>
        <family val="3"/>
        <charset val="128"/>
      </rPr>
      <t>広島町江の浦</t>
    </r>
    <r>
      <rPr>
        <sz val="10"/>
        <rFont val="Arial"/>
        <family val="2"/>
      </rPr>
      <t>439</t>
    </r>
    <rPh sb="0" eb="6">
      <t>７６３ー０１０２</t>
    </rPh>
    <phoneticPr fontId="3"/>
  </si>
  <si>
    <r>
      <t>(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)</t>
    </r>
    <rPh sb="1" eb="3">
      <t>キュウコウ</t>
    </rPh>
    <phoneticPr fontId="8"/>
  </si>
  <si>
    <r>
      <rPr>
        <sz val="10"/>
        <rFont val="ＭＳ Ｐゴシック"/>
        <family val="3"/>
        <charset val="128"/>
      </rPr>
      <t>小手島小学校</t>
    </r>
    <rPh sb="3" eb="6">
      <t>シ</t>
    </rPh>
    <phoneticPr fontId="3"/>
  </si>
  <si>
    <t>763-0108</t>
    <phoneticPr fontId="3"/>
  </si>
  <si>
    <r>
      <rPr>
        <sz val="10"/>
        <rFont val="ＭＳ Ｐゴシック"/>
        <family val="3"/>
        <charset val="128"/>
      </rPr>
      <t>広島町小手島</t>
    </r>
    <r>
      <rPr>
        <sz val="10"/>
        <rFont val="Arial"/>
        <family val="2"/>
      </rPr>
      <t>2782</t>
    </r>
    <rPh sb="0" eb="6">
      <t>７６３ー０１０８</t>
    </rPh>
    <phoneticPr fontId="3"/>
  </si>
  <si>
    <r>
      <rPr>
        <sz val="10"/>
        <rFont val="ＭＳ Ｐゴシック"/>
        <family val="3"/>
        <charset val="128"/>
      </rPr>
      <t>富熊小学校</t>
    </r>
    <rPh sb="2" eb="5">
      <t>シ</t>
    </rPh>
    <phoneticPr fontId="3"/>
  </si>
  <si>
    <t>761-2407</t>
    <phoneticPr fontId="3"/>
  </si>
  <si>
    <r>
      <rPr>
        <sz val="10"/>
        <rFont val="ＭＳ Ｐゴシック"/>
        <family val="3"/>
        <charset val="128"/>
      </rPr>
      <t>綾歌町富熊</t>
    </r>
    <r>
      <rPr>
        <sz val="10"/>
        <rFont val="Arial"/>
        <family val="2"/>
      </rPr>
      <t>1227</t>
    </r>
    <rPh sb="0" eb="3">
      <t>アヤウタチョウ</t>
    </rPh>
    <rPh sb="3" eb="5">
      <t>７６１ー２４０７</t>
    </rPh>
    <phoneticPr fontId="3"/>
  </si>
  <si>
    <t>0877-86-2010</t>
    <phoneticPr fontId="8"/>
  </si>
  <si>
    <r>
      <rPr>
        <sz val="10"/>
        <rFont val="ＭＳ Ｐゴシック"/>
        <family val="3"/>
        <charset val="128"/>
      </rPr>
      <t>栗熊小学校</t>
    </r>
    <rPh sb="2" eb="5">
      <t>シ</t>
    </rPh>
    <phoneticPr fontId="3"/>
  </si>
  <si>
    <t>761-2406</t>
    <phoneticPr fontId="3"/>
  </si>
  <si>
    <r>
      <rPr>
        <sz val="10"/>
        <rFont val="ＭＳ Ｐゴシック"/>
        <family val="3"/>
        <charset val="128"/>
      </rPr>
      <t>綾歌町栗熊東</t>
    </r>
    <r>
      <rPr>
        <sz val="10"/>
        <rFont val="Arial"/>
        <family val="2"/>
      </rPr>
      <t>323</t>
    </r>
    <rPh sb="0" eb="3">
      <t>アヤウタチョウ</t>
    </rPh>
    <rPh sb="3" eb="6">
      <t>７６１ー２４０６</t>
    </rPh>
    <phoneticPr fontId="3"/>
  </si>
  <si>
    <t>0877-86-2002</t>
    <phoneticPr fontId="8"/>
  </si>
  <si>
    <r>
      <rPr>
        <sz val="10"/>
        <rFont val="ＭＳ Ｐゴシック"/>
        <family val="3"/>
        <charset val="128"/>
      </rPr>
      <t>岡田小学校</t>
    </r>
    <rPh sb="2" eb="5">
      <t>シ</t>
    </rPh>
    <phoneticPr fontId="3"/>
  </si>
  <si>
    <t>761-2402</t>
    <phoneticPr fontId="3"/>
  </si>
  <si>
    <r>
      <rPr>
        <sz val="10"/>
        <rFont val="ＭＳ Ｐゴシック"/>
        <family val="3"/>
        <charset val="128"/>
      </rPr>
      <t>綾歌町岡田下</t>
    </r>
    <r>
      <rPr>
        <sz val="10"/>
        <rFont val="Arial"/>
        <family val="2"/>
      </rPr>
      <t>217</t>
    </r>
    <rPh sb="0" eb="3">
      <t>アヤウタチョウ</t>
    </rPh>
    <rPh sb="3" eb="6">
      <t>７６１ー２４０２</t>
    </rPh>
    <phoneticPr fontId="3"/>
  </si>
  <si>
    <t>0877-86-3004</t>
    <phoneticPr fontId="8"/>
  </si>
  <si>
    <r>
      <t>18</t>
    </r>
    <r>
      <rPr>
        <sz val="10"/>
        <rFont val="ＭＳ Ｐゴシック"/>
        <family val="3"/>
        <charset val="128"/>
      </rPr>
      <t>校</t>
    </r>
    <rPh sb="2" eb="3">
      <t>コウ</t>
    </rPh>
    <phoneticPr fontId="3"/>
  </si>
  <si>
    <r>
      <rPr>
        <sz val="10"/>
        <rFont val="ＭＳ Ｐゴシック"/>
        <family val="3"/>
        <charset val="128"/>
      </rPr>
      <t>飯山北小学校</t>
    </r>
    <rPh sb="3" eb="6">
      <t>シ</t>
    </rPh>
    <phoneticPr fontId="3"/>
  </si>
  <si>
    <t>762-0082</t>
    <phoneticPr fontId="3"/>
  </si>
  <si>
    <r>
      <rPr>
        <sz val="10"/>
        <rFont val="ＭＳ Ｐゴシック"/>
        <family val="3"/>
        <charset val="128"/>
      </rPr>
      <t>飯山町川原</t>
    </r>
    <r>
      <rPr>
        <sz val="10"/>
        <rFont val="Arial"/>
        <family val="2"/>
      </rPr>
      <t>1874</t>
    </r>
    <rPh sb="0" eb="3">
      <t>ハンザンチョウ</t>
    </rPh>
    <rPh sb="3" eb="5">
      <t>７６２ー００８２</t>
    </rPh>
    <phoneticPr fontId="3"/>
  </si>
  <si>
    <t>0877-98-2020</t>
    <phoneticPr fontId="8"/>
  </si>
  <si>
    <t>（休校2）</t>
    <rPh sb="1" eb="3">
      <t>キュウコウ</t>
    </rPh>
    <phoneticPr fontId="1"/>
  </si>
  <si>
    <r>
      <rPr>
        <sz val="10"/>
        <rFont val="ＭＳ Ｐゴシック"/>
        <family val="3"/>
        <charset val="128"/>
      </rPr>
      <t>飯山南小学校</t>
    </r>
    <rPh sb="3" eb="6">
      <t>シ</t>
    </rPh>
    <phoneticPr fontId="3"/>
  </si>
  <si>
    <t>762-0084</t>
    <phoneticPr fontId="3"/>
  </si>
  <si>
    <r>
      <rPr>
        <sz val="10"/>
        <rFont val="ＭＳ Ｐゴシック"/>
        <family val="3"/>
        <charset val="128"/>
      </rPr>
      <t>飯山町上法軍寺</t>
    </r>
    <r>
      <rPr>
        <sz val="10"/>
        <rFont val="Arial"/>
        <family val="2"/>
      </rPr>
      <t>1206</t>
    </r>
    <rPh sb="0" eb="3">
      <t>ハンザンチョウ</t>
    </rPh>
    <rPh sb="3" eb="7">
      <t>７６２ー００８４</t>
    </rPh>
    <phoneticPr fontId="3"/>
  </si>
  <si>
    <t>0877-98-2024</t>
    <phoneticPr fontId="8"/>
  </si>
  <si>
    <t>坂出市</t>
  </si>
  <si>
    <r>
      <rPr>
        <sz val="10"/>
        <rFont val="ＭＳ Ｐゴシック"/>
        <family val="3"/>
        <charset val="128"/>
      </rPr>
      <t>坂出小学校</t>
    </r>
    <rPh sb="0" eb="2">
      <t>サカイデ</t>
    </rPh>
    <rPh sb="2" eb="5">
      <t>シ</t>
    </rPh>
    <phoneticPr fontId="3"/>
  </si>
  <si>
    <t>762-0042</t>
    <phoneticPr fontId="3"/>
  </si>
  <si>
    <r>
      <rPr>
        <sz val="10"/>
        <rFont val="ＭＳ Ｐゴシック"/>
        <family val="3"/>
        <charset val="128"/>
      </rPr>
      <t>白金町</t>
    </r>
    <r>
      <rPr>
        <sz val="10"/>
        <rFont val="Arial"/>
        <family val="2"/>
      </rPr>
      <t>1-3-7</t>
    </r>
    <rPh sb="0" eb="1">
      <t>シロ</t>
    </rPh>
    <rPh sb="1" eb="2">
      <t>カネ</t>
    </rPh>
    <rPh sb="2" eb="3">
      <t>チョウ</t>
    </rPh>
    <phoneticPr fontId="3"/>
  </si>
  <si>
    <t>0877-46-2124</t>
    <phoneticPr fontId="8"/>
  </si>
  <si>
    <r>
      <rPr>
        <sz val="10"/>
        <rFont val="ＭＳ Ｐゴシック"/>
        <family val="3"/>
        <charset val="128"/>
      </rPr>
      <t>東部小学校</t>
    </r>
    <rPh sb="2" eb="5">
      <t>シ</t>
    </rPh>
    <phoneticPr fontId="3"/>
  </si>
  <si>
    <t>762-0007</t>
    <phoneticPr fontId="3"/>
  </si>
  <si>
    <r>
      <rPr>
        <sz val="10"/>
        <rFont val="ＭＳ Ｐゴシック"/>
        <family val="3"/>
        <charset val="128"/>
      </rPr>
      <t>室町</t>
    </r>
    <r>
      <rPr>
        <sz val="10"/>
        <rFont val="Arial"/>
        <family val="2"/>
      </rPr>
      <t>1-1-21</t>
    </r>
    <rPh sb="0" eb="2">
      <t>７６２ー０００７</t>
    </rPh>
    <phoneticPr fontId="3"/>
  </si>
  <si>
    <t>0877-46-0234</t>
    <phoneticPr fontId="8"/>
  </si>
  <si>
    <r>
      <rPr>
        <sz val="10"/>
        <rFont val="ＭＳ Ｐゴシック"/>
        <family val="3"/>
        <charset val="128"/>
      </rPr>
      <t>金山小学校</t>
    </r>
    <rPh sb="2" eb="5">
      <t>シ</t>
    </rPh>
    <phoneticPr fontId="3"/>
  </si>
  <si>
    <t>762-0033</t>
    <phoneticPr fontId="3"/>
  </si>
  <si>
    <r>
      <rPr>
        <sz val="10"/>
        <rFont val="ＭＳ Ｐゴシック"/>
        <family val="3"/>
        <charset val="128"/>
      </rPr>
      <t>谷町</t>
    </r>
    <r>
      <rPr>
        <sz val="10"/>
        <rFont val="Arial"/>
        <family val="2"/>
      </rPr>
      <t>3-1-23</t>
    </r>
    <rPh sb="0" eb="2">
      <t>７６２ー００３３</t>
    </rPh>
    <phoneticPr fontId="3"/>
  </si>
  <si>
    <t>0877-46-2329</t>
    <phoneticPr fontId="8"/>
  </si>
  <si>
    <r>
      <rPr>
        <sz val="10"/>
        <rFont val="ＭＳ Ｐゴシック"/>
        <family val="3"/>
        <charset val="128"/>
      </rPr>
      <t>林田小学校</t>
    </r>
    <rPh sb="2" eb="5">
      <t>シ</t>
    </rPh>
    <phoneticPr fontId="3"/>
  </si>
  <si>
    <t>762-0012</t>
    <phoneticPr fontId="3"/>
  </si>
  <si>
    <r>
      <rPr>
        <sz val="10"/>
        <rFont val="ＭＳ Ｐゴシック"/>
        <family val="3"/>
        <charset val="128"/>
      </rPr>
      <t>林田町</t>
    </r>
    <r>
      <rPr>
        <sz val="10"/>
        <rFont val="Arial"/>
        <family val="2"/>
      </rPr>
      <t>2215-1</t>
    </r>
    <rPh sb="0" eb="3">
      <t>７６２ー００１２</t>
    </rPh>
    <phoneticPr fontId="3"/>
  </si>
  <si>
    <t>0877-47-0270</t>
    <phoneticPr fontId="8"/>
  </si>
  <si>
    <r>
      <rPr>
        <sz val="10"/>
        <rFont val="ＭＳ Ｐゴシック"/>
        <family val="3"/>
        <charset val="128"/>
      </rPr>
      <t>加茂小学校</t>
    </r>
    <rPh sb="2" eb="5">
      <t>シ</t>
    </rPh>
    <phoneticPr fontId="3"/>
  </si>
  <si>
    <t>762-0023</t>
    <phoneticPr fontId="3"/>
  </si>
  <si>
    <r>
      <rPr>
        <sz val="10"/>
        <rFont val="ＭＳ Ｐゴシック"/>
        <family val="3"/>
        <charset val="128"/>
      </rPr>
      <t>加茂町</t>
    </r>
    <r>
      <rPr>
        <sz val="10"/>
        <rFont val="Arial"/>
        <family val="2"/>
      </rPr>
      <t>1098-3</t>
    </r>
    <rPh sb="0" eb="3">
      <t>７６２ー００２３</t>
    </rPh>
    <phoneticPr fontId="3"/>
  </si>
  <si>
    <t>0877-48-0601</t>
    <phoneticPr fontId="8"/>
  </si>
  <si>
    <r>
      <rPr>
        <sz val="10"/>
        <rFont val="ＭＳ Ｐゴシック"/>
        <family val="3"/>
        <charset val="128"/>
      </rPr>
      <t>岩黒小学校</t>
    </r>
    <rPh sb="2" eb="5">
      <t>シ</t>
    </rPh>
    <phoneticPr fontId="3"/>
  </si>
  <si>
    <t>762-0072</t>
    <phoneticPr fontId="3"/>
  </si>
  <si>
    <r>
      <rPr>
        <sz val="10"/>
        <rFont val="ＭＳ Ｐゴシック"/>
        <family val="3"/>
        <charset val="128"/>
      </rPr>
      <t>岩黒</t>
    </r>
    <r>
      <rPr>
        <sz val="10"/>
        <rFont val="Arial"/>
        <family val="2"/>
      </rPr>
      <t>240</t>
    </r>
    <rPh sb="0" eb="2">
      <t>７６２ー００７２</t>
    </rPh>
    <phoneticPr fontId="3"/>
  </si>
  <si>
    <r>
      <t>(</t>
    </r>
    <r>
      <rPr>
        <sz val="10"/>
        <rFont val="ＭＳ Ｐゴシック"/>
        <family val="3"/>
        <charset val="128"/>
      </rPr>
      <t>休校</t>
    </r>
    <r>
      <rPr>
        <sz val="10"/>
        <rFont val="Arial"/>
        <family val="2"/>
      </rPr>
      <t>)</t>
    </r>
    <rPh sb="1" eb="2">
      <t>キュウ</t>
    </rPh>
    <phoneticPr fontId="8"/>
  </si>
  <si>
    <r>
      <rPr>
        <sz val="10"/>
        <rFont val="ＭＳ Ｐゴシック"/>
        <family val="3"/>
        <charset val="128"/>
      </rPr>
      <t>府中小学校</t>
    </r>
    <rPh sb="2" eb="5">
      <t>シ</t>
    </rPh>
    <phoneticPr fontId="3"/>
  </si>
  <si>
    <t>762-0024</t>
    <phoneticPr fontId="3"/>
  </si>
  <si>
    <r>
      <rPr>
        <sz val="10"/>
        <rFont val="ＭＳ Ｐゴシック"/>
        <family val="3"/>
        <charset val="128"/>
      </rPr>
      <t>府中町</t>
    </r>
    <r>
      <rPr>
        <sz val="10"/>
        <rFont val="Arial"/>
        <family val="2"/>
      </rPr>
      <t>1193-3</t>
    </r>
    <rPh sb="0" eb="3">
      <t>７６２ー００２４</t>
    </rPh>
    <phoneticPr fontId="3"/>
  </si>
  <si>
    <t>0877-48-0610</t>
    <phoneticPr fontId="8"/>
  </si>
  <si>
    <r>
      <rPr>
        <sz val="10"/>
        <rFont val="ＭＳ Ｐゴシック"/>
        <family val="3"/>
        <charset val="128"/>
      </rPr>
      <t>川津小学校</t>
    </r>
    <rPh sb="2" eb="5">
      <t>シ</t>
    </rPh>
    <phoneticPr fontId="3"/>
  </si>
  <si>
    <t>762-0025</t>
    <phoneticPr fontId="3"/>
  </si>
  <si>
    <r>
      <rPr>
        <sz val="10"/>
        <rFont val="ＭＳ Ｐゴシック"/>
        <family val="3"/>
        <charset val="128"/>
      </rPr>
      <t>川津町</t>
    </r>
    <r>
      <rPr>
        <sz val="10"/>
        <rFont val="Arial"/>
        <family val="2"/>
      </rPr>
      <t>3093-1</t>
    </r>
    <rPh sb="0" eb="3">
      <t>７６２ー００２５</t>
    </rPh>
    <phoneticPr fontId="3"/>
  </si>
  <si>
    <t>0877-46-3884</t>
    <phoneticPr fontId="8"/>
  </si>
  <si>
    <r>
      <t>10</t>
    </r>
    <r>
      <rPr>
        <sz val="10"/>
        <rFont val="ＭＳ Ｐゴシック"/>
        <family val="3"/>
        <charset val="128"/>
      </rPr>
      <t>校</t>
    </r>
    <phoneticPr fontId="8"/>
  </si>
  <si>
    <r>
      <rPr>
        <sz val="10"/>
        <rFont val="ＭＳ Ｐゴシック"/>
        <family val="3"/>
        <charset val="128"/>
      </rPr>
      <t>西庄小学校</t>
    </r>
    <rPh sb="2" eb="5">
      <t>シ</t>
    </rPh>
    <phoneticPr fontId="3"/>
  </si>
  <si>
    <t>762-0021</t>
    <phoneticPr fontId="3"/>
  </si>
  <si>
    <r>
      <rPr>
        <sz val="10"/>
        <rFont val="ＭＳ Ｐゴシック"/>
        <family val="3"/>
        <charset val="128"/>
      </rPr>
      <t>西庄町</t>
    </r>
    <r>
      <rPr>
        <sz val="10"/>
        <rFont val="Arial"/>
        <family val="2"/>
      </rPr>
      <t>524-5</t>
    </r>
    <rPh sb="0" eb="3">
      <t>７６２ー００２１</t>
    </rPh>
    <phoneticPr fontId="3"/>
  </si>
  <si>
    <t>0877-46-2662</t>
    <phoneticPr fontId="8"/>
  </si>
  <si>
    <t>(休校1)</t>
  </si>
  <si>
    <t>松山小学校</t>
    <rPh sb="2" eb="5">
      <t>シ</t>
    </rPh>
    <phoneticPr fontId="3"/>
  </si>
  <si>
    <t>762-0017</t>
    <phoneticPr fontId="3"/>
  </si>
  <si>
    <r>
      <rPr>
        <sz val="10"/>
        <rFont val="ＭＳ Ｐゴシック"/>
        <family val="3"/>
        <charset val="128"/>
      </rPr>
      <t>高屋町</t>
    </r>
    <r>
      <rPr>
        <sz val="10"/>
        <rFont val="Arial"/>
        <family val="2"/>
      </rPr>
      <t>1050-1</t>
    </r>
    <rPh sb="0" eb="3">
      <t>７６２ー００１７</t>
    </rPh>
    <phoneticPr fontId="3"/>
  </si>
  <si>
    <t>0877-47-0606</t>
    <phoneticPr fontId="8"/>
  </si>
  <si>
    <t>計</t>
  </si>
  <si>
    <t>善通寺市</t>
  </si>
  <si>
    <t>中央小学校</t>
  </si>
  <si>
    <t>765-0013</t>
  </si>
  <si>
    <t>文京町4-5-1</t>
  </si>
  <si>
    <t>0877-62-1616</t>
  </si>
  <si>
    <t>東部小学校</t>
  </si>
  <si>
    <t>765-0022</t>
  </si>
  <si>
    <t>稲木町450-1</t>
  </si>
  <si>
    <t>0877-62-0703</t>
  </si>
  <si>
    <t>西部小学校</t>
  </si>
  <si>
    <t>765-0004</t>
  </si>
  <si>
    <t>善通寺町1146</t>
  </si>
  <si>
    <t>0877-62-0701</t>
  </si>
  <si>
    <t>南部小学校</t>
  </si>
  <si>
    <t>765-0053</t>
  </si>
  <si>
    <t>生野町2990-1</t>
  </si>
  <si>
    <t>0877-62-0702</t>
  </si>
  <si>
    <t>竜川小学校</t>
  </si>
  <si>
    <t>765-0032</t>
  </si>
  <si>
    <t>原田町306-1</t>
  </si>
  <si>
    <t>0877-62-0705</t>
  </si>
  <si>
    <t>与北小学校</t>
  </si>
  <si>
    <t>765-0040</t>
  </si>
  <si>
    <t>与北町1238</t>
  </si>
  <si>
    <t>0877-62-0704</t>
  </si>
  <si>
    <t>筆岡小学校</t>
  </si>
  <si>
    <t>765-0073</t>
  </si>
  <si>
    <t>中村町1575-2</t>
  </si>
  <si>
    <t>0877-62-0706</t>
  </si>
  <si>
    <t>8校</t>
  </si>
  <si>
    <t>吉原小学校</t>
  </si>
  <si>
    <t>765-0061</t>
  </si>
  <si>
    <t>吉原町2811</t>
  </si>
  <si>
    <t>0877-62-0707</t>
  </si>
  <si>
    <t>観音寺市</t>
  </si>
  <si>
    <t>観音寺小学校</t>
  </si>
  <si>
    <t>768-0060</t>
  </si>
  <si>
    <t>観音寺町甲2558-1</t>
  </si>
  <si>
    <t>0875-57-5120</t>
  </si>
  <si>
    <t>高室小学校</t>
  </si>
  <si>
    <t>768-0002</t>
  </si>
  <si>
    <t>高屋町1877-1</t>
  </si>
  <si>
    <t>0875-25-2661</t>
  </si>
  <si>
    <t>常磐小学校</t>
  </si>
  <si>
    <t>768-0012</t>
  </si>
  <si>
    <t>植田町365</t>
  </si>
  <si>
    <t>0875-25-2988</t>
  </si>
  <si>
    <t>柞田小学校</t>
  </si>
  <si>
    <t>768-0040</t>
  </si>
  <si>
    <t>柞田町乙1000-1</t>
  </si>
  <si>
    <t>0875-25-3621</t>
  </si>
  <si>
    <t>豊田小学校</t>
  </si>
  <si>
    <t>768-0033</t>
  </si>
  <si>
    <t>新田町1413</t>
  </si>
  <si>
    <t>0875-27-6303</t>
  </si>
  <si>
    <t>粟井小学校</t>
  </si>
  <si>
    <t>768-0052</t>
  </si>
  <si>
    <t>粟井町1452</t>
  </si>
  <si>
    <t>0875-27-6229</t>
  </si>
  <si>
    <t>一ノ谷小学校</t>
    <phoneticPr fontId="8"/>
  </si>
  <si>
    <t>768-0023</t>
  </si>
  <si>
    <t>古川町102-1</t>
  </si>
  <si>
    <t>0875-25-0204</t>
  </si>
  <si>
    <t>伊吹小学校</t>
  </si>
  <si>
    <t>768-0071</t>
  </si>
  <si>
    <t>伊吹町549</t>
  </si>
  <si>
    <t>0875-29-2102</t>
  </si>
  <si>
    <t>大野原小学校</t>
  </si>
  <si>
    <t>769-1611</t>
  </si>
  <si>
    <t>大野原町大野原1905</t>
  </si>
  <si>
    <t>0875-54-2029</t>
  </si>
  <si>
    <t>10校</t>
  </si>
  <si>
    <t>豊浜小学校</t>
  </si>
  <si>
    <t>769-1602</t>
  </si>
  <si>
    <t>豊浜町和田浜1000</t>
  </si>
  <si>
    <t>0875-52-2029</t>
  </si>
  <si>
    <t>さぬき市</t>
  </si>
  <si>
    <t>津田小学校</t>
  </si>
  <si>
    <t>769-2401</t>
  </si>
  <si>
    <t>津田町津田144</t>
  </si>
  <si>
    <t>0879-42-2047</t>
  </si>
  <si>
    <t>さぬき南小学校</t>
  </si>
  <si>
    <t>761-0905</t>
  </si>
  <si>
    <t>大川町南川61</t>
  </si>
  <si>
    <t>0879-43-3037</t>
  </si>
  <si>
    <t>志度小学校</t>
  </si>
  <si>
    <t>769-2101</t>
  </si>
  <si>
    <t>志度727</t>
  </si>
  <si>
    <t>087-894-0041</t>
  </si>
  <si>
    <t>さぬき北小学校</t>
  </si>
  <si>
    <t>769-2102</t>
  </si>
  <si>
    <t>鴨庄2947</t>
  </si>
  <si>
    <t>087-895-1154</t>
  </si>
  <si>
    <t>寒川小学校</t>
  </si>
  <si>
    <t>769-2322</t>
  </si>
  <si>
    <t>寒川町石田西812-1</t>
  </si>
  <si>
    <t>0879-49-0551</t>
  </si>
  <si>
    <t>長尾小学校</t>
  </si>
  <si>
    <t>769-2301</t>
  </si>
  <si>
    <t>長尾東901-1</t>
  </si>
  <si>
    <t>0879-52-3181</t>
  </si>
  <si>
    <t>7校</t>
  </si>
  <si>
    <t>造田小学校</t>
  </si>
  <si>
    <t>769-2312</t>
  </si>
  <si>
    <t>造田是弘688-1</t>
  </si>
  <si>
    <t>0879-52-2141</t>
  </si>
  <si>
    <t>東かがわ市</t>
  </si>
  <si>
    <t>引田小学校</t>
  </si>
  <si>
    <t>769-2901</t>
  </si>
  <si>
    <t>引田545-1</t>
  </si>
  <si>
    <t>0879-33-3010</t>
  </si>
  <si>
    <t>白鳥小学校</t>
  </si>
  <si>
    <t>769-2705</t>
  </si>
  <si>
    <r>
      <rPr>
        <sz val="10"/>
        <rFont val="ＭＳ Ｐゴシック"/>
        <family val="3"/>
        <charset val="128"/>
      </rPr>
      <t>白鳥</t>
    </r>
    <r>
      <rPr>
        <sz val="10"/>
        <rFont val="Arial"/>
        <family val="2"/>
      </rPr>
      <t>757-1</t>
    </r>
  </si>
  <si>
    <t>0879-26-3112</t>
  </si>
  <si>
    <r>
      <t>3</t>
    </r>
    <r>
      <rPr>
        <sz val="10"/>
        <rFont val="ＭＳ Ｐゴシック"/>
        <family val="3"/>
        <charset val="128"/>
      </rPr>
      <t>校</t>
    </r>
  </si>
  <si>
    <t>大内小学校</t>
  </si>
  <si>
    <t>769-2604</t>
  </si>
  <si>
    <t>西村1510</t>
  </si>
  <si>
    <t>0879-26-3271</t>
  </si>
  <si>
    <t>三豊市</t>
  </si>
  <si>
    <t>上高瀬小学校</t>
  </si>
  <si>
    <t>767-0001</t>
  </si>
  <si>
    <t>高瀬町上高瀬783-2</t>
  </si>
  <si>
    <t>0875-72-5309</t>
  </si>
  <si>
    <t>勝間小学校</t>
  </si>
  <si>
    <t>767-0011</t>
  </si>
  <si>
    <t>高瀬町下勝間803-1</t>
  </si>
  <si>
    <t>0875-72-5329</t>
  </si>
  <si>
    <t>比地小学校</t>
  </si>
  <si>
    <t>767-0004</t>
  </si>
  <si>
    <t>高瀬町比地93-1</t>
  </si>
  <si>
    <t>0875-72-5213</t>
  </si>
  <si>
    <t>二ノ宮小学校</t>
  </si>
  <si>
    <t>767-0021</t>
  </si>
  <si>
    <t>高瀬町佐股甲1497-1</t>
  </si>
  <si>
    <t>0875-74-6302</t>
  </si>
  <si>
    <t>麻小学校</t>
  </si>
  <si>
    <t>767-0014</t>
  </si>
  <si>
    <t>高瀬町上麻3868</t>
  </si>
  <si>
    <t>0875-74-6237</t>
  </si>
  <si>
    <t>山本小学校</t>
  </si>
  <si>
    <t>768-0102</t>
  </si>
  <si>
    <t>山本町大野6-1</t>
  </si>
  <si>
    <t>0875-63-8100</t>
  </si>
  <si>
    <t>大見小学校</t>
  </si>
  <si>
    <t>767-0031</t>
  </si>
  <si>
    <t>三野町大見甲3034-4</t>
  </si>
  <si>
    <t>0875-72-5402</t>
  </si>
  <si>
    <t>下高瀬小学校</t>
  </si>
  <si>
    <t>767-0032</t>
  </si>
  <si>
    <t>三野町下高瀬760-1</t>
  </si>
  <si>
    <t>0875-72-5401</t>
  </si>
  <si>
    <t>吉津小学校</t>
  </si>
  <si>
    <t>767-0033</t>
  </si>
  <si>
    <t>三野町吉津乙1485-1</t>
  </si>
  <si>
    <t>0875-72-5676</t>
  </si>
  <si>
    <t>桑山小学校</t>
  </si>
  <si>
    <t>769-1507</t>
  </si>
  <si>
    <t>豊中町岡本188-1</t>
  </si>
  <si>
    <t>0875-62-2103</t>
  </si>
  <si>
    <t>比地大小学校</t>
  </si>
  <si>
    <t>769-1501</t>
  </si>
  <si>
    <t>豊中町比地大2514-1</t>
  </si>
  <si>
    <t>0875-62-2124</t>
  </si>
  <si>
    <t>笠田小学校</t>
  </si>
  <si>
    <t>769-1502</t>
  </si>
  <si>
    <t>豊中町笠田笠岡2192-1</t>
  </si>
  <si>
    <t>0875-62-2004</t>
  </si>
  <si>
    <t>上高野小学校</t>
  </si>
  <si>
    <t>769-1504</t>
  </si>
  <si>
    <t>豊中町上高野2384</t>
  </si>
  <si>
    <t>0875-62-2064</t>
  </si>
  <si>
    <t>本山小学校</t>
  </si>
  <si>
    <t>769-1506</t>
  </si>
  <si>
    <t>豊中町本山甲1893-1</t>
  </si>
  <si>
    <t>0875-62-2125</t>
  </si>
  <si>
    <t>詫間小学校</t>
  </si>
  <si>
    <t>769-1101</t>
  </si>
  <si>
    <t>詫間町詫間2158</t>
  </si>
  <si>
    <t>0875-83-2858</t>
  </si>
  <si>
    <t>松崎小学校</t>
  </si>
  <si>
    <t>769-1102</t>
  </si>
  <si>
    <t>詫間町松崎722</t>
  </si>
  <si>
    <t>0875-83-2856</t>
  </si>
  <si>
    <t>仁尾小学校</t>
  </si>
  <si>
    <t>769-1403</t>
  </si>
  <si>
    <t>仁尾町仁尾丙1736</t>
  </si>
  <si>
    <t>0875-82-2049</t>
  </si>
  <si>
    <t>曽保小学校</t>
  </si>
  <si>
    <t>769-1408</t>
  </si>
  <si>
    <t>仁尾町仁尾甲1082</t>
  </si>
  <si>
    <t>0875-82-2135</t>
  </si>
  <si>
    <t>19校</t>
  </si>
  <si>
    <t>財田小学校</t>
  </si>
  <si>
    <t>769-0402</t>
  </si>
  <si>
    <t>財田町財田中5325-1</t>
  </si>
  <si>
    <t>0875-67-0200</t>
  </si>
  <si>
    <t>土庄町</t>
  </si>
  <si>
    <t>土庄小学校</t>
  </si>
  <si>
    <t>761-4121</t>
  </si>
  <si>
    <r>
      <rPr>
        <sz val="10"/>
        <rFont val="ＭＳ Ｐゴシック"/>
        <family val="3"/>
        <charset val="128"/>
      </rPr>
      <t>渕崎甲</t>
    </r>
    <r>
      <rPr>
        <sz val="10"/>
        <rFont val="Arial"/>
        <family val="2"/>
      </rPr>
      <t>2080-1</t>
    </r>
    <phoneticPr fontId="8"/>
  </si>
  <si>
    <t>0879-62-0068</t>
  </si>
  <si>
    <t>2校</t>
  </si>
  <si>
    <t>豊島小学校</t>
  </si>
  <si>
    <t>761-4661</t>
  </si>
  <si>
    <r>
      <rPr>
        <sz val="10"/>
        <rFont val="ＭＳ Ｐゴシック"/>
        <family val="3"/>
        <charset val="128"/>
      </rPr>
      <t>豊島家浦</t>
    </r>
    <r>
      <rPr>
        <sz val="10"/>
        <rFont val="Arial"/>
        <family val="2"/>
      </rPr>
      <t>2516</t>
    </r>
    <phoneticPr fontId="8"/>
  </si>
  <si>
    <t>0879-68-2020</t>
  </si>
  <si>
    <t>小豆島町</t>
  </si>
  <si>
    <t>星城小学校</t>
  </si>
  <si>
    <t>761-4432</t>
  </si>
  <si>
    <t>草壁本町632-1</t>
  </si>
  <si>
    <t>0879-82-2011</t>
  </si>
  <si>
    <t>安田小学校</t>
  </si>
  <si>
    <t>761-4411</t>
  </si>
  <si>
    <t>安田甲472-1</t>
  </si>
  <si>
    <t>0879-82-2012</t>
  </si>
  <si>
    <t>苗羽小学校</t>
  </si>
  <si>
    <t>761-4421</t>
  </si>
  <si>
    <t>苗羽甲1371-1</t>
  </si>
  <si>
    <t>0879-82-2013</t>
  </si>
  <si>
    <t>4校</t>
  </si>
  <si>
    <t>池田小学校</t>
  </si>
  <si>
    <t>761-4301</t>
  </si>
  <si>
    <t>池田1760</t>
  </si>
  <si>
    <t>0879-75-2222</t>
  </si>
  <si>
    <t>三木町</t>
  </si>
  <si>
    <t>平井小学校</t>
  </si>
  <si>
    <t>761-0702</t>
  </si>
  <si>
    <t>平木710-1</t>
  </si>
  <si>
    <t>087-898-0713</t>
  </si>
  <si>
    <t>田中小学校</t>
  </si>
  <si>
    <t>761-0611</t>
  </si>
  <si>
    <t>田中4620-2</t>
  </si>
  <si>
    <t>087-898-0501</t>
  </si>
  <si>
    <t>氷上小学校</t>
  </si>
  <si>
    <t>761-0612</t>
  </si>
  <si>
    <t>氷上2845</t>
  </si>
  <si>
    <t>087-898-0710</t>
  </si>
  <si>
    <t>白山小学校</t>
  </si>
  <si>
    <t>761-0704</t>
  </si>
  <si>
    <t>下高岡352-1</t>
  </si>
  <si>
    <t>087-898-0257</t>
  </si>
  <si>
    <t>直島町</t>
  </si>
  <si>
    <t>直島小学校</t>
  </si>
  <si>
    <t>761-3110</t>
  </si>
  <si>
    <r>
      <rPr>
        <sz val="10"/>
        <rFont val="ＭＳ Ｐゴシック"/>
        <family val="3"/>
        <charset val="128"/>
      </rPr>
      <t>直島町</t>
    </r>
    <r>
      <rPr>
        <sz val="10"/>
        <rFont val="Arial"/>
        <family val="2"/>
      </rPr>
      <t>1600</t>
    </r>
    <phoneticPr fontId="8"/>
  </si>
  <si>
    <t>087-892-3007</t>
  </si>
  <si>
    <t>宇多津町</t>
  </si>
  <si>
    <t>宇多津小学校</t>
  </si>
  <si>
    <t>769-0210</t>
  </si>
  <si>
    <t>宇多津町815</t>
  </si>
  <si>
    <t>0877-49-1820</t>
  </si>
  <si>
    <t>宇多津北小学校</t>
  </si>
  <si>
    <t>769-0208</t>
  </si>
  <si>
    <t>浜八番丁115</t>
  </si>
  <si>
    <t>0877-49-2000</t>
  </si>
  <si>
    <t>綾川町</t>
  </si>
  <si>
    <t>綾上小学校</t>
  </si>
  <si>
    <t>761-2203</t>
  </si>
  <si>
    <t>山田上甲1494-1</t>
  </si>
  <si>
    <t>087-878-2004</t>
  </si>
  <si>
    <t>昭和小学校</t>
  </si>
  <si>
    <t>761-2101</t>
  </si>
  <si>
    <t>畑田2373-1</t>
  </si>
  <si>
    <t>087-877-0519</t>
  </si>
  <si>
    <t>陶小学校</t>
  </si>
  <si>
    <t>761-2103</t>
  </si>
  <si>
    <t>陶5878-1</t>
  </si>
  <si>
    <t>087-876-1182</t>
  </si>
  <si>
    <t>滝宮小学校</t>
  </si>
  <si>
    <t>761-2305</t>
  </si>
  <si>
    <t>滝宮1095-1</t>
  </si>
  <si>
    <t>087-876-1183</t>
  </si>
  <si>
    <t>5校</t>
  </si>
  <si>
    <t>羽床小学校</t>
  </si>
  <si>
    <t>761-2308</t>
  </si>
  <si>
    <t>羽床下2256</t>
  </si>
  <si>
    <t>087-876-1184</t>
  </si>
  <si>
    <t>琴平町</t>
  </si>
  <si>
    <r>
      <rPr>
        <sz val="10"/>
        <rFont val="ＭＳ Ｐゴシック"/>
        <family val="3"/>
        <charset val="128"/>
      </rPr>
      <t>琴平小学校</t>
    </r>
  </si>
  <si>
    <t>766-0002</t>
  </si>
  <si>
    <t>145-1</t>
    <phoneticPr fontId="8"/>
  </si>
  <si>
    <t>0877-73-2831</t>
  </si>
  <si>
    <r>
      <rPr>
        <sz val="10"/>
        <rFont val="ＭＳ Ｐゴシック"/>
        <family val="3"/>
        <charset val="128"/>
      </rPr>
      <t>象郷小学校</t>
    </r>
  </si>
  <si>
    <t>766-0006</t>
  </si>
  <si>
    <t>上櫛梨26</t>
  </si>
  <si>
    <t>0877-73-2830</t>
  </si>
  <si>
    <t>3校</t>
  </si>
  <si>
    <r>
      <rPr>
        <sz val="10"/>
        <rFont val="ＭＳ Ｐゴシック"/>
        <family val="3"/>
        <charset val="128"/>
      </rPr>
      <t>榎井小学校</t>
    </r>
  </si>
  <si>
    <t>766-0004</t>
  </si>
  <si>
    <t>榎井58-3</t>
  </si>
  <si>
    <t>0877-73-2494</t>
  </si>
  <si>
    <t>多度津町</t>
  </si>
  <si>
    <t>多度津小学校</t>
  </si>
  <si>
    <t>764-0011</t>
  </si>
  <si>
    <t>栄町3-1-9</t>
  </si>
  <si>
    <t>0877-33-1616</t>
  </si>
  <si>
    <t>豊原小学校</t>
  </si>
  <si>
    <t>764-0026</t>
  </si>
  <si>
    <r>
      <rPr>
        <sz val="10"/>
        <rFont val="ＭＳ Ｐゴシック"/>
        <family val="3"/>
        <charset val="128"/>
      </rPr>
      <t>南鴨</t>
    </r>
    <r>
      <rPr>
        <sz val="10"/>
        <rFont val="Arial"/>
        <family val="2"/>
      </rPr>
      <t>704</t>
    </r>
    <phoneticPr fontId="8"/>
  </si>
  <si>
    <t>0877-32-2050</t>
  </si>
  <si>
    <t>四箇小学校</t>
  </si>
  <si>
    <t>764-0032</t>
  </si>
  <si>
    <r>
      <rPr>
        <sz val="10"/>
        <rFont val="ＭＳ Ｐゴシック"/>
        <family val="3"/>
        <charset val="128"/>
      </rPr>
      <t>三井</t>
    </r>
    <r>
      <rPr>
        <sz val="10"/>
        <rFont val="Arial"/>
        <family val="2"/>
      </rPr>
      <t>433-1</t>
    </r>
    <phoneticPr fontId="8"/>
  </si>
  <si>
    <t>0877-32-2517</t>
  </si>
  <si>
    <t>白方小学校</t>
  </si>
  <si>
    <t>764-0035</t>
  </si>
  <si>
    <r>
      <rPr>
        <sz val="10"/>
        <rFont val="ＭＳ Ｐゴシック"/>
        <family val="3"/>
        <charset val="128"/>
      </rPr>
      <t>奥白方</t>
    </r>
    <r>
      <rPr>
        <sz val="10"/>
        <rFont val="Arial"/>
        <family val="2"/>
      </rPr>
      <t>1142</t>
    </r>
    <phoneticPr fontId="8"/>
  </si>
  <si>
    <t>0877-32-3331</t>
  </si>
  <si>
    <t>まんのう町</t>
  </si>
  <si>
    <t>琴南小学校</t>
  </si>
  <si>
    <t>766-0201</t>
  </si>
  <si>
    <t>造田1984-1</t>
  </si>
  <si>
    <t>0877-85-2010</t>
  </si>
  <si>
    <t>高篠小学校</t>
  </si>
  <si>
    <t>766-0013</t>
  </si>
  <si>
    <t>東高篠139</t>
  </si>
  <si>
    <t>0877-73-3842</t>
  </si>
  <si>
    <t>四条小学校</t>
  </si>
  <si>
    <t>766-0021</t>
  </si>
  <si>
    <r>
      <rPr>
        <sz val="10"/>
        <rFont val="ＭＳ Ｐゴシック"/>
        <family val="3"/>
        <charset val="128"/>
      </rPr>
      <t>四條</t>
    </r>
    <r>
      <rPr>
        <sz val="10"/>
        <rFont val="Arial"/>
        <family val="2"/>
      </rPr>
      <t>732</t>
    </r>
    <phoneticPr fontId="8"/>
  </si>
  <si>
    <t>0877-73-5514</t>
  </si>
  <si>
    <t>長炭小学校</t>
  </si>
  <si>
    <t>766-0017</t>
  </si>
  <si>
    <t>炭所西1431-2</t>
  </si>
  <si>
    <t>0877-79-2006</t>
  </si>
  <si>
    <t>満濃南小学校</t>
  </si>
  <si>
    <t>766-0023</t>
  </si>
  <si>
    <t>吉野74</t>
  </si>
  <si>
    <t>0877-79-2110</t>
  </si>
  <si>
    <t>6校</t>
  </si>
  <si>
    <t>仲南小学校</t>
  </si>
  <si>
    <t>769-0314</t>
  </si>
  <si>
    <t>帆山743</t>
  </si>
  <si>
    <t>0877-77-2230</t>
  </si>
  <si>
    <r>
      <rPr>
        <sz val="10"/>
        <rFont val="ＭＳ Ｐゴシック"/>
        <family val="3"/>
        <charset val="128"/>
      </rPr>
      <t>国立</t>
    </r>
    <rPh sb="0" eb="2">
      <t>コクリツ</t>
    </rPh>
    <phoneticPr fontId="3"/>
  </si>
  <si>
    <r>
      <rPr>
        <sz val="10"/>
        <rFont val="ＭＳ Ｐゴシック"/>
        <family val="3"/>
        <charset val="128"/>
      </rPr>
      <t>公立</t>
    </r>
    <rPh sb="0" eb="2">
      <t>コウリツ</t>
    </rPh>
    <phoneticPr fontId="3"/>
  </si>
  <si>
    <r>
      <t>(</t>
    </r>
    <r>
      <rPr>
        <sz val="10"/>
        <rFont val="ＭＳ Ｐゴシック"/>
        <family val="3"/>
        <charset val="128"/>
      </rPr>
      <t>本校</t>
    </r>
    <r>
      <rPr>
        <sz val="10"/>
        <rFont val="Arial"/>
        <family val="2"/>
      </rPr>
      <t>155</t>
    </r>
    <r>
      <rPr>
        <sz val="10"/>
        <rFont val="ＭＳ Ｐゴシック"/>
        <family val="3"/>
        <charset val="128"/>
      </rPr>
      <t>､分校</t>
    </r>
    <r>
      <rPr>
        <sz val="10"/>
        <rFont val="Arial"/>
        <family val="2"/>
      </rPr>
      <t>2)</t>
    </r>
    <r>
      <rPr>
        <sz val="10"/>
        <rFont val="ＭＳ Ｐゴシック"/>
        <family val="3"/>
        <charset val="128"/>
      </rPr>
      <t>　〔休校</t>
    </r>
    <r>
      <rPr>
        <sz val="10"/>
        <rFont val="Arial"/>
        <family val="2"/>
      </rPr>
      <t>6(</t>
    </r>
    <r>
      <rPr>
        <sz val="10"/>
        <rFont val="ＭＳ Ｐゴシック"/>
        <family val="3"/>
        <charset val="128"/>
      </rPr>
      <t>うち分校休校</t>
    </r>
    <r>
      <rPr>
        <sz val="10"/>
        <rFont val="Arial"/>
        <family val="2"/>
      </rPr>
      <t>1)</t>
    </r>
    <r>
      <rPr>
        <sz val="10"/>
        <rFont val="ＭＳ Ｐゴシック"/>
        <family val="3"/>
        <charset val="128"/>
      </rPr>
      <t>〕</t>
    </r>
    <rPh sb="1" eb="3">
      <t>ホンコウ</t>
    </rPh>
    <rPh sb="7" eb="9">
      <t>ブンコウ</t>
    </rPh>
    <rPh sb="13" eb="15">
      <t>キュウコウ</t>
    </rPh>
    <rPh sb="19" eb="21">
      <t>ブンコウ</t>
    </rPh>
    <rPh sb="21" eb="23">
      <t>キュウコウ</t>
    </rPh>
    <phoneticPr fontId="3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</si>
  <si>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3"/>
  </si>
  <si>
    <r>
      <t>(</t>
    </r>
    <r>
      <rPr>
        <sz val="10"/>
        <rFont val="ＭＳ Ｐゴシック"/>
        <family val="3"/>
        <charset val="128"/>
      </rPr>
      <t>本校</t>
    </r>
    <r>
      <rPr>
        <sz val="10"/>
        <rFont val="Arial"/>
        <family val="2"/>
      </rPr>
      <t>157</t>
    </r>
    <r>
      <rPr>
        <sz val="10"/>
        <rFont val="ＭＳ Ｐゴシック"/>
        <family val="3"/>
        <charset val="128"/>
      </rPr>
      <t>､分校</t>
    </r>
    <r>
      <rPr>
        <sz val="10"/>
        <rFont val="Arial"/>
        <family val="2"/>
      </rPr>
      <t>2)</t>
    </r>
    <r>
      <rPr>
        <sz val="10"/>
        <rFont val="ＭＳ Ｐゴシック"/>
        <family val="3"/>
        <charset val="128"/>
      </rPr>
      <t>　〔休校</t>
    </r>
    <r>
      <rPr>
        <sz val="10"/>
        <rFont val="Arial"/>
        <family val="2"/>
      </rPr>
      <t>6(</t>
    </r>
    <r>
      <rPr>
        <sz val="10"/>
        <rFont val="ＭＳ Ｐゴシック"/>
        <family val="3"/>
        <charset val="128"/>
      </rPr>
      <t>うち分校休校</t>
    </r>
    <r>
      <rPr>
        <sz val="10"/>
        <rFont val="Arial"/>
        <family val="2"/>
      </rPr>
      <t>1)</t>
    </r>
    <r>
      <rPr>
        <sz val="10"/>
        <rFont val="ＭＳ Ｐゴシック"/>
        <family val="3"/>
        <charset val="128"/>
      </rPr>
      <t>〕</t>
    </r>
    <rPh sb="1" eb="3">
      <t>ホンコウ</t>
    </rPh>
    <rPh sb="7" eb="9">
      <t>ブンコウ</t>
    </rPh>
    <rPh sb="13" eb="15">
      <t>キュウコウ</t>
    </rPh>
    <rPh sb="19" eb="21">
      <t>ブンコウ</t>
    </rPh>
    <rPh sb="21" eb="23">
      <t>キュウコウ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</si>
</sst>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#,##0;[Red]\-#,##0"/>
    <numFmt numFmtId="177" formatCode="#&quot;校&quot;"/>
  </numFmts>
  <fonts count="1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明朝"/>
      <family val="1"/>
      <charset val="128"/>
    </font>
    <font>
      <sz val="11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Arial"/>
      <family val="2"/>
      <charset val="1"/>
    </font>
    <font>
      <b/>
      <sz val="10"/>
      <name val="Arial"/>
      <family val="2"/>
    </font>
    <font>
      <sz val="6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i/>
      <sz val="11"/>
      <color rgb="FF7F7F7F"/>
      <name val="游ゴシック"/>
      <family val="3"/>
      <charset val="128"/>
      <scheme val="minor"/>
    </font>
    <font>
      <sz val="9"/>
      <name val="Arial"/>
      <family val="2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176" fontId="7" fillId="0" borderId="0" applyBorder="0" applyProtection="0"/>
    <xf numFmtId="38" fontId="1" fillId="0" borderId="0" applyFont="0" applyFill="0" applyBorder="0" applyAlignment="0" applyProtection="0"/>
    <xf numFmtId="176" fontId="7" fillId="0" borderId="0" applyBorder="0" applyProtection="0"/>
  </cellStyleXfs>
  <cellXfs count="326">
    <xf numFmtId="0" fontId="0" fillId="0" borderId="0" xfId="0"/>
    <xf numFmtId="38" fontId="1" fillId="0" borderId="0" xfId="1" applyFont="1" applyFill="1" applyAlignment="1">
      <alignment horizontal="left" vertical="center"/>
    </xf>
    <xf numFmtId="38" fontId="4" fillId="0" borderId="0" xfId="1" applyFont="1" applyFill="1" applyBorder="1" applyAlignment="1" applyProtection="1">
      <alignment horizontal="distributed"/>
    </xf>
    <xf numFmtId="38" fontId="4" fillId="0" borderId="0" xfId="1" applyFont="1" applyFill="1" applyBorder="1" applyAlignment="1" applyProtection="1">
      <alignment horizontal="center" shrinkToFit="1"/>
    </xf>
    <xf numFmtId="38" fontId="4" fillId="0" borderId="0" xfId="1" applyFont="1" applyFill="1" applyBorder="1" applyAlignment="1" applyProtection="1">
      <alignment vertical="center" shrinkToFit="1"/>
    </xf>
    <xf numFmtId="38" fontId="4" fillId="0" borderId="0" xfId="1" applyFont="1" applyFill="1" applyBorder="1" applyAlignment="1" applyProtection="1">
      <alignment horizontal="center" vertical="center" shrinkToFit="1"/>
    </xf>
    <xf numFmtId="38" fontId="4" fillId="0" borderId="0" xfId="1" applyFont="1" applyFill="1" applyBorder="1"/>
    <xf numFmtId="38" fontId="4" fillId="0" borderId="0" xfId="1" applyFont="1" applyFill="1"/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center"/>
    </xf>
    <xf numFmtId="38" fontId="4" fillId="0" borderId="0" xfId="1" applyFont="1" applyFill="1" applyAlignment="1">
      <alignment horizontal="left"/>
    </xf>
    <xf numFmtId="14" fontId="4" fillId="0" borderId="0" xfId="1" applyNumberFormat="1" applyFont="1" applyFill="1"/>
    <xf numFmtId="38" fontId="5" fillId="0" borderId="1" xfId="1" applyFont="1" applyFill="1" applyBorder="1" applyAlignment="1">
      <alignment horizontal="center" vertical="center" shrinkToFit="1"/>
    </xf>
    <xf numFmtId="38" fontId="5" fillId="0" borderId="2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 shrinkToFit="1"/>
    </xf>
    <xf numFmtId="38" fontId="5" fillId="0" borderId="3" xfId="1" applyFont="1" applyFill="1" applyBorder="1" applyAlignment="1">
      <alignment vertical="center" shrinkToFit="1"/>
    </xf>
    <xf numFmtId="38" fontId="5" fillId="0" borderId="3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distributed" vertical="center" indent="1"/>
    </xf>
    <xf numFmtId="38" fontId="5" fillId="0" borderId="5" xfId="1" applyFont="1" applyFill="1" applyBorder="1" applyAlignment="1">
      <alignment horizontal="distributed" vertical="center" indent="1"/>
    </xf>
    <xf numFmtId="38" fontId="5" fillId="0" borderId="6" xfId="1" applyFont="1" applyFill="1" applyBorder="1" applyAlignment="1">
      <alignment horizontal="distributed" vertical="center" indent="1"/>
    </xf>
    <xf numFmtId="38" fontId="5" fillId="0" borderId="5" xfId="1" applyFont="1" applyFill="1" applyBorder="1" applyAlignment="1">
      <alignment horizontal="center" vertical="center"/>
    </xf>
    <xf numFmtId="38" fontId="5" fillId="0" borderId="5" xfId="1" applyFont="1" applyFill="1" applyBorder="1" applyAlignment="1" applyProtection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3" xfId="1" applyFont="1" applyFill="1" applyBorder="1" applyAlignment="1" applyProtection="1">
      <alignment horizontal="center" vertical="center" wrapText="1"/>
    </xf>
    <xf numFmtId="38" fontId="5" fillId="0" borderId="7" xfId="1" applyFont="1" applyFill="1" applyBorder="1" applyAlignment="1" applyProtection="1">
      <alignment horizontal="center" vertical="center" wrapText="1"/>
    </xf>
    <xf numFmtId="38" fontId="5" fillId="0" borderId="8" xfId="1" applyFont="1" applyFill="1" applyBorder="1" applyAlignment="1" applyProtection="1">
      <alignment horizontal="center" vertical="center" wrapText="1"/>
    </xf>
    <xf numFmtId="38" fontId="5" fillId="0" borderId="9" xfId="1" applyFont="1" applyFill="1" applyBorder="1" applyAlignment="1" applyProtection="1">
      <alignment horizontal="center" vertical="center" wrapText="1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Fill="1" applyAlignment="1">
      <alignment horizontal="left" vertical="center"/>
    </xf>
    <xf numFmtId="14" fontId="5" fillId="0" borderId="0" xfId="1" applyNumberFormat="1" applyFont="1" applyFill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10" xfId="1" applyFont="1" applyFill="1" applyBorder="1" applyAlignment="1">
      <alignment horizontal="distributed" vertical="center" shrinkToFit="1"/>
    </xf>
    <xf numFmtId="38" fontId="5" fillId="0" borderId="11" xfId="1" applyFont="1" applyFill="1" applyBorder="1" applyAlignment="1" applyProtection="1">
      <alignment horizontal="distributed" vertical="center" justifyLastLine="1"/>
    </xf>
    <xf numFmtId="38" fontId="5" fillId="0" borderId="11" xfId="1" applyFont="1" applyFill="1" applyBorder="1" applyAlignment="1" applyProtection="1">
      <alignment horizontal="distributed" vertical="center" justifyLastLine="1" shrinkToFit="1"/>
    </xf>
    <xf numFmtId="38" fontId="5" fillId="0" borderId="12" xfId="1" applyFont="1" applyFill="1" applyBorder="1" applyAlignment="1" applyProtection="1">
      <alignment horizontal="distributed" vertical="center" justifyLastLine="1" shrinkToFit="1"/>
    </xf>
    <xf numFmtId="38" fontId="5" fillId="0" borderId="12" xfId="1" applyFont="1" applyFill="1" applyBorder="1" applyAlignment="1" applyProtection="1">
      <alignment horizontal="center" vertical="center" justifyLastLine="1" shrinkToFit="1"/>
    </xf>
    <xf numFmtId="38" fontId="5" fillId="0" borderId="13" xfId="1" applyFont="1" applyFill="1" applyBorder="1" applyAlignment="1" applyProtection="1">
      <alignment horizontal="center" vertical="center" textRotation="255"/>
    </xf>
    <xf numFmtId="38" fontId="5" fillId="0" borderId="13" xfId="1" applyFont="1" applyFill="1" applyBorder="1" applyAlignment="1" applyProtection="1">
      <alignment horizontal="center" vertical="center" textRotation="255" shrinkToFit="1"/>
    </xf>
    <xf numFmtId="0" fontId="5" fillId="0" borderId="14" xfId="0" applyFont="1" applyFill="1" applyBorder="1" applyAlignment="1">
      <alignment horizontal="center" vertical="center"/>
    </xf>
    <xf numFmtId="38" fontId="5" fillId="0" borderId="15" xfId="1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8" fontId="5" fillId="0" borderId="17" xfId="1" applyFont="1" applyFill="1" applyBorder="1" applyAlignment="1" applyProtection="1">
      <alignment horizontal="center" vertical="center" wrapText="1"/>
    </xf>
    <xf numFmtId="38" fontId="5" fillId="0" borderId="18" xfId="1" applyFont="1" applyFill="1" applyBorder="1" applyAlignment="1" applyProtection="1">
      <alignment horizontal="center" vertical="center" wrapText="1"/>
    </xf>
    <xf numFmtId="38" fontId="5" fillId="0" borderId="19" xfId="1" applyFont="1" applyFill="1" applyBorder="1" applyAlignment="1" applyProtection="1">
      <alignment horizontal="center" vertical="center" wrapText="1"/>
    </xf>
    <xf numFmtId="38" fontId="5" fillId="0" borderId="20" xfId="1" applyFont="1" applyFill="1" applyBorder="1" applyAlignment="1" applyProtection="1">
      <alignment horizontal="center" vertical="center" wrapText="1"/>
    </xf>
    <xf numFmtId="38" fontId="5" fillId="0" borderId="21" xfId="1" applyFont="1" applyFill="1" applyBorder="1" applyAlignment="1">
      <alignment horizontal="center" vertical="center" shrinkToFit="1"/>
    </xf>
    <xf numFmtId="38" fontId="5" fillId="0" borderId="22" xfId="1" applyFont="1" applyFill="1" applyBorder="1" applyAlignment="1" applyProtection="1">
      <alignment horizontal="center" vertical="center"/>
    </xf>
    <xf numFmtId="38" fontId="5" fillId="0" borderId="22" xfId="1" applyFont="1" applyFill="1" applyBorder="1" applyAlignment="1" applyProtection="1">
      <alignment horizontal="center" vertical="center" shrinkToFit="1"/>
    </xf>
    <xf numFmtId="38" fontId="5" fillId="0" borderId="23" xfId="1" applyFont="1" applyFill="1" applyBorder="1" applyAlignment="1" applyProtection="1">
      <alignment vertical="center" shrinkToFit="1"/>
    </xf>
    <xf numFmtId="38" fontId="5" fillId="0" borderId="23" xfId="1" applyFont="1" applyFill="1" applyBorder="1" applyAlignment="1" applyProtection="1">
      <alignment horizontal="center" vertical="center" shrinkToFit="1"/>
    </xf>
    <xf numFmtId="38" fontId="5" fillId="0" borderId="22" xfId="1" applyFont="1" applyFill="1" applyBorder="1" applyAlignment="1" applyProtection="1">
      <alignment horizontal="center" vertical="center" textRotation="255"/>
    </xf>
    <xf numFmtId="38" fontId="5" fillId="0" borderId="22" xfId="1" applyFont="1" applyFill="1" applyBorder="1" applyAlignment="1" applyProtection="1">
      <alignment horizontal="center" vertical="center" textRotation="255" shrinkToFit="1"/>
    </xf>
    <xf numFmtId="38" fontId="5" fillId="0" borderId="24" xfId="1" applyFont="1" applyFill="1" applyBorder="1" applyAlignment="1" applyProtection="1">
      <alignment horizontal="center" vertical="center"/>
    </xf>
    <xf numFmtId="38" fontId="5" fillId="0" borderId="25" xfId="1" applyFont="1" applyFill="1" applyBorder="1" applyAlignment="1" applyProtection="1">
      <alignment horizontal="center" vertical="center"/>
    </xf>
    <xf numFmtId="38" fontId="5" fillId="0" borderId="26" xfId="1" applyFont="1" applyFill="1" applyBorder="1" applyAlignment="1" applyProtection="1">
      <alignment horizontal="center" vertical="center"/>
    </xf>
    <xf numFmtId="38" fontId="5" fillId="0" borderId="27" xfId="1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1" xfId="3" applyFont="1" applyFill="1" applyBorder="1" applyAlignment="1">
      <alignment horizontal="distributed" vertical="center"/>
    </xf>
    <xf numFmtId="38" fontId="9" fillId="0" borderId="7" xfId="3" applyFont="1" applyFill="1" applyBorder="1" applyAlignment="1" applyProtection="1">
      <alignment horizontal="distributed" vertical="center" wrapText="1"/>
    </xf>
    <xf numFmtId="38" fontId="5" fillId="0" borderId="2" xfId="3" applyFont="1" applyFill="1" applyBorder="1" applyAlignment="1" applyProtection="1">
      <alignment horizontal="center" vertical="center" shrinkToFit="1"/>
    </xf>
    <xf numFmtId="38" fontId="5" fillId="0" borderId="7" xfId="3" applyFont="1" applyFill="1" applyBorder="1" applyAlignment="1" applyProtection="1">
      <alignment vertical="center" wrapText="1" shrinkToFit="1"/>
    </xf>
    <xf numFmtId="38" fontId="5" fillId="0" borderId="3" xfId="3" applyFont="1" applyFill="1" applyBorder="1" applyAlignment="1" applyProtection="1">
      <alignment horizontal="center" vertical="center" shrinkToFit="1"/>
    </xf>
    <xf numFmtId="176" fontId="10" fillId="0" borderId="2" xfId="4" applyFont="1" applyBorder="1" applyAlignment="1" applyProtection="1">
      <alignment vertical="center" shrinkToFit="1"/>
    </xf>
    <xf numFmtId="176" fontId="10" fillId="0" borderId="2" xfId="4" applyFont="1" applyBorder="1" applyAlignment="1" applyProtection="1">
      <alignment vertical="center" shrinkToFit="1"/>
      <protection locked="0"/>
    </xf>
    <xf numFmtId="176" fontId="10" fillId="0" borderId="3" xfId="4" applyFont="1" applyBorder="1" applyAlignment="1" applyProtection="1">
      <alignment vertical="center" shrinkToFit="1"/>
    </xf>
    <xf numFmtId="176" fontId="10" fillId="0" borderId="28" xfId="4" applyFont="1" applyBorder="1" applyAlignment="1" applyProtection="1">
      <alignment vertical="center" shrinkToFit="1"/>
      <protection locked="0"/>
    </xf>
    <xf numFmtId="14" fontId="5" fillId="0" borderId="0" xfId="1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10" xfId="3" applyFont="1" applyFill="1" applyBorder="1" applyAlignment="1">
      <alignment horizontal="center" vertical="center"/>
    </xf>
    <xf numFmtId="176" fontId="9" fillId="0" borderId="0" xfId="3" applyNumberFormat="1" applyFont="1" applyFill="1" applyBorder="1" applyAlignment="1" applyProtection="1">
      <alignment horizontal="distributed" vertical="center" wrapText="1"/>
    </xf>
    <xf numFmtId="176" fontId="5" fillId="0" borderId="11" xfId="3" applyNumberFormat="1" applyFont="1" applyFill="1" applyBorder="1" applyAlignment="1" applyProtection="1">
      <alignment horizontal="center" vertical="center" shrinkToFit="1"/>
    </xf>
    <xf numFmtId="176" fontId="5" fillId="0" borderId="0" xfId="3" applyNumberFormat="1" applyFont="1" applyFill="1" applyBorder="1" applyAlignment="1" applyProtection="1">
      <alignment horizontal="left" vertical="center" wrapText="1" shrinkToFit="1"/>
    </xf>
    <xf numFmtId="176" fontId="5" fillId="0" borderId="12" xfId="3" applyNumberFormat="1" applyFont="1" applyFill="1" applyBorder="1" applyAlignment="1" applyProtection="1">
      <alignment horizontal="center" vertical="center" shrinkToFit="1"/>
    </xf>
    <xf numFmtId="38" fontId="10" fillId="0" borderId="29" xfId="3" applyFont="1" applyBorder="1" applyAlignment="1" applyProtection="1">
      <alignment vertical="center" shrinkToFit="1"/>
    </xf>
    <xf numFmtId="38" fontId="10" fillId="0" borderId="29" xfId="3" applyFont="1" applyBorder="1" applyAlignment="1" applyProtection="1">
      <alignment vertical="center" shrinkToFit="1"/>
      <protection locked="0"/>
    </xf>
    <xf numFmtId="38" fontId="10" fillId="0" borderId="17" xfId="3" applyFont="1" applyBorder="1" applyAlignment="1" applyProtection="1">
      <alignment vertical="center" shrinkToFit="1"/>
    </xf>
    <xf numFmtId="38" fontId="10" fillId="0" borderId="30" xfId="3" applyFont="1" applyBorder="1" applyAlignment="1" applyProtection="1">
      <alignment vertical="center" shrinkToFit="1"/>
      <protection locked="0"/>
    </xf>
    <xf numFmtId="176" fontId="5" fillId="0" borderId="0" xfId="1" applyNumberFormat="1" applyFont="1" applyFill="1" applyBorder="1" applyAlignment="1" applyProtection="1">
      <alignment horizontal="center" vertical="center"/>
    </xf>
    <xf numFmtId="176" fontId="5" fillId="0" borderId="0" xfId="1" applyNumberFormat="1" applyFont="1" applyFill="1" applyBorder="1" applyAlignment="1">
      <alignment horizontal="left" vertical="center"/>
    </xf>
    <xf numFmtId="176" fontId="5" fillId="0" borderId="0" xfId="1" applyNumberFormat="1" applyFont="1" applyFill="1" applyAlignment="1">
      <alignment horizontal="left" vertical="center"/>
    </xf>
    <xf numFmtId="38" fontId="5" fillId="0" borderId="21" xfId="3" applyFont="1" applyFill="1" applyBorder="1" applyAlignment="1">
      <alignment horizontal="distributed" vertical="center"/>
    </xf>
    <xf numFmtId="38" fontId="5" fillId="0" borderId="31" xfId="3" applyFont="1" applyFill="1" applyBorder="1" applyAlignment="1">
      <alignment horizontal="center" vertical="center"/>
    </xf>
    <xf numFmtId="38" fontId="5" fillId="0" borderId="32" xfId="3" applyFont="1" applyFill="1" applyBorder="1" applyAlignment="1">
      <alignment horizontal="center" vertical="center"/>
    </xf>
    <xf numFmtId="38" fontId="5" fillId="0" borderId="33" xfId="3" applyFont="1" applyFill="1" applyBorder="1" applyAlignment="1">
      <alignment horizontal="center" vertical="center" shrinkToFit="1"/>
    </xf>
    <xf numFmtId="38" fontId="11" fillId="0" borderId="11" xfId="3" applyFont="1" applyFill="1" applyBorder="1" applyAlignment="1" applyProtection="1">
      <alignment vertical="center" shrinkToFit="1"/>
    </xf>
    <xf numFmtId="38" fontId="11" fillId="0" borderId="12" xfId="3" applyFont="1" applyFill="1" applyBorder="1" applyAlignment="1" applyProtection="1">
      <alignment vertical="center" shrinkToFit="1"/>
    </xf>
    <xf numFmtId="38" fontId="11" fillId="0" borderId="34" xfId="3" applyFont="1" applyFill="1" applyBorder="1" applyAlignment="1" applyProtection="1">
      <alignment vertical="center" shrinkToFit="1"/>
    </xf>
    <xf numFmtId="38" fontId="5" fillId="0" borderId="10" xfId="3" applyFont="1" applyFill="1" applyBorder="1" applyAlignment="1" applyProtection="1">
      <alignment horizontal="distributed" vertical="center" shrinkToFit="1"/>
      <protection locked="0"/>
    </xf>
    <xf numFmtId="38" fontId="5" fillId="0" borderId="3" xfId="3" applyFont="1" applyFill="1" applyBorder="1" applyAlignment="1" applyProtection="1">
      <alignment horizontal="distributed" vertical="center"/>
      <protection locked="0"/>
    </xf>
    <xf numFmtId="38" fontId="5" fillId="0" borderId="2" xfId="3" applyFont="1" applyFill="1" applyBorder="1" applyAlignment="1" applyProtection="1">
      <alignment horizontal="center" vertical="center" shrinkToFit="1"/>
      <protection locked="0"/>
    </xf>
    <xf numFmtId="38" fontId="5" fillId="0" borderId="7" xfId="3" applyFont="1" applyFill="1" applyBorder="1" applyAlignment="1" applyProtection="1">
      <alignment vertical="center" shrinkToFit="1"/>
      <protection locked="0"/>
    </xf>
    <xf numFmtId="38" fontId="5" fillId="0" borderId="3" xfId="3" applyFont="1" applyFill="1" applyBorder="1" applyAlignment="1" applyProtection="1">
      <alignment horizontal="distributed" vertical="center" shrinkToFit="1"/>
      <protection locked="0"/>
    </xf>
    <xf numFmtId="38" fontId="5" fillId="0" borderId="2" xfId="3" applyFont="1" applyFill="1" applyBorder="1" applyAlignment="1" applyProtection="1">
      <alignment vertical="center" shrinkToFit="1"/>
    </xf>
    <xf numFmtId="38" fontId="5" fillId="0" borderId="2" xfId="3" applyFont="1" applyFill="1" applyBorder="1" applyAlignment="1" applyProtection="1">
      <alignment vertical="center" shrinkToFit="1"/>
      <protection locked="0"/>
    </xf>
    <xf numFmtId="38" fontId="5" fillId="0" borderId="3" xfId="3" applyFont="1" applyFill="1" applyBorder="1" applyAlignment="1" applyProtection="1">
      <alignment vertical="center" shrinkToFit="1"/>
    </xf>
    <xf numFmtId="38" fontId="5" fillId="0" borderId="28" xfId="3" applyFont="1" applyFill="1" applyBorder="1" applyAlignment="1" applyProtection="1">
      <alignment vertical="center" shrinkToFit="1"/>
      <protection locked="0"/>
    </xf>
    <xf numFmtId="38" fontId="5" fillId="0" borderId="0" xfId="1" applyFont="1" applyFill="1" applyBorder="1" applyAlignment="1" applyProtection="1">
      <alignment horizontal="left" vertical="center"/>
      <protection locked="0"/>
    </xf>
    <xf numFmtId="38" fontId="5" fillId="0" borderId="0" xfId="1" applyFont="1" applyFill="1" applyAlignment="1" applyProtection="1">
      <alignment horizontal="left" vertical="center"/>
      <protection locked="0"/>
    </xf>
    <xf numFmtId="38" fontId="5" fillId="0" borderId="12" xfId="3" applyFont="1" applyFill="1" applyBorder="1" applyAlignment="1" applyProtection="1">
      <alignment horizontal="distributed" vertical="center"/>
      <protection locked="0"/>
    </xf>
    <xf numFmtId="38" fontId="5" fillId="0" borderId="11" xfId="3" applyFont="1" applyFill="1" applyBorder="1" applyAlignment="1" applyProtection="1">
      <alignment horizontal="center" vertical="center" shrinkToFit="1"/>
      <protection locked="0"/>
    </xf>
    <xf numFmtId="38" fontId="5" fillId="0" borderId="0" xfId="3" applyFont="1" applyFill="1" applyBorder="1" applyAlignment="1" applyProtection="1">
      <alignment vertical="center" shrinkToFit="1"/>
      <protection locked="0"/>
    </xf>
    <xf numFmtId="38" fontId="5" fillId="0" borderId="12" xfId="3" applyFont="1" applyFill="1" applyBorder="1" applyAlignment="1" applyProtection="1">
      <alignment horizontal="distributed" vertical="center" shrinkToFit="1"/>
      <protection locked="0"/>
    </xf>
    <xf numFmtId="38" fontId="5" fillId="0" borderId="11" xfId="3" applyFont="1" applyFill="1" applyBorder="1" applyAlignment="1" applyProtection="1">
      <alignment vertical="center" shrinkToFit="1"/>
    </xf>
    <xf numFmtId="38" fontId="5" fillId="0" borderId="11" xfId="3" applyFont="1" applyFill="1" applyBorder="1" applyAlignment="1" applyProtection="1">
      <alignment vertical="center" shrinkToFit="1"/>
      <protection locked="0"/>
    </xf>
    <xf numFmtId="38" fontId="5" fillId="0" borderId="12" xfId="3" applyFont="1" applyFill="1" applyBorder="1" applyAlignment="1" applyProtection="1">
      <alignment vertical="center" shrinkToFit="1"/>
    </xf>
    <xf numFmtId="38" fontId="5" fillId="0" borderId="34" xfId="3" applyFont="1" applyFill="1" applyBorder="1" applyAlignment="1" applyProtection="1">
      <alignment vertical="center" shrinkToFit="1"/>
      <protection locked="0"/>
    </xf>
    <xf numFmtId="38" fontId="12" fillId="0" borderId="12" xfId="3" applyFont="1" applyFill="1" applyBorder="1" applyAlignment="1" applyProtection="1">
      <alignment horizontal="distributed" vertical="center"/>
      <protection locked="0"/>
    </xf>
    <xf numFmtId="38" fontId="5" fillId="0" borderId="35" xfId="3" applyFont="1" applyFill="1" applyBorder="1" applyAlignment="1" applyProtection="1">
      <alignment vertical="center" shrinkToFit="1"/>
      <protection locked="0"/>
    </xf>
    <xf numFmtId="38" fontId="5" fillId="0" borderId="11" xfId="3" applyFont="1" applyFill="1" applyBorder="1" applyAlignment="1" applyProtection="1">
      <alignment horizontal="distributed" vertical="center" shrinkToFit="1"/>
      <protection locked="0"/>
    </xf>
    <xf numFmtId="38" fontId="5" fillId="0" borderId="17" xfId="3" applyFont="1" applyFill="1" applyBorder="1" applyAlignment="1" applyProtection="1">
      <alignment horizontal="distributed" vertical="center"/>
      <protection locked="0"/>
    </xf>
    <xf numFmtId="38" fontId="5" fillId="0" borderId="29" xfId="3" applyFont="1" applyFill="1" applyBorder="1" applyAlignment="1" applyProtection="1">
      <alignment horizontal="center" vertical="center" shrinkToFit="1"/>
      <protection locked="0"/>
    </xf>
    <xf numFmtId="38" fontId="5" fillId="0" borderId="18" xfId="3" applyFont="1" applyFill="1" applyBorder="1" applyAlignment="1" applyProtection="1">
      <alignment vertical="center" shrinkToFit="1"/>
      <protection locked="0"/>
    </xf>
    <xf numFmtId="38" fontId="5" fillId="0" borderId="17" xfId="3" applyFont="1" applyFill="1" applyBorder="1" applyAlignment="1" applyProtection="1">
      <alignment horizontal="distributed" vertical="center" shrinkToFit="1"/>
      <protection locked="0"/>
    </xf>
    <xf numFmtId="38" fontId="5" fillId="0" borderId="29" xfId="3" applyFont="1" applyFill="1" applyBorder="1" applyAlignment="1" applyProtection="1">
      <alignment vertical="center" shrinkToFit="1"/>
    </xf>
    <xf numFmtId="38" fontId="5" fillId="0" borderId="29" xfId="3" applyFont="1" applyFill="1" applyBorder="1" applyAlignment="1" applyProtection="1">
      <alignment vertical="center" shrinkToFit="1"/>
      <protection locked="0"/>
    </xf>
    <xf numFmtId="38" fontId="5" fillId="0" borderId="17" xfId="3" applyFont="1" applyFill="1" applyBorder="1" applyAlignment="1" applyProtection="1">
      <alignment vertical="center" shrinkToFit="1"/>
    </xf>
    <xf numFmtId="38" fontId="5" fillId="0" borderId="29" xfId="3" applyFont="1" applyFill="1" applyBorder="1" applyAlignment="1" applyProtection="1">
      <alignment horizontal="right" vertical="center" shrinkToFit="1"/>
      <protection locked="0"/>
    </xf>
    <xf numFmtId="38" fontId="5" fillId="0" borderId="30" xfId="3" applyFont="1" applyFill="1" applyBorder="1" applyAlignment="1" applyProtection="1">
      <alignment vertical="center" shrinkToFit="1"/>
      <protection locked="0"/>
    </xf>
    <xf numFmtId="38" fontId="5" fillId="0" borderId="13" xfId="3" applyFont="1" applyFill="1" applyBorder="1" applyAlignment="1" applyProtection="1">
      <alignment horizontal="distributed" vertical="center"/>
      <protection locked="0"/>
    </xf>
    <xf numFmtId="38" fontId="5" fillId="0" borderId="13" xfId="3" applyFont="1" applyFill="1" applyBorder="1" applyAlignment="1" applyProtection="1">
      <alignment horizontal="center" vertical="center" shrinkToFit="1"/>
      <protection locked="0"/>
    </xf>
    <xf numFmtId="38" fontId="5" fillId="0" borderId="32" xfId="3" applyFont="1" applyFill="1" applyBorder="1" applyAlignment="1" applyProtection="1">
      <alignment vertical="center" shrinkToFit="1"/>
      <protection locked="0"/>
    </xf>
    <xf numFmtId="38" fontId="5" fillId="0" borderId="31" xfId="3" applyFont="1" applyFill="1" applyBorder="1" applyAlignment="1" applyProtection="1">
      <alignment horizontal="distributed" vertical="center" shrinkToFit="1"/>
      <protection locked="0"/>
    </xf>
    <xf numFmtId="38" fontId="5" fillId="0" borderId="13" xfId="3" applyFont="1" applyFill="1" applyBorder="1" applyAlignment="1" applyProtection="1">
      <alignment vertical="center" shrinkToFit="1"/>
    </xf>
    <xf numFmtId="38" fontId="5" fillId="0" borderId="13" xfId="3" applyFont="1" applyFill="1" applyBorder="1" applyAlignment="1" applyProtection="1">
      <alignment vertical="center" shrinkToFit="1"/>
      <protection locked="0"/>
    </xf>
    <xf numFmtId="38" fontId="5" fillId="0" borderId="31" xfId="3" applyFont="1" applyFill="1" applyBorder="1" applyAlignment="1" applyProtection="1">
      <alignment vertical="center" shrinkToFit="1"/>
    </xf>
    <xf numFmtId="38" fontId="5" fillId="0" borderId="13" xfId="3" applyFont="1" applyFill="1" applyBorder="1" applyAlignment="1" applyProtection="1">
      <alignment horizontal="right" vertical="center" shrinkToFit="1"/>
      <protection locked="0"/>
    </xf>
    <xf numFmtId="38" fontId="5" fillId="0" borderId="36" xfId="3" applyFont="1" applyFill="1" applyBorder="1" applyAlignment="1" applyProtection="1">
      <alignment vertical="center" shrinkToFit="1"/>
      <protection locked="0"/>
    </xf>
    <xf numFmtId="38" fontId="5" fillId="0" borderId="11" xfId="3" applyFont="1" applyFill="1" applyBorder="1" applyAlignment="1" applyProtection="1">
      <alignment horizontal="distributed" vertical="center"/>
      <protection locked="0"/>
    </xf>
    <xf numFmtId="38" fontId="5" fillId="0" borderId="11" xfId="3" applyFont="1" applyFill="1" applyBorder="1" applyAlignment="1" applyProtection="1">
      <alignment horizontal="right" vertical="center" shrinkToFit="1"/>
      <protection locked="0"/>
    </xf>
    <xf numFmtId="38" fontId="5" fillId="0" borderId="13" xfId="3" applyFont="1" applyFill="1" applyBorder="1" applyAlignment="1" applyProtection="1">
      <alignment horizontal="distributed" vertical="center" shrinkToFit="1"/>
      <protection locked="0"/>
    </xf>
    <xf numFmtId="38" fontId="5" fillId="0" borderId="31" xfId="3" applyFont="1" applyFill="1" applyBorder="1" applyAlignment="1" applyProtection="1">
      <alignment vertical="center" shrinkToFit="1"/>
      <protection locked="0"/>
    </xf>
    <xf numFmtId="38" fontId="5" fillId="0" borderId="36" xfId="3" applyFont="1" applyFill="1" applyBorder="1" applyAlignment="1" applyProtection="1">
      <alignment horizontal="right" vertical="center" shrinkToFit="1"/>
      <protection locked="0"/>
    </xf>
    <xf numFmtId="38" fontId="5" fillId="0" borderId="12" xfId="3" applyFont="1" applyFill="1" applyBorder="1" applyAlignment="1" applyProtection="1">
      <alignment vertical="center" shrinkToFit="1"/>
      <protection locked="0"/>
    </xf>
    <xf numFmtId="38" fontId="12" fillId="0" borderId="31" xfId="3" applyFont="1" applyFill="1" applyBorder="1" applyAlignment="1" applyProtection="1">
      <alignment horizontal="distributed" vertical="center" shrinkToFit="1"/>
      <protection locked="0"/>
    </xf>
    <xf numFmtId="38" fontId="5" fillId="0" borderId="31" xfId="3" applyFont="1" applyFill="1" applyBorder="1" applyAlignment="1" applyProtection="1">
      <alignment horizontal="distributed" vertical="distributed" shrinkToFit="1"/>
      <protection locked="0"/>
    </xf>
    <xf numFmtId="38" fontId="5" fillId="0" borderId="29" xfId="3" applyFont="1" applyFill="1" applyBorder="1" applyAlignment="1" applyProtection="1">
      <alignment horizontal="distributed" vertical="center"/>
      <protection locked="0"/>
    </xf>
    <xf numFmtId="38" fontId="5" fillId="0" borderId="17" xfId="3" applyFont="1" applyFill="1" applyBorder="1" applyAlignment="1" applyProtection="1">
      <alignment vertical="center" shrinkToFit="1"/>
      <protection locked="0"/>
    </xf>
    <xf numFmtId="38" fontId="5" fillId="0" borderId="29" xfId="3" applyFont="1" applyFill="1" applyBorder="1" applyAlignment="1" applyProtection="1">
      <alignment horizontal="distributed" vertical="center" shrinkToFit="1"/>
      <protection locked="0"/>
    </xf>
    <xf numFmtId="38" fontId="5" fillId="0" borderId="10" xfId="3" applyFont="1" applyFill="1" applyBorder="1" applyAlignment="1" applyProtection="1">
      <alignment horizontal="center" vertical="center" shrinkToFit="1"/>
      <protection locked="0"/>
    </xf>
    <xf numFmtId="38" fontId="5" fillId="0" borderId="10" xfId="3" applyFont="1" applyFill="1" applyBorder="1" applyAlignment="1" applyProtection="1">
      <alignment horizontal="right" vertical="center" shrinkToFit="1"/>
      <protection locked="0"/>
    </xf>
    <xf numFmtId="38" fontId="5" fillId="0" borderId="12" xfId="3" quotePrefix="1" applyFont="1" applyFill="1" applyBorder="1" applyAlignment="1" applyProtection="1">
      <alignment vertical="center" shrinkToFit="1"/>
      <protection locked="0"/>
    </xf>
    <xf numFmtId="38" fontId="5" fillId="0" borderId="11" xfId="3" applyFont="1" applyFill="1" applyBorder="1" applyAlignment="1" applyProtection="1">
      <alignment horizontal="right" vertical="center" shrinkToFit="1"/>
    </xf>
    <xf numFmtId="38" fontId="5" fillId="0" borderId="37" xfId="3" applyFont="1" applyFill="1" applyBorder="1" applyAlignment="1" applyProtection="1">
      <alignment horizontal="right" vertical="center" shrinkToFit="1"/>
      <protection locked="0"/>
    </xf>
    <xf numFmtId="38" fontId="5" fillId="0" borderId="0" xfId="1" applyFont="1" applyFill="1" applyBorder="1" applyAlignment="1" applyProtection="1">
      <alignment horizontal="right" vertical="center"/>
      <protection locked="0"/>
    </xf>
    <xf numFmtId="38" fontId="5" fillId="0" borderId="0" xfId="1" applyFont="1" applyFill="1" applyAlignment="1">
      <alignment horizontal="right" vertical="center"/>
    </xf>
    <xf numFmtId="38" fontId="5" fillId="0" borderId="13" xfId="3" applyFont="1" applyFill="1" applyBorder="1" applyAlignment="1" applyProtection="1">
      <alignment horizontal="right" vertical="center" shrinkToFit="1"/>
    </xf>
    <xf numFmtId="38" fontId="5" fillId="0" borderId="0" xfId="1" applyFont="1" applyFill="1" applyBorder="1" applyAlignment="1">
      <alignment vertical="center"/>
    </xf>
    <xf numFmtId="38" fontId="14" fillId="0" borderId="29" xfId="3" applyFont="1" applyFill="1" applyBorder="1" applyAlignment="1" applyProtection="1">
      <alignment horizontal="distributed" vertical="center" shrinkToFit="1"/>
      <protection locked="0"/>
    </xf>
    <xf numFmtId="38" fontId="5" fillId="0" borderId="21" xfId="3" applyFont="1" applyFill="1" applyBorder="1" applyAlignment="1" applyProtection="1">
      <alignment horizontal="center" vertical="center" shrinkToFit="1"/>
      <protection locked="0"/>
    </xf>
    <xf numFmtId="38" fontId="5" fillId="0" borderId="23" xfId="3" applyFont="1" applyFill="1" applyBorder="1" applyAlignment="1" applyProtection="1">
      <alignment horizontal="center" vertical="center" shrinkToFit="1"/>
      <protection locked="0"/>
    </xf>
    <xf numFmtId="38" fontId="5" fillId="0" borderId="38" xfId="3" applyFont="1" applyFill="1" applyBorder="1" applyAlignment="1" applyProtection="1">
      <alignment horizontal="center" vertical="center" shrinkToFit="1"/>
      <protection locked="0"/>
    </xf>
    <xf numFmtId="38" fontId="5" fillId="0" borderId="24" xfId="3" applyFont="1" applyFill="1" applyBorder="1" applyAlignment="1" applyProtection="1">
      <alignment horizontal="center" vertical="center" shrinkToFit="1"/>
      <protection locked="0"/>
    </xf>
    <xf numFmtId="38" fontId="11" fillId="0" borderId="25" xfId="3" applyFont="1" applyFill="1" applyBorder="1" applyAlignment="1" applyProtection="1">
      <alignment vertical="center" shrinkToFit="1"/>
    </xf>
    <xf numFmtId="38" fontId="11" fillId="0" borderId="22" xfId="3" applyFont="1" applyFill="1" applyBorder="1" applyAlignment="1" applyProtection="1">
      <alignment vertical="center" shrinkToFit="1"/>
    </xf>
    <xf numFmtId="38" fontId="11" fillId="0" borderId="26" xfId="3" applyFont="1" applyFill="1" applyBorder="1" applyAlignment="1" applyProtection="1">
      <alignment vertical="center" shrinkToFit="1"/>
    </xf>
    <xf numFmtId="38" fontId="11" fillId="0" borderId="39" xfId="3" applyFont="1" applyFill="1" applyBorder="1" applyAlignment="1" applyProtection="1">
      <alignment vertical="center" shrinkToFit="1"/>
    </xf>
    <xf numFmtId="38" fontId="5" fillId="0" borderId="0" xfId="1" applyFont="1" applyFill="1" applyBorder="1" applyAlignment="1" applyProtection="1">
      <alignment horizontal="center" vertical="center" shrinkToFit="1"/>
    </xf>
    <xf numFmtId="38" fontId="5" fillId="0" borderId="0" xfId="1" applyFont="1" applyFill="1" applyBorder="1" applyAlignment="1">
      <alignment horizontal="left" vertical="center" shrinkToFit="1"/>
    </xf>
    <xf numFmtId="38" fontId="5" fillId="0" borderId="0" xfId="1" applyFont="1" applyFill="1" applyAlignment="1">
      <alignment horizontal="left" vertical="center" shrinkToFit="1"/>
    </xf>
    <xf numFmtId="38" fontId="5" fillId="0" borderId="0" xfId="1" applyFont="1" applyFill="1" applyAlignment="1">
      <alignment vertical="center" shrinkToFit="1"/>
    </xf>
    <xf numFmtId="38" fontId="5" fillId="0" borderId="1" xfId="3" applyFont="1" applyFill="1" applyBorder="1" applyAlignment="1" applyProtection="1">
      <alignment horizontal="distributed" vertical="center" shrinkToFit="1"/>
      <protection locked="0"/>
    </xf>
    <xf numFmtId="38" fontId="5" fillId="2" borderId="2" xfId="3" applyFont="1" applyFill="1" applyBorder="1" applyAlignment="1" applyProtection="1">
      <alignment horizontal="distributed" vertical="center"/>
      <protection locked="0"/>
    </xf>
    <xf numFmtId="38" fontId="5" fillId="0" borderId="3" xfId="3" applyFont="1" applyFill="1" applyBorder="1" applyAlignment="1" applyProtection="1">
      <alignment vertical="center" shrinkToFit="1"/>
      <protection locked="0"/>
    </xf>
    <xf numFmtId="38" fontId="5" fillId="0" borderId="2" xfId="3" applyFont="1" applyFill="1" applyBorder="1" applyAlignment="1" applyProtection="1">
      <alignment horizontal="distributed" vertical="center" shrinkToFit="1"/>
      <protection locked="0"/>
    </xf>
    <xf numFmtId="38" fontId="5" fillId="0" borderId="2" xfId="3" applyFont="1" applyFill="1" applyBorder="1" applyAlignment="1" applyProtection="1">
      <alignment horizontal="right" vertical="center" shrinkToFit="1"/>
      <protection locked="0"/>
    </xf>
    <xf numFmtId="38" fontId="5" fillId="2" borderId="11" xfId="3" applyFont="1" applyFill="1" applyBorder="1" applyAlignment="1" applyProtection="1">
      <alignment horizontal="distributed" vertical="center"/>
      <protection locked="0"/>
    </xf>
    <xf numFmtId="38" fontId="6" fillId="2" borderId="11" xfId="3" applyFont="1" applyFill="1" applyBorder="1" applyAlignment="1" applyProtection="1">
      <alignment horizontal="distributed" vertical="center"/>
      <protection locked="0"/>
    </xf>
    <xf numFmtId="38" fontId="6" fillId="2" borderId="13" xfId="3" applyFont="1" applyFill="1" applyBorder="1" applyAlignment="1" applyProtection="1">
      <alignment horizontal="distributed" vertical="center"/>
      <protection locked="0"/>
    </xf>
    <xf numFmtId="38" fontId="5" fillId="2" borderId="29" xfId="3" applyFont="1" applyFill="1" applyBorder="1" applyAlignment="1" applyProtection="1">
      <alignment horizontal="distributed" vertical="center"/>
      <protection locked="0"/>
    </xf>
    <xf numFmtId="38" fontId="5" fillId="2" borderId="13" xfId="3" applyFont="1" applyFill="1" applyBorder="1" applyAlignment="1" applyProtection="1">
      <alignment horizontal="distributed" vertical="center"/>
      <protection locked="0"/>
    </xf>
    <xf numFmtId="38" fontId="6" fillId="0" borderId="10" xfId="3" applyFont="1" applyFill="1" applyBorder="1" applyAlignment="1" applyProtection="1">
      <alignment horizontal="center" vertical="center" shrinkToFit="1"/>
      <protection locked="0"/>
    </xf>
    <xf numFmtId="38" fontId="5" fillId="0" borderId="21" xfId="3" applyFont="1" applyFill="1" applyBorder="1" applyAlignment="1" applyProtection="1">
      <alignment horizontal="center" vertical="center"/>
      <protection locked="0"/>
    </xf>
    <xf numFmtId="38" fontId="5" fillId="0" borderId="26" xfId="3" applyFont="1" applyFill="1" applyBorder="1" applyAlignment="1" applyProtection="1">
      <alignment horizontal="center" vertical="center" shrinkToFit="1"/>
      <protection locked="0"/>
    </xf>
    <xf numFmtId="38" fontId="5" fillId="0" borderId="2" xfId="3" applyFont="1" applyFill="1" applyBorder="1" applyAlignment="1" applyProtection="1">
      <alignment horizontal="distributed" vertical="center"/>
      <protection locked="0"/>
    </xf>
    <xf numFmtId="38" fontId="5" fillId="0" borderId="40" xfId="3" applyFont="1" applyFill="1" applyBorder="1" applyAlignment="1" applyProtection="1">
      <alignment horizontal="center" vertical="center"/>
      <protection locked="0"/>
    </xf>
    <xf numFmtId="38" fontId="6" fillId="0" borderId="29" xfId="3" applyFont="1" applyFill="1" applyBorder="1" applyAlignment="1" applyProtection="1">
      <alignment horizontal="distributed" vertical="center"/>
      <protection locked="0"/>
    </xf>
    <xf numFmtId="0" fontId="16" fillId="0" borderId="10" xfId="2" applyFont="1" applyFill="1" applyBorder="1" applyAlignment="1" applyProtection="1">
      <alignment horizontal="distributed" vertical="center" shrinkToFit="1"/>
      <protection locked="0"/>
    </xf>
    <xf numFmtId="0" fontId="5" fillId="0" borderId="10" xfId="2" applyFont="1" applyFill="1" applyBorder="1" applyAlignment="1" applyProtection="1">
      <alignment horizontal="distributed" vertical="center" shrinkToFit="1"/>
      <protection locked="0"/>
    </xf>
    <xf numFmtId="0" fontId="5" fillId="0" borderId="10" xfId="2" applyFont="1" applyFill="1" applyBorder="1" applyAlignment="1" applyProtection="1">
      <alignment horizontal="center" vertical="center" shrinkToFit="1"/>
      <protection locked="0"/>
    </xf>
    <xf numFmtId="0" fontId="5" fillId="0" borderId="21" xfId="2" applyFont="1" applyFill="1" applyBorder="1" applyAlignment="1" applyProtection="1">
      <alignment horizontal="distributed" vertical="center" shrinkToFit="1"/>
      <protection locked="0"/>
    </xf>
    <xf numFmtId="0" fontId="5" fillId="0" borderId="26" xfId="2" applyFont="1" applyFill="1" applyBorder="1" applyAlignment="1" applyProtection="1">
      <alignment horizontal="center" vertical="center" shrinkToFit="1"/>
      <protection locked="0"/>
    </xf>
    <xf numFmtId="0" fontId="5" fillId="0" borderId="24" xfId="2" applyFont="1" applyFill="1" applyBorder="1" applyAlignment="1" applyProtection="1">
      <alignment horizontal="center" vertical="center" shrinkToFit="1"/>
      <protection locked="0"/>
    </xf>
    <xf numFmtId="38" fontId="11" fillId="0" borderId="25" xfId="2" applyNumberFormat="1" applyFont="1" applyFill="1" applyBorder="1" applyAlignment="1" applyProtection="1">
      <alignment vertical="center" shrinkToFit="1"/>
    </xf>
    <xf numFmtId="0" fontId="11" fillId="0" borderId="25" xfId="2" applyFont="1" applyFill="1" applyBorder="1" applyAlignment="1" applyProtection="1">
      <alignment vertical="center" shrinkToFit="1"/>
    </xf>
    <xf numFmtId="0" fontId="11" fillId="0" borderId="27" xfId="2" applyFont="1" applyFill="1" applyBorder="1" applyAlignment="1" applyProtection="1">
      <alignment vertical="center" shrinkToFit="1"/>
    </xf>
    <xf numFmtId="38" fontId="16" fillId="0" borderId="1" xfId="3" applyFont="1" applyFill="1" applyBorder="1" applyAlignment="1" applyProtection="1">
      <alignment horizontal="distributed" vertical="center" shrinkToFit="1"/>
      <protection locked="0"/>
    </xf>
    <xf numFmtId="38" fontId="6" fillId="0" borderId="11" xfId="3" applyFont="1" applyFill="1" applyBorder="1" applyAlignment="1" applyProtection="1">
      <alignment horizontal="distributed" vertical="center"/>
      <protection locked="0"/>
    </xf>
    <xf numFmtId="38" fontId="5" fillId="0" borderId="21" xfId="3" applyFont="1" applyFill="1" applyBorder="1" applyAlignment="1" applyProtection="1">
      <alignment horizontal="distributed" vertical="center" shrinkToFit="1"/>
      <protection locked="0"/>
    </xf>
    <xf numFmtId="38" fontId="5" fillId="0" borderId="26" xfId="3" applyFont="1" applyFill="1" applyBorder="1" applyAlignment="1" applyProtection="1">
      <alignment horizontal="center" vertical="center"/>
      <protection locked="0"/>
    </xf>
    <xf numFmtId="38" fontId="5" fillId="0" borderId="38" xfId="3" applyFont="1" applyFill="1" applyBorder="1" applyAlignment="1" applyProtection="1">
      <alignment horizontal="center" vertical="center"/>
      <protection locked="0"/>
    </xf>
    <xf numFmtId="38" fontId="11" fillId="0" borderId="22" xfId="1" applyFont="1" applyFill="1" applyBorder="1" applyAlignment="1" applyProtection="1">
      <alignment vertical="center" shrinkToFit="1"/>
    </xf>
    <xf numFmtId="38" fontId="11" fillId="0" borderId="39" xfId="1" applyFont="1" applyFill="1" applyBorder="1" applyAlignment="1" applyProtection="1">
      <alignment vertical="center" shrinkToFit="1"/>
    </xf>
    <xf numFmtId="38" fontId="5" fillId="0" borderId="12" xfId="3" applyFont="1" applyFill="1" applyBorder="1" applyAlignment="1" applyProtection="1">
      <alignment horizontal="left" vertical="center" shrinkToFit="1"/>
      <protection locked="0"/>
    </xf>
    <xf numFmtId="38" fontId="5" fillId="0" borderId="41" xfId="3" applyFont="1" applyFill="1" applyBorder="1" applyAlignment="1" applyProtection="1">
      <alignment vertical="center"/>
      <protection locked="0"/>
    </xf>
    <xf numFmtId="38" fontId="11" fillId="0" borderId="25" xfId="1" applyFont="1" applyFill="1" applyBorder="1" applyAlignment="1" applyProtection="1">
      <alignment vertical="center" shrinkToFit="1"/>
    </xf>
    <xf numFmtId="38" fontId="11" fillId="0" borderId="27" xfId="1" applyFont="1" applyFill="1" applyBorder="1" applyAlignment="1" applyProtection="1">
      <alignment vertical="center" shrinkToFit="1"/>
    </xf>
    <xf numFmtId="38" fontId="5" fillId="0" borderId="11" xfId="5" applyFont="1" applyFill="1" applyBorder="1" applyAlignment="1" applyProtection="1">
      <alignment horizontal="distributed" vertical="center"/>
      <protection locked="0"/>
    </xf>
    <xf numFmtId="38" fontId="5" fillId="0" borderId="11" xfId="5" applyFont="1" applyFill="1" applyBorder="1" applyAlignment="1" applyProtection="1">
      <alignment horizontal="center" vertical="center" shrinkToFit="1"/>
      <protection locked="0"/>
    </xf>
    <xf numFmtId="38" fontId="5" fillId="0" borderId="11" xfId="5" applyFont="1" applyFill="1" applyBorder="1" applyAlignment="1" applyProtection="1">
      <alignment vertical="center" shrinkToFit="1"/>
    </xf>
    <xf numFmtId="38" fontId="5" fillId="0" borderId="11" xfId="5" applyFont="1" applyFill="1" applyBorder="1" applyAlignment="1" applyProtection="1">
      <alignment horizontal="right" vertical="center" shrinkToFit="1"/>
      <protection locked="0"/>
    </xf>
    <xf numFmtId="38" fontId="5" fillId="0" borderId="11" xfId="5" applyFont="1" applyFill="1" applyBorder="1" applyAlignment="1" applyProtection="1">
      <alignment vertical="center" shrinkToFit="1"/>
      <protection locked="0"/>
    </xf>
    <xf numFmtId="38" fontId="5" fillId="0" borderId="12" xfId="5" applyFont="1" applyFill="1" applyBorder="1" applyAlignment="1" applyProtection="1">
      <alignment vertical="center" shrinkToFit="1"/>
    </xf>
    <xf numFmtId="38" fontId="5" fillId="0" borderId="34" xfId="5" applyFont="1" applyFill="1" applyBorder="1" applyAlignment="1" applyProtection="1">
      <alignment vertical="center" shrinkToFit="1"/>
      <protection locked="0"/>
    </xf>
    <xf numFmtId="38" fontId="5" fillId="0" borderId="29" xfId="5" applyFont="1" applyFill="1" applyBorder="1" applyAlignment="1" applyProtection="1">
      <alignment horizontal="distributed" vertical="center"/>
      <protection locked="0"/>
    </xf>
    <xf numFmtId="38" fontId="5" fillId="0" borderId="11" xfId="5" applyFont="1" applyFill="1" applyBorder="1" applyAlignment="1" applyProtection="1">
      <alignment horizontal="center" vertical="center"/>
      <protection locked="0"/>
    </xf>
    <xf numFmtId="38" fontId="5" fillId="0" borderId="11" xfId="3" applyFont="1" applyFill="1" applyBorder="1" applyAlignment="1" applyProtection="1">
      <alignment horizontal="left" vertical="center" shrinkToFit="1"/>
      <protection locked="0"/>
    </xf>
    <xf numFmtId="38" fontId="5" fillId="0" borderId="29" xfId="5" applyFont="1" applyFill="1" applyBorder="1" applyAlignment="1" applyProtection="1">
      <alignment vertical="center" shrinkToFit="1"/>
    </xf>
    <xf numFmtId="38" fontId="5" fillId="0" borderId="29" xfId="5" applyFont="1" applyFill="1" applyBorder="1" applyAlignment="1" applyProtection="1">
      <alignment horizontal="right" vertical="center" shrinkToFit="1"/>
      <protection locked="0"/>
    </xf>
    <xf numFmtId="38" fontId="5" fillId="0" borderId="29" xfId="5" applyFont="1" applyFill="1" applyBorder="1" applyAlignment="1" applyProtection="1">
      <alignment vertical="center" shrinkToFit="1"/>
      <protection locked="0"/>
    </xf>
    <xf numFmtId="38" fontId="5" fillId="0" borderId="17" xfId="5" applyFont="1" applyFill="1" applyBorder="1" applyAlignment="1" applyProtection="1">
      <alignment vertical="center" shrinkToFit="1"/>
    </xf>
    <xf numFmtId="38" fontId="5" fillId="0" borderId="30" xfId="5" applyFont="1" applyFill="1" applyBorder="1" applyAlignment="1" applyProtection="1">
      <alignment vertical="center" shrinkToFit="1"/>
      <protection locked="0"/>
    </xf>
    <xf numFmtId="38" fontId="5" fillId="0" borderId="26" xfId="5" applyFont="1" applyFill="1" applyBorder="1" applyAlignment="1" applyProtection="1">
      <alignment horizontal="center" vertical="center"/>
      <protection locked="0"/>
    </xf>
    <xf numFmtId="38" fontId="5" fillId="0" borderId="38" xfId="5" applyFont="1" applyFill="1" applyBorder="1" applyAlignment="1" applyProtection="1">
      <alignment horizontal="center" vertical="center"/>
      <protection locked="0"/>
    </xf>
    <xf numFmtId="38" fontId="5" fillId="0" borderId="28" xfId="3" applyFont="1" applyFill="1" applyBorder="1" applyAlignment="1" applyProtection="1">
      <alignment horizontal="right" vertical="center" shrinkToFit="1"/>
      <protection locked="0"/>
    </xf>
    <xf numFmtId="38" fontId="5" fillId="0" borderId="34" xfId="3" applyFont="1" applyFill="1" applyBorder="1" applyAlignment="1" applyProtection="1">
      <alignment horizontal="right" vertical="center" shrinkToFit="1"/>
      <protection locked="0"/>
    </xf>
    <xf numFmtId="38" fontId="5" fillId="0" borderId="30" xfId="3" applyFont="1" applyFill="1" applyBorder="1" applyAlignment="1" applyProtection="1">
      <alignment horizontal="right" vertical="center" shrinkToFit="1"/>
      <protection locked="0"/>
    </xf>
    <xf numFmtId="38" fontId="5" fillId="0" borderId="40" xfId="3" applyFont="1" applyFill="1" applyBorder="1" applyAlignment="1" applyProtection="1">
      <alignment vertical="center"/>
      <protection locked="0"/>
    </xf>
    <xf numFmtId="38" fontId="11" fillId="0" borderId="24" xfId="3" applyFont="1" applyFill="1" applyBorder="1" applyAlignment="1" applyProtection="1">
      <alignment horizontal="center" vertical="center" shrinkToFit="1"/>
      <protection locked="0"/>
    </xf>
    <xf numFmtId="38" fontId="5" fillId="0" borderId="2" xfId="3" applyFont="1" applyFill="1" applyBorder="1" applyAlignment="1" applyProtection="1">
      <alignment horizontal="right" vertical="center" shrinkToFit="1"/>
    </xf>
    <xf numFmtId="38" fontId="5" fillId="0" borderId="42" xfId="3" applyFont="1" applyFill="1" applyBorder="1" applyAlignment="1" applyProtection="1">
      <alignment horizontal="distributed" vertical="center" shrinkToFit="1"/>
      <protection locked="0"/>
    </xf>
    <xf numFmtId="38" fontId="5" fillId="0" borderId="43" xfId="3" applyFont="1" applyFill="1" applyBorder="1" applyAlignment="1" applyProtection="1">
      <alignment horizontal="distributed" vertical="center"/>
      <protection locked="0"/>
    </xf>
    <xf numFmtId="38" fontId="5" fillId="0" borderId="43" xfId="3" applyFont="1" applyFill="1" applyBorder="1" applyAlignment="1" applyProtection="1">
      <alignment horizontal="center" vertical="center" shrinkToFit="1"/>
      <protection locked="0"/>
    </xf>
    <xf numFmtId="38" fontId="5" fillId="0" borderId="44" xfId="3" quotePrefix="1" applyFont="1" applyFill="1" applyBorder="1" applyAlignment="1" applyProtection="1">
      <alignment vertical="center" shrinkToFit="1"/>
      <protection locked="0"/>
    </xf>
    <xf numFmtId="38" fontId="5" fillId="0" borderId="43" xfId="3" applyFont="1" applyFill="1" applyBorder="1" applyAlignment="1" applyProtection="1">
      <alignment horizontal="distributed" vertical="center" shrinkToFit="1"/>
      <protection locked="0"/>
    </xf>
    <xf numFmtId="38" fontId="11" fillId="0" borderId="43" xfId="3" applyFont="1" applyFill="1" applyBorder="1" applyAlignment="1" applyProtection="1">
      <alignment vertical="center" shrinkToFit="1"/>
    </xf>
    <xf numFmtId="38" fontId="11" fillId="0" borderId="43" xfId="3" applyFont="1" applyFill="1" applyBorder="1" applyAlignment="1" applyProtection="1">
      <alignment horizontal="right" vertical="center" shrinkToFit="1"/>
      <protection locked="0"/>
    </xf>
    <xf numFmtId="38" fontId="11" fillId="0" borderId="43" xfId="3" applyFont="1" applyFill="1" applyBorder="1" applyAlignment="1" applyProtection="1">
      <alignment vertical="center" shrinkToFit="1"/>
      <protection locked="0"/>
    </xf>
    <xf numFmtId="38" fontId="11" fillId="0" borderId="44" xfId="3" applyFont="1" applyFill="1" applyBorder="1" applyAlignment="1" applyProtection="1">
      <alignment vertical="center" shrinkToFit="1"/>
    </xf>
    <xf numFmtId="38" fontId="11" fillId="0" borderId="45" xfId="3" applyFont="1" applyFill="1" applyBorder="1" applyAlignment="1" applyProtection="1">
      <alignment vertical="center" shrinkToFit="1"/>
      <protection locked="0"/>
    </xf>
    <xf numFmtId="38" fontId="17" fillId="0" borderId="0" xfId="3" applyFont="1" applyFill="1" applyBorder="1" applyAlignment="1" applyProtection="1">
      <alignment horizontal="center" vertical="center"/>
    </xf>
    <xf numFmtId="38" fontId="17" fillId="0" borderId="0" xfId="3" applyFont="1" applyFill="1" applyBorder="1" applyAlignment="1" applyProtection="1">
      <alignment horizontal="left" vertical="center"/>
      <protection locked="0"/>
    </xf>
    <xf numFmtId="38" fontId="17" fillId="0" borderId="0" xfId="3" applyFont="1" applyFill="1" applyBorder="1" applyAlignment="1" applyProtection="1">
      <alignment vertical="center"/>
      <protection locked="0"/>
    </xf>
    <xf numFmtId="38" fontId="16" fillId="0" borderId="46" xfId="3" applyFont="1" applyFill="1" applyBorder="1" applyAlignment="1" applyProtection="1">
      <alignment horizontal="distributed" vertical="center" shrinkToFit="1"/>
      <protection locked="0"/>
    </xf>
    <xf numFmtId="38" fontId="5" fillId="0" borderId="47" xfId="3" applyFont="1" applyFill="1" applyBorder="1" applyAlignment="1" applyProtection="1">
      <alignment horizontal="distributed" vertical="center"/>
      <protection locked="0"/>
    </xf>
    <xf numFmtId="38" fontId="5" fillId="0" borderId="47" xfId="3" applyFont="1" applyFill="1" applyBorder="1" applyAlignment="1" applyProtection="1">
      <alignment horizontal="center" vertical="center" shrinkToFit="1"/>
      <protection locked="0"/>
    </xf>
    <xf numFmtId="38" fontId="5" fillId="0" borderId="48" xfId="3" applyFont="1" applyFill="1" applyBorder="1" applyAlignment="1" applyProtection="1">
      <alignment horizontal="left" vertical="center" shrinkToFit="1"/>
      <protection locked="0"/>
    </xf>
    <xf numFmtId="38" fontId="5" fillId="0" borderId="47" xfId="3" applyFont="1" applyFill="1" applyBorder="1" applyAlignment="1" applyProtection="1">
      <alignment horizontal="distributed" vertical="center" shrinkToFit="1"/>
      <protection locked="0"/>
    </xf>
    <xf numFmtId="38" fontId="5" fillId="0" borderId="49" xfId="3" applyFont="1" applyFill="1" applyBorder="1" applyAlignment="1" applyProtection="1">
      <alignment horizontal="right" vertical="center" shrinkToFit="1"/>
    </xf>
    <xf numFmtId="38" fontId="5" fillId="0" borderId="49" xfId="3" applyFont="1" applyFill="1" applyBorder="1" applyAlignment="1" applyProtection="1">
      <alignment horizontal="right" vertical="center" shrinkToFit="1"/>
      <protection locked="0"/>
    </xf>
    <xf numFmtId="38" fontId="5" fillId="0" borderId="50" xfId="3" applyFont="1" applyFill="1" applyBorder="1" applyAlignment="1" applyProtection="1">
      <alignment horizontal="right" vertical="center" shrinkToFit="1"/>
    </xf>
    <xf numFmtId="38" fontId="5" fillId="0" borderId="51" xfId="3" applyFont="1" applyFill="1" applyBorder="1" applyAlignment="1" applyProtection="1">
      <alignment horizontal="right" vertical="center" shrinkToFit="1"/>
      <protection locked="0"/>
    </xf>
    <xf numFmtId="38" fontId="17" fillId="0" borderId="0" xfId="1" applyFont="1" applyFill="1" applyBorder="1" applyAlignment="1" applyProtection="1">
      <alignment horizontal="center" vertical="center"/>
    </xf>
    <xf numFmtId="38" fontId="17" fillId="0" borderId="0" xfId="1" applyFont="1" applyFill="1" applyBorder="1" applyAlignment="1" applyProtection="1">
      <alignment horizontal="left" vertical="center"/>
      <protection locked="0"/>
    </xf>
    <xf numFmtId="38" fontId="17" fillId="0" borderId="0" xfId="1" applyFont="1" applyFill="1" applyBorder="1" applyAlignment="1" applyProtection="1">
      <alignment vertical="center"/>
      <protection locked="0"/>
    </xf>
    <xf numFmtId="38" fontId="5" fillId="0" borderId="52" xfId="3" applyFont="1" applyFill="1" applyBorder="1" applyAlignment="1" applyProtection="1">
      <alignment horizontal="center" vertical="center" shrinkToFit="1"/>
      <protection locked="0"/>
    </xf>
    <xf numFmtId="38" fontId="5" fillId="0" borderId="53" xfId="3" applyFont="1" applyFill="1" applyBorder="1" applyAlignment="1" applyProtection="1">
      <alignment horizontal="distributed" vertical="center" shrinkToFit="1"/>
      <protection locked="0"/>
    </xf>
    <xf numFmtId="38" fontId="5" fillId="0" borderId="53" xfId="3" applyFont="1" applyFill="1" applyBorder="1" applyAlignment="1" applyProtection="1">
      <alignment horizontal="center" vertical="center" shrinkToFit="1"/>
      <protection locked="0"/>
    </xf>
    <xf numFmtId="38" fontId="5" fillId="0" borderId="54" xfId="3" applyFont="1" applyFill="1" applyBorder="1" applyAlignment="1" applyProtection="1">
      <alignment vertical="center" shrinkToFit="1"/>
      <protection locked="0"/>
    </xf>
    <xf numFmtId="38" fontId="5" fillId="0" borderId="55" xfId="3" applyFont="1" applyFill="1" applyBorder="1" applyAlignment="1" applyProtection="1">
      <alignment horizontal="right" vertical="center" shrinkToFit="1"/>
    </xf>
    <xf numFmtId="38" fontId="5" fillId="0" borderId="55" xfId="3" applyFont="1" applyFill="1" applyBorder="1" applyAlignment="1" applyProtection="1">
      <alignment horizontal="right" vertical="center" shrinkToFit="1"/>
      <protection locked="0"/>
    </xf>
    <xf numFmtId="38" fontId="5" fillId="0" borderId="56" xfId="3" applyFont="1" applyFill="1" applyBorder="1" applyAlignment="1" applyProtection="1">
      <alignment horizontal="right" vertical="center" shrinkToFit="1"/>
    </xf>
    <xf numFmtId="38" fontId="5" fillId="0" borderId="57" xfId="3" applyFont="1" applyFill="1" applyBorder="1" applyAlignment="1" applyProtection="1">
      <alignment horizontal="right" vertical="center" shrinkToFit="1"/>
      <protection locked="0"/>
    </xf>
    <xf numFmtId="38" fontId="5" fillId="0" borderId="58" xfId="3" applyFont="1" applyFill="1" applyBorder="1" applyAlignment="1" applyProtection="1">
      <alignment horizontal="distributed" vertical="center" shrinkToFit="1"/>
      <protection locked="0"/>
    </xf>
    <xf numFmtId="38" fontId="5" fillId="0" borderId="59" xfId="3" applyFont="1" applyFill="1" applyBorder="1" applyAlignment="1" applyProtection="1">
      <alignment horizontal="center" vertical="center"/>
      <protection locked="0"/>
    </xf>
    <xf numFmtId="38" fontId="5" fillId="0" borderId="60" xfId="3" applyFont="1" applyFill="1" applyBorder="1" applyAlignment="1" applyProtection="1">
      <alignment horizontal="center" vertical="center" shrinkToFit="1"/>
      <protection locked="0"/>
    </xf>
    <xf numFmtId="38" fontId="11" fillId="0" borderId="61" xfId="3" applyFont="1" applyFill="1" applyBorder="1" applyAlignment="1" applyProtection="1">
      <alignment horizontal="right" vertical="center" shrinkToFit="1"/>
    </xf>
    <xf numFmtId="38" fontId="11" fillId="0" borderId="62" xfId="3" applyFont="1" applyFill="1" applyBorder="1" applyAlignment="1" applyProtection="1">
      <alignment horizontal="right" vertical="center" shrinkToFit="1"/>
    </xf>
    <xf numFmtId="38" fontId="5" fillId="0" borderId="0" xfId="1" applyFont="1" applyFill="1" applyAlignment="1" applyProtection="1">
      <alignment vertical="center"/>
      <protection locked="0"/>
    </xf>
    <xf numFmtId="176" fontId="5" fillId="0" borderId="10" xfId="3" applyNumberFormat="1" applyFont="1" applyFill="1" applyBorder="1" applyAlignment="1" applyProtection="1">
      <alignment horizontal="distributed" vertical="center" shrinkToFit="1"/>
      <protection locked="0"/>
    </xf>
    <xf numFmtId="176" fontId="5" fillId="0" borderId="2" xfId="3" applyNumberFormat="1" applyFont="1" applyFill="1" applyBorder="1" applyAlignment="1" applyProtection="1">
      <alignment horizontal="distributed" vertical="center"/>
      <protection locked="0"/>
    </xf>
    <xf numFmtId="176" fontId="5" fillId="0" borderId="11" xfId="3" applyNumberFormat="1" applyFont="1" applyFill="1" applyBorder="1" applyAlignment="1" applyProtection="1">
      <alignment horizontal="center" vertical="center" shrinkToFit="1"/>
      <protection locked="0"/>
    </xf>
    <xf numFmtId="176" fontId="5" fillId="0" borderId="63" xfId="3" applyNumberFormat="1" applyFont="1" applyFill="1" applyBorder="1" applyAlignment="1" applyProtection="1">
      <alignment vertical="center" shrinkToFit="1"/>
      <protection locked="0"/>
    </xf>
    <xf numFmtId="176" fontId="5" fillId="0" borderId="11" xfId="3" applyNumberFormat="1" applyFont="1" applyFill="1" applyBorder="1" applyAlignment="1" applyProtection="1">
      <alignment horizontal="distributed" vertical="center" shrinkToFit="1"/>
      <protection locked="0"/>
    </xf>
    <xf numFmtId="38" fontId="10" fillId="0" borderId="11" xfId="3" applyFont="1" applyBorder="1" applyAlignment="1" applyProtection="1">
      <alignment vertical="center" shrinkToFit="1"/>
    </xf>
    <xf numFmtId="38" fontId="10" fillId="0" borderId="11" xfId="3" applyFont="1" applyBorder="1" applyAlignment="1" applyProtection="1">
      <alignment horizontal="right" vertical="center" shrinkToFit="1"/>
      <protection locked="0"/>
    </xf>
    <xf numFmtId="38" fontId="10" fillId="0" borderId="11" xfId="3" applyFont="1" applyBorder="1" applyAlignment="1" applyProtection="1">
      <alignment vertical="center" shrinkToFit="1"/>
      <protection locked="0"/>
    </xf>
    <xf numFmtId="38" fontId="10" fillId="0" borderId="12" xfId="3" applyFont="1" applyBorder="1" applyAlignment="1" applyProtection="1">
      <alignment vertical="center" shrinkToFit="1"/>
    </xf>
    <xf numFmtId="38" fontId="10" fillId="0" borderId="34" xfId="3" applyFont="1" applyBorder="1" applyAlignment="1" applyProtection="1">
      <alignment vertical="center" shrinkToFit="1"/>
      <protection locked="0"/>
    </xf>
    <xf numFmtId="176" fontId="5" fillId="0" borderId="0" xfId="6" applyNumberFormat="1" applyFont="1" applyFill="1" applyBorder="1" applyAlignment="1" applyProtection="1">
      <alignment horizontal="center" vertical="center"/>
    </xf>
    <xf numFmtId="176" fontId="5" fillId="0" borderId="0" xfId="6" applyNumberFormat="1" applyFont="1" applyFill="1" applyBorder="1" applyAlignment="1" applyProtection="1">
      <alignment horizontal="left" vertical="center"/>
      <protection locked="0"/>
    </xf>
    <xf numFmtId="176" fontId="5" fillId="0" borderId="0" xfId="6" applyNumberFormat="1" applyFont="1" applyFill="1" applyBorder="1" applyAlignment="1" applyProtection="1">
      <alignment vertical="center"/>
      <protection locked="0"/>
    </xf>
    <xf numFmtId="176" fontId="5" fillId="0" borderId="0" xfId="6" applyFont="1" applyFill="1" applyBorder="1" applyAlignment="1" applyProtection="1">
      <alignment vertical="center"/>
      <protection locked="0"/>
    </xf>
    <xf numFmtId="176" fontId="5" fillId="0" borderId="11" xfId="3" applyNumberFormat="1" applyFont="1" applyFill="1" applyBorder="1" applyAlignment="1" applyProtection="1">
      <alignment horizontal="distributed" vertical="center"/>
      <protection locked="0"/>
    </xf>
    <xf numFmtId="176" fontId="5" fillId="0" borderId="12" xfId="3" applyNumberFormat="1" applyFont="1" applyFill="1" applyBorder="1" applyAlignment="1" applyProtection="1">
      <alignment vertical="center" shrinkToFit="1"/>
      <protection locked="0"/>
    </xf>
    <xf numFmtId="176" fontId="5" fillId="0" borderId="10" xfId="3" applyNumberFormat="1" applyFont="1" applyFill="1" applyBorder="1" applyAlignment="1" applyProtection="1">
      <alignment horizontal="center" vertical="center" shrinkToFit="1"/>
      <protection locked="0"/>
    </xf>
    <xf numFmtId="176" fontId="5" fillId="0" borderId="29" xfId="3" applyNumberFormat="1" applyFont="1" applyFill="1" applyBorder="1" applyAlignment="1" applyProtection="1">
      <alignment horizontal="center" vertical="center" shrinkToFit="1"/>
      <protection locked="0"/>
    </xf>
    <xf numFmtId="176" fontId="5" fillId="0" borderId="29" xfId="3" applyNumberFormat="1" applyFont="1" applyFill="1" applyBorder="1" applyAlignment="1" applyProtection="1">
      <alignment horizontal="distributed" vertical="center" shrinkToFit="1"/>
      <protection locked="0"/>
    </xf>
    <xf numFmtId="38" fontId="10" fillId="0" borderId="29" xfId="3" applyFont="1" applyBorder="1" applyAlignment="1" applyProtection="1">
      <alignment horizontal="right" vertical="center" shrinkToFit="1"/>
      <protection locked="0"/>
    </xf>
    <xf numFmtId="176" fontId="5" fillId="0" borderId="64" xfId="3" applyNumberFormat="1" applyFont="1" applyFill="1" applyBorder="1" applyAlignment="1" applyProtection="1">
      <alignment horizontal="distributed" vertical="center" shrinkToFit="1"/>
      <protection locked="0"/>
    </xf>
    <xf numFmtId="176" fontId="5" fillId="0" borderId="65" xfId="3" applyNumberFormat="1" applyFont="1" applyFill="1" applyBorder="1" applyAlignment="1" applyProtection="1">
      <alignment horizontal="center" vertical="center"/>
      <protection locked="0"/>
    </xf>
    <xf numFmtId="176" fontId="5" fillId="0" borderId="66" xfId="3" applyNumberFormat="1" applyFont="1" applyFill="1" applyBorder="1" applyAlignment="1" applyProtection="1">
      <alignment horizontal="center" vertical="center" shrinkToFit="1"/>
      <protection locked="0"/>
    </xf>
    <xf numFmtId="176" fontId="11" fillId="0" borderId="67" xfId="1" applyNumberFormat="1" applyFont="1" applyFill="1" applyBorder="1" applyAlignment="1" applyProtection="1">
      <alignment vertical="center" shrinkToFit="1"/>
    </xf>
    <xf numFmtId="176" fontId="11" fillId="0" borderId="68" xfId="1" applyNumberFormat="1" applyFont="1" applyFill="1" applyBorder="1" applyAlignment="1" applyProtection="1">
      <alignment vertical="center" shrinkToFit="1"/>
    </xf>
    <xf numFmtId="176" fontId="5" fillId="0" borderId="0" xfId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vertical="center"/>
      <protection locked="0"/>
    </xf>
    <xf numFmtId="38" fontId="5" fillId="0" borderId="63" xfId="3" applyFont="1" applyFill="1" applyBorder="1" applyAlignment="1" applyProtection="1">
      <alignment vertical="center" shrinkToFit="1"/>
      <protection locked="0"/>
    </xf>
    <xf numFmtId="38" fontId="5" fillId="0" borderId="63" xfId="3" applyFont="1" applyFill="1" applyBorder="1" applyAlignment="1" applyProtection="1">
      <alignment vertical="center" shrinkToFit="1"/>
    </xf>
    <xf numFmtId="38" fontId="5" fillId="0" borderId="69" xfId="3" applyFont="1" applyFill="1" applyBorder="1" applyAlignment="1" applyProtection="1">
      <alignment vertical="center" shrinkToFit="1"/>
      <protection locked="0"/>
    </xf>
    <xf numFmtId="38" fontId="16" fillId="0" borderId="10" xfId="3" applyFont="1" applyFill="1" applyBorder="1" applyAlignment="1" applyProtection="1">
      <alignment horizontal="distributed" vertical="center" shrinkToFit="1"/>
      <protection locked="0"/>
    </xf>
    <xf numFmtId="38" fontId="5" fillId="0" borderId="12" xfId="3" applyFont="1" applyFill="1" applyBorder="1" applyAlignment="1" applyProtection="1">
      <alignment horizontal="right" vertical="center" shrinkToFit="1"/>
    </xf>
    <xf numFmtId="38" fontId="5" fillId="0" borderId="29" xfId="3" applyFont="1" applyFill="1" applyBorder="1" applyAlignment="1" applyProtection="1">
      <alignment horizontal="right" vertical="center" shrinkToFit="1"/>
    </xf>
    <xf numFmtId="38" fontId="5" fillId="0" borderId="17" xfId="3" applyFont="1" applyFill="1" applyBorder="1" applyAlignment="1" applyProtection="1">
      <alignment horizontal="right" vertical="center" shrinkToFit="1"/>
    </xf>
    <xf numFmtId="38" fontId="5" fillId="0" borderId="42" xfId="3" applyFont="1" applyFill="1" applyBorder="1" applyAlignment="1">
      <alignment horizontal="distributed" vertical="center" shrinkToFit="1"/>
    </xf>
    <xf numFmtId="177" fontId="5" fillId="0" borderId="44" xfId="3" applyNumberFormat="1" applyFont="1" applyFill="1" applyBorder="1" applyAlignment="1" applyProtection="1">
      <alignment horizontal="right" vertical="center"/>
    </xf>
    <xf numFmtId="38" fontId="5" fillId="0" borderId="70" xfId="3" applyFont="1" applyFill="1" applyBorder="1" applyAlignment="1" applyProtection="1">
      <alignment horizontal="center" vertical="center"/>
    </xf>
    <xf numFmtId="38" fontId="5" fillId="0" borderId="71" xfId="3" applyFont="1" applyFill="1" applyBorder="1" applyAlignment="1" applyProtection="1">
      <alignment horizontal="center" vertical="center" shrinkToFit="1"/>
    </xf>
    <xf numFmtId="38" fontId="5" fillId="0" borderId="43" xfId="1" applyFont="1" applyFill="1" applyBorder="1" applyAlignment="1" applyProtection="1">
      <alignment vertical="center" shrinkToFit="1"/>
    </xf>
    <xf numFmtId="38" fontId="5" fillId="0" borderId="44" xfId="1" applyFont="1" applyFill="1" applyBorder="1" applyAlignment="1" applyProtection="1">
      <alignment vertical="center" shrinkToFit="1"/>
    </xf>
    <xf numFmtId="38" fontId="5" fillId="0" borderId="45" xfId="1" applyFont="1" applyFill="1" applyBorder="1" applyAlignment="1" applyProtection="1">
      <alignment vertical="center" shrinkToFit="1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70" xfId="3" applyFont="1" applyFill="1" applyBorder="1" applyAlignment="1" applyProtection="1">
      <alignment horizontal="left" vertical="center"/>
    </xf>
    <xf numFmtId="38" fontId="5" fillId="0" borderId="70" xfId="3" applyFont="1" applyFill="1" applyBorder="1" applyAlignment="1" applyProtection="1">
      <alignment horizontal="center" vertical="center" shrinkToFit="1"/>
    </xf>
    <xf numFmtId="38" fontId="5" fillId="0" borderId="21" xfId="3" applyFont="1" applyFill="1" applyBorder="1" applyAlignment="1">
      <alignment horizontal="distributed" vertical="center" shrinkToFit="1"/>
    </xf>
    <xf numFmtId="177" fontId="5" fillId="0" borderId="72" xfId="0" applyNumberFormat="1" applyFont="1" applyFill="1" applyBorder="1" applyAlignment="1">
      <alignment vertical="center" shrinkToFit="1"/>
    </xf>
    <xf numFmtId="0" fontId="5" fillId="0" borderId="72" xfId="0" applyFont="1" applyFill="1" applyBorder="1" applyAlignment="1">
      <alignment vertical="center"/>
    </xf>
    <xf numFmtId="0" fontId="5" fillId="0" borderId="72" xfId="0" applyFont="1" applyFill="1" applyBorder="1" applyAlignment="1">
      <alignment horizontal="distributed" vertical="center" justifyLastLine="1" shrinkToFit="1"/>
    </xf>
    <xf numFmtId="0" fontId="5" fillId="0" borderId="73" xfId="0" applyFont="1" applyFill="1" applyBorder="1" applyAlignment="1">
      <alignment horizontal="center" vertical="center" justifyLastLine="1" shrinkToFit="1"/>
    </xf>
    <xf numFmtId="38" fontId="5" fillId="0" borderId="22" xfId="1" applyFont="1" applyFill="1" applyBorder="1" applyAlignment="1" applyProtection="1">
      <alignment vertical="center" shrinkToFit="1"/>
    </xf>
    <xf numFmtId="38" fontId="5" fillId="0" borderId="39" xfId="1" applyFont="1" applyFill="1" applyBorder="1" applyAlignment="1" applyProtection="1">
      <alignment vertical="center" shrinkToFit="1"/>
    </xf>
    <xf numFmtId="38" fontId="5" fillId="0" borderId="0" xfId="1" applyFont="1" applyFill="1" applyAlignment="1">
      <alignment horizontal="distributed" shrinkToFit="1"/>
    </xf>
    <xf numFmtId="38" fontId="5" fillId="0" borderId="0" xfId="1" applyFont="1" applyFill="1" applyAlignment="1">
      <alignment horizontal="distributed"/>
    </xf>
    <xf numFmtId="38" fontId="5" fillId="0" borderId="0" xfId="1" applyFont="1" applyFill="1" applyAlignment="1">
      <alignment horizontal="center" shrinkToFit="1"/>
    </xf>
    <xf numFmtId="38" fontId="5" fillId="0" borderId="0" xfId="1" applyFont="1" applyFill="1" applyAlignment="1">
      <alignment horizontal="center" vertical="center" shrinkToFit="1"/>
    </xf>
    <xf numFmtId="38" fontId="5" fillId="0" borderId="0" xfId="1" applyFont="1" applyFill="1"/>
    <xf numFmtId="38" fontId="5" fillId="0" borderId="0" xfId="1" applyFont="1" applyFill="1" applyAlignment="1"/>
    <xf numFmtId="38" fontId="5" fillId="0" borderId="0" xfId="1" applyFont="1" applyFill="1" applyAlignment="1">
      <alignment shrinkToFit="1"/>
    </xf>
    <xf numFmtId="14" fontId="5" fillId="0" borderId="0" xfId="1" applyNumberFormat="1" applyFont="1" applyFill="1" applyAlignment="1">
      <alignment vertical="center" shrinkToFit="1"/>
    </xf>
    <xf numFmtId="38" fontId="5" fillId="0" borderId="0" xfId="1" applyFont="1" applyFill="1" applyAlignment="1">
      <alignment horizontal="left"/>
    </xf>
    <xf numFmtId="38" fontId="5" fillId="0" borderId="0" xfId="1" applyFont="1" applyFill="1" applyAlignment="1">
      <alignment horizontal="center"/>
    </xf>
    <xf numFmtId="14" fontId="5" fillId="0" borderId="0" xfId="1" applyNumberFormat="1" applyFont="1" applyFill="1"/>
  </cellXfs>
  <cellStyles count="7">
    <cellStyle name="Excel Built-in Comma [0]" xfId="6"/>
    <cellStyle name="Excel Built-in Explanatory Text" xfId="4"/>
    <cellStyle name="桁区切り" xfId="1" builtinId="6"/>
    <cellStyle name="桁区切り 2" xfId="5"/>
    <cellStyle name="桁区切り 3" xfId="3"/>
    <cellStyle name="説明文" xfId="2" builtinId="5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9"/>
  <sheetViews>
    <sheetView showGridLines="0" showZeros="0" tabSelected="1" view="pageBreakPreview" zoomScaleNormal="85" zoomScaleSheetLayoutView="100" workbookViewId="0">
      <pane xSplit="2" ySplit="4" topLeftCell="C5" activePane="bottomRight" state="frozen"/>
      <selection activeCell="B2" sqref="B2:D5"/>
      <selection pane="topRight" activeCell="B2" sqref="B2:D5"/>
      <selection pane="bottomLeft" activeCell="B2" sqref="B2:D5"/>
      <selection pane="bottomRight"/>
    </sheetView>
  </sheetViews>
  <sheetFormatPr defaultColWidth="10.7109375" defaultRowHeight="15" customHeight="1" x14ac:dyDescent="0.25"/>
  <cols>
    <col min="1" max="1" width="11.85546875" style="315" customWidth="1"/>
    <col min="2" max="2" width="12.78515625" style="316" customWidth="1"/>
    <col min="3" max="3" width="6.92578125" style="317" customWidth="1"/>
    <col min="4" max="4" width="13.7109375" style="164" customWidth="1"/>
    <col min="5" max="5" width="10" style="318" customWidth="1"/>
    <col min="6" max="9" width="3.5703125" style="319" customWidth="1"/>
    <col min="10" max="27" width="4.5" style="319" customWidth="1"/>
    <col min="28" max="30" width="5" style="319" customWidth="1"/>
    <col min="31" max="36" width="4" style="319" customWidth="1"/>
    <col min="37" max="37" width="5.28515625" style="324" customWidth="1"/>
    <col min="38" max="39" width="2.7109375" style="323" customWidth="1"/>
    <col min="40" max="40" width="10.7109375" style="325"/>
    <col min="41" max="16384" width="10.7109375" style="319"/>
  </cols>
  <sheetData>
    <row r="1" spans="1:40" s="7" customFormat="1" ht="19.5" customHeight="1" x14ac:dyDescent="0.3">
      <c r="A1" s="1" t="s">
        <v>0</v>
      </c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F1" s="6"/>
      <c r="AG1" s="6"/>
      <c r="AH1" s="6"/>
      <c r="AI1" s="6"/>
      <c r="AJ1" s="8" t="str">
        <f>A1</f>
        <v>令和４年度学校一覧　小学校</v>
      </c>
      <c r="AK1" s="9"/>
      <c r="AL1" s="10"/>
      <c r="AM1" s="10"/>
      <c r="AN1" s="11"/>
    </row>
    <row r="2" spans="1:40" s="31" customFormat="1" ht="14.25" customHeight="1" x14ac:dyDescent="0.25">
      <c r="A2" s="12"/>
      <c r="B2" s="13"/>
      <c r="C2" s="14"/>
      <c r="D2" s="15"/>
      <c r="E2" s="16"/>
      <c r="F2" s="17" t="s">
        <v>1</v>
      </c>
      <c r="G2" s="18"/>
      <c r="H2" s="18"/>
      <c r="I2" s="19"/>
      <c r="J2" s="20"/>
      <c r="K2" s="20"/>
      <c r="L2" s="20"/>
      <c r="M2" s="20"/>
      <c r="N2" s="20" t="s">
        <v>2</v>
      </c>
      <c r="O2" s="20"/>
      <c r="P2" s="20"/>
      <c r="Q2" s="21"/>
      <c r="R2" s="20"/>
      <c r="S2" s="20"/>
      <c r="T2" s="20"/>
      <c r="U2" s="20" t="s">
        <v>3</v>
      </c>
      <c r="V2" s="20"/>
      <c r="W2" s="20"/>
      <c r="X2" s="20"/>
      <c r="Y2" s="20"/>
      <c r="Z2" s="20"/>
      <c r="AA2" s="20"/>
      <c r="AB2" s="20"/>
      <c r="AC2" s="20"/>
      <c r="AD2" s="22"/>
      <c r="AE2" s="23" t="s">
        <v>4</v>
      </c>
      <c r="AF2" s="24"/>
      <c r="AG2" s="25"/>
      <c r="AH2" s="23" t="s">
        <v>5</v>
      </c>
      <c r="AI2" s="24"/>
      <c r="AJ2" s="26"/>
      <c r="AK2" s="27"/>
      <c r="AL2" s="28"/>
      <c r="AM2" s="29"/>
      <c r="AN2" s="30"/>
    </row>
    <row r="3" spans="1:40" s="31" customFormat="1" ht="14.25" customHeight="1" x14ac:dyDescent="0.25">
      <c r="A3" s="32" t="s">
        <v>6</v>
      </c>
      <c r="B3" s="33" t="s">
        <v>7</v>
      </c>
      <c r="C3" s="34" t="s">
        <v>8</v>
      </c>
      <c r="D3" s="35" t="s">
        <v>9</v>
      </c>
      <c r="E3" s="36" t="s">
        <v>10</v>
      </c>
      <c r="F3" s="37" t="s">
        <v>11</v>
      </c>
      <c r="G3" s="37" t="s">
        <v>12</v>
      </c>
      <c r="H3" s="37" t="s">
        <v>13</v>
      </c>
      <c r="I3" s="38" t="s">
        <v>14</v>
      </c>
      <c r="J3" s="39"/>
      <c r="K3" s="40" t="s">
        <v>15</v>
      </c>
      <c r="L3" s="41"/>
      <c r="M3" s="39"/>
      <c r="N3" s="40" t="s">
        <v>16</v>
      </c>
      <c r="O3" s="41"/>
      <c r="P3" s="42" t="s">
        <v>17</v>
      </c>
      <c r="Q3" s="43"/>
      <c r="R3" s="44"/>
      <c r="S3" s="39"/>
      <c r="T3" s="40" t="s">
        <v>18</v>
      </c>
      <c r="U3" s="41"/>
      <c r="V3" s="39"/>
      <c r="W3" s="40" t="s">
        <v>19</v>
      </c>
      <c r="X3" s="41"/>
      <c r="Y3" s="39"/>
      <c r="Z3" s="40" t="s">
        <v>20</v>
      </c>
      <c r="AA3" s="41"/>
      <c r="AB3" s="39"/>
      <c r="AC3" s="40" t="s">
        <v>21</v>
      </c>
      <c r="AD3" s="45"/>
      <c r="AE3" s="46"/>
      <c r="AF3" s="47"/>
      <c r="AG3" s="48"/>
      <c r="AH3" s="46"/>
      <c r="AI3" s="47"/>
      <c r="AJ3" s="49"/>
      <c r="AK3" s="27"/>
      <c r="AL3" s="28"/>
      <c r="AM3" s="29"/>
      <c r="AN3" s="30" t="s">
        <v>22</v>
      </c>
    </row>
    <row r="4" spans="1:40" s="31" customFormat="1" ht="14.25" customHeight="1" x14ac:dyDescent="0.25">
      <c r="A4" s="50"/>
      <c r="B4" s="51"/>
      <c r="C4" s="52"/>
      <c r="D4" s="53"/>
      <c r="E4" s="54"/>
      <c r="F4" s="55"/>
      <c r="G4" s="55"/>
      <c r="H4" s="55"/>
      <c r="I4" s="56"/>
      <c r="J4" s="57" t="s">
        <v>11</v>
      </c>
      <c r="K4" s="58" t="s">
        <v>23</v>
      </c>
      <c r="L4" s="58" t="s">
        <v>24</v>
      </c>
      <c r="M4" s="58" t="s">
        <v>11</v>
      </c>
      <c r="N4" s="58" t="s">
        <v>25</v>
      </c>
      <c r="O4" s="58" t="s">
        <v>24</v>
      </c>
      <c r="P4" s="58" t="s">
        <v>11</v>
      </c>
      <c r="Q4" s="58" t="s">
        <v>25</v>
      </c>
      <c r="R4" s="58" t="s">
        <v>24</v>
      </c>
      <c r="S4" s="58" t="s">
        <v>11</v>
      </c>
      <c r="T4" s="58" t="s">
        <v>25</v>
      </c>
      <c r="U4" s="58" t="s">
        <v>24</v>
      </c>
      <c r="V4" s="58" t="s">
        <v>11</v>
      </c>
      <c r="W4" s="58" t="s">
        <v>25</v>
      </c>
      <c r="X4" s="58" t="s">
        <v>24</v>
      </c>
      <c r="Y4" s="58" t="s">
        <v>11</v>
      </c>
      <c r="Z4" s="58" t="s">
        <v>25</v>
      </c>
      <c r="AA4" s="58" t="s">
        <v>24</v>
      </c>
      <c r="AB4" s="58" t="s">
        <v>11</v>
      </c>
      <c r="AC4" s="58" t="s">
        <v>25</v>
      </c>
      <c r="AD4" s="58" t="s">
        <v>24</v>
      </c>
      <c r="AE4" s="58" t="s">
        <v>11</v>
      </c>
      <c r="AF4" s="58" t="s">
        <v>25</v>
      </c>
      <c r="AG4" s="58" t="s">
        <v>24</v>
      </c>
      <c r="AH4" s="59" t="s">
        <v>11</v>
      </c>
      <c r="AI4" s="58" t="s">
        <v>25</v>
      </c>
      <c r="AJ4" s="60" t="s">
        <v>24</v>
      </c>
      <c r="AK4" s="61"/>
      <c r="AL4" s="28"/>
      <c r="AM4" s="29"/>
      <c r="AN4" s="30"/>
    </row>
    <row r="5" spans="1:40" s="72" customFormat="1" ht="26.25" customHeight="1" x14ac:dyDescent="0.25">
      <c r="A5" s="62" t="s">
        <v>26</v>
      </c>
      <c r="B5" s="63" t="s">
        <v>27</v>
      </c>
      <c r="C5" s="64" t="s">
        <v>28</v>
      </c>
      <c r="D5" s="65" t="s">
        <v>29</v>
      </c>
      <c r="E5" s="66" t="s">
        <v>30</v>
      </c>
      <c r="F5" s="67">
        <f>SUM(G5:I5)</f>
        <v>19</v>
      </c>
      <c r="G5" s="68">
        <v>19</v>
      </c>
      <c r="H5" s="68">
        <v>0</v>
      </c>
      <c r="I5" s="68">
        <v>0</v>
      </c>
      <c r="J5" s="67">
        <f>K5+L5</f>
        <v>105</v>
      </c>
      <c r="K5" s="68">
        <v>53</v>
      </c>
      <c r="L5" s="68">
        <v>52</v>
      </c>
      <c r="M5" s="67">
        <f>N5+O5</f>
        <v>105</v>
      </c>
      <c r="N5" s="68">
        <v>52</v>
      </c>
      <c r="O5" s="68">
        <v>53</v>
      </c>
      <c r="P5" s="67">
        <f>Q5+R5</f>
        <v>104</v>
      </c>
      <c r="Q5" s="68">
        <v>51</v>
      </c>
      <c r="R5" s="68">
        <v>53</v>
      </c>
      <c r="S5" s="67">
        <f>T5+U5</f>
        <v>106</v>
      </c>
      <c r="T5" s="68">
        <v>53</v>
      </c>
      <c r="U5" s="68">
        <v>53</v>
      </c>
      <c r="V5" s="67">
        <f>W5+X5</f>
        <v>94</v>
      </c>
      <c r="W5" s="68">
        <v>46</v>
      </c>
      <c r="X5" s="68">
        <v>48</v>
      </c>
      <c r="Y5" s="67">
        <f>Z5+AA5</f>
        <v>106</v>
      </c>
      <c r="Z5" s="68">
        <v>54</v>
      </c>
      <c r="AA5" s="68">
        <v>52</v>
      </c>
      <c r="AB5" s="67">
        <f>SUM(AC5+AD5)</f>
        <v>620</v>
      </c>
      <c r="AC5" s="67">
        <f>SUM(K5,N5,Q5,T5,W5,Z5)</f>
        <v>309</v>
      </c>
      <c r="AD5" s="67">
        <f>SUM(L5,O5,R5,U5,X5,AA5)</f>
        <v>311</v>
      </c>
      <c r="AE5" s="67">
        <f>AF5+AG5</f>
        <v>26</v>
      </c>
      <c r="AF5" s="68">
        <v>19</v>
      </c>
      <c r="AG5" s="68">
        <v>7</v>
      </c>
      <c r="AH5" s="69">
        <f>AI5+AJ5</f>
        <v>4</v>
      </c>
      <c r="AI5" s="68">
        <v>1</v>
      </c>
      <c r="AJ5" s="70">
        <v>3</v>
      </c>
      <c r="AK5" s="61"/>
      <c r="AL5" s="28"/>
      <c r="AM5" s="29"/>
      <c r="AN5" s="71"/>
    </row>
    <row r="6" spans="1:40" s="72" customFormat="1" ht="26.25" customHeight="1" x14ac:dyDescent="0.25">
      <c r="A6" s="73" t="s">
        <v>31</v>
      </c>
      <c r="B6" s="74" t="s">
        <v>32</v>
      </c>
      <c r="C6" s="75" t="s">
        <v>33</v>
      </c>
      <c r="D6" s="76" t="s">
        <v>34</v>
      </c>
      <c r="E6" s="77" t="s">
        <v>35</v>
      </c>
      <c r="F6" s="78">
        <f>SUM(G6:I6)</f>
        <v>12</v>
      </c>
      <c r="G6" s="79">
        <v>12</v>
      </c>
      <c r="H6" s="79">
        <v>0</v>
      </c>
      <c r="I6" s="79">
        <v>0</v>
      </c>
      <c r="J6" s="78">
        <f>K6+L6</f>
        <v>70</v>
      </c>
      <c r="K6" s="79">
        <v>38</v>
      </c>
      <c r="L6" s="79">
        <v>32</v>
      </c>
      <c r="M6" s="78">
        <f>SUM(N6:O6)</f>
        <v>70</v>
      </c>
      <c r="N6" s="79">
        <v>37</v>
      </c>
      <c r="O6" s="79">
        <v>33</v>
      </c>
      <c r="P6" s="78">
        <f>SUM(Q6:R6)</f>
        <v>71</v>
      </c>
      <c r="Q6" s="79">
        <v>32</v>
      </c>
      <c r="R6" s="79">
        <v>39</v>
      </c>
      <c r="S6" s="78">
        <f>SUM(T6:U6)</f>
        <v>68</v>
      </c>
      <c r="T6" s="79">
        <v>39</v>
      </c>
      <c r="U6" s="79">
        <v>29</v>
      </c>
      <c r="V6" s="78">
        <f>W6+X6</f>
        <v>69</v>
      </c>
      <c r="W6" s="79">
        <v>37</v>
      </c>
      <c r="X6" s="79">
        <v>32</v>
      </c>
      <c r="Y6" s="78">
        <f>SUM(Z6:AA6)</f>
        <v>69</v>
      </c>
      <c r="Z6" s="79">
        <v>39</v>
      </c>
      <c r="AA6" s="79">
        <v>30</v>
      </c>
      <c r="AB6" s="78">
        <f>SUM(AC6+AD6)</f>
        <v>417</v>
      </c>
      <c r="AC6" s="78">
        <f>SUM(K6,N6,Q6,T6,W6,Z6)</f>
        <v>222</v>
      </c>
      <c r="AD6" s="78">
        <f>SUM(L6,O6,R6,U6,X6,AA6)</f>
        <v>195</v>
      </c>
      <c r="AE6" s="78">
        <f>AF6+AG6</f>
        <v>18</v>
      </c>
      <c r="AF6" s="79">
        <v>13</v>
      </c>
      <c r="AG6" s="79">
        <v>5</v>
      </c>
      <c r="AH6" s="80">
        <f>AI6+AJ6</f>
        <v>2</v>
      </c>
      <c r="AI6" s="79">
        <v>1</v>
      </c>
      <c r="AJ6" s="81">
        <v>1</v>
      </c>
      <c r="AK6" s="82"/>
      <c r="AL6" s="83"/>
      <c r="AM6" s="84"/>
      <c r="AN6" s="71"/>
    </row>
    <row r="7" spans="1:40" s="72" customFormat="1" ht="16.5" customHeight="1" x14ac:dyDescent="0.25">
      <c r="A7" s="85"/>
      <c r="B7" s="86" t="s">
        <v>36</v>
      </c>
      <c r="C7" s="87"/>
      <c r="D7" s="87"/>
      <c r="E7" s="88"/>
      <c r="F7" s="89">
        <f>SUM(G7:I7)</f>
        <v>31</v>
      </c>
      <c r="G7" s="89">
        <f>G5+G6</f>
        <v>31</v>
      </c>
      <c r="H7" s="89">
        <f t="shared" ref="H7:AG7" si="0">H5+H6</f>
        <v>0</v>
      </c>
      <c r="I7" s="89">
        <f t="shared" si="0"/>
        <v>0</v>
      </c>
      <c r="J7" s="89">
        <f>K7+L7</f>
        <v>175</v>
      </c>
      <c r="K7" s="89">
        <f t="shared" si="0"/>
        <v>91</v>
      </c>
      <c r="L7" s="89">
        <f t="shared" si="0"/>
        <v>84</v>
      </c>
      <c r="M7" s="89">
        <f>N7+O7</f>
        <v>175</v>
      </c>
      <c r="N7" s="89">
        <f t="shared" si="0"/>
        <v>89</v>
      </c>
      <c r="O7" s="89">
        <f t="shared" si="0"/>
        <v>86</v>
      </c>
      <c r="P7" s="89">
        <f>Q7+R7</f>
        <v>175</v>
      </c>
      <c r="Q7" s="89">
        <f>Q5+Q6</f>
        <v>83</v>
      </c>
      <c r="R7" s="89">
        <f t="shared" si="0"/>
        <v>92</v>
      </c>
      <c r="S7" s="89">
        <f>T7+U7</f>
        <v>174</v>
      </c>
      <c r="T7" s="89">
        <f t="shared" si="0"/>
        <v>92</v>
      </c>
      <c r="U7" s="89">
        <f t="shared" si="0"/>
        <v>82</v>
      </c>
      <c r="V7" s="89">
        <f>W7+X7</f>
        <v>163</v>
      </c>
      <c r="W7" s="89">
        <f t="shared" si="0"/>
        <v>83</v>
      </c>
      <c r="X7" s="89">
        <f t="shared" si="0"/>
        <v>80</v>
      </c>
      <c r="Y7" s="89">
        <f>Z7+AA7</f>
        <v>175</v>
      </c>
      <c r="Z7" s="89">
        <f t="shared" si="0"/>
        <v>93</v>
      </c>
      <c r="AA7" s="89">
        <f t="shared" si="0"/>
        <v>82</v>
      </c>
      <c r="AB7" s="89">
        <f>AC7+AD7</f>
        <v>1037</v>
      </c>
      <c r="AC7" s="89">
        <f t="shared" si="0"/>
        <v>531</v>
      </c>
      <c r="AD7" s="89">
        <f t="shared" si="0"/>
        <v>506</v>
      </c>
      <c r="AE7" s="89">
        <f>AF7+AG7</f>
        <v>44</v>
      </c>
      <c r="AF7" s="89">
        <f t="shared" si="0"/>
        <v>32</v>
      </c>
      <c r="AG7" s="89">
        <f t="shared" si="0"/>
        <v>12</v>
      </c>
      <c r="AH7" s="90">
        <f>AI7+AJ7</f>
        <v>6</v>
      </c>
      <c r="AI7" s="89">
        <f>AI5+AI6</f>
        <v>2</v>
      </c>
      <c r="AJ7" s="91">
        <f>AJ5+AJ6</f>
        <v>4</v>
      </c>
      <c r="AK7" s="61"/>
      <c r="AL7" s="28"/>
      <c r="AM7" s="29"/>
      <c r="AN7" s="71"/>
    </row>
    <row r="8" spans="1:40" s="72" customFormat="1" ht="17.149999999999999" customHeight="1" x14ac:dyDescent="0.25">
      <c r="A8" s="92" t="s">
        <v>37</v>
      </c>
      <c r="B8" s="93" t="s">
        <v>38</v>
      </c>
      <c r="C8" s="94" t="s">
        <v>39</v>
      </c>
      <c r="D8" s="95" t="s">
        <v>40</v>
      </c>
      <c r="E8" s="96" t="s">
        <v>41</v>
      </c>
      <c r="F8" s="97">
        <f t="shared" ref="F8:F34" si="1">SUM(G8:I8)</f>
        <v>32</v>
      </c>
      <c r="G8" s="98">
        <v>26</v>
      </c>
      <c r="H8" s="98">
        <v>0</v>
      </c>
      <c r="I8" s="98">
        <v>6</v>
      </c>
      <c r="J8" s="97">
        <f t="shared" ref="J8:J33" si="2">SUM(K8:L8)</f>
        <v>121</v>
      </c>
      <c r="K8" s="98">
        <v>56</v>
      </c>
      <c r="L8" s="98">
        <v>65</v>
      </c>
      <c r="M8" s="97">
        <f t="shared" ref="M8:M32" si="3">SUM(N8:O8)</f>
        <v>120</v>
      </c>
      <c r="N8" s="98">
        <v>65</v>
      </c>
      <c r="O8" s="98">
        <v>55</v>
      </c>
      <c r="P8" s="97">
        <f t="shared" ref="P8:P58" si="4">SUM(Q8:R8)</f>
        <v>125</v>
      </c>
      <c r="Q8" s="98">
        <v>55</v>
      </c>
      <c r="R8" s="98">
        <v>70</v>
      </c>
      <c r="S8" s="97">
        <f t="shared" ref="S8:S58" si="5">SUM(T8:U8)</f>
        <v>144</v>
      </c>
      <c r="T8" s="98">
        <v>73</v>
      </c>
      <c r="U8" s="98">
        <v>71</v>
      </c>
      <c r="V8" s="97">
        <f t="shared" ref="V8:V31" si="6">SUM(W8:X8)</f>
        <v>150</v>
      </c>
      <c r="W8" s="98">
        <v>77</v>
      </c>
      <c r="X8" s="98">
        <v>73</v>
      </c>
      <c r="Y8" s="97">
        <f t="shared" ref="Y8:Y58" si="7">SUM(Z8:AA8)</f>
        <v>141</v>
      </c>
      <c r="Z8" s="98">
        <v>64</v>
      </c>
      <c r="AA8" s="98">
        <v>77</v>
      </c>
      <c r="AB8" s="97">
        <f>SUM(AC8+AD8)</f>
        <v>801</v>
      </c>
      <c r="AC8" s="97">
        <f>SUM(K8,N8,Q8,T8,W8,Z8)</f>
        <v>390</v>
      </c>
      <c r="AD8" s="97">
        <f t="shared" ref="AC8:AD32" si="8">SUM(L8,O8,R8,U8,X8,AA8)</f>
        <v>411</v>
      </c>
      <c r="AE8" s="97">
        <f t="shared" ref="AE8:AE58" si="9">SUM(AF8:AG8)</f>
        <v>48</v>
      </c>
      <c r="AF8" s="98">
        <v>13</v>
      </c>
      <c r="AG8" s="98">
        <v>35</v>
      </c>
      <c r="AH8" s="99">
        <f t="shared" ref="AH8:AH58" si="10">SUM(AI8:AJ8)</f>
        <v>3</v>
      </c>
      <c r="AI8" s="98">
        <v>0</v>
      </c>
      <c r="AJ8" s="100">
        <v>3</v>
      </c>
      <c r="AK8" s="61"/>
      <c r="AL8" s="101"/>
      <c r="AM8" s="102"/>
    </row>
    <row r="9" spans="1:40" s="72" customFormat="1" ht="17.149999999999999" customHeight="1" x14ac:dyDescent="0.25">
      <c r="A9" s="92"/>
      <c r="B9" s="103" t="s">
        <v>42</v>
      </c>
      <c r="C9" s="104" t="s">
        <v>43</v>
      </c>
      <c r="D9" s="105" t="s">
        <v>44</v>
      </c>
      <c r="E9" s="106" t="s">
        <v>45</v>
      </c>
      <c r="F9" s="107">
        <f t="shared" si="1"/>
        <v>23</v>
      </c>
      <c r="G9" s="108">
        <v>17</v>
      </c>
      <c r="H9" s="108">
        <v>0</v>
      </c>
      <c r="I9" s="108">
        <v>6</v>
      </c>
      <c r="J9" s="107">
        <f t="shared" si="2"/>
        <v>69</v>
      </c>
      <c r="K9" s="108">
        <v>38</v>
      </c>
      <c r="L9" s="108">
        <v>31</v>
      </c>
      <c r="M9" s="107">
        <f t="shared" si="3"/>
        <v>79</v>
      </c>
      <c r="N9" s="108">
        <v>45</v>
      </c>
      <c r="O9" s="108">
        <v>34</v>
      </c>
      <c r="P9" s="107">
        <f t="shared" si="4"/>
        <v>97</v>
      </c>
      <c r="Q9" s="108">
        <v>53</v>
      </c>
      <c r="R9" s="108">
        <v>44</v>
      </c>
      <c r="S9" s="107">
        <f t="shared" si="5"/>
        <v>96</v>
      </c>
      <c r="T9" s="108">
        <v>48</v>
      </c>
      <c r="U9" s="108">
        <v>48</v>
      </c>
      <c r="V9" s="107">
        <f t="shared" si="6"/>
        <v>89</v>
      </c>
      <c r="W9" s="108">
        <v>50</v>
      </c>
      <c r="X9" s="108">
        <v>39</v>
      </c>
      <c r="Y9" s="107">
        <f t="shared" si="7"/>
        <v>87</v>
      </c>
      <c r="Z9" s="108">
        <v>56</v>
      </c>
      <c r="AA9" s="108">
        <v>31</v>
      </c>
      <c r="AB9" s="107">
        <f t="shared" ref="AB9:AB33" si="11">SUM(AC9+AD9)</f>
        <v>517</v>
      </c>
      <c r="AC9" s="107">
        <f t="shared" si="8"/>
        <v>290</v>
      </c>
      <c r="AD9" s="107">
        <f t="shared" si="8"/>
        <v>227</v>
      </c>
      <c r="AE9" s="107">
        <f t="shared" si="9"/>
        <v>47</v>
      </c>
      <c r="AF9" s="108">
        <v>17</v>
      </c>
      <c r="AG9" s="108">
        <v>30</v>
      </c>
      <c r="AH9" s="109">
        <f t="shared" si="10"/>
        <v>9</v>
      </c>
      <c r="AI9" s="108">
        <v>3</v>
      </c>
      <c r="AJ9" s="110">
        <v>6</v>
      </c>
      <c r="AK9" s="61"/>
      <c r="AL9" s="101"/>
      <c r="AM9" s="102"/>
    </row>
    <row r="10" spans="1:40" s="72" customFormat="1" ht="17.149999999999999" customHeight="1" x14ac:dyDescent="0.25">
      <c r="A10" s="92"/>
      <c r="B10" s="111" t="s">
        <v>46</v>
      </c>
      <c r="C10" s="104" t="s">
        <v>47</v>
      </c>
      <c r="D10" s="105" t="s">
        <v>48</v>
      </c>
      <c r="E10" s="106" t="s">
        <v>49</v>
      </c>
      <c r="F10" s="107">
        <f>SUM(G10:I10)</f>
        <v>0</v>
      </c>
      <c r="G10" s="108">
        <v>0</v>
      </c>
      <c r="H10" s="108">
        <v>0</v>
      </c>
      <c r="I10" s="108">
        <v>0</v>
      </c>
      <c r="J10" s="107">
        <f>SUM(K10:L10)</f>
        <v>0</v>
      </c>
      <c r="K10" s="108">
        <v>0</v>
      </c>
      <c r="L10" s="108">
        <v>0</v>
      </c>
      <c r="M10" s="107">
        <f>SUM(N10:O10)</f>
        <v>0</v>
      </c>
      <c r="N10" s="108">
        <v>0</v>
      </c>
      <c r="O10" s="108">
        <v>0</v>
      </c>
      <c r="P10" s="107">
        <f>SUM(Q10:R10)</f>
        <v>0</v>
      </c>
      <c r="Q10" s="108">
        <v>0</v>
      </c>
      <c r="R10" s="108">
        <v>0</v>
      </c>
      <c r="S10" s="107">
        <f>SUM(T10:U10)</f>
        <v>0</v>
      </c>
      <c r="T10" s="108">
        <v>0</v>
      </c>
      <c r="U10" s="108">
        <v>0</v>
      </c>
      <c r="V10" s="107">
        <f>SUM(W10:X10)</f>
        <v>0</v>
      </c>
      <c r="W10" s="108"/>
      <c r="X10" s="108">
        <v>0</v>
      </c>
      <c r="Y10" s="107">
        <f>SUM(Z10:AA10)</f>
        <v>0</v>
      </c>
      <c r="Z10" s="108">
        <v>0</v>
      </c>
      <c r="AA10" s="108"/>
      <c r="AB10" s="107">
        <f>SUM(AC10+AD10)</f>
        <v>0</v>
      </c>
      <c r="AC10" s="107">
        <f t="shared" si="8"/>
        <v>0</v>
      </c>
      <c r="AD10" s="107">
        <f t="shared" si="8"/>
        <v>0</v>
      </c>
      <c r="AE10" s="107">
        <f t="shared" si="9"/>
        <v>1</v>
      </c>
      <c r="AF10" s="108">
        <v>1</v>
      </c>
      <c r="AG10" s="108"/>
      <c r="AH10" s="109">
        <f t="shared" si="10"/>
        <v>0</v>
      </c>
      <c r="AI10" s="108">
        <v>0</v>
      </c>
      <c r="AJ10" s="110"/>
      <c r="AK10" s="61"/>
      <c r="AL10" s="101"/>
      <c r="AM10" s="102"/>
    </row>
    <row r="11" spans="1:40" s="72" customFormat="1" ht="17.149999999999999" customHeight="1" x14ac:dyDescent="0.25">
      <c r="A11" s="92"/>
      <c r="B11" s="103" t="s">
        <v>50</v>
      </c>
      <c r="C11" s="104" t="s">
        <v>51</v>
      </c>
      <c r="D11" s="112" t="s">
        <v>52</v>
      </c>
      <c r="E11" s="113" t="s">
        <v>53</v>
      </c>
      <c r="F11" s="107">
        <f t="shared" si="1"/>
        <v>42</v>
      </c>
      <c r="G11" s="108">
        <v>36</v>
      </c>
      <c r="H11" s="108">
        <v>0</v>
      </c>
      <c r="I11" s="108">
        <v>6</v>
      </c>
      <c r="J11" s="107">
        <f>SUM(K11:L11)</f>
        <v>192</v>
      </c>
      <c r="K11" s="108">
        <v>94</v>
      </c>
      <c r="L11" s="108">
        <v>98</v>
      </c>
      <c r="M11" s="107">
        <f t="shared" si="3"/>
        <v>178</v>
      </c>
      <c r="N11" s="108">
        <v>98</v>
      </c>
      <c r="O11" s="108">
        <v>80</v>
      </c>
      <c r="P11" s="107">
        <f t="shared" si="4"/>
        <v>212</v>
      </c>
      <c r="Q11" s="108">
        <v>93</v>
      </c>
      <c r="R11" s="108">
        <v>119</v>
      </c>
      <c r="S11" s="107">
        <f t="shared" si="5"/>
        <v>207</v>
      </c>
      <c r="T11" s="108">
        <v>104</v>
      </c>
      <c r="U11" s="108">
        <v>103</v>
      </c>
      <c r="V11" s="107">
        <f t="shared" si="6"/>
        <v>189</v>
      </c>
      <c r="W11" s="108">
        <v>95</v>
      </c>
      <c r="X11" s="108">
        <v>94</v>
      </c>
      <c r="Y11" s="107">
        <f t="shared" si="7"/>
        <v>212</v>
      </c>
      <c r="Z11" s="108">
        <v>107</v>
      </c>
      <c r="AA11" s="108">
        <v>105</v>
      </c>
      <c r="AB11" s="107">
        <f t="shared" si="11"/>
        <v>1190</v>
      </c>
      <c r="AC11" s="107">
        <f t="shared" si="8"/>
        <v>591</v>
      </c>
      <c r="AD11" s="107">
        <f t="shared" si="8"/>
        <v>599</v>
      </c>
      <c r="AE11" s="107">
        <f t="shared" si="9"/>
        <v>64</v>
      </c>
      <c r="AF11" s="108">
        <v>13</v>
      </c>
      <c r="AG11" s="108">
        <v>51</v>
      </c>
      <c r="AH11" s="109">
        <f t="shared" si="10"/>
        <v>3</v>
      </c>
      <c r="AI11" s="108">
        <v>1</v>
      </c>
      <c r="AJ11" s="110">
        <v>2</v>
      </c>
      <c r="AK11" s="61"/>
      <c r="AL11" s="101"/>
      <c r="AM11" s="102"/>
    </row>
    <row r="12" spans="1:40" s="72" customFormat="1" ht="17.149999999999999" customHeight="1" x14ac:dyDescent="0.25">
      <c r="A12" s="92"/>
      <c r="B12" s="114" t="s">
        <v>54</v>
      </c>
      <c r="C12" s="115" t="s">
        <v>55</v>
      </c>
      <c r="D12" s="116" t="s">
        <v>56</v>
      </c>
      <c r="E12" s="117" t="s">
        <v>57</v>
      </c>
      <c r="F12" s="118">
        <f t="shared" si="1"/>
        <v>11</v>
      </c>
      <c r="G12" s="119">
        <v>9</v>
      </c>
      <c r="H12" s="119">
        <v>0</v>
      </c>
      <c r="I12" s="119">
        <v>2</v>
      </c>
      <c r="J12" s="118">
        <f t="shared" si="2"/>
        <v>42</v>
      </c>
      <c r="K12" s="119">
        <v>18</v>
      </c>
      <c r="L12" s="119">
        <v>24</v>
      </c>
      <c r="M12" s="118">
        <f t="shared" si="3"/>
        <v>30</v>
      </c>
      <c r="N12" s="119">
        <v>18</v>
      </c>
      <c r="O12" s="119">
        <v>12</v>
      </c>
      <c r="P12" s="118">
        <f t="shared" si="4"/>
        <v>36</v>
      </c>
      <c r="Q12" s="119">
        <v>13</v>
      </c>
      <c r="R12" s="119">
        <v>23</v>
      </c>
      <c r="S12" s="118">
        <f t="shared" si="5"/>
        <v>44</v>
      </c>
      <c r="T12" s="119">
        <v>18</v>
      </c>
      <c r="U12" s="119">
        <v>26</v>
      </c>
      <c r="V12" s="118">
        <f t="shared" si="6"/>
        <v>40</v>
      </c>
      <c r="W12" s="119">
        <v>18</v>
      </c>
      <c r="X12" s="119">
        <v>22</v>
      </c>
      <c r="Y12" s="118">
        <f t="shared" si="7"/>
        <v>36</v>
      </c>
      <c r="Z12" s="119">
        <v>21</v>
      </c>
      <c r="AA12" s="119">
        <v>15</v>
      </c>
      <c r="AB12" s="118">
        <f t="shared" si="11"/>
        <v>228</v>
      </c>
      <c r="AC12" s="118">
        <f t="shared" si="8"/>
        <v>106</v>
      </c>
      <c r="AD12" s="118">
        <f t="shared" si="8"/>
        <v>122</v>
      </c>
      <c r="AE12" s="118">
        <f t="shared" si="9"/>
        <v>17</v>
      </c>
      <c r="AF12" s="119">
        <v>6</v>
      </c>
      <c r="AG12" s="119">
        <v>11</v>
      </c>
      <c r="AH12" s="120">
        <f t="shared" si="10"/>
        <v>4</v>
      </c>
      <c r="AI12" s="121">
        <v>0</v>
      </c>
      <c r="AJ12" s="122">
        <v>4</v>
      </c>
      <c r="AK12" s="61"/>
      <c r="AL12" s="101"/>
      <c r="AM12" s="102"/>
    </row>
    <row r="13" spans="1:40" s="72" customFormat="1" ht="17.149999999999999" customHeight="1" x14ac:dyDescent="0.25">
      <c r="A13" s="92"/>
      <c r="B13" s="123" t="s">
        <v>58</v>
      </c>
      <c r="C13" s="124" t="s">
        <v>59</v>
      </c>
      <c r="D13" s="125" t="s">
        <v>60</v>
      </c>
      <c r="E13" s="126" t="s">
        <v>61</v>
      </c>
      <c r="F13" s="127">
        <f t="shared" si="1"/>
        <v>24</v>
      </c>
      <c r="G13" s="128">
        <v>18</v>
      </c>
      <c r="H13" s="128">
        <v>0</v>
      </c>
      <c r="I13" s="128">
        <v>6</v>
      </c>
      <c r="J13" s="127">
        <f t="shared" si="2"/>
        <v>100</v>
      </c>
      <c r="K13" s="128">
        <v>66</v>
      </c>
      <c r="L13" s="128">
        <v>34</v>
      </c>
      <c r="M13" s="127">
        <f t="shared" si="3"/>
        <v>110</v>
      </c>
      <c r="N13" s="128">
        <v>58</v>
      </c>
      <c r="O13" s="128">
        <v>52</v>
      </c>
      <c r="P13" s="127">
        <f t="shared" si="4"/>
        <v>105</v>
      </c>
      <c r="Q13" s="128">
        <v>47</v>
      </c>
      <c r="R13" s="128">
        <v>58</v>
      </c>
      <c r="S13" s="127">
        <f t="shared" si="5"/>
        <v>102</v>
      </c>
      <c r="T13" s="128">
        <v>60</v>
      </c>
      <c r="U13" s="128">
        <v>42</v>
      </c>
      <c r="V13" s="127">
        <f t="shared" si="6"/>
        <v>110</v>
      </c>
      <c r="W13" s="128">
        <v>55</v>
      </c>
      <c r="X13" s="128">
        <v>55</v>
      </c>
      <c r="Y13" s="127">
        <f t="shared" si="7"/>
        <v>98</v>
      </c>
      <c r="Z13" s="128">
        <v>52</v>
      </c>
      <c r="AA13" s="128">
        <v>46</v>
      </c>
      <c r="AB13" s="127">
        <f t="shared" si="11"/>
        <v>625</v>
      </c>
      <c r="AC13" s="127">
        <f t="shared" si="8"/>
        <v>338</v>
      </c>
      <c r="AD13" s="127">
        <f t="shared" si="8"/>
        <v>287</v>
      </c>
      <c r="AE13" s="127">
        <f t="shared" si="9"/>
        <v>38</v>
      </c>
      <c r="AF13" s="128">
        <v>10</v>
      </c>
      <c r="AG13" s="128">
        <v>28</v>
      </c>
      <c r="AH13" s="129">
        <f t="shared" si="10"/>
        <v>1</v>
      </c>
      <c r="AI13" s="130"/>
      <c r="AJ13" s="131">
        <v>1</v>
      </c>
      <c r="AK13" s="61"/>
      <c r="AL13" s="101"/>
      <c r="AM13" s="102"/>
    </row>
    <row r="14" spans="1:40" s="72" customFormat="1" ht="17.149999999999999" customHeight="1" x14ac:dyDescent="0.25">
      <c r="A14" s="92"/>
      <c r="B14" s="103" t="s">
        <v>62</v>
      </c>
      <c r="C14" s="104" t="s">
        <v>63</v>
      </c>
      <c r="D14" s="105" t="s">
        <v>64</v>
      </c>
      <c r="E14" s="106" t="s">
        <v>65</v>
      </c>
      <c r="F14" s="107">
        <f t="shared" si="1"/>
        <v>8</v>
      </c>
      <c r="G14" s="108">
        <v>6</v>
      </c>
      <c r="H14" s="108">
        <v>0</v>
      </c>
      <c r="I14" s="108">
        <v>2</v>
      </c>
      <c r="J14" s="107">
        <f t="shared" si="2"/>
        <v>20</v>
      </c>
      <c r="K14" s="108">
        <v>11</v>
      </c>
      <c r="L14" s="108">
        <v>9</v>
      </c>
      <c r="M14" s="107">
        <f t="shared" si="3"/>
        <v>24</v>
      </c>
      <c r="N14" s="108">
        <v>14</v>
      </c>
      <c r="O14" s="108">
        <v>10</v>
      </c>
      <c r="P14" s="107">
        <f t="shared" si="4"/>
        <v>24</v>
      </c>
      <c r="Q14" s="108">
        <v>11</v>
      </c>
      <c r="R14" s="108">
        <v>13</v>
      </c>
      <c r="S14" s="107">
        <f t="shared" si="5"/>
        <v>31</v>
      </c>
      <c r="T14" s="108">
        <v>15</v>
      </c>
      <c r="U14" s="108">
        <v>16</v>
      </c>
      <c r="V14" s="107">
        <f t="shared" si="6"/>
        <v>18</v>
      </c>
      <c r="W14" s="108">
        <v>12</v>
      </c>
      <c r="X14" s="108">
        <v>6</v>
      </c>
      <c r="Y14" s="107">
        <f t="shared" si="7"/>
        <v>28</v>
      </c>
      <c r="Z14" s="108">
        <v>17</v>
      </c>
      <c r="AA14" s="108">
        <v>11</v>
      </c>
      <c r="AB14" s="107">
        <f t="shared" si="11"/>
        <v>145</v>
      </c>
      <c r="AC14" s="107">
        <f t="shared" si="8"/>
        <v>80</v>
      </c>
      <c r="AD14" s="107">
        <f t="shared" si="8"/>
        <v>65</v>
      </c>
      <c r="AE14" s="107">
        <f t="shared" si="9"/>
        <v>18</v>
      </c>
      <c r="AF14" s="108">
        <v>8</v>
      </c>
      <c r="AG14" s="108">
        <v>10</v>
      </c>
      <c r="AH14" s="109">
        <f t="shared" si="10"/>
        <v>6</v>
      </c>
      <c r="AI14" s="108">
        <v>1</v>
      </c>
      <c r="AJ14" s="110">
        <v>5</v>
      </c>
      <c r="AK14" s="61"/>
      <c r="AL14" s="101"/>
      <c r="AM14" s="102"/>
    </row>
    <row r="15" spans="1:40" s="72" customFormat="1" ht="17.149999999999999" customHeight="1" x14ac:dyDescent="0.25">
      <c r="A15" s="92"/>
      <c r="B15" s="132" t="s">
        <v>66</v>
      </c>
      <c r="C15" s="104" t="s">
        <v>67</v>
      </c>
      <c r="D15" s="105" t="s">
        <v>68</v>
      </c>
      <c r="E15" s="106" t="s">
        <v>69</v>
      </c>
      <c r="F15" s="107">
        <f t="shared" si="1"/>
        <v>29</v>
      </c>
      <c r="G15" s="108">
        <v>24</v>
      </c>
      <c r="H15" s="108">
        <v>0</v>
      </c>
      <c r="I15" s="108">
        <v>5</v>
      </c>
      <c r="J15" s="107">
        <f t="shared" si="2"/>
        <v>129</v>
      </c>
      <c r="K15" s="108">
        <v>64</v>
      </c>
      <c r="L15" s="108">
        <v>65</v>
      </c>
      <c r="M15" s="107">
        <f t="shared" si="3"/>
        <v>141</v>
      </c>
      <c r="N15" s="108">
        <v>66</v>
      </c>
      <c r="O15" s="108">
        <v>75</v>
      </c>
      <c r="P15" s="107">
        <f t="shared" si="4"/>
        <v>133</v>
      </c>
      <c r="Q15" s="108">
        <v>73</v>
      </c>
      <c r="R15" s="108">
        <v>60</v>
      </c>
      <c r="S15" s="107">
        <f t="shared" si="5"/>
        <v>136</v>
      </c>
      <c r="T15" s="108">
        <v>66</v>
      </c>
      <c r="U15" s="108">
        <v>70</v>
      </c>
      <c r="V15" s="107">
        <f t="shared" si="6"/>
        <v>125</v>
      </c>
      <c r="W15" s="108">
        <v>64</v>
      </c>
      <c r="X15" s="108">
        <v>61</v>
      </c>
      <c r="Y15" s="107">
        <f t="shared" si="7"/>
        <v>119</v>
      </c>
      <c r="Z15" s="108">
        <v>57</v>
      </c>
      <c r="AA15" s="108">
        <v>62</v>
      </c>
      <c r="AB15" s="107">
        <f t="shared" si="11"/>
        <v>783</v>
      </c>
      <c r="AC15" s="107">
        <f t="shared" si="8"/>
        <v>390</v>
      </c>
      <c r="AD15" s="107">
        <f t="shared" si="8"/>
        <v>393</v>
      </c>
      <c r="AE15" s="107">
        <f t="shared" si="9"/>
        <v>42</v>
      </c>
      <c r="AF15" s="108">
        <v>11</v>
      </c>
      <c r="AG15" s="108">
        <v>31</v>
      </c>
      <c r="AH15" s="109">
        <f t="shared" si="10"/>
        <v>6</v>
      </c>
      <c r="AI15" s="108">
        <v>1</v>
      </c>
      <c r="AJ15" s="110">
        <v>5</v>
      </c>
      <c r="AK15" s="61"/>
      <c r="AL15" s="101"/>
      <c r="AM15" s="102"/>
    </row>
    <row r="16" spans="1:40" s="72" customFormat="1" ht="17.149999999999999" customHeight="1" x14ac:dyDescent="0.25">
      <c r="A16" s="92"/>
      <c r="B16" s="103" t="s">
        <v>70</v>
      </c>
      <c r="C16" s="104" t="s">
        <v>71</v>
      </c>
      <c r="D16" s="105" t="s">
        <v>72</v>
      </c>
      <c r="E16" s="106" t="s">
        <v>73</v>
      </c>
      <c r="F16" s="107">
        <f t="shared" si="1"/>
        <v>20</v>
      </c>
      <c r="G16" s="108">
        <v>14</v>
      </c>
      <c r="H16" s="108">
        <v>0</v>
      </c>
      <c r="I16" s="108">
        <v>6</v>
      </c>
      <c r="J16" s="107">
        <f t="shared" si="2"/>
        <v>69</v>
      </c>
      <c r="K16" s="108">
        <v>33</v>
      </c>
      <c r="L16" s="108">
        <v>36</v>
      </c>
      <c r="M16" s="107">
        <f t="shared" si="3"/>
        <v>72</v>
      </c>
      <c r="N16" s="108">
        <v>39</v>
      </c>
      <c r="O16" s="108">
        <v>33</v>
      </c>
      <c r="P16" s="107">
        <f t="shared" si="4"/>
        <v>78</v>
      </c>
      <c r="Q16" s="108">
        <v>41</v>
      </c>
      <c r="R16" s="108">
        <v>37</v>
      </c>
      <c r="S16" s="107">
        <f t="shared" si="5"/>
        <v>72</v>
      </c>
      <c r="T16" s="108">
        <v>36</v>
      </c>
      <c r="U16" s="108">
        <v>36</v>
      </c>
      <c r="V16" s="107">
        <f t="shared" si="6"/>
        <v>76</v>
      </c>
      <c r="W16" s="108">
        <v>31</v>
      </c>
      <c r="X16" s="108">
        <v>45</v>
      </c>
      <c r="Y16" s="107">
        <f t="shared" si="7"/>
        <v>73</v>
      </c>
      <c r="Z16" s="108">
        <v>40</v>
      </c>
      <c r="AA16" s="108">
        <v>33</v>
      </c>
      <c r="AB16" s="107">
        <f t="shared" si="11"/>
        <v>440</v>
      </c>
      <c r="AC16" s="107">
        <f t="shared" si="8"/>
        <v>220</v>
      </c>
      <c r="AD16" s="107">
        <f t="shared" si="8"/>
        <v>220</v>
      </c>
      <c r="AE16" s="107">
        <f t="shared" si="9"/>
        <v>29</v>
      </c>
      <c r="AF16" s="108">
        <v>12</v>
      </c>
      <c r="AG16" s="108">
        <v>17</v>
      </c>
      <c r="AH16" s="109">
        <f t="shared" si="10"/>
        <v>4</v>
      </c>
      <c r="AI16" s="108">
        <v>3</v>
      </c>
      <c r="AJ16" s="110">
        <v>1</v>
      </c>
      <c r="AK16" s="61"/>
      <c r="AL16" s="101"/>
      <c r="AM16" s="102"/>
    </row>
    <row r="17" spans="1:39" s="72" customFormat="1" ht="16.5" customHeight="1" x14ac:dyDescent="0.25">
      <c r="A17" s="92"/>
      <c r="B17" s="114" t="s">
        <v>74</v>
      </c>
      <c r="C17" s="115" t="s">
        <v>75</v>
      </c>
      <c r="D17" s="116" t="s">
        <v>76</v>
      </c>
      <c r="E17" s="117" t="s">
        <v>77</v>
      </c>
      <c r="F17" s="118">
        <f t="shared" si="1"/>
        <v>20</v>
      </c>
      <c r="G17" s="119">
        <v>16</v>
      </c>
      <c r="H17" s="119">
        <v>0</v>
      </c>
      <c r="I17" s="119">
        <v>4</v>
      </c>
      <c r="J17" s="118">
        <f t="shared" si="2"/>
        <v>84</v>
      </c>
      <c r="K17" s="119">
        <v>42</v>
      </c>
      <c r="L17" s="119">
        <v>42</v>
      </c>
      <c r="M17" s="118">
        <f t="shared" si="3"/>
        <v>64</v>
      </c>
      <c r="N17" s="119">
        <v>31</v>
      </c>
      <c r="O17" s="119">
        <v>33</v>
      </c>
      <c r="P17" s="118">
        <f t="shared" si="4"/>
        <v>72</v>
      </c>
      <c r="Q17" s="119">
        <v>36</v>
      </c>
      <c r="R17" s="119">
        <v>36</v>
      </c>
      <c r="S17" s="118">
        <f t="shared" si="5"/>
        <v>77</v>
      </c>
      <c r="T17" s="119">
        <v>36</v>
      </c>
      <c r="U17" s="119">
        <v>41</v>
      </c>
      <c r="V17" s="118">
        <f t="shared" si="6"/>
        <v>88</v>
      </c>
      <c r="W17" s="119">
        <v>36</v>
      </c>
      <c r="X17" s="119">
        <v>52</v>
      </c>
      <c r="Y17" s="118">
        <f t="shared" si="7"/>
        <v>75</v>
      </c>
      <c r="Z17" s="119">
        <v>46</v>
      </c>
      <c r="AA17" s="119">
        <v>29</v>
      </c>
      <c r="AB17" s="118">
        <f t="shared" si="11"/>
        <v>460</v>
      </c>
      <c r="AC17" s="118">
        <f t="shared" si="8"/>
        <v>227</v>
      </c>
      <c r="AD17" s="118">
        <f t="shared" si="8"/>
        <v>233</v>
      </c>
      <c r="AE17" s="118">
        <f t="shared" si="9"/>
        <v>32</v>
      </c>
      <c r="AF17" s="119">
        <v>12</v>
      </c>
      <c r="AG17" s="119">
        <v>20</v>
      </c>
      <c r="AH17" s="120">
        <f t="shared" si="10"/>
        <v>5</v>
      </c>
      <c r="AI17" s="119">
        <v>2</v>
      </c>
      <c r="AJ17" s="122">
        <v>3</v>
      </c>
      <c r="AK17" s="61"/>
      <c r="AL17" s="101"/>
      <c r="AM17" s="102"/>
    </row>
    <row r="18" spans="1:39" s="72" customFormat="1" ht="17.149999999999999" customHeight="1" x14ac:dyDescent="0.25">
      <c r="A18" s="92"/>
      <c r="B18" s="123" t="s">
        <v>78</v>
      </c>
      <c r="C18" s="124" t="s">
        <v>79</v>
      </c>
      <c r="D18" s="125" t="s">
        <v>80</v>
      </c>
      <c r="E18" s="126" t="s">
        <v>81</v>
      </c>
      <c r="F18" s="127">
        <f t="shared" si="1"/>
        <v>16</v>
      </c>
      <c r="G18" s="128">
        <v>12</v>
      </c>
      <c r="H18" s="128">
        <v>0</v>
      </c>
      <c r="I18" s="128">
        <v>4</v>
      </c>
      <c r="J18" s="127">
        <f t="shared" si="2"/>
        <v>61</v>
      </c>
      <c r="K18" s="128">
        <v>41</v>
      </c>
      <c r="L18" s="128">
        <v>20</v>
      </c>
      <c r="M18" s="127">
        <f t="shared" si="3"/>
        <v>46</v>
      </c>
      <c r="N18" s="128">
        <v>25</v>
      </c>
      <c r="O18" s="128">
        <v>21</v>
      </c>
      <c r="P18" s="127">
        <f t="shared" si="4"/>
        <v>48</v>
      </c>
      <c r="Q18" s="128">
        <v>27</v>
      </c>
      <c r="R18" s="128">
        <v>21</v>
      </c>
      <c r="S18" s="127">
        <f t="shared" si="5"/>
        <v>64</v>
      </c>
      <c r="T18" s="128">
        <v>30</v>
      </c>
      <c r="U18" s="128">
        <v>34</v>
      </c>
      <c r="V18" s="127">
        <f t="shared" si="6"/>
        <v>53</v>
      </c>
      <c r="W18" s="128">
        <v>31</v>
      </c>
      <c r="X18" s="128">
        <v>22</v>
      </c>
      <c r="Y18" s="127">
        <f t="shared" si="7"/>
        <v>49</v>
      </c>
      <c r="Z18" s="128">
        <v>27</v>
      </c>
      <c r="AA18" s="128">
        <v>22</v>
      </c>
      <c r="AB18" s="127">
        <f t="shared" si="11"/>
        <v>321</v>
      </c>
      <c r="AC18" s="127">
        <f t="shared" si="8"/>
        <v>181</v>
      </c>
      <c r="AD18" s="127">
        <f t="shared" si="8"/>
        <v>140</v>
      </c>
      <c r="AE18" s="127">
        <f t="shared" si="9"/>
        <v>22</v>
      </c>
      <c r="AF18" s="128">
        <v>6</v>
      </c>
      <c r="AG18" s="128">
        <v>16</v>
      </c>
      <c r="AH18" s="129">
        <f t="shared" si="10"/>
        <v>5</v>
      </c>
      <c r="AI18" s="128">
        <v>3</v>
      </c>
      <c r="AJ18" s="131">
        <v>2</v>
      </c>
      <c r="AK18" s="61"/>
      <c r="AL18" s="101"/>
      <c r="AM18" s="102"/>
    </row>
    <row r="19" spans="1:39" s="72" customFormat="1" ht="17.149999999999999" customHeight="1" x14ac:dyDescent="0.25">
      <c r="A19" s="92"/>
      <c r="B19" s="103" t="s">
        <v>82</v>
      </c>
      <c r="C19" s="104" t="s">
        <v>83</v>
      </c>
      <c r="D19" s="105" t="s">
        <v>84</v>
      </c>
      <c r="E19" s="106" t="s">
        <v>85</v>
      </c>
      <c r="F19" s="107">
        <f t="shared" si="1"/>
        <v>12</v>
      </c>
      <c r="G19" s="108">
        <v>7</v>
      </c>
      <c r="H19" s="108">
        <v>0</v>
      </c>
      <c r="I19" s="108">
        <v>5</v>
      </c>
      <c r="J19" s="107">
        <f t="shared" si="2"/>
        <v>21</v>
      </c>
      <c r="K19" s="108">
        <v>11</v>
      </c>
      <c r="L19" s="108">
        <v>10</v>
      </c>
      <c r="M19" s="107">
        <f t="shared" si="3"/>
        <v>29</v>
      </c>
      <c r="N19" s="108">
        <v>11</v>
      </c>
      <c r="O19" s="108">
        <v>18</v>
      </c>
      <c r="P19" s="107">
        <f t="shared" si="4"/>
        <v>33</v>
      </c>
      <c r="Q19" s="108">
        <v>15</v>
      </c>
      <c r="R19" s="108">
        <v>18</v>
      </c>
      <c r="S19" s="107">
        <f t="shared" si="5"/>
        <v>24</v>
      </c>
      <c r="T19" s="108">
        <v>15</v>
      </c>
      <c r="U19" s="108">
        <v>9</v>
      </c>
      <c r="V19" s="107">
        <f t="shared" si="6"/>
        <v>36</v>
      </c>
      <c r="W19" s="108">
        <v>19</v>
      </c>
      <c r="X19" s="108">
        <v>17</v>
      </c>
      <c r="Y19" s="107">
        <f t="shared" si="7"/>
        <v>37</v>
      </c>
      <c r="Z19" s="108">
        <v>21</v>
      </c>
      <c r="AA19" s="108">
        <v>16</v>
      </c>
      <c r="AB19" s="107">
        <f t="shared" si="11"/>
        <v>180</v>
      </c>
      <c r="AC19" s="107">
        <f t="shared" si="8"/>
        <v>92</v>
      </c>
      <c r="AD19" s="107">
        <f t="shared" si="8"/>
        <v>88</v>
      </c>
      <c r="AE19" s="107">
        <f t="shared" si="9"/>
        <v>20</v>
      </c>
      <c r="AF19" s="108">
        <v>9</v>
      </c>
      <c r="AG19" s="108">
        <v>11</v>
      </c>
      <c r="AH19" s="109">
        <f t="shared" si="10"/>
        <v>3</v>
      </c>
      <c r="AI19" s="108">
        <v>0</v>
      </c>
      <c r="AJ19" s="110">
        <v>3</v>
      </c>
      <c r="AK19" s="61"/>
      <c r="AL19" s="101"/>
      <c r="AM19" s="102"/>
    </row>
    <row r="20" spans="1:39" s="72" customFormat="1" ht="17.149999999999999" customHeight="1" x14ac:dyDescent="0.25">
      <c r="A20" s="92"/>
      <c r="B20" s="132" t="s">
        <v>86</v>
      </c>
      <c r="C20" s="104" t="s">
        <v>87</v>
      </c>
      <c r="D20" s="105" t="s">
        <v>88</v>
      </c>
      <c r="E20" s="106" t="s">
        <v>89</v>
      </c>
      <c r="F20" s="107">
        <f t="shared" si="1"/>
        <v>21</v>
      </c>
      <c r="G20" s="108">
        <v>16</v>
      </c>
      <c r="H20" s="108">
        <v>0</v>
      </c>
      <c r="I20" s="108">
        <v>5</v>
      </c>
      <c r="J20" s="107">
        <f t="shared" si="2"/>
        <v>92</v>
      </c>
      <c r="K20" s="108">
        <v>50</v>
      </c>
      <c r="L20" s="108">
        <v>42</v>
      </c>
      <c r="M20" s="107">
        <f t="shared" si="3"/>
        <v>91</v>
      </c>
      <c r="N20" s="108">
        <v>42</v>
      </c>
      <c r="O20" s="108">
        <v>49</v>
      </c>
      <c r="P20" s="107">
        <f t="shared" si="4"/>
        <v>70</v>
      </c>
      <c r="Q20" s="108">
        <v>25</v>
      </c>
      <c r="R20" s="108">
        <v>45</v>
      </c>
      <c r="S20" s="107">
        <f t="shared" si="5"/>
        <v>94</v>
      </c>
      <c r="T20" s="108">
        <v>45</v>
      </c>
      <c r="U20" s="108">
        <v>49</v>
      </c>
      <c r="V20" s="107">
        <f t="shared" si="6"/>
        <v>96</v>
      </c>
      <c r="W20" s="108">
        <v>45</v>
      </c>
      <c r="X20" s="108">
        <v>51</v>
      </c>
      <c r="Y20" s="107">
        <f t="shared" si="7"/>
        <v>71</v>
      </c>
      <c r="Z20" s="108">
        <v>36</v>
      </c>
      <c r="AA20" s="108">
        <v>35</v>
      </c>
      <c r="AB20" s="107">
        <f t="shared" si="11"/>
        <v>514</v>
      </c>
      <c r="AC20" s="107">
        <f t="shared" si="8"/>
        <v>243</v>
      </c>
      <c r="AD20" s="107">
        <f t="shared" si="8"/>
        <v>271</v>
      </c>
      <c r="AE20" s="107">
        <f t="shared" si="9"/>
        <v>35</v>
      </c>
      <c r="AF20" s="108">
        <v>10</v>
      </c>
      <c r="AG20" s="108">
        <v>25</v>
      </c>
      <c r="AH20" s="109">
        <f t="shared" si="10"/>
        <v>1</v>
      </c>
      <c r="AI20" s="108">
        <v>0</v>
      </c>
      <c r="AJ20" s="110">
        <v>1</v>
      </c>
      <c r="AK20" s="61"/>
      <c r="AL20" s="101"/>
      <c r="AM20" s="102"/>
    </row>
    <row r="21" spans="1:39" s="72" customFormat="1" ht="17.149999999999999" customHeight="1" x14ac:dyDescent="0.25">
      <c r="A21" s="92"/>
      <c r="B21" s="103" t="s">
        <v>90</v>
      </c>
      <c r="C21" s="104" t="s">
        <v>91</v>
      </c>
      <c r="D21" s="105" t="s">
        <v>92</v>
      </c>
      <c r="E21" s="106" t="s">
        <v>93</v>
      </c>
      <c r="F21" s="107">
        <f t="shared" si="1"/>
        <v>37</v>
      </c>
      <c r="G21" s="108">
        <v>29</v>
      </c>
      <c r="H21" s="108">
        <v>0</v>
      </c>
      <c r="I21" s="108">
        <v>8</v>
      </c>
      <c r="J21" s="107">
        <f t="shared" si="2"/>
        <v>143</v>
      </c>
      <c r="K21" s="108">
        <v>80</v>
      </c>
      <c r="L21" s="108">
        <v>63</v>
      </c>
      <c r="M21" s="107">
        <f t="shared" si="3"/>
        <v>155</v>
      </c>
      <c r="N21" s="108">
        <v>67</v>
      </c>
      <c r="O21" s="108">
        <v>88</v>
      </c>
      <c r="P21" s="107">
        <f t="shared" si="4"/>
        <v>176</v>
      </c>
      <c r="Q21" s="108">
        <v>93</v>
      </c>
      <c r="R21" s="108">
        <v>83</v>
      </c>
      <c r="S21" s="107">
        <f t="shared" si="5"/>
        <v>158</v>
      </c>
      <c r="T21" s="108">
        <v>76</v>
      </c>
      <c r="U21" s="108">
        <v>82</v>
      </c>
      <c r="V21" s="107">
        <f t="shared" si="6"/>
        <v>168</v>
      </c>
      <c r="W21" s="108">
        <v>92</v>
      </c>
      <c r="X21" s="108">
        <v>76</v>
      </c>
      <c r="Y21" s="107">
        <f t="shared" si="7"/>
        <v>162</v>
      </c>
      <c r="Z21" s="108">
        <v>90</v>
      </c>
      <c r="AA21" s="108">
        <v>72</v>
      </c>
      <c r="AB21" s="107">
        <f t="shared" si="11"/>
        <v>962</v>
      </c>
      <c r="AC21" s="107">
        <f t="shared" si="8"/>
        <v>498</v>
      </c>
      <c r="AD21" s="107">
        <f t="shared" si="8"/>
        <v>464</v>
      </c>
      <c r="AE21" s="107">
        <f t="shared" si="9"/>
        <v>53</v>
      </c>
      <c r="AF21" s="108">
        <v>11</v>
      </c>
      <c r="AG21" s="108">
        <v>42</v>
      </c>
      <c r="AH21" s="109">
        <f t="shared" si="10"/>
        <v>3</v>
      </c>
      <c r="AI21" s="108">
        <v>0</v>
      </c>
      <c r="AJ21" s="110">
        <v>3</v>
      </c>
      <c r="AK21" s="61"/>
      <c r="AL21" s="101"/>
      <c r="AM21" s="102"/>
    </row>
    <row r="22" spans="1:39" s="72" customFormat="1" ht="17.149999999999999" customHeight="1" x14ac:dyDescent="0.25">
      <c r="A22" s="92"/>
      <c r="B22" s="114" t="s">
        <v>94</v>
      </c>
      <c r="C22" s="115" t="s">
        <v>95</v>
      </c>
      <c r="D22" s="116" t="s">
        <v>96</v>
      </c>
      <c r="E22" s="117" t="s">
        <v>97</v>
      </c>
      <c r="F22" s="118">
        <f t="shared" si="1"/>
        <v>21</v>
      </c>
      <c r="G22" s="119">
        <v>18</v>
      </c>
      <c r="H22" s="119">
        <v>0</v>
      </c>
      <c r="I22" s="119">
        <v>3</v>
      </c>
      <c r="J22" s="118">
        <f t="shared" si="2"/>
        <v>81</v>
      </c>
      <c r="K22" s="119">
        <v>51</v>
      </c>
      <c r="L22" s="119">
        <v>30</v>
      </c>
      <c r="M22" s="118">
        <f t="shared" si="3"/>
        <v>83</v>
      </c>
      <c r="N22" s="119">
        <v>42</v>
      </c>
      <c r="O22" s="119">
        <v>41</v>
      </c>
      <c r="P22" s="118">
        <f t="shared" si="4"/>
        <v>78</v>
      </c>
      <c r="Q22" s="119">
        <v>36</v>
      </c>
      <c r="R22" s="119">
        <v>42</v>
      </c>
      <c r="S22" s="118">
        <f t="shared" si="5"/>
        <v>80</v>
      </c>
      <c r="T22" s="119">
        <v>38</v>
      </c>
      <c r="U22" s="119">
        <v>42</v>
      </c>
      <c r="V22" s="118">
        <f t="shared" si="6"/>
        <v>97</v>
      </c>
      <c r="W22" s="119">
        <v>49</v>
      </c>
      <c r="X22" s="119">
        <v>48</v>
      </c>
      <c r="Y22" s="118">
        <f t="shared" si="7"/>
        <v>71</v>
      </c>
      <c r="Z22" s="119">
        <v>43</v>
      </c>
      <c r="AA22" s="119">
        <v>28</v>
      </c>
      <c r="AB22" s="118">
        <f t="shared" si="11"/>
        <v>490</v>
      </c>
      <c r="AC22" s="118">
        <f t="shared" si="8"/>
        <v>259</v>
      </c>
      <c r="AD22" s="118">
        <f t="shared" si="8"/>
        <v>231</v>
      </c>
      <c r="AE22" s="118">
        <f t="shared" si="9"/>
        <v>30</v>
      </c>
      <c r="AF22" s="119">
        <v>5</v>
      </c>
      <c r="AG22" s="119">
        <v>25</v>
      </c>
      <c r="AH22" s="120">
        <f t="shared" si="10"/>
        <v>4</v>
      </c>
      <c r="AI22" s="119">
        <v>0</v>
      </c>
      <c r="AJ22" s="122">
        <v>4</v>
      </c>
      <c r="AK22" s="61"/>
      <c r="AL22" s="101"/>
      <c r="AM22" s="102"/>
    </row>
    <row r="23" spans="1:39" s="72" customFormat="1" ht="17.149999999999999" customHeight="1" x14ac:dyDescent="0.25">
      <c r="A23" s="92"/>
      <c r="B23" s="123" t="s">
        <v>98</v>
      </c>
      <c r="C23" s="124" t="s">
        <v>99</v>
      </c>
      <c r="D23" s="125" t="s">
        <v>100</v>
      </c>
      <c r="E23" s="126" t="s">
        <v>101</v>
      </c>
      <c r="F23" s="127">
        <f t="shared" si="1"/>
        <v>23</v>
      </c>
      <c r="G23" s="128">
        <v>18</v>
      </c>
      <c r="H23" s="128">
        <v>0</v>
      </c>
      <c r="I23" s="128">
        <v>5</v>
      </c>
      <c r="J23" s="127">
        <f t="shared" si="2"/>
        <v>98</v>
      </c>
      <c r="K23" s="128">
        <v>61</v>
      </c>
      <c r="L23" s="128">
        <v>37</v>
      </c>
      <c r="M23" s="127">
        <f t="shared" si="3"/>
        <v>93</v>
      </c>
      <c r="N23" s="128">
        <v>48</v>
      </c>
      <c r="O23" s="128">
        <v>45</v>
      </c>
      <c r="P23" s="127">
        <f t="shared" si="4"/>
        <v>96</v>
      </c>
      <c r="Q23" s="128">
        <v>49</v>
      </c>
      <c r="R23" s="128">
        <v>47</v>
      </c>
      <c r="S23" s="127">
        <f t="shared" si="5"/>
        <v>87</v>
      </c>
      <c r="T23" s="128">
        <v>47</v>
      </c>
      <c r="U23" s="128">
        <v>40</v>
      </c>
      <c r="V23" s="127">
        <f t="shared" si="6"/>
        <v>96</v>
      </c>
      <c r="W23" s="128">
        <v>49</v>
      </c>
      <c r="X23" s="128">
        <v>47</v>
      </c>
      <c r="Y23" s="127">
        <f t="shared" si="7"/>
        <v>98</v>
      </c>
      <c r="Z23" s="128">
        <v>50</v>
      </c>
      <c r="AA23" s="128">
        <v>48</v>
      </c>
      <c r="AB23" s="127">
        <f t="shared" si="11"/>
        <v>568</v>
      </c>
      <c r="AC23" s="127">
        <f t="shared" si="8"/>
        <v>304</v>
      </c>
      <c r="AD23" s="127">
        <f t="shared" si="8"/>
        <v>264</v>
      </c>
      <c r="AE23" s="127">
        <f t="shared" si="9"/>
        <v>32</v>
      </c>
      <c r="AF23" s="128">
        <v>8</v>
      </c>
      <c r="AG23" s="128">
        <v>24</v>
      </c>
      <c r="AH23" s="129">
        <f t="shared" si="10"/>
        <v>6</v>
      </c>
      <c r="AI23" s="128">
        <v>3</v>
      </c>
      <c r="AJ23" s="131">
        <v>3</v>
      </c>
      <c r="AK23" s="61"/>
      <c r="AL23" s="101"/>
      <c r="AM23" s="102"/>
    </row>
    <row r="24" spans="1:39" s="72" customFormat="1" ht="17.149999999999999" customHeight="1" x14ac:dyDescent="0.25">
      <c r="A24" s="92"/>
      <c r="B24" s="103" t="s">
        <v>102</v>
      </c>
      <c r="C24" s="104" t="s">
        <v>103</v>
      </c>
      <c r="D24" s="105" t="s">
        <v>104</v>
      </c>
      <c r="E24" s="106" t="s">
        <v>105</v>
      </c>
      <c r="F24" s="107">
        <f t="shared" si="1"/>
        <v>20</v>
      </c>
      <c r="G24" s="108">
        <v>15</v>
      </c>
      <c r="H24" s="108">
        <v>0</v>
      </c>
      <c r="I24" s="108">
        <v>5</v>
      </c>
      <c r="J24" s="107">
        <f t="shared" si="2"/>
        <v>52</v>
      </c>
      <c r="K24" s="108">
        <v>35</v>
      </c>
      <c r="L24" s="108">
        <v>17</v>
      </c>
      <c r="M24" s="107">
        <f t="shared" si="3"/>
        <v>64</v>
      </c>
      <c r="N24" s="108">
        <v>33</v>
      </c>
      <c r="O24" s="108">
        <v>31</v>
      </c>
      <c r="P24" s="107">
        <f t="shared" si="4"/>
        <v>88</v>
      </c>
      <c r="Q24" s="108">
        <v>48</v>
      </c>
      <c r="R24" s="108">
        <v>40</v>
      </c>
      <c r="S24" s="107">
        <f t="shared" si="5"/>
        <v>70</v>
      </c>
      <c r="T24" s="108">
        <v>36</v>
      </c>
      <c r="U24" s="108">
        <v>34</v>
      </c>
      <c r="V24" s="107">
        <f t="shared" si="6"/>
        <v>79</v>
      </c>
      <c r="W24" s="108">
        <v>47</v>
      </c>
      <c r="X24" s="108">
        <v>32</v>
      </c>
      <c r="Y24" s="107">
        <f t="shared" si="7"/>
        <v>89</v>
      </c>
      <c r="Z24" s="108">
        <v>46</v>
      </c>
      <c r="AA24" s="108">
        <v>43</v>
      </c>
      <c r="AB24" s="107">
        <f t="shared" si="11"/>
        <v>442</v>
      </c>
      <c r="AC24" s="107">
        <f t="shared" si="8"/>
        <v>245</v>
      </c>
      <c r="AD24" s="107">
        <f t="shared" si="8"/>
        <v>197</v>
      </c>
      <c r="AE24" s="107">
        <f t="shared" si="9"/>
        <v>35</v>
      </c>
      <c r="AF24" s="108">
        <v>12</v>
      </c>
      <c r="AG24" s="108">
        <v>23</v>
      </c>
      <c r="AH24" s="109">
        <f t="shared" si="10"/>
        <v>5</v>
      </c>
      <c r="AI24" s="108">
        <v>2</v>
      </c>
      <c r="AJ24" s="110">
        <v>3</v>
      </c>
      <c r="AK24" s="61"/>
      <c r="AL24" s="101"/>
      <c r="AM24" s="102"/>
    </row>
    <row r="25" spans="1:39" s="72" customFormat="1" ht="17.149999999999999" customHeight="1" x14ac:dyDescent="0.25">
      <c r="A25" s="92"/>
      <c r="B25" s="132" t="s">
        <v>106</v>
      </c>
      <c r="C25" s="104" t="s">
        <v>107</v>
      </c>
      <c r="D25" s="105" t="s">
        <v>108</v>
      </c>
      <c r="E25" s="106" t="s">
        <v>109</v>
      </c>
      <c r="F25" s="107">
        <f t="shared" si="1"/>
        <v>29</v>
      </c>
      <c r="G25" s="108">
        <v>21</v>
      </c>
      <c r="H25" s="108">
        <v>0</v>
      </c>
      <c r="I25" s="108">
        <v>8</v>
      </c>
      <c r="J25" s="107">
        <f t="shared" si="2"/>
        <v>96</v>
      </c>
      <c r="K25" s="108">
        <v>49</v>
      </c>
      <c r="L25" s="108">
        <v>47</v>
      </c>
      <c r="M25" s="107">
        <f t="shared" si="3"/>
        <v>118</v>
      </c>
      <c r="N25" s="108">
        <v>59</v>
      </c>
      <c r="O25" s="108">
        <v>59</v>
      </c>
      <c r="P25" s="107">
        <f t="shared" si="4"/>
        <v>120</v>
      </c>
      <c r="Q25" s="108">
        <v>71</v>
      </c>
      <c r="R25" s="108">
        <v>49</v>
      </c>
      <c r="S25" s="107">
        <f t="shared" si="5"/>
        <v>96</v>
      </c>
      <c r="T25" s="108">
        <v>49</v>
      </c>
      <c r="U25" s="108">
        <v>47</v>
      </c>
      <c r="V25" s="107">
        <f t="shared" si="6"/>
        <v>111</v>
      </c>
      <c r="W25" s="108">
        <v>47</v>
      </c>
      <c r="X25" s="108">
        <v>64</v>
      </c>
      <c r="Y25" s="107">
        <f t="shared" si="7"/>
        <v>107</v>
      </c>
      <c r="Z25" s="108">
        <v>51</v>
      </c>
      <c r="AA25" s="108">
        <v>56</v>
      </c>
      <c r="AB25" s="107">
        <f t="shared" si="11"/>
        <v>648</v>
      </c>
      <c r="AC25" s="107">
        <f t="shared" si="8"/>
        <v>326</v>
      </c>
      <c r="AD25" s="107">
        <f t="shared" si="8"/>
        <v>322</v>
      </c>
      <c r="AE25" s="107">
        <f t="shared" si="9"/>
        <v>45</v>
      </c>
      <c r="AF25" s="108">
        <v>14</v>
      </c>
      <c r="AG25" s="108">
        <v>31</v>
      </c>
      <c r="AH25" s="109">
        <f t="shared" si="10"/>
        <v>6</v>
      </c>
      <c r="AI25" s="108">
        <v>2</v>
      </c>
      <c r="AJ25" s="110">
        <v>4</v>
      </c>
      <c r="AK25" s="61"/>
      <c r="AL25" s="101"/>
      <c r="AM25" s="102"/>
    </row>
    <row r="26" spans="1:39" s="72" customFormat="1" ht="17.149999999999999" customHeight="1" x14ac:dyDescent="0.25">
      <c r="A26" s="92"/>
      <c r="B26" s="103" t="s">
        <v>110</v>
      </c>
      <c r="C26" s="104" t="s">
        <v>111</v>
      </c>
      <c r="D26" s="105" t="s">
        <v>112</v>
      </c>
      <c r="E26" s="106" t="s">
        <v>113</v>
      </c>
      <c r="F26" s="107">
        <f t="shared" si="1"/>
        <v>43</v>
      </c>
      <c r="G26" s="108">
        <v>36</v>
      </c>
      <c r="H26" s="108">
        <v>0</v>
      </c>
      <c r="I26" s="133">
        <v>7</v>
      </c>
      <c r="J26" s="107">
        <f t="shared" si="2"/>
        <v>212</v>
      </c>
      <c r="K26" s="108">
        <v>95</v>
      </c>
      <c r="L26" s="108">
        <v>117</v>
      </c>
      <c r="M26" s="107">
        <f t="shared" si="3"/>
        <v>217</v>
      </c>
      <c r="N26" s="108">
        <v>104</v>
      </c>
      <c r="O26" s="108">
        <v>113</v>
      </c>
      <c r="P26" s="107">
        <f t="shared" si="4"/>
        <v>210</v>
      </c>
      <c r="Q26" s="108">
        <v>104</v>
      </c>
      <c r="R26" s="108">
        <v>106</v>
      </c>
      <c r="S26" s="107">
        <f t="shared" si="5"/>
        <v>202</v>
      </c>
      <c r="T26" s="108">
        <v>94</v>
      </c>
      <c r="U26" s="108">
        <v>108</v>
      </c>
      <c r="V26" s="107">
        <f t="shared" si="6"/>
        <v>199</v>
      </c>
      <c r="W26" s="108">
        <v>94</v>
      </c>
      <c r="X26" s="108">
        <v>105</v>
      </c>
      <c r="Y26" s="107">
        <f t="shared" si="7"/>
        <v>210</v>
      </c>
      <c r="Z26" s="108">
        <v>118</v>
      </c>
      <c r="AA26" s="108">
        <v>92</v>
      </c>
      <c r="AB26" s="107">
        <f t="shared" si="11"/>
        <v>1250</v>
      </c>
      <c r="AC26" s="107">
        <f t="shared" si="8"/>
        <v>609</v>
      </c>
      <c r="AD26" s="107">
        <f t="shared" si="8"/>
        <v>641</v>
      </c>
      <c r="AE26" s="107">
        <f t="shared" si="9"/>
        <v>61</v>
      </c>
      <c r="AF26" s="108">
        <v>15</v>
      </c>
      <c r="AG26" s="108">
        <v>46</v>
      </c>
      <c r="AH26" s="109">
        <f t="shared" si="10"/>
        <v>3</v>
      </c>
      <c r="AI26" s="108">
        <v>2</v>
      </c>
      <c r="AJ26" s="110">
        <v>1</v>
      </c>
      <c r="AK26" s="61"/>
      <c r="AL26" s="101"/>
      <c r="AM26" s="102"/>
    </row>
    <row r="27" spans="1:39" s="72" customFormat="1" ht="16.5" customHeight="1" x14ac:dyDescent="0.25">
      <c r="A27" s="92"/>
      <c r="B27" s="114" t="s">
        <v>114</v>
      </c>
      <c r="C27" s="115" t="s">
        <v>115</v>
      </c>
      <c r="D27" s="116" t="s">
        <v>116</v>
      </c>
      <c r="E27" s="117" t="s">
        <v>117</v>
      </c>
      <c r="F27" s="118">
        <f t="shared" si="1"/>
        <v>15</v>
      </c>
      <c r="G27" s="119">
        <v>12</v>
      </c>
      <c r="H27" s="119">
        <v>0</v>
      </c>
      <c r="I27" s="119">
        <v>3</v>
      </c>
      <c r="J27" s="118">
        <f t="shared" si="2"/>
        <v>43</v>
      </c>
      <c r="K27" s="119">
        <v>19</v>
      </c>
      <c r="L27" s="119">
        <v>24</v>
      </c>
      <c r="M27" s="118">
        <f t="shared" si="3"/>
        <v>54</v>
      </c>
      <c r="N27" s="119">
        <v>31</v>
      </c>
      <c r="O27" s="119">
        <v>23</v>
      </c>
      <c r="P27" s="118">
        <f t="shared" si="4"/>
        <v>41</v>
      </c>
      <c r="Q27" s="119">
        <v>25</v>
      </c>
      <c r="R27" s="119">
        <v>16</v>
      </c>
      <c r="S27" s="118">
        <f t="shared" si="5"/>
        <v>57</v>
      </c>
      <c r="T27" s="119">
        <v>33</v>
      </c>
      <c r="U27" s="119">
        <v>24</v>
      </c>
      <c r="V27" s="118">
        <f t="shared" si="6"/>
        <v>44</v>
      </c>
      <c r="W27" s="119">
        <v>19</v>
      </c>
      <c r="X27" s="119">
        <v>25</v>
      </c>
      <c r="Y27" s="118">
        <f t="shared" si="7"/>
        <v>59</v>
      </c>
      <c r="Z27" s="119">
        <v>28</v>
      </c>
      <c r="AA27" s="119">
        <v>31</v>
      </c>
      <c r="AB27" s="118">
        <f t="shared" si="11"/>
        <v>298</v>
      </c>
      <c r="AC27" s="118">
        <f t="shared" si="8"/>
        <v>155</v>
      </c>
      <c r="AD27" s="118">
        <f t="shared" si="8"/>
        <v>143</v>
      </c>
      <c r="AE27" s="118">
        <f t="shared" si="9"/>
        <v>21</v>
      </c>
      <c r="AF27" s="119">
        <v>7</v>
      </c>
      <c r="AG27" s="119">
        <v>14</v>
      </c>
      <c r="AH27" s="120">
        <f t="shared" si="10"/>
        <v>5</v>
      </c>
      <c r="AI27" s="121">
        <v>0</v>
      </c>
      <c r="AJ27" s="122">
        <v>5</v>
      </c>
      <c r="AK27" s="61"/>
      <c r="AL27" s="101"/>
      <c r="AM27" s="102"/>
    </row>
    <row r="28" spans="1:39" s="72" customFormat="1" ht="16.5" customHeight="1" x14ac:dyDescent="0.25">
      <c r="A28" s="92"/>
      <c r="B28" s="123" t="s">
        <v>118</v>
      </c>
      <c r="C28" s="124" t="s">
        <v>119</v>
      </c>
      <c r="D28" s="125" t="s">
        <v>120</v>
      </c>
      <c r="E28" s="126" t="s">
        <v>121</v>
      </c>
      <c r="F28" s="127">
        <f t="shared" si="1"/>
        <v>28</v>
      </c>
      <c r="G28" s="128">
        <v>21</v>
      </c>
      <c r="H28" s="128">
        <v>0</v>
      </c>
      <c r="I28" s="128">
        <v>7</v>
      </c>
      <c r="J28" s="127">
        <f t="shared" si="2"/>
        <v>106</v>
      </c>
      <c r="K28" s="128">
        <v>53</v>
      </c>
      <c r="L28" s="128">
        <v>53</v>
      </c>
      <c r="M28" s="127">
        <f t="shared" si="3"/>
        <v>144</v>
      </c>
      <c r="N28" s="128">
        <v>79</v>
      </c>
      <c r="O28" s="128">
        <v>65</v>
      </c>
      <c r="P28" s="127">
        <f t="shared" si="4"/>
        <v>108</v>
      </c>
      <c r="Q28" s="128">
        <v>51</v>
      </c>
      <c r="R28" s="128">
        <v>57</v>
      </c>
      <c r="S28" s="127">
        <f t="shared" si="5"/>
        <v>136</v>
      </c>
      <c r="T28" s="128">
        <v>66</v>
      </c>
      <c r="U28" s="128">
        <v>70</v>
      </c>
      <c r="V28" s="127">
        <f t="shared" si="6"/>
        <v>123</v>
      </c>
      <c r="W28" s="128">
        <v>59</v>
      </c>
      <c r="X28" s="128">
        <v>64</v>
      </c>
      <c r="Y28" s="127">
        <f t="shared" si="7"/>
        <v>103</v>
      </c>
      <c r="Z28" s="128">
        <v>49</v>
      </c>
      <c r="AA28" s="128">
        <v>54</v>
      </c>
      <c r="AB28" s="127">
        <f t="shared" si="11"/>
        <v>720</v>
      </c>
      <c r="AC28" s="127">
        <f t="shared" si="8"/>
        <v>357</v>
      </c>
      <c r="AD28" s="127">
        <f t="shared" si="8"/>
        <v>363</v>
      </c>
      <c r="AE28" s="127">
        <f t="shared" si="9"/>
        <v>43</v>
      </c>
      <c r="AF28" s="128">
        <v>10</v>
      </c>
      <c r="AG28" s="128">
        <v>33</v>
      </c>
      <c r="AH28" s="129">
        <f t="shared" si="10"/>
        <v>7</v>
      </c>
      <c r="AI28" s="128">
        <v>4</v>
      </c>
      <c r="AJ28" s="131">
        <v>3</v>
      </c>
      <c r="AK28" s="61"/>
      <c r="AL28" s="101"/>
      <c r="AM28" s="102"/>
    </row>
    <row r="29" spans="1:39" s="72" customFormat="1" ht="16.5" customHeight="1" x14ac:dyDescent="0.25">
      <c r="A29" s="92"/>
      <c r="B29" s="103" t="s">
        <v>122</v>
      </c>
      <c r="C29" s="104" t="s">
        <v>123</v>
      </c>
      <c r="D29" s="108" t="s">
        <v>124</v>
      </c>
      <c r="E29" s="106" t="s">
        <v>125</v>
      </c>
      <c r="F29" s="107">
        <f t="shared" si="1"/>
        <v>22</v>
      </c>
      <c r="G29" s="108">
        <v>18</v>
      </c>
      <c r="H29" s="108">
        <v>0</v>
      </c>
      <c r="I29" s="108">
        <v>4</v>
      </c>
      <c r="J29" s="107">
        <f t="shared" si="2"/>
        <v>93</v>
      </c>
      <c r="K29" s="108">
        <v>40</v>
      </c>
      <c r="L29" s="108">
        <v>53</v>
      </c>
      <c r="M29" s="107">
        <f t="shared" si="3"/>
        <v>94</v>
      </c>
      <c r="N29" s="108">
        <v>49</v>
      </c>
      <c r="O29" s="108">
        <v>45</v>
      </c>
      <c r="P29" s="107">
        <f t="shared" si="4"/>
        <v>107</v>
      </c>
      <c r="Q29" s="108">
        <v>60</v>
      </c>
      <c r="R29" s="108">
        <v>47</v>
      </c>
      <c r="S29" s="107">
        <f t="shared" si="5"/>
        <v>98</v>
      </c>
      <c r="T29" s="108">
        <v>47</v>
      </c>
      <c r="U29" s="108">
        <v>51</v>
      </c>
      <c r="V29" s="107">
        <f t="shared" si="6"/>
        <v>102</v>
      </c>
      <c r="W29" s="108">
        <v>42</v>
      </c>
      <c r="X29" s="108">
        <v>60</v>
      </c>
      <c r="Y29" s="107">
        <f t="shared" si="7"/>
        <v>94</v>
      </c>
      <c r="Z29" s="108">
        <v>53</v>
      </c>
      <c r="AA29" s="108">
        <v>41</v>
      </c>
      <c r="AB29" s="107">
        <f t="shared" si="11"/>
        <v>588</v>
      </c>
      <c r="AC29" s="107">
        <f t="shared" si="8"/>
        <v>291</v>
      </c>
      <c r="AD29" s="107">
        <f t="shared" si="8"/>
        <v>297</v>
      </c>
      <c r="AE29" s="107">
        <f t="shared" si="9"/>
        <v>32</v>
      </c>
      <c r="AF29" s="108">
        <v>9</v>
      </c>
      <c r="AG29" s="108">
        <v>23</v>
      </c>
      <c r="AH29" s="109">
        <f t="shared" si="10"/>
        <v>6</v>
      </c>
      <c r="AI29" s="133">
        <v>1</v>
      </c>
      <c r="AJ29" s="110">
        <v>5</v>
      </c>
      <c r="AK29" s="61"/>
      <c r="AL29" s="101"/>
      <c r="AM29" s="102"/>
    </row>
    <row r="30" spans="1:39" s="72" customFormat="1" ht="16.5" customHeight="1" x14ac:dyDescent="0.25">
      <c r="A30" s="92"/>
      <c r="B30" s="132" t="s">
        <v>126</v>
      </c>
      <c r="C30" s="104" t="s">
        <v>127</v>
      </c>
      <c r="D30" s="105" t="s">
        <v>128</v>
      </c>
      <c r="E30" s="106" t="s">
        <v>129</v>
      </c>
      <c r="F30" s="107">
        <f t="shared" si="1"/>
        <v>21</v>
      </c>
      <c r="G30" s="108">
        <v>18</v>
      </c>
      <c r="H30" s="108">
        <v>0</v>
      </c>
      <c r="I30" s="108">
        <v>3</v>
      </c>
      <c r="J30" s="107">
        <f t="shared" si="2"/>
        <v>95</v>
      </c>
      <c r="K30" s="108">
        <v>44</v>
      </c>
      <c r="L30" s="108">
        <v>51</v>
      </c>
      <c r="M30" s="107">
        <f t="shared" si="3"/>
        <v>79</v>
      </c>
      <c r="N30" s="108">
        <v>48</v>
      </c>
      <c r="O30" s="108">
        <v>31</v>
      </c>
      <c r="P30" s="107">
        <f t="shared" si="4"/>
        <v>86</v>
      </c>
      <c r="Q30" s="108">
        <v>52</v>
      </c>
      <c r="R30" s="108">
        <v>34</v>
      </c>
      <c r="S30" s="107">
        <f t="shared" si="5"/>
        <v>76</v>
      </c>
      <c r="T30" s="108">
        <v>44</v>
      </c>
      <c r="U30" s="108">
        <v>32</v>
      </c>
      <c r="V30" s="107">
        <f t="shared" si="6"/>
        <v>90</v>
      </c>
      <c r="W30" s="108">
        <v>43</v>
      </c>
      <c r="X30" s="108">
        <v>47</v>
      </c>
      <c r="Y30" s="107">
        <f t="shared" si="7"/>
        <v>86</v>
      </c>
      <c r="Z30" s="108">
        <v>46</v>
      </c>
      <c r="AA30" s="108">
        <v>40</v>
      </c>
      <c r="AB30" s="107">
        <f t="shared" si="11"/>
        <v>512</v>
      </c>
      <c r="AC30" s="107">
        <f t="shared" si="8"/>
        <v>277</v>
      </c>
      <c r="AD30" s="107">
        <f t="shared" si="8"/>
        <v>235</v>
      </c>
      <c r="AE30" s="107">
        <f t="shared" si="9"/>
        <v>30</v>
      </c>
      <c r="AF30" s="108">
        <v>10</v>
      </c>
      <c r="AG30" s="108">
        <v>20</v>
      </c>
      <c r="AH30" s="109">
        <f t="shared" si="10"/>
        <v>4</v>
      </c>
      <c r="AI30" s="133">
        <v>0</v>
      </c>
      <c r="AJ30" s="110">
        <v>4</v>
      </c>
      <c r="AK30" s="61"/>
      <c r="AL30" s="101"/>
      <c r="AM30" s="102"/>
    </row>
    <row r="31" spans="1:39" s="72" customFormat="1" ht="16.5" customHeight="1" x14ac:dyDescent="0.25">
      <c r="A31" s="92"/>
      <c r="B31" s="103" t="s">
        <v>130</v>
      </c>
      <c r="C31" s="104" t="s">
        <v>131</v>
      </c>
      <c r="D31" s="105" t="s">
        <v>132</v>
      </c>
      <c r="E31" s="106" t="s">
        <v>133</v>
      </c>
      <c r="F31" s="107">
        <f>SUM(G31:I31)</f>
        <v>16</v>
      </c>
      <c r="G31" s="108">
        <v>12</v>
      </c>
      <c r="H31" s="108">
        <v>0</v>
      </c>
      <c r="I31" s="133">
        <v>4</v>
      </c>
      <c r="J31" s="107">
        <f t="shared" si="2"/>
        <v>40</v>
      </c>
      <c r="K31" s="108">
        <v>19</v>
      </c>
      <c r="L31" s="108">
        <v>21</v>
      </c>
      <c r="M31" s="107">
        <f t="shared" si="3"/>
        <v>57</v>
      </c>
      <c r="N31" s="108">
        <v>28</v>
      </c>
      <c r="O31" s="108">
        <v>29</v>
      </c>
      <c r="P31" s="107">
        <f t="shared" si="4"/>
        <v>52</v>
      </c>
      <c r="Q31" s="108">
        <v>26</v>
      </c>
      <c r="R31" s="108">
        <v>26</v>
      </c>
      <c r="S31" s="107">
        <f t="shared" si="5"/>
        <v>51</v>
      </c>
      <c r="T31" s="108">
        <v>24</v>
      </c>
      <c r="U31" s="108">
        <v>27</v>
      </c>
      <c r="V31" s="107">
        <f t="shared" si="6"/>
        <v>52</v>
      </c>
      <c r="W31" s="108">
        <v>24</v>
      </c>
      <c r="X31" s="108">
        <v>28</v>
      </c>
      <c r="Y31" s="107">
        <f t="shared" si="7"/>
        <v>46</v>
      </c>
      <c r="Z31" s="108">
        <v>26</v>
      </c>
      <c r="AA31" s="108">
        <v>20</v>
      </c>
      <c r="AB31" s="107">
        <f t="shared" si="11"/>
        <v>298</v>
      </c>
      <c r="AC31" s="107">
        <f t="shared" si="8"/>
        <v>147</v>
      </c>
      <c r="AD31" s="107">
        <f t="shared" si="8"/>
        <v>151</v>
      </c>
      <c r="AE31" s="107">
        <f t="shared" si="9"/>
        <v>26</v>
      </c>
      <c r="AF31" s="108">
        <v>6</v>
      </c>
      <c r="AG31" s="108">
        <v>20</v>
      </c>
      <c r="AH31" s="109">
        <f t="shared" si="10"/>
        <v>4</v>
      </c>
      <c r="AI31" s="133">
        <v>1</v>
      </c>
      <c r="AJ31" s="110">
        <v>3</v>
      </c>
      <c r="AK31" s="61"/>
      <c r="AL31" s="101"/>
      <c r="AM31" s="102"/>
    </row>
    <row r="32" spans="1:39" s="72" customFormat="1" ht="17.149999999999999" customHeight="1" x14ac:dyDescent="0.25">
      <c r="A32" s="92"/>
      <c r="B32" s="114" t="s">
        <v>134</v>
      </c>
      <c r="C32" s="115" t="s">
        <v>135</v>
      </c>
      <c r="D32" s="116" t="s">
        <v>136</v>
      </c>
      <c r="E32" s="117" t="s">
        <v>137</v>
      </c>
      <c r="F32" s="118">
        <f t="shared" si="1"/>
        <v>15</v>
      </c>
      <c r="G32" s="119">
        <v>10</v>
      </c>
      <c r="H32" s="119">
        <v>0</v>
      </c>
      <c r="I32" s="119">
        <v>5</v>
      </c>
      <c r="J32" s="118">
        <f t="shared" si="2"/>
        <v>34</v>
      </c>
      <c r="K32" s="119">
        <v>19</v>
      </c>
      <c r="L32" s="119">
        <v>15</v>
      </c>
      <c r="M32" s="118">
        <f t="shared" si="3"/>
        <v>34</v>
      </c>
      <c r="N32" s="119">
        <v>17</v>
      </c>
      <c r="O32" s="119">
        <v>17</v>
      </c>
      <c r="P32" s="118">
        <f t="shared" si="4"/>
        <v>40</v>
      </c>
      <c r="Q32" s="119">
        <v>18</v>
      </c>
      <c r="R32" s="119">
        <v>22</v>
      </c>
      <c r="S32" s="118">
        <f t="shared" si="5"/>
        <v>44</v>
      </c>
      <c r="T32" s="119">
        <v>23</v>
      </c>
      <c r="U32" s="119">
        <v>21</v>
      </c>
      <c r="V32" s="118">
        <f>SUM(W32:X32)</f>
        <v>43</v>
      </c>
      <c r="W32" s="119">
        <v>19</v>
      </c>
      <c r="X32" s="119">
        <v>24</v>
      </c>
      <c r="Y32" s="118">
        <f t="shared" si="7"/>
        <v>42</v>
      </c>
      <c r="Z32" s="119">
        <v>21</v>
      </c>
      <c r="AA32" s="119">
        <v>21</v>
      </c>
      <c r="AB32" s="118">
        <f t="shared" si="11"/>
        <v>237</v>
      </c>
      <c r="AC32" s="118">
        <f t="shared" si="8"/>
        <v>117</v>
      </c>
      <c r="AD32" s="118">
        <f t="shared" si="8"/>
        <v>120</v>
      </c>
      <c r="AE32" s="118">
        <f t="shared" si="9"/>
        <v>25</v>
      </c>
      <c r="AF32" s="119">
        <v>11</v>
      </c>
      <c r="AG32" s="119">
        <v>14</v>
      </c>
      <c r="AH32" s="120">
        <f t="shared" si="10"/>
        <v>4</v>
      </c>
      <c r="AI32" s="121">
        <v>2</v>
      </c>
      <c r="AJ32" s="122">
        <v>2</v>
      </c>
      <c r="AK32" s="61"/>
      <c r="AL32" s="101"/>
      <c r="AM32" s="102"/>
    </row>
    <row r="33" spans="1:39" s="72" customFormat="1" ht="17.149999999999999" customHeight="1" x14ac:dyDescent="0.25">
      <c r="A33" s="92"/>
      <c r="B33" s="123" t="s">
        <v>138</v>
      </c>
      <c r="C33" s="124" t="s">
        <v>139</v>
      </c>
      <c r="D33" s="125" t="s">
        <v>140</v>
      </c>
      <c r="E33" s="134" t="s">
        <v>141</v>
      </c>
      <c r="F33" s="128">
        <f t="shared" si="1"/>
        <v>0</v>
      </c>
      <c r="G33" s="128">
        <v>0</v>
      </c>
      <c r="H33" s="128">
        <v>0</v>
      </c>
      <c r="I33" s="128">
        <v>0</v>
      </c>
      <c r="J33" s="128">
        <f t="shared" si="2"/>
        <v>0</v>
      </c>
      <c r="K33" s="128">
        <v>0</v>
      </c>
      <c r="L33" s="128">
        <v>0</v>
      </c>
      <c r="M33" s="128">
        <f>SUM(N33:O33)</f>
        <v>0</v>
      </c>
      <c r="N33" s="128">
        <v>0</v>
      </c>
      <c r="O33" s="128">
        <v>0</v>
      </c>
      <c r="P33" s="128">
        <f t="shared" si="4"/>
        <v>0</v>
      </c>
      <c r="Q33" s="128">
        <v>0</v>
      </c>
      <c r="R33" s="128">
        <v>0</v>
      </c>
      <c r="S33" s="128">
        <f t="shared" si="5"/>
        <v>0</v>
      </c>
      <c r="T33" s="128">
        <v>0</v>
      </c>
      <c r="U33" s="128">
        <v>0</v>
      </c>
      <c r="V33" s="128">
        <f t="shared" ref="V33:V58" si="12">SUM(W33:X33)</f>
        <v>0</v>
      </c>
      <c r="W33" s="128">
        <v>0</v>
      </c>
      <c r="X33" s="128">
        <v>0</v>
      </c>
      <c r="Y33" s="128">
        <f t="shared" si="7"/>
        <v>0</v>
      </c>
      <c r="Z33" s="128">
        <v>0</v>
      </c>
      <c r="AA33" s="128">
        <v>0</v>
      </c>
      <c r="AB33" s="128">
        <f t="shared" si="11"/>
        <v>0</v>
      </c>
      <c r="AC33" s="128">
        <f t="shared" ref="AC33:AD48" si="13">SUM(K33,N33,Q33,T33,W33,Z33)</f>
        <v>0</v>
      </c>
      <c r="AD33" s="128">
        <f t="shared" si="13"/>
        <v>0</v>
      </c>
      <c r="AE33" s="128">
        <f t="shared" si="9"/>
        <v>0</v>
      </c>
      <c r="AF33" s="128">
        <v>0</v>
      </c>
      <c r="AG33" s="128">
        <v>0</v>
      </c>
      <c r="AH33" s="135">
        <f t="shared" si="10"/>
        <v>0</v>
      </c>
      <c r="AI33" s="130">
        <v>0</v>
      </c>
      <c r="AJ33" s="136">
        <v>0</v>
      </c>
      <c r="AK33" s="61"/>
      <c r="AL33" s="101"/>
      <c r="AM33" s="102"/>
    </row>
    <row r="34" spans="1:39" s="72" customFormat="1" ht="17.149999999999999" customHeight="1" x14ac:dyDescent="0.25">
      <c r="A34" s="92"/>
      <c r="B34" s="132" t="s">
        <v>142</v>
      </c>
      <c r="C34" s="104" t="s">
        <v>143</v>
      </c>
      <c r="D34" s="105" t="s">
        <v>144</v>
      </c>
      <c r="E34" s="113" t="s">
        <v>145</v>
      </c>
      <c r="F34" s="108">
        <f t="shared" si="1"/>
        <v>3</v>
      </c>
      <c r="G34" s="108"/>
      <c r="H34" s="108">
        <v>2</v>
      </c>
      <c r="I34" s="108">
        <v>1</v>
      </c>
      <c r="J34" s="108">
        <f>SUM(K34:L34)</f>
        <v>1</v>
      </c>
      <c r="K34" s="108">
        <v>1</v>
      </c>
      <c r="L34" s="108">
        <v>0</v>
      </c>
      <c r="M34" s="108">
        <f t="shared" ref="M34:M58" si="14">SUM(N34:O34)</f>
        <v>3</v>
      </c>
      <c r="N34" s="108">
        <v>2</v>
      </c>
      <c r="O34" s="108">
        <v>1</v>
      </c>
      <c r="P34" s="108">
        <f t="shared" si="4"/>
        <v>0</v>
      </c>
      <c r="Q34" s="108"/>
      <c r="R34" s="108">
        <v>0</v>
      </c>
      <c r="S34" s="108">
        <f t="shared" si="5"/>
        <v>1</v>
      </c>
      <c r="T34" s="108">
        <v>0</v>
      </c>
      <c r="U34" s="108">
        <v>1</v>
      </c>
      <c r="V34" s="108">
        <f t="shared" si="12"/>
        <v>1</v>
      </c>
      <c r="W34" s="108">
        <v>1</v>
      </c>
      <c r="X34" s="108">
        <v>0</v>
      </c>
      <c r="Y34" s="108">
        <f t="shared" si="7"/>
        <v>0</v>
      </c>
      <c r="Z34" s="108">
        <v>0</v>
      </c>
      <c r="AA34" s="108">
        <v>0</v>
      </c>
      <c r="AB34" s="108">
        <f>SUM(AC34+AD34)</f>
        <v>6</v>
      </c>
      <c r="AC34" s="108">
        <f t="shared" si="13"/>
        <v>4</v>
      </c>
      <c r="AD34" s="108">
        <f t="shared" si="13"/>
        <v>2</v>
      </c>
      <c r="AE34" s="108">
        <f t="shared" si="9"/>
        <v>5</v>
      </c>
      <c r="AF34" s="108">
        <v>2</v>
      </c>
      <c r="AG34" s="108">
        <v>3</v>
      </c>
      <c r="AH34" s="137">
        <f t="shared" si="10"/>
        <v>1</v>
      </c>
      <c r="AI34" s="133">
        <v>0</v>
      </c>
      <c r="AJ34" s="110">
        <v>1</v>
      </c>
      <c r="AK34" s="61"/>
      <c r="AL34" s="101"/>
      <c r="AM34" s="102"/>
    </row>
    <row r="35" spans="1:39" s="72" customFormat="1" ht="17.149999999999999" customHeight="1" x14ac:dyDescent="0.25">
      <c r="A35" s="92"/>
      <c r="B35" s="103" t="s">
        <v>146</v>
      </c>
      <c r="C35" s="104" t="s">
        <v>147</v>
      </c>
      <c r="D35" s="105" t="s">
        <v>148</v>
      </c>
      <c r="E35" s="106" t="s">
        <v>149</v>
      </c>
      <c r="F35" s="107">
        <f t="shared" ref="F35:F46" si="15">SUM(G35:I35)</f>
        <v>21</v>
      </c>
      <c r="G35" s="108">
        <v>15</v>
      </c>
      <c r="H35" s="108">
        <v>0</v>
      </c>
      <c r="I35" s="108">
        <v>6</v>
      </c>
      <c r="J35" s="107">
        <f>SUM(K35:L35)</f>
        <v>79</v>
      </c>
      <c r="K35" s="108">
        <v>51</v>
      </c>
      <c r="L35" s="108">
        <v>28</v>
      </c>
      <c r="M35" s="107">
        <f t="shared" si="14"/>
        <v>65</v>
      </c>
      <c r="N35" s="108">
        <v>27</v>
      </c>
      <c r="O35" s="108">
        <v>38</v>
      </c>
      <c r="P35" s="107">
        <f t="shared" si="4"/>
        <v>78</v>
      </c>
      <c r="Q35" s="108">
        <v>43</v>
      </c>
      <c r="R35" s="108">
        <v>35</v>
      </c>
      <c r="S35" s="107">
        <f t="shared" si="5"/>
        <v>64</v>
      </c>
      <c r="T35" s="108">
        <v>34</v>
      </c>
      <c r="U35" s="108">
        <v>30</v>
      </c>
      <c r="V35" s="107">
        <f t="shared" si="12"/>
        <v>75</v>
      </c>
      <c r="W35" s="108">
        <v>50</v>
      </c>
      <c r="X35" s="108">
        <v>25</v>
      </c>
      <c r="Y35" s="107">
        <f t="shared" si="7"/>
        <v>84</v>
      </c>
      <c r="Z35" s="108">
        <v>38</v>
      </c>
      <c r="AA35" s="108">
        <v>46</v>
      </c>
      <c r="AB35" s="107">
        <f t="shared" ref="AB35:AB52" si="16">SUM(AC35+AD35)</f>
        <v>445</v>
      </c>
      <c r="AC35" s="107">
        <f t="shared" si="13"/>
        <v>243</v>
      </c>
      <c r="AD35" s="107">
        <f t="shared" si="13"/>
        <v>202</v>
      </c>
      <c r="AE35" s="107">
        <f t="shared" si="9"/>
        <v>30</v>
      </c>
      <c r="AF35" s="108">
        <v>11</v>
      </c>
      <c r="AG35" s="108">
        <v>19</v>
      </c>
      <c r="AH35" s="109">
        <f t="shared" si="10"/>
        <v>1</v>
      </c>
      <c r="AI35" s="133">
        <v>0</v>
      </c>
      <c r="AJ35" s="110">
        <v>1</v>
      </c>
      <c r="AK35" s="61"/>
      <c r="AL35" s="101"/>
      <c r="AM35" s="102"/>
    </row>
    <row r="36" spans="1:39" s="72" customFormat="1" ht="17.149999999999999" customHeight="1" x14ac:dyDescent="0.25">
      <c r="A36" s="92"/>
      <c r="B36" s="103" t="s">
        <v>150</v>
      </c>
      <c r="C36" s="104" t="s">
        <v>151</v>
      </c>
      <c r="D36" s="105" t="s">
        <v>152</v>
      </c>
      <c r="E36" s="106" t="s">
        <v>153</v>
      </c>
      <c r="F36" s="107">
        <f t="shared" si="15"/>
        <v>20</v>
      </c>
      <c r="G36" s="108">
        <v>15</v>
      </c>
      <c r="H36" s="108">
        <v>0</v>
      </c>
      <c r="I36" s="108">
        <v>5</v>
      </c>
      <c r="J36" s="107">
        <f t="shared" ref="J36:J58" si="17">SUM(K36:L36)</f>
        <v>70</v>
      </c>
      <c r="K36" s="108">
        <v>37</v>
      </c>
      <c r="L36" s="108">
        <v>33</v>
      </c>
      <c r="M36" s="107">
        <f t="shared" si="14"/>
        <v>70</v>
      </c>
      <c r="N36" s="108">
        <v>34</v>
      </c>
      <c r="O36" s="108">
        <v>36</v>
      </c>
      <c r="P36" s="107">
        <f t="shared" si="4"/>
        <v>85</v>
      </c>
      <c r="Q36" s="108">
        <v>44</v>
      </c>
      <c r="R36" s="108">
        <v>41</v>
      </c>
      <c r="S36" s="107">
        <f t="shared" si="5"/>
        <v>74</v>
      </c>
      <c r="T36" s="108">
        <v>40</v>
      </c>
      <c r="U36" s="108">
        <v>34</v>
      </c>
      <c r="V36" s="107">
        <f t="shared" si="12"/>
        <v>85</v>
      </c>
      <c r="W36" s="108">
        <v>45</v>
      </c>
      <c r="X36" s="108">
        <v>40</v>
      </c>
      <c r="Y36" s="107">
        <f t="shared" si="7"/>
        <v>91</v>
      </c>
      <c r="Z36" s="108">
        <v>44</v>
      </c>
      <c r="AA36" s="108">
        <v>47</v>
      </c>
      <c r="AB36" s="107">
        <f t="shared" si="16"/>
        <v>475</v>
      </c>
      <c r="AC36" s="107">
        <f t="shared" si="13"/>
        <v>244</v>
      </c>
      <c r="AD36" s="107">
        <f t="shared" si="13"/>
        <v>231</v>
      </c>
      <c r="AE36" s="107">
        <f t="shared" si="9"/>
        <v>31</v>
      </c>
      <c r="AF36" s="108">
        <v>11</v>
      </c>
      <c r="AG36" s="108">
        <v>20</v>
      </c>
      <c r="AH36" s="109">
        <f t="shared" si="10"/>
        <v>1</v>
      </c>
      <c r="AI36" s="133">
        <v>0</v>
      </c>
      <c r="AJ36" s="110">
        <v>1</v>
      </c>
      <c r="AK36" s="61"/>
      <c r="AL36" s="101"/>
      <c r="AM36" s="102"/>
    </row>
    <row r="37" spans="1:39" s="72" customFormat="1" ht="17.149999999999999" customHeight="1" x14ac:dyDescent="0.25">
      <c r="A37" s="92"/>
      <c r="B37" s="114" t="s">
        <v>154</v>
      </c>
      <c r="C37" s="115" t="s">
        <v>155</v>
      </c>
      <c r="D37" s="116" t="s">
        <v>156</v>
      </c>
      <c r="E37" s="117" t="s">
        <v>157</v>
      </c>
      <c r="F37" s="118">
        <f t="shared" si="15"/>
        <v>7</v>
      </c>
      <c r="G37" s="119">
        <v>4</v>
      </c>
      <c r="H37" s="119">
        <v>1</v>
      </c>
      <c r="I37" s="121">
        <v>2</v>
      </c>
      <c r="J37" s="118">
        <f t="shared" si="17"/>
        <v>2</v>
      </c>
      <c r="K37" s="119">
        <v>1</v>
      </c>
      <c r="L37" s="119">
        <v>1</v>
      </c>
      <c r="M37" s="118">
        <f t="shared" si="14"/>
        <v>3</v>
      </c>
      <c r="N37" s="119">
        <v>2</v>
      </c>
      <c r="O37" s="119">
        <v>1</v>
      </c>
      <c r="P37" s="118">
        <f t="shared" si="4"/>
        <v>6</v>
      </c>
      <c r="Q37" s="119">
        <v>4</v>
      </c>
      <c r="R37" s="119">
        <v>2</v>
      </c>
      <c r="S37" s="118">
        <f t="shared" si="5"/>
        <v>5</v>
      </c>
      <c r="T37" s="119">
        <v>1</v>
      </c>
      <c r="U37" s="119">
        <v>4</v>
      </c>
      <c r="V37" s="118">
        <f t="shared" si="12"/>
        <v>5</v>
      </c>
      <c r="W37" s="119">
        <v>3</v>
      </c>
      <c r="X37" s="119">
        <v>2</v>
      </c>
      <c r="Y37" s="118">
        <f t="shared" si="7"/>
        <v>4</v>
      </c>
      <c r="Z37" s="119">
        <v>1</v>
      </c>
      <c r="AA37" s="119">
        <v>3</v>
      </c>
      <c r="AB37" s="118">
        <f t="shared" si="16"/>
        <v>25</v>
      </c>
      <c r="AC37" s="118">
        <f t="shared" si="13"/>
        <v>12</v>
      </c>
      <c r="AD37" s="118">
        <f t="shared" si="13"/>
        <v>13</v>
      </c>
      <c r="AE37" s="118">
        <f t="shared" si="9"/>
        <v>8</v>
      </c>
      <c r="AF37" s="119">
        <v>4</v>
      </c>
      <c r="AG37" s="119">
        <v>4</v>
      </c>
      <c r="AH37" s="120">
        <f t="shared" si="10"/>
        <v>2</v>
      </c>
      <c r="AI37" s="119">
        <v>0</v>
      </c>
      <c r="AJ37" s="122">
        <v>2</v>
      </c>
      <c r="AK37" s="61"/>
      <c r="AL37" s="101"/>
      <c r="AM37" s="102"/>
    </row>
    <row r="38" spans="1:39" s="72" customFormat="1" ht="17.149999999999999" customHeight="1" x14ac:dyDescent="0.25">
      <c r="A38" s="92"/>
      <c r="B38" s="138" t="s">
        <v>158</v>
      </c>
      <c r="C38" s="124" t="s">
        <v>159</v>
      </c>
      <c r="D38" s="125" t="s">
        <v>160</v>
      </c>
      <c r="E38" s="134" t="s">
        <v>141</v>
      </c>
      <c r="F38" s="127">
        <f t="shared" si="15"/>
        <v>0</v>
      </c>
      <c r="G38" s="128">
        <v>0</v>
      </c>
      <c r="H38" s="130">
        <v>0</v>
      </c>
      <c r="I38" s="128">
        <v>0</v>
      </c>
      <c r="J38" s="128">
        <f t="shared" ref="J38" si="18">SUM(K38:L38)</f>
        <v>0</v>
      </c>
      <c r="K38" s="128">
        <v>0</v>
      </c>
      <c r="L38" s="128">
        <v>0</v>
      </c>
      <c r="M38" s="128">
        <f>SUM(N38:O38)</f>
        <v>0</v>
      </c>
      <c r="N38" s="128">
        <v>0</v>
      </c>
      <c r="O38" s="128">
        <v>0</v>
      </c>
      <c r="P38" s="128">
        <f t="shared" si="4"/>
        <v>0</v>
      </c>
      <c r="Q38" s="128">
        <v>0</v>
      </c>
      <c r="R38" s="128">
        <v>0</v>
      </c>
      <c r="S38" s="128">
        <f t="shared" si="5"/>
        <v>0</v>
      </c>
      <c r="T38" s="128">
        <v>0</v>
      </c>
      <c r="U38" s="128">
        <v>0</v>
      </c>
      <c r="V38" s="128">
        <f t="shared" si="12"/>
        <v>0</v>
      </c>
      <c r="W38" s="128">
        <v>0</v>
      </c>
      <c r="X38" s="128">
        <v>0</v>
      </c>
      <c r="Y38" s="128">
        <f t="shared" si="7"/>
        <v>0</v>
      </c>
      <c r="Z38" s="128">
        <v>0</v>
      </c>
      <c r="AA38" s="128">
        <v>0</v>
      </c>
      <c r="AB38" s="128">
        <f t="shared" si="16"/>
        <v>0</v>
      </c>
      <c r="AC38" s="128">
        <f t="shared" si="13"/>
        <v>0</v>
      </c>
      <c r="AD38" s="128">
        <f t="shared" si="13"/>
        <v>0</v>
      </c>
      <c r="AE38" s="128">
        <f t="shared" ref="AE38" si="19">SUM(AF38:AG38)</f>
        <v>0</v>
      </c>
      <c r="AF38" s="128">
        <v>0</v>
      </c>
      <c r="AG38" s="128">
        <v>0</v>
      </c>
      <c r="AH38" s="135">
        <f t="shared" ref="AH38" si="20">SUM(AI38:AJ38)</f>
        <v>0</v>
      </c>
      <c r="AI38" s="130">
        <v>0</v>
      </c>
      <c r="AJ38" s="136">
        <v>0</v>
      </c>
      <c r="AK38" s="61"/>
      <c r="AL38" s="101"/>
      <c r="AM38" s="101"/>
    </row>
    <row r="39" spans="1:39" s="72" customFormat="1" ht="17.149999999999999" customHeight="1" x14ac:dyDescent="0.25">
      <c r="A39" s="92"/>
      <c r="B39" s="132" t="s">
        <v>161</v>
      </c>
      <c r="C39" s="104" t="s">
        <v>162</v>
      </c>
      <c r="D39" s="105" t="s">
        <v>163</v>
      </c>
      <c r="E39" s="113" t="s">
        <v>164</v>
      </c>
      <c r="F39" s="107">
        <f t="shared" si="15"/>
        <v>9</v>
      </c>
      <c r="G39" s="108">
        <v>6</v>
      </c>
      <c r="H39" s="133">
        <v>0</v>
      </c>
      <c r="I39" s="108">
        <v>3</v>
      </c>
      <c r="J39" s="107">
        <f t="shared" si="17"/>
        <v>12</v>
      </c>
      <c r="K39" s="108">
        <v>6</v>
      </c>
      <c r="L39" s="108">
        <v>6</v>
      </c>
      <c r="M39" s="107">
        <f t="shared" si="14"/>
        <v>13</v>
      </c>
      <c r="N39" s="108">
        <v>5</v>
      </c>
      <c r="O39" s="108">
        <v>8</v>
      </c>
      <c r="P39" s="107">
        <f t="shared" si="4"/>
        <v>16</v>
      </c>
      <c r="Q39" s="108">
        <v>9</v>
      </c>
      <c r="R39" s="108">
        <v>7</v>
      </c>
      <c r="S39" s="107">
        <f t="shared" si="5"/>
        <v>12</v>
      </c>
      <c r="T39" s="108">
        <v>8</v>
      </c>
      <c r="U39" s="108">
        <v>4</v>
      </c>
      <c r="V39" s="107">
        <f t="shared" si="12"/>
        <v>21</v>
      </c>
      <c r="W39" s="108">
        <v>14</v>
      </c>
      <c r="X39" s="108">
        <v>7</v>
      </c>
      <c r="Y39" s="107">
        <f t="shared" si="7"/>
        <v>12</v>
      </c>
      <c r="Z39" s="108">
        <v>6</v>
      </c>
      <c r="AA39" s="108">
        <v>6</v>
      </c>
      <c r="AB39" s="107">
        <f t="shared" si="16"/>
        <v>86</v>
      </c>
      <c r="AC39" s="107">
        <f t="shared" si="13"/>
        <v>48</v>
      </c>
      <c r="AD39" s="107">
        <f t="shared" si="13"/>
        <v>38</v>
      </c>
      <c r="AE39" s="107">
        <f t="shared" si="9"/>
        <v>13</v>
      </c>
      <c r="AF39" s="108">
        <v>4</v>
      </c>
      <c r="AG39" s="108">
        <v>9</v>
      </c>
      <c r="AH39" s="109">
        <f t="shared" si="10"/>
        <v>1</v>
      </c>
      <c r="AI39" s="133">
        <v>0</v>
      </c>
      <c r="AJ39" s="110">
        <v>1</v>
      </c>
      <c r="AK39" s="61"/>
      <c r="AL39" s="101"/>
      <c r="AM39" s="102"/>
    </row>
    <row r="40" spans="1:39" s="72" customFormat="1" ht="17.149999999999999" customHeight="1" x14ac:dyDescent="0.25">
      <c r="A40" s="92"/>
      <c r="B40" s="103" t="s">
        <v>165</v>
      </c>
      <c r="C40" s="104" t="s">
        <v>166</v>
      </c>
      <c r="D40" s="105" t="s">
        <v>167</v>
      </c>
      <c r="E40" s="106" t="s">
        <v>168</v>
      </c>
      <c r="F40" s="107">
        <f t="shared" si="15"/>
        <v>32</v>
      </c>
      <c r="G40" s="108">
        <v>27</v>
      </c>
      <c r="H40" s="133">
        <v>0</v>
      </c>
      <c r="I40" s="108">
        <v>5</v>
      </c>
      <c r="J40" s="107">
        <f t="shared" si="17"/>
        <v>132</v>
      </c>
      <c r="K40" s="108">
        <v>69</v>
      </c>
      <c r="L40" s="108">
        <v>63</v>
      </c>
      <c r="M40" s="107">
        <f t="shared" si="14"/>
        <v>146</v>
      </c>
      <c r="N40" s="108">
        <v>73</v>
      </c>
      <c r="O40" s="108">
        <v>73</v>
      </c>
      <c r="P40" s="107">
        <f t="shared" si="4"/>
        <v>166</v>
      </c>
      <c r="Q40" s="108">
        <v>92</v>
      </c>
      <c r="R40" s="108">
        <v>74</v>
      </c>
      <c r="S40" s="107">
        <f t="shared" si="5"/>
        <v>143</v>
      </c>
      <c r="T40" s="108">
        <v>70</v>
      </c>
      <c r="U40" s="108">
        <v>73</v>
      </c>
      <c r="V40" s="107">
        <f t="shared" si="12"/>
        <v>154</v>
      </c>
      <c r="W40" s="108">
        <v>85</v>
      </c>
      <c r="X40" s="108">
        <v>69</v>
      </c>
      <c r="Y40" s="107">
        <f t="shared" si="7"/>
        <v>142</v>
      </c>
      <c r="Z40" s="108">
        <v>79</v>
      </c>
      <c r="AA40" s="108">
        <v>63</v>
      </c>
      <c r="AB40" s="107">
        <f t="shared" si="16"/>
        <v>883</v>
      </c>
      <c r="AC40" s="107">
        <f t="shared" si="13"/>
        <v>468</v>
      </c>
      <c r="AD40" s="107">
        <f t="shared" si="13"/>
        <v>415</v>
      </c>
      <c r="AE40" s="107">
        <f t="shared" si="9"/>
        <v>44</v>
      </c>
      <c r="AF40" s="108">
        <v>12</v>
      </c>
      <c r="AG40" s="108">
        <v>32</v>
      </c>
      <c r="AH40" s="109">
        <f t="shared" si="10"/>
        <v>7</v>
      </c>
      <c r="AI40" s="108">
        <v>2</v>
      </c>
      <c r="AJ40" s="110">
        <v>5</v>
      </c>
      <c r="AK40" s="61"/>
      <c r="AL40" s="101"/>
      <c r="AM40" s="102"/>
    </row>
    <row r="41" spans="1:39" s="72" customFormat="1" ht="17.149999999999999" customHeight="1" x14ac:dyDescent="0.25">
      <c r="A41" s="92"/>
      <c r="B41" s="132" t="s">
        <v>169</v>
      </c>
      <c r="C41" s="104" t="s">
        <v>170</v>
      </c>
      <c r="D41" s="105" t="s">
        <v>171</v>
      </c>
      <c r="E41" s="106" t="s">
        <v>172</v>
      </c>
      <c r="F41" s="107">
        <f t="shared" si="15"/>
        <v>34</v>
      </c>
      <c r="G41" s="108">
        <v>28</v>
      </c>
      <c r="H41" s="133">
        <v>0</v>
      </c>
      <c r="I41" s="108">
        <v>6</v>
      </c>
      <c r="J41" s="107">
        <f t="shared" si="17"/>
        <v>162</v>
      </c>
      <c r="K41" s="108">
        <v>80</v>
      </c>
      <c r="L41" s="108">
        <v>82</v>
      </c>
      <c r="M41" s="107">
        <f t="shared" si="14"/>
        <v>156</v>
      </c>
      <c r="N41" s="108">
        <v>83</v>
      </c>
      <c r="O41" s="108">
        <v>73</v>
      </c>
      <c r="P41" s="107">
        <f t="shared" si="4"/>
        <v>143</v>
      </c>
      <c r="Q41" s="108">
        <v>75</v>
      </c>
      <c r="R41" s="108">
        <v>68</v>
      </c>
      <c r="S41" s="107">
        <f t="shared" si="5"/>
        <v>134</v>
      </c>
      <c r="T41" s="108">
        <v>68</v>
      </c>
      <c r="U41" s="108">
        <v>66</v>
      </c>
      <c r="V41" s="107">
        <f t="shared" si="12"/>
        <v>176</v>
      </c>
      <c r="W41" s="108">
        <v>88</v>
      </c>
      <c r="X41" s="108">
        <v>88</v>
      </c>
      <c r="Y41" s="107">
        <f t="shared" si="7"/>
        <v>154</v>
      </c>
      <c r="Z41" s="108">
        <v>65</v>
      </c>
      <c r="AA41" s="108">
        <v>89</v>
      </c>
      <c r="AB41" s="107">
        <f t="shared" si="16"/>
        <v>925</v>
      </c>
      <c r="AC41" s="107">
        <f t="shared" si="13"/>
        <v>459</v>
      </c>
      <c r="AD41" s="107">
        <f t="shared" si="13"/>
        <v>466</v>
      </c>
      <c r="AE41" s="107">
        <f t="shared" si="9"/>
        <v>51</v>
      </c>
      <c r="AF41" s="108">
        <v>17</v>
      </c>
      <c r="AG41" s="108">
        <v>34</v>
      </c>
      <c r="AH41" s="109">
        <f t="shared" si="10"/>
        <v>10</v>
      </c>
      <c r="AI41" s="108">
        <v>3</v>
      </c>
      <c r="AJ41" s="110">
        <v>7</v>
      </c>
      <c r="AK41" s="61"/>
      <c r="AL41" s="101"/>
      <c r="AM41" s="102"/>
    </row>
    <row r="42" spans="1:39" s="72" customFormat="1" ht="17.149999999999999" customHeight="1" x14ac:dyDescent="0.25">
      <c r="A42" s="92"/>
      <c r="B42" s="114" t="s">
        <v>173</v>
      </c>
      <c r="C42" s="115" t="s">
        <v>71</v>
      </c>
      <c r="D42" s="116" t="s">
        <v>174</v>
      </c>
      <c r="E42" s="117" t="s">
        <v>175</v>
      </c>
      <c r="F42" s="118">
        <f t="shared" si="15"/>
        <v>23</v>
      </c>
      <c r="G42" s="119">
        <v>19</v>
      </c>
      <c r="H42" s="121">
        <v>0</v>
      </c>
      <c r="I42" s="119">
        <v>4</v>
      </c>
      <c r="J42" s="118">
        <f t="shared" si="17"/>
        <v>106</v>
      </c>
      <c r="K42" s="119">
        <v>61</v>
      </c>
      <c r="L42" s="119">
        <v>45</v>
      </c>
      <c r="M42" s="118">
        <f t="shared" si="14"/>
        <v>85</v>
      </c>
      <c r="N42" s="119">
        <v>43</v>
      </c>
      <c r="O42" s="119">
        <v>42</v>
      </c>
      <c r="P42" s="118">
        <f t="shared" si="4"/>
        <v>99</v>
      </c>
      <c r="Q42" s="119">
        <v>40</v>
      </c>
      <c r="R42" s="119">
        <v>59</v>
      </c>
      <c r="S42" s="118">
        <f t="shared" si="5"/>
        <v>109</v>
      </c>
      <c r="T42" s="119">
        <v>61</v>
      </c>
      <c r="U42" s="119">
        <v>48</v>
      </c>
      <c r="V42" s="118">
        <f t="shared" si="12"/>
        <v>108</v>
      </c>
      <c r="W42" s="119">
        <v>53</v>
      </c>
      <c r="X42" s="119">
        <v>55</v>
      </c>
      <c r="Y42" s="118">
        <f t="shared" si="7"/>
        <v>83</v>
      </c>
      <c r="Z42" s="119">
        <v>46</v>
      </c>
      <c r="AA42" s="119">
        <v>37</v>
      </c>
      <c r="AB42" s="118">
        <f t="shared" si="16"/>
        <v>590</v>
      </c>
      <c r="AC42" s="118">
        <f t="shared" si="13"/>
        <v>304</v>
      </c>
      <c r="AD42" s="118">
        <f t="shared" si="13"/>
        <v>286</v>
      </c>
      <c r="AE42" s="118">
        <f t="shared" si="9"/>
        <v>35</v>
      </c>
      <c r="AF42" s="119">
        <v>13</v>
      </c>
      <c r="AG42" s="119">
        <v>22</v>
      </c>
      <c r="AH42" s="120">
        <f t="shared" si="10"/>
        <v>4</v>
      </c>
      <c r="AI42" s="119">
        <v>2</v>
      </c>
      <c r="AJ42" s="122">
        <v>2</v>
      </c>
      <c r="AK42" s="61"/>
      <c r="AL42" s="101"/>
      <c r="AM42" s="102"/>
    </row>
    <row r="43" spans="1:39" s="72" customFormat="1" ht="17.149999999999999" customHeight="1" x14ac:dyDescent="0.25">
      <c r="A43" s="92"/>
      <c r="B43" s="139" t="s">
        <v>176</v>
      </c>
      <c r="C43" s="124" t="s">
        <v>177</v>
      </c>
      <c r="D43" s="125" t="s">
        <v>178</v>
      </c>
      <c r="E43" s="126" t="s">
        <v>179</v>
      </c>
      <c r="F43" s="127">
        <f t="shared" si="15"/>
        <v>30</v>
      </c>
      <c r="G43" s="128">
        <v>24</v>
      </c>
      <c r="H43" s="130">
        <v>0</v>
      </c>
      <c r="I43" s="130">
        <v>6</v>
      </c>
      <c r="J43" s="127">
        <f t="shared" si="17"/>
        <v>119</v>
      </c>
      <c r="K43" s="128">
        <v>69</v>
      </c>
      <c r="L43" s="128">
        <v>50</v>
      </c>
      <c r="M43" s="127">
        <f t="shared" si="14"/>
        <v>122</v>
      </c>
      <c r="N43" s="128">
        <v>71</v>
      </c>
      <c r="O43" s="128">
        <v>51</v>
      </c>
      <c r="P43" s="127">
        <f t="shared" si="4"/>
        <v>127</v>
      </c>
      <c r="Q43" s="128">
        <v>70</v>
      </c>
      <c r="R43" s="128">
        <v>57</v>
      </c>
      <c r="S43" s="127">
        <f t="shared" si="5"/>
        <v>115</v>
      </c>
      <c r="T43" s="128">
        <v>57</v>
      </c>
      <c r="U43" s="128">
        <v>58</v>
      </c>
      <c r="V43" s="127">
        <f t="shared" si="12"/>
        <v>117</v>
      </c>
      <c r="W43" s="128">
        <v>62</v>
      </c>
      <c r="X43" s="128">
        <v>55</v>
      </c>
      <c r="Y43" s="127">
        <f t="shared" si="7"/>
        <v>113</v>
      </c>
      <c r="Z43" s="128">
        <v>61</v>
      </c>
      <c r="AA43" s="128">
        <v>52</v>
      </c>
      <c r="AB43" s="127">
        <f t="shared" si="16"/>
        <v>713</v>
      </c>
      <c r="AC43" s="127">
        <f t="shared" si="13"/>
        <v>390</v>
      </c>
      <c r="AD43" s="127">
        <f t="shared" si="13"/>
        <v>323</v>
      </c>
      <c r="AE43" s="127">
        <f t="shared" si="9"/>
        <v>42</v>
      </c>
      <c r="AF43" s="128">
        <v>11</v>
      </c>
      <c r="AG43" s="128">
        <v>31</v>
      </c>
      <c r="AH43" s="129">
        <f t="shared" si="10"/>
        <v>7</v>
      </c>
      <c r="AI43" s="128">
        <v>1</v>
      </c>
      <c r="AJ43" s="131">
        <v>6</v>
      </c>
      <c r="AK43" s="61"/>
      <c r="AL43" s="101"/>
      <c r="AM43" s="102"/>
    </row>
    <row r="44" spans="1:39" s="72" customFormat="1" ht="17.149999999999999" customHeight="1" x14ac:dyDescent="0.25">
      <c r="A44" s="92"/>
      <c r="B44" s="132" t="s">
        <v>180</v>
      </c>
      <c r="C44" s="104" t="s">
        <v>181</v>
      </c>
      <c r="D44" s="105" t="s">
        <v>182</v>
      </c>
      <c r="E44" s="106" t="s">
        <v>183</v>
      </c>
      <c r="F44" s="107">
        <f t="shared" si="15"/>
        <v>9</v>
      </c>
      <c r="G44" s="108">
        <v>6</v>
      </c>
      <c r="H44" s="133">
        <v>0</v>
      </c>
      <c r="I44" s="133">
        <v>3</v>
      </c>
      <c r="J44" s="107">
        <f t="shared" si="17"/>
        <v>11</v>
      </c>
      <c r="K44" s="108">
        <v>4</v>
      </c>
      <c r="L44" s="108">
        <v>7</v>
      </c>
      <c r="M44" s="107">
        <f t="shared" si="14"/>
        <v>11</v>
      </c>
      <c r="N44" s="108">
        <v>3</v>
      </c>
      <c r="O44" s="108">
        <v>8</v>
      </c>
      <c r="P44" s="107">
        <f t="shared" si="4"/>
        <v>23</v>
      </c>
      <c r="Q44" s="108">
        <v>11</v>
      </c>
      <c r="R44" s="108">
        <v>12</v>
      </c>
      <c r="S44" s="107">
        <f t="shared" si="5"/>
        <v>18</v>
      </c>
      <c r="T44" s="108">
        <v>9</v>
      </c>
      <c r="U44" s="108">
        <v>9</v>
      </c>
      <c r="V44" s="107">
        <f t="shared" si="12"/>
        <v>20</v>
      </c>
      <c r="W44" s="108">
        <v>11</v>
      </c>
      <c r="X44" s="108">
        <v>9</v>
      </c>
      <c r="Y44" s="107">
        <f t="shared" si="7"/>
        <v>12</v>
      </c>
      <c r="Z44" s="108">
        <v>8</v>
      </c>
      <c r="AA44" s="108">
        <v>4</v>
      </c>
      <c r="AB44" s="107">
        <f t="shared" si="16"/>
        <v>95</v>
      </c>
      <c r="AC44" s="107">
        <f t="shared" si="13"/>
        <v>46</v>
      </c>
      <c r="AD44" s="107">
        <f t="shared" si="13"/>
        <v>49</v>
      </c>
      <c r="AE44" s="107">
        <f t="shared" si="9"/>
        <v>16</v>
      </c>
      <c r="AF44" s="108">
        <v>4</v>
      </c>
      <c r="AG44" s="108">
        <v>12</v>
      </c>
      <c r="AH44" s="109">
        <f t="shared" si="10"/>
        <v>3</v>
      </c>
      <c r="AI44" s="108">
        <v>1</v>
      </c>
      <c r="AJ44" s="110">
        <v>2</v>
      </c>
      <c r="AK44" s="61"/>
      <c r="AL44" s="101"/>
      <c r="AM44" s="102"/>
    </row>
    <row r="45" spans="1:39" s="72" customFormat="1" ht="17.149999999999999" customHeight="1" x14ac:dyDescent="0.25">
      <c r="A45" s="92"/>
      <c r="B45" s="103" t="s">
        <v>184</v>
      </c>
      <c r="C45" s="104" t="s">
        <v>79</v>
      </c>
      <c r="D45" s="105" t="s">
        <v>185</v>
      </c>
      <c r="E45" s="106" t="s">
        <v>186</v>
      </c>
      <c r="F45" s="107">
        <f t="shared" si="15"/>
        <v>15</v>
      </c>
      <c r="G45" s="108">
        <v>12</v>
      </c>
      <c r="H45" s="133">
        <v>0</v>
      </c>
      <c r="I45" s="108">
        <v>3</v>
      </c>
      <c r="J45" s="107">
        <f t="shared" si="17"/>
        <v>38</v>
      </c>
      <c r="K45" s="108">
        <v>14</v>
      </c>
      <c r="L45" s="108">
        <v>24</v>
      </c>
      <c r="M45" s="107">
        <f t="shared" si="14"/>
        <v>59</v>
      </c>
      <c r="N45" s="108">
        <v>30</v>
      </c>
      <c r="O45" s="108">
        <v>29</v>
      </c>
      <c r="P45" s="107">
        <f t="shared" si="4"/>
        <v>57</v>
      </c>
      <c r="Q45" s="108">
        <v>35</v>
      </c>
      <c r="R45" s="108">
        <v>22</v>
      </c>
      <c r="S45" s="107">
        <f t="shared" si="5"/>
        <v>51</v>
      </c>
      <c r="T45" s="108">
        <v>27</v>
      </c>
      <c r="U45" s="108">
        <v>24</v>
      </c>
      <c r="V45" s="107">
        <f t="shared" si="12"/>
        <v>59</v>
      </c>
      <c r="W45" s="108">
        <v>33</v>
      </c>
      <c r="X45" s="108">
        <v>26</v>
      </c>
      <c r="Y45" s="107">
        <f t="shared" si="7"/>
        <v>58</v>
      </c>
      <c r="Z45" s="108">
        <v>27</v>
      </c>
      <c r="AA45" s="108">
        <v>31</v>
      </c>
      <c r="AB45" s="107">
        <f t="shared" si="16"/>
        <v>322</v>
      </c>
      <c r="AC45" s="107">
        <f t="shared" si="13"/>
        <v>166</v>
      </c>
      <c r="AD45" s="107">
        <f t="shared" si="13"/>
        <v>156</v>
      </c>
      <c r="AE45" s="107">
        <f t="shared" si="9"/>
        <v>27</v>
      </c>
      <c r="AF45" s="108">
        <v>11</v>
      </c>
      <c r="AG45" s="108">
        <v>16</v>
      </c>
      <c r="AH45" s="109">
        <f t="shared" si="10"/>
        <v>4</v>
      </c>
      <c r="AI45" s="133">
        <v>0</v>
      </c>
      <c r="AJ45" s="110">
        <v>4</v>
      </c>
      <c r="AK45" s="61"/>
      <c r="AL45" s="101"/>
      <c r="AM45" s="102"/>
    </row>
    <row r="46" spans="1:39" s="72" customFormat="1" ht="17.149999999999999" customHeight="1" x14ac:dyDescent="0.25">
      <c r="A46" s="92"/>
      <c r="B46" s="113" t="s">
        <v>187</v>
      </c>
      <c r="C46" s="104" t="s">
        <v>71</v>
      </c>
      <c r="D46" s="105" t="s">
        <v>188</v>
      </c>
      <c r="E46" s="106" t="s">
        <v>189</v>
      </c>
      <c r="F46" s="107">
        <f t="shared" si="15"/>
        <v>17</v>
      </c>
      <c r="G46" s="108">
        <v>12</v>
      </c>
      <c r="H46" s="133">
        <v>0</v>
      </c>
      <c r="I46" s="108">
        <v>5</v>
      </c>
      <c r="J46" s="107">
        <f t="shared" si="17"/>
        <v>60</v>
      </c>
      <c r="K46" s="108">
        <v>32</v>
      </c>
      <c r="L46" s="108">
        <v>28</v>
      </c>
      <c r="M46" s="107">
        <f t="shared" si="14"/>
        <v>68</v>
      </c>
      <c r="N46" s="108">
        <v>38</v>
      </c>
      <c r="O46" s="108">
        <v>30</v>
      </c>
      <c r="P46" s="107">
        <f t="shared" si="4"/>
        <v>62</v>
      </c>
      <c r="Q46" s="108">
        <v>27</v>
      </c>
      <c r="R46" s="108">
        <v>35</v>
      </c>
      <c r="S46" s="107">
        <f t="shared" si="5"/>
        <v>65</v>
      </c>
      <c r="T46" s="108">
        <v>38</v>
      </c>
      <c r="U46" s="108">
        <v>27</v>
      </c>
      <c r="V46" s="107">
        <f t="shared" si="12"/>
        <v>66</v>
      </c>
      <c r="W46" s="108">
        <v>38</v>
      </c>
      <c r="X46" s="108">
        <v>28</v>
      </c>
      <c r="Y46" s="107">
        <f t="shared" si="7"/>
        <v>68</v>
      </c>
      <c r="Z46" s="108">
        <v>35</v>
      </c>
      <c r="AA46" s="108">
        <v>33</v>
      </c>
      <c r="AB46" s="107">
        <f t="shared" si="16"/>
        <v>389</v>
      </c>
      <c r="AC46" s="107">
        <f t="shared" si="13"/>
        <v>208</v>
      </c>
      <c r="AD46" s="107">
        <f t="shared" si="13"/>
        <v>181</v>
      </c>
      <c r="AE46" s="107">
        <f t="shared" si="9"/>
        <v>25</v>
      </c>
      <c r="AF46" s="108">
        <v>7</v>
      </c>
      <c r="AG46" s="108">
        <v>18</v>
      </c>
      <c r="AH46" s="109">
        <f t="shared" si="10"/>
        <v>4</v>
      </c>
      <c r="AI46" s="108">
        <v>3</v>
      </c>
      <c r="AJ46" s="110">
        <v>1</v>
      </c>
      <c r="AK46" s="61"/>
      <c r="AL46" s="101"/>
      <c r="AM46" s="102"/>
    </row>
    <row r="47" spans="1:39" s="72" customFormat="1" ht="17.149999999999999" customHeight="1" x14ac:dyDescent="0.25">
      <c r="A47" s="92"/>
      <c r="B47" s="140" t="s">
        <v>190</v>
      </c>
      <c r="C47" s="115" t="s">
        <v>191</v>
      </c>
      <c r="D47" s="141" t="s">
        <v>192</v>
      </c>
      <c r="E47" s="142" t="s">
        <v>193</v>
      </c>
      <c r="F47" s="118">
        <f t="shared" ref="F47:F52" si="21">SUM(G47:I47)</f>
        <v>16</v>
      </c>
      <c r="G47" s="119">
        <v>12</v>
      </c>
      <c r="H47" s="121">
        <v>0</v>
      </c>
      <c r="I47" s="119">
        <v>4</v>
      </c>
      <c r="J47" s="118">
        <f t="shared" si="17"/>
        <v>41</v>
      </c>
      <c r="K47" s="119">
        <v>22</v>
      </c>
      <c r="L47" s="119">
        <v>19</v>
      </c>
      <c r="M47" s="118">
        <f t="shared" si="14"/>
        <v>49</v>
      </c>
      <c r="N47" s="119">
        <v>31</v>
      </c>
      <c r="O47" s="119">
        <v>18</v>
      </c>
      <c r="P47" s="118">
        <f t="shared" si="4"/>
        <v>40</v>
      </c>
      <c r="Q47" s="119">
        <v>21</v>
      </c>
      <c r="R47" s="119">
        <v>19</v>
      </c>
      <c r="S47" s="118">
        <f t="shared" si="5"/>
        <v>51</v>
      </c>
      <c r="T47" s="119">
        <v>27</v>
      </c>
      <c r="U47" s="119">
        <v>24</v>
      </c>
      <c r="V47" s="118">
        <f t="shared" si="12"/>
        <v>46</v>
      </c>
      <c r="W47" s="119">
        <v>17</v>
      </c>
      <c r="X47" s="119">
        <v>29</v>
      </c>
      <c r="Y47" s="118">
        <f t="shared" si="7"/>
        <v>52</v>
      </c>
      <c r="Z47" s="119">
        <v>26</v>
      </c>
      <c r="AA47" s="119">
        <v>26</v>
      </c>
      <c r="AB47" s="118">
        <f t="shared" si="16"/>
        <v>279</v>
      </c>
      <c r="AC47" s="118">
        <f t="shared" si="13"/>
        <v>144</v>
      </c>
      <c r="AD47" s="118">
        <f t="shared" si="13"/>
        <v>135</v>
      </c>
      <c r="AE47" s="118">
        <f t="shared" si="9"/>
        <v>25</v>
      </c>
      <c r="AF47" s="119">
        <v>5</v>
      </c>
      <c r="AG47" s="119">
        <v>20</v>
      </c>
      <c r="AH47" s="120">
        <f t="shared" si="10"/>
        <v>5</v>
      </c>
      <c r="AI47" s="119">
        <v>2</v>
      </c>
      <c r="AJ47" s="122">
        <v>3</v>
      </c>
      <c r="AK47" s="61"/>
      <c r="AL47" s="101"/>
      <c r="AM47" s="102"/>
    </row>
    <row r="48" spans="1:39" s="72" customFormat="1" ht="17.149999999999999" customHeight="1" x14ac:dyDescent="0.25">
      <c r="A48" s="92"/>
      <c r="B48" s="123" t="s">
        <v>194</v>
      </c>
      <c r="C48" s="124" t="s">
        <v>195</v>
      </c>
      <c r="D48" s="135" t="s">
        <v>196</v>
      </c>
      <c r="E48" s="134" t="s">
        <v>197</v>
      </c>
      <c r="F48" s="127">
        <f t="shared" si="21"/>
        <v>20</v>
      </c>
      <c r="G48" s="128">
        <v>14</v>
      </c>
      <c r="H48" s="130">
        <v>0</v>
      </c>
      <c r="I48" s="128">
        <v>6</v>
      </c>
      <c r="J48" s="127">
        <f t="shared" si="17"/>
        <v>75</v>
      </c>
      <c r="K48" s="128">
        <v>36</v>
      </c>
      <c r="L48" s="128">
        <v>39</v>
      </c>
      <c r="M48" s="127">
        <f t="shared" si="14"/>
        <v>72</v>
      </c>
      <c r="N48" s="128">
        <v>36</v>
      </c>
      <c r="O48" s="128">
        <v>36</v>
      </c>
      <c r="P48" s="127">
        <f t="shared" si="4"/>
        <v>71</v>
      </c>
      <c r="Q48" s="128">
        <v>30</v>
      </c>
      <c r="R48" s="128">
        <v>41</v>
      </c>
      <c r="S48" s="127">
        <f t="shared" si="5"/>
        <v>66</v>
      </c>
      <c r="T48" s="128">
        <v>28</v>
      </c>
      <c r="U48" s="128">
        <v>38</v>
      </c>
      <c r="V48" s="127">
        <f t="shared" si="12"/>
        <v>76</v>
      </c>
      <c r="W48" s="128">
        <v>31</v>
      </c>
      <c r="X48" s="128">
        <v>45</v>
      </c>
      <c r="Y48" s="127">
        <f t="shared" si="7"/>
        <v>67</v>
      </c>
      <c r="Z48" s="128">
        <v>38</v>
      </c>
      <c r="AA48" s="128">
        <v>29</v>
      </c>
      <c r="AB48" s="127">
        <f t="shared" si="16"/>
        <v>427</v>
      </c>
      <c r="AC48" s="127">
        <f t="shared" si="13"/>
        <v>199</v>
      </c>
      <c r="AD48" s="127">
        <f t="shared" si="13"/>
        <v>228</v>
      </c>
      <c r="AE48" s="127">
        <f t="shared" si="9"/>
        <v>30</v>
      </c>
      <c r="AF48" s="128">
        <v>10</v>
      </c>
      <c r="AG48" s="128">
        <v>20</v>
      </c>
      <c r="AH48" s="129">
        <f t="shared" si="10"/>
        <v>2</v>
      </c>
      <c r="AI48" s="128">
        <v>0</v>
      </c>
      <c r="AJ48" s="136">
        <v>2</v>
      </c>
      <c r="AK48" s="61"/>
      <c r="AL48" s="101"/>
      <c r="AM48" s="102"/>
    </row>
    <row r="49" spans="1:39" s="72" customFormat="1" ht="17.149999999999999" customHeight="1" x14ac:dyDescent="0.25">
      <c r="A49" s="143"/>
      <c r="B49" s="132" t="s">
        <v>198</v>
      </c>
      <c r="C49" s="104" t="s">
        <v>191</v>
      </c>
      <c r="D49" s="137" t="s">
        <v>199</v>
      </c>
      <c r="E49" s="113" t="s">
        <v>200</v>
      </c>
      <c r="F49" s="107">
        <f t="shared" si="21"/>
        <v>9</v>
      </c>
      <c r="G49" s="108">
        <v>7</v>
      </c>
      <c r="H49" s="133">
        <v>0</v>
      </c>
      <c r="I49" s="108">
        <v>2</v>
      </c>
      <c r="J49" s="107">
        <f t="shared" si="17"/>
        <v>31</v>
      </c>
      <c r="K49" s="108">
        <v>13</v>
      </c>
      <c r="L49" s="108">
        <v>18</v>
      </c>
      <c r="M49" s="107">
        <f t="shared" si="14"/>
        <v>30</v>
      </c>
      <c r="N49" s="108">
        <v>16</v>
      </c>
      <c r="O49" s="108">
        <v>14</v>
      </c>
      <c r="P49" s="107">
        <f t="shared" si="4"/>
        <v>27</v>
      </c>
      <c r="Q49" s="108">
        <v>15</v>
      </c>
      <c r="R49" s="108">
        <v>12</v>
      </c>
      <c r="S49" s="107">
        <f t="shared" si="5"/>
        <v>39</v>
      </c>
      <c r="T49" s="108">
        <v>25</v>
      </c>
      <c r="U49" s="108">
        <v>14</v>
      </c>
      <c r="V49" s="107">
        <f t="shared" si="12"/>
        <v>25</v>
      </c>
      <c r="W49" s="108">
        <v>11</v>
      </c>
      <c r="X49" s="108">
        <v>14</v>
      </c>
      <c r="Y49" s="107">
        <f t="shared" si="7"/>
        <v>25</v>
      </c>
      <c r="Z49" s="108">
        <v>21</v>
      </c>
      <c r="AA49" s="108">
        <v>4</v>
      </c>
      <c r="AB49" s="107">
        <f t="shared" si="16"/>
        <v>177</v>
      </c>
      <c r="AC49" s="107">
        <f t="shared" ref="AC49:AD58" si="22">SUM(K49,N49,Q49,T49,W49,Z49)</f>
        <v>101</v>
      </c>
      <c r="AD49" s="107">
        <f t="shared" si="22"/>
        <v>76</v>
      </c>
      <c r="AE49" s="107">
        <f t="shared" si="9"/>
        <v>15</v>
      </c>
      <c r="AF49" s="108">
        <v>6</v>
      </c>
      <c r="AG49" s="108">
        <v>9</v>
      </c>
      <c r="AH49" s="109">
        <f t="shared" si="10"/>
        <v>1</v>
      </c>
      <c r="AI49" s="133">
        <v>0</v>
      </c>
      <c r="AJ49" s="110">
        <v>1</v>
      </c>
      <c r="AK49" s="61"/>
      <c r="AL49" s="101"/>
      <c r="AM49" s="102"/>
    </row>
    <row r="50" spans="1:39" s="72" customFormat="1" ht="17.149999999999999" customHeight="1" x14ac:dyDescent="0.25">
      <c r="A50" s="143"/>
      <c r="B50" s="132" t="s">
        <v>201</v>
      </c>
      <c r="C50" s="104" t="s">
        <v>202</v>
      </c>
      <c r="D50" s="137" t="s">
        <v>203</v>
      </c>
      <c r="E50" s="113" t="s">
        <v>204</v>
      </c>
      <c r="F50" s="107">
        <f t="shared" si="21"/>
        <v>10</v>
      </c>
      <c r="G50" s="108">
        <v>6</v>
      </c>
      <c r="H50" s="133">
        <v>0</v>
      </c>
      <c r="I50" s="108">
        <v>4</v>
      </c>
      <c r="J50" s="107">
        <f t="shared" si="17"/>
        <v>17</v>
      </c>
      <c r="K50" s="108">
        <v>9</v>
      </c>
      <c r="L50" s="108">
        <v>8</v>
      </c>
      <c r="M50" s="107">
        <f t="shared" si="14"/>
        <v>29</v>
      </c>
      <c r="N50" s="108">
        <v>16</v>
      </c>
      <c r="O50" s="108">
        <v>13</v>
      </c>
      <c r="P50" s="107">
        <f t="shared" si="4"/>
        <v>23</v>
      </c>
      <c r="Q50" s="108">
        <v>15</v>
      </c>
      <c r="R50" s="108">
        <v>8</v>
      </c>
      <c r="S50" s="107">
        <f t="shared" si="5"/>
        <v>30</v>
      </c>
      <c r="T50" s="108">
        <v>19</v>
      </c>
      <c r="U50" s="108">
        <v>11</v>
      </c>
      <c r="V50" s="107">
        <f t="shared" si="12"/>
        <v>26</v>
      </c>
      <c r="W50" s="108">
        <v>6</v>
      </c>
      <c r="X50" s="108">
        <v>20</v>
      </c>
      <c r="Y50" s="107">
        <f t="shared" si="7"/>
        <v>22</v>
      </c>
      <c r="Z50" s="108">
        <v>8</v>
      </c>
      <c r="AA50" s="108">
        <v>14</v>
      </c>
      <c r="AB50" s="107">
        <f t="shared" si="16"/>
        <v>147</v>
      </c>
      <c r="AC50" s="107">
        <f t="shared" si="22"/>
        <v>73</v>
      </c>
      <c r="AD50" s="107">
        <f t="shared" si="22"/>
        <v>74</v>
      </c>
      <c r="AE50" s="107">
        <f t="shared" si="9"/>
        <v>16</v>
      </c>
      <c r="AF50" s="108">
        <v>6</v>
      </c>
      <c r="AG50" s="108">
        <v>10</v>
      </c>
      <c r="AH50" s="109">
        <f t="shared" si="10"/>
        <v>4</v>
      </c>
      <c r="AI50" s="108">
        <v>1</v>
      </c>
      <c r="AJ50" s="110">
        <v>3</v>
      </c>
      <c r="AK50" s="61"/>
      <c r="AL50" s="101"/>
      <c r="AM50" s="102"/>
    </row>
    <row r="51" spans="1:39" s="149" customFormat="1" ht="17.149999999999999" customHeight="1" x14ac:dyDescent="0.25">
      <c r="A51" s="144"/>
      <c r="B51" s="113" t="s">
        <v>205</v>
      </c>
      <c r="C51" s="104" t="s">
        <v>202</v>
      </c>
      <c r="D51" s="145" t="s">
        <v>206</v>
      </c>
      <c r="E51" s="113" t="s">
        <v>207</v>
      </c>
      <c r="F51" s="107">
        <f t="shared" si="21"/>
        <v>0</v>
      </c>
      <c r="G51" s="108">
        <v>0</v>
      </c>
      <c r="H51" s="133">
        <v>0</v>
      </c>
      <c r="I51" s="108">
        <v>0</v>
      </c>
      <c r="J51" s="146">
        <f t="shared" si="17"/>
        <v>0</v>
      </c>
      <c r="K51" s="108">
        <v>0</v>
      </c>
      <c r="L51" s="108">
        <v>0</v>
      </c>
      <c r="M51" s="133">
        <f>SUM(N51:O51)</f>
        <v>0</v>
      </c>
      <c r="N51" s="108">
        <v>0</v>
      </c>
      <c r="O51" s="108">
        <v>0</v>
      </c>
      <c r="P51" s="133">
        <f t="shared" si="4"/>
        <v>0</v>
      </c>
      <c r="Q51" s="108">
        <v>0</v>
      </c>
      <c r="R51" s="108">
        <v>0</v>
      </c>
      <c r="S51" s="133">
        <f t="shared" si="5"/>
        <v>0</v>
      </c>
      <c r="T51" s="108">
        <v>0</v>
      </c>
      <c r="U51" s="108">
        <v>0</v>
      </c>
      <c r="V51" s="133">
        <f t="shared" si="12"/>
        <v>0</v>
      </c>
      <c r="W51" s="108">
        <v>0</v>
      </c>
      <c r="X51" s="108">
        <v>0</v>
      </c>
      <c r="Y51" s="133">
        <f t="shared" si="7"/>
        <v>0</v>
      </c>
      <c r="Z51" s="108">
        <v>0</v>
      </c>
      <c r="AA51" s="108">
        <v>0</v>
      </c>
      <c r="AB51" s="146">
        <f t="shared" si="16"/>
        <v>0</v>
      </c>
      <c r="AC51" s="107">
        <f t="shared" si="22"/>
        <v>0</v>
      </c>
      <c r="AD51" s="107">
        <f t="shared" si="22"/>
        <v>0</v>
      </c>
      <c r="AE51" s="107">
        <f t="shared" si="9"/>
        <v>0</v>
      </c>
      <c r="AF51" s="108">
        <v>0</v>
      </c>
      <c r="AG51" s="108">
        <v>0</v>
      </c>
      <c r="AH51" s="109">
        <f t="shared" si="10"/>
        <v>0</v>
      </c>
      <c r="AI51" s="133">
        <v>0</v>
      </c>
      <c r="AJ51" s="147">
        <v>0</v>
      </c>
      <c r="AK51" s="61"/>
      <c r="AL51" s="148"/>
      <c r="AM51" s="102"/>
    </row>
    <row r="52" spans="1:39" s="72" customFormat="1" ht="17.149999999999999" customHeight="1" x14ac:dyDescent="0.25">
      <c r="A52" s="92"/>
      <c r="B52" s="140" t="s">
        <v>208</v>
      </c>
      <c r="C52" s="115" t="s">
        <v>209</v>
      </c>
      <c r="D52" s="141" t="s">
        <v>210</v>
      </c>
      <c r="E52" s="142" t="s">
        <v>211</v>
      </c>
      <c r="F52" s="118">
        <f t="shared" si="21"/>
        <v>9</v>
      </c>
      <c r="G52" s="119">
        <v>6</v>
      </c>
      <c r="H52" s="121">
        <v>0</v>
      </c>
      <c r="I52" s="119">
        <v>3</v>
      </c>
      <c r="J52" s="118">
        <f t="shared" si="17"/>
        <v>9</v>
      </c>
      <c r="K52" s="119">
        <v>7</v>
      </c>
      <c r="L52" s="119">
        <v>2</v>
      </c>
      <c r="M52" s="118">
        <f t="shared" si="14"/>
        <v>3</v>
      </c>
      <c r="N52" s="119">
        <v>3</v>
      </c>
      <c r="O52" s="119">
        <v>0</v>
      </c>
      <c r="P52" s="118">
        <f t="shared" si="4"/>
        <v>7</v>
      </c>
      <c r="Q52" s="119">
        <v>4</v>
      </c>
      <c r="R52" s="119">
        <v>3</v>
      </c>
      <c r="S52" s="118">
        <f t="shared" si="5"/>
        <v>11</v>
      </c>
      <c r="T52" s="119">
        <v>6</v>
      </c>
      <c r="U52" s="119">
        <v>5</v>
      </c>
      <c r="V52" s="118">
        <f t="shared" si="12"/>
        <v>9</v>
      </c>
      <c r="W52" s="119">
        <v>2</v>
      </c>
      <c r="X52" s="119">
        <v>7</v>
      </c>
      <c r="Y52" s="118">
        <f t="shared" si="7"/>
        <v>12</v>
      </c>
      <c r="Z52" s="119">
        <v>6</v>
      </c>
      <c r="AA52" s="119">
        <v>6</v>
      </c>
      <c r="AB52" s="118">
        <f t="shared" si="16"/>
        <v>51</v>
      </c>
      <c r="AC52" s="118">
        <f t="shared" si="22"/>
        <v>28</v>
      </c>
      <c r="AD52" s="118">
        <f t="shared" si="22"/>
        <v>23</v>
      </c>
      <c r="AE52" s="118">
        <f t="shared" si="9"/>
        <v>13</v>
      </c>
      <c r="AF52" s="119">
        <v>4</v>
      </c>
      <c r="AG52" s="119">
        <v>9</v>
      </c>
      <c r="AH52" s="120">
        <f t="shared" si="10"/>
        <v>2</v>
      </c>
      <c r="AI52" s="119">
        <v>0</v>
      </c>
      <c r="AJ52" s="122">
        <v>2</v>
      </c>
      <c r="AK52" s="61"/>
      <c r="AL52" s="101"/>
      <c r="AM52" s="101"/>
    </row>
    <row r="53" spans="1:39" s="72" customFormat="1" ht="17.149999999999999" customHeight="1" x14ac:dyDescent="0.25">
      <c r="A53" s="143"/>
      <c r="B53" s="123" t="s">
        <v>212</v>
      </c>
      <c r="C53" s="124" t="s">
        <v>213</v>
      </c>
      <c r="D53" s="135" t="s">
        <v>214</v>
      </c>
      <c r="E53" s="134" t="s">
        <v>215</v>
      </c>
      <c r="F53" s="127">
        <f t="shared" ref="F53:F58" si="23">SUM(G53:I53)</f>
        <v>17</v>
      </c>
      <c r="G53" s="128">
        <v>13</v>
      </c>
      <c r="H53" s="130">
        <v>0</v>
      </c>
      <c r="I53" s="128">
        <v>4</v>
      </c>
      <c r="J53" s="150">
        <f t="shared" si="17"/>
        <v>66</v>
      </c>
      <c r="K53" s="128">
        <v>26</v>
      </c>
      <c r="L53" s="128">
        <v>40</v>
      </c>
      <c r="M53" s="127">
        <f t="shared" si="14"/>
        <v>69</v>
      </c>
      <c r="N53" s="128">
        <v>38</v>
      </c>
      <c r="O53" s="128">
        <v>31</v>
      </c>
      <c r="P53" s="127">
        <f t="shared" si="4"/>
        <v>71</v>
      </c>
      <c r="Q53" s="128">
        <v>39</v>
      </c>
      <c r="R53" s="128">
        <v>32</v>
      </c>
      <c r="S53" s="127">
        <f t="shared" si="5"/>
        <v>86</v>
      </c>
      <c r="T53" s="128">
        <v>47</v>
      </c>
      <c r="U53" s="128">
        <v>39</v>
      </c>
      <c r="V53" s="127">
        <f t="shared" si="12"/>
        <v>67</v>
      </c>
      <c r="W53" s="128">
        <v>38</v>
      </c>
      <c r="X53" s="128">
        <v>29</v>
      </c>
      <c r="Y53" s="127">
        <f t="shared" si="7"/>
        <v>53</v>
      </c>
      <c r="Z53" s="128">
        <v>37</v>
      </c>
      <c r="AA53" s="128">
        <v>16</v>
      </c>
      <c r="AB53" s="127">
        <f t="shared" ref="AB53:AB58" si="24">SUM(AC53+AD53)</f>
        <v>412</v>
      </c>
      <c r="AC53" s="127">
        <f t="shared" si="22"/>
        <v>225</v>
      </c>
      <c r="AD53" s="127">
        <f t="shared" si="22"/>
        <v>187</v>
      </c>
      <c r="AE53" s="127">
        <f t="shared" si="9"/>
        <v>25</v>
      </c>
      <c r="AF53" s="128">
        <v>8</v>
      </c>
      <c r="AG53" s="128">
        <v>17</v>
      </c>
      <c r="AH53" s="129">
        <f t="shared" si="10"/>
        <v>1</v>
      </c>
      <c r="AI53" s="128">
        <v>0</v>
      </c>
      <c r="AJ53" s="131">
        <v>1</v>
      </c>
      <c r="AK53" s="61"/>
      <c r="AL53" s="101"/>
      <c r="AM53" s="102"/>
    </row>
    <row r="54" spans="1:39" s="72" customFormat="1" ht="17.149999999999999" customHeight="1" x14ac:dyDescent="0.25">
      <c r="A54" s="143"/>
      <c r="B54" s="132" t="s">
        <v>216</v>
      </c>
      <c r="C54" s="104" t="s">
        <v>217</v>
      </c>
      <c r="D54" s="137" t="s">
        <v>218</v>
      </c>
      <c r="E54" s="113" t="s">
        <v>219</v>
      </c>
      <c r="F54" s="107">
        <f t="shared" si="23"/>
        <v>16</v>
      </c>
      <c r="G54" s="108">
        <v>12</v>
      </c>
      <c r="H54" s="133">
        <v>0</v>
      </c>
      <c r="I54" s="108">
        <v>4</v>
      </c>
      <c r="J54" s="107">
        <f t="shared" si="17"/>
        <v>48</v>
      </c>
      <c r="K54" s="108">
        <v>29</v>
      </c>
      <c r="L54" s="108">
        <v>19</v>
      </c>
      <c r="M54" s="107">
        <f t="shared" si="14"/>
        <v>53</v>
      </c>
      <c r="N54" s="108">
        <v>26</v>
      </c>
      <c r="O54" s="108">
        <v>27</v>
      </c>
      <c r="P54" s="107">
        <f t="shared" si="4"/>
        <v>58</v>
      </c>
      <c r="Q54" s="108">
        <v>25</v>
      </c>
      <c r="R54" s="108">
        <v>33</v>
      </c>
      <c r="S54" s="107">
        <f t="shared" si="5"/>
        <v>57</v>
      </c>
      <c r="T54" s="108">
        <v>21</v>
      </c>
      <c r="U54" s="108">
        <v>36</v>
      </c>
      <c r="V54" s="107">
        <f t="shared" si="12"/>
        <v>72</v>
      </c>
      <c r="W54" s="108">
        <v>42</v>
      </c>
      <c r="X54" s="108">
        <v>30</v>
      </c>
      <c r="Y54" s="107">
        <f t="shared" si="7"/>
        <v>61</v>
      </c>
      <c r="Z54" s="108">
        <v>27</v>
      </c>
      <c r="AA54" s="108">
        <v>34</v>
      </c>
      <c r="AB54" s="107">
        <f t="shared" si="24"/>
        <v>349</v>
      </c>
      <c r="AC54" s="107">
        <f t="shared" si="22"/>
        <v>170</v>
      </c>
      <c r="AD54" s="107">
        <f t="shared" si="22"/>
        <v>179</v>
      </c>
      <c r="AE54" s="107">
        <f t="shared" si="9"/>
        <v>24</v>
      </c>
      <c r="AF54" s="108">
        <v>9</v>
      </c>
      <c r="AG54" s="108">
        <v>15</v>
      </c>
      <c r="AH54" s="109">
        <f t="shared" si="10"/>
        <v>1</v>
      </c>
      <c r="AI54" s="133">
        <v>0</v>
      </c>
      <c r="AJ54" s="110">
        <v>1</v>
      </c>
      <c r="AK54" s="61"/>
      <c r="AL54" s="101"/>
      <c r="AM54" s="102"/>
    </row>
    <row r="55" spans="1:39" s="72" customFormat="1" ht="17.149999999999999" customHeight="1" x14ac:dyDescent="0.25">
      <c r="A55" s="143" t="s">
        <v>220</v>
      </c>
      <c r="B55" s="132" t="s">
        <v>221</v>
      </c>
      <c r="C55" s="104" t="s">
        <v>222</v>
      </c>
      <c r="D55" s="137" t="s">
        <v>223</v>
      </c>
      <c r="E55" s="113" t="s">
        <v>224</v>
      </c>
      <c r="F55" s="107">
        <f t="shared" si="23"/>
        <v>13</v>
      </c>
      <c r="G55" s="108">
        <v>11</v>
      </c>
      <c r="H55" s="133">
        <v>0</v>
      </c>
      <c r="I55" s="108">
        <v>2</v>
      </c>
      <c r="J55" s="107">
        <f t="shared" si="17"/>
        <v>31</v>
      </c>
      <c r="K55" s="108">
        <v>13</v>
      </c>
      <c r="L55" s="108">
        <v>18</v>
      </c>
      <c r="M55" s="107">
        <f t="shared" si="14"/>
        <v>55</v>
      </c>
      <c r="N55" s="108">
        <v>27</v>
      </c>
      <c r="O55" s="108">
        <v>28</v>
      </c>
      <c r="P55" s="107">
        <f t="shared" si="4"/>
        <v>48</v>
      </c>
      <c r="Q55" s="108">
        <v>25</v>
      </c>
      <c r="R55" s="108">
        <v>23</v>
      </c>
      <c r="S55" s="107">
        <f t="shared" si="5"/>
        <v>54</v>
      </c>
      <c r="T55" s="108">
        <v>31</v>
      </c>
      <c r="U55" s="108">
        <v>23</v>
      </c>
      <c r="V55" s="107">
        <f t="shared" si="12"/>
        <v>44</v>
      </c>
      <c r="W55" s="108">
        <v>24</v>
      </c>
      <c r="X55" s="108">
        <v>20</v>
      </c>
      <c r="Y55" s="107">
        <f t="shared" si="7"/>
        <v>56</v>
      </c>
      <c r="Z55" s="108">
        <v>31</v>
      </c>
      <c r="AA55" s="108">
        <v>25</v>
      </c>
      <c r="AB55" s="107">
        <f t="shared" si="24"/>
        <v>288</v>
      </c>
      <c r="AC55" s="107">
        <f t="shared" si="22"/>
        <v>151</v>
      </c>
      <c r="AD55" s="107">
        <f t="shared" si="22"/>
        <v>137</v>
      </c>
      <c r="AE55" s="107">
        <f t="shared" si="9"/>
        <v>19</v>
      </c>
      <c r="AF55" s="108">
        <v>9</v>
      </c>
      <c r="AG55" s="108">
        <v>10</v>
      </c>
      <c r="AH55" s="109">
        <f t="shared" si="10"/>
        <v>2</v>
      </c>
      <c r="AI55" s="108">
        <v>0</v>
      </c>
      <c r="AJ55" s="110">
        <v>2</v>
      </c>
      <c r="AK55" s="61"/>
      <c r="AL55" s="101"/>
      <c r="AM55" s="102"/>
    </row>
    <row r="56" spans="1:39" s="151" customFormat="1" ht="17.149999999999999" customHeight="1" x14ac:dyDescent="0.25">
      <c r="A56" s="143" t="s">
        <v>225</v>
      </c>
      <c r="B56" s="132" t="s">
        <v>226</v>
      </c>
      <c r="C56" s="104" t="s">
        <v>227</v>
      </c>
      <c r="D56" s="137" t="s">
        <v>228</v>
      </c>
      <c r="E56" s="113" t="s">
        <v>229</v>
      </c>
      <c r="F56" s="107">
        <f t="shared" si="23"/>
        <v>17</v>
      </c>
      <c r="G56" s="108">
        <v>13</v>
      </c>
      <c r="H56" s="133">
        <v>0</v>
      </c>
      <c r="I56" s="108">
        <v>4</v>
      </c>
      <c r="J56" s="107">
        <f t="shared" si="17"/>
        <v>56</v>
      </c>
      <c r="K56" s="108">
        <v>23</v>
      </c>
      <c r="L56" s="108">
        <v>33</v>
      </c>
      <c r="M56" s="107">
        <f t="shared" si="14"/>
        <v>49</v>
      </c>
      <c r="N56" s="108">
        <v>22</v>
      </c>
      <c r="O56" s="108">
        <v>27</v>
      </c>
      <c r="P56" s="107">
        <f t="shared" si="4"/>
        <v>43</v>
      </c>
      <c r="Q56" s="108">
        <v>24</v>
      </c>
      <c r="R56" s="108">
        <v>19</v>
      </c>
      <c r="S56" s="107">
        <f t="shared" si="5"/>
        <v>60</v>
      </c>
      <c r="T56" s="108">
        <v>32</v>
      </c>
      <c r="U56" s="108">
        <v>28</v>
      </c>
      <c r="V56" s="107">
        <f t="shared" si="12"/>
        <v>52</v>
      </c>
      <c r="W56" s="108">
        <v>25</v>
      </c>
      <c r="X56" s="108">
        <v>27</v>
      </c>
      <c r="Y56" s="107">
        <f t="shared" si="7"/>
        <v>75</v>
      </c>
      <c r="Z56" s="108">
        <v>38</v>
      </c>
      <c r="AA56" s="108">
        <v>37</v>
      </c>
      <c r="AB56" s="107">
        <f t="shared" si="24"/>
        <v>335</v>
      </c>
      <c r="AC56" s="107">
        <f t="shared" si="22"/>
        <v>164</v>
      </c>
      <c r="AD56" s="107">
        <f t="shared" si="22"/>
        <v>171</v>
      </c>
      <c r="AE56" s="107">
        <f t="shared" si="9"/>
        <v>26</v>
      </c>
      <c r="AF56" s="108">
        <v>11</v>
      </c>
      <c r="AG56" s="108">
        <v>15</v>
      </c>
      <c r="AH56" s="109">
        <f t="shared" si="10"/>
        <v>1</v>
      </c>
      <c r="AI56" s="133">
        <v>0</v>
      </c>
      <c r="AJ56" s="110">
        <v>1</v>
      </c>
      <c r="AK56" s="61"/>
      <c r="AL56" s="101"/>
      <c r="AM56" s="102"/>
    </row>
    <row r="57" spans="1:39" s="151" customFormat="1" ht="17.149999999999999" customHeight="1" x14ac:dyDescent="0.25">
      <c r="A57" s="143" t="s">
        <v>230</v>
      </c>
      <c r="B57" s="152" t="s">
        <v>231</v>
      </c>
      <c r="C57" s="115" t="s">
        <v>232</v>
      </c>
      <c r="D57" s="141" t="s">
        <v>233</v>
      </c>
      <c r="E57" s="142" t="s">
        <v>234</v>
      </c>
      <c r="F57" s="118">
        <f t="shared" si="23"/>
        <v>25</v>
      </c>
      <c r="G57" s="119">
        <v>20</v>
      </c>
      <c r="H57" s="121">
        <v>0</v>
      </c>
      <c r="I57" s="119">
        <v>5</v>
      </c>
      <c r="J57" s="118">
        <f t="shared" si="17"/>
        <v>98</v>
      </c>
      <c r="K57" s="119">
        <v>58</v>
      </c>
      <c r="L57" s="119">
        <v>40</v>
      </c>
      <c r="M57" s="118">
        <f t="shared" si="14"/>
        <v>127</v>
      </c>
      <c r="N57" s="119">
        <v>62</v>
      </c>
      <c r="O57" s="119">
        <v>65</v>
      </c>
      <c r="P57" s="118">
        <f t="shared" si="4"/>
        <v>100</v>
      </c>
      <c r="Q57" s="119">
        <v>48</v>
      </c>
      <c r="R57" s="119">
        <v>52</v>
      </c>
      <c r="S57" s="118">
        <f t="shared" si="5"/>
        <v>104</v>
      </c>
      <c r="T57" s="119">
        <v>45</v>
      </c>
      <c r="U57" s="119">
        <v>59</v>
      </c>
      <c r="V57" s="118">
        <f t="shared" si="12"/>
        <v>102</v>
      </c>
      <c r="W57" s="119">
        <v>48</v>
      </c>
      <c r="X57" s="119">
        <v>54</v>
      </c>
      <c r="Y57" s="118">
        <f t="shared" si="7"/>
        <v>113</v>
      </c>
      <c r="Z57" s="119">
        <v>51</v>
      </c>
      <c r="AA57" s="119">
        <v>62</v>
      </c>
      <c r="AB57" s="118">
        <f t="shared" si="24"/>
        <v>644</v>
      </c>
      <c r="AC57" s="118">
        <f t="shared" si="22"/>
        <v>312</v>
      </c>
      <c r="AD57" s="118">
        <f t="shared" si="22"/>
        <v>332</v>
      </c>
      <c r="AE57" s="118">
        <f t="shared" si="9"/>
        <v>33</v>
      </c>
      <c r="AF57" s="119">
        <v>11</v>
      </c>
      <c r="AG57" s="119">
        <v>22</v>
      </c>
      <c r="AH57" s="120">
        <f t="shared" si="10"/>
        <v>5</v>
      </c>
      <c r="AI57" s="119">
        <v>2</v>
      </c>
      <c r="AJ57" s="122">
        <v>3</v>
      </c>
      <c r="AK57" s="61"/>
      <c r="AL57" s="101"/>
      <c r="AM57" s="102"/>
    </row>
    <row r="58" spans="1:39" s="151" customFormat="1" ht="16.5" customHeight="1" x14ac:dyDescent="0.25">
      <c r="A58" s="143" t="s">
        <v>235</v>
      </c>
      <c r="B58" s="152" t="s">
        <v>236</v>
      </c>
      <c r="C58" s="115" t="s">
        <v>237</v>
      </c>
      <c r="D58" s="141" t="s">
        <v>238</v>
      </c>
      <c r="E58" s="142" t="s">
        <v>239</v>
      </c>
      <c r="F58" s="118">
        <f t="shared" si="23"/>
        <v>27</v>
      </c>
      <c r="G58" s="119">
        <v>20</v>
      </c>
      <c r="H58" s="121">
        <v>0</v>
      </c>
      <c r="I58" s="119">
        <v>7</v>
      </c>
      <c r="J58" s="118">
        <f t="shared" si="17"/>
        <v>110</v>
      </c>
      <c r="K58" s="119">
        <v>60</v>
      </c>
      <c r="L58" s="119">
        <v>50</v>
      </c>
      <c r="M58" s="118">
        <f t="shared" si="14"/>
        <v>107</v>
      </c>
      <c r="N58" s="119">
        <v>54</v>
      </c>
      <c r="O58" s="119">
        <v>53</v>
      </c>
      <c r="P58" s="118">
        <f t="shared" si="4"/>
        <v>117</v>
      </c>
      <c r="Q58" s="119">
        <v>60</v>
      </c>
      <c r="R58" s="119">
        <v>57</v>
      </c>
      <c r="S58" s="118">
        <f t="shared" si="5"/>
        <v>107</v>
      </c>
      <c r="T58" s="119">
        <v>50</v>
      </c>
      <c r="U58" s="119">
        <v>57</v>
      </c>
      <c r="V58" s="118">
        <f t="shared" si="12"/>
        <v>107</v>
      </c>
      <c r="W58" s="119">
        <v>54</v>
      </c>
      <c r="X58" s="119">
        <v>53</v>
      </c>
      <c r="Y58" s="118">
        <f t="shared" si="7"/>
        <v>114</v>
      </c>
      <c r="Z58" s="119">
        <v>57</v>
      </c>
      <c r="AA58" s="119">
        <v>57</v>
      </c>
      <c r="AB58" s="118">
        <f t="shared" si="24"/>
        <v>662</v>
      </c>
      <c r="AC58" s="118">
        <f t="shared" si="22"/>
        <v>335</v>
      </c>
      <c r="AD58" s="118">
        <f t="shared" si="22"/>
        <v>327</v>
      </c>
      <c r="AE58" s="118">
        <f t="shared" si="9"/>
        <v>40</v>
      </c>
      <c r="AF58" s="119">
        <v>12</v>
      </c>
      <c r="AG58" s="119">
        <v>28</v>
      </c>
      <c r="AH58" s="120">
        <f t="shared" si="10"/>
        <v>5</v>
      </c>
      <c r="AI58" s="119">
        <v>1</v>
      </c>
      <c r="AJ58" s="122">
        <v>4</v>
      </c>
      <c r="AK58" s="61"/>
      <c r="AL58" s="101"/>
      <c r="AM58" s="102"/>
    </row>
    <row r="59" spans="1:39" s="164" customFormat="1" ht="18.75" customHeight="1" x14ac:dyDescent="0.25">
      <c r="A59" s="153"/>
      <c r="B59" s="154" t="s">
        <v>36</v>
      </c>
      <c r="C59" s="155"/>
      <c r="D59" s="155"/>
      <c r="E59" s="156"/>
      <c r="F59" s="157">
        <f>SUM(F8:F58)</f>
        <v>947</v>
      </c>
      <c r="G59" s="158">
        <f t="shared" ref="G59:AJ59" si="25">SUM(G8:G58)</f>
        <v>731</v>
      </c>
      <c r="H59" s="158">
        <f t="shared" si="25"/>
        <v>3</v>
      </c>
      <c r="I59" s="158">
        <f t="shared" si="25"/>
        <v>213</v>
      </c>
      <c r="J59" s="158">
        <f t="shared" si="25"/>
        <v>3467</v>
      </c>
      <c r="K59" s="158">
        <f t="shared" si="25"/>
        <v>1810</v>
      </c>
      <c r="L59" s="158">
        <f t="shared" si="25"/>
        <v>1657</v>
      </c>
      <c r="M59" s="158">
        <f t="shared" si="25"/>
        <v>3620</v>
      </c>
      <c r="N59" s="158">
        <f t="shared" si="25"/>
        <v>1859</v>
      </c>
      <c r="O59" s="158">
        <f t="shared" si="25"/>
        <v>1761</v>
      </c>
      <c r="P59" s="157">
        <f t="shared" si="25"/>
        <v>3702</v>
      </c>
      <c r="Q59" s="158">
        <f t="shared" si="25"/>
        <v>1878</v>
      </c>
      <c r="R59" s="158">
        <f t="shared" si="25"/>
        <v>1824</v>
      </c>
      <c r="S59" s="157">
        <f t="shared" si="25"/>
        <v>3702</v>
      </c>
      <c r="T59" s="158">
        <f t="shared" si="25"/>
        <v>1867</v>
      </c>
      <c r="U59" s="158">
        <f t="shared" si="25"/>
        <v>1835</v>
      </c>
      <c r="V59" s="157">
        <f t="shared" si="25"/>
        <v>3787</v>
      </c>
      <c r="W59" s="158">
        <f t="shared" si="25"/>
        <v>1898</v>
      </c>
      <c r="X59" s="158">
        <f t="shared" si="25"/>
        <v>1889</v>
      </c>
      <c r="Y59" s="157">
        <f t="shared" si="25"/>
        <v>3664</v>
      </c>
      <c r="Z59" s="158">
        <f t="shared" si="25"/>
        <v>1915</v>
      </c>
      <c r="AA59" s="158">
        <f t="shared" si="25"/>
        <v>1749</v>
      </c>
      <c r="AB59" s="157">
        <f t="shared" si="25"/>
        <v>21942</v>
      </c>
      <c r="AC59" s="158">
        <f>SUM(AC8:AC58)</f>
        <v>11227</v>
      </c>
      <c r="AD59" s="158">
        <f t="shared" si="25"/>
        <v>10715</v>
      </c>
      <c r="AE59" s="157">
        <f t="shared" si="25"/>
        <v>1439</v>
      </c>
      <c r="AF59" s="158">
        <f t="shared" si="25"/>
        <v>444</v>
      </c>
      <c r="AG59" s="158">
        <f t="shared" si="25"/>
        <v>995</v>
      </c>
      <c r="AH59" s="159">
        <f t="shared" si="25"/>
        <v>181</v>
      </c>
      <c r="AI59" s="158">
        <f t="shared" si="25"/>
        <v>49</v>
      </c>
      <c r="AJ59" s="160">
        <f t="shared" si="25"/>
        <v>132</v>
      </c>
      <c r="AK59" s="161"/>
      <c r="AL59" s="162"/>
      <c r="AM59" s="163"/>
    </row>
    <row r="60" spans="1:39" s="72" customFormat="1" ht="17.149999999999999" customHeight="1" x14ac:dyDescent="0.25">
      <c r="A60" s="165" t="s">
        <v>240</v>
      </c>
      <c r="B60" s="166" t="s">
        <v>241</v>
      </c>
      <c r="C60" s="94" t="s">
        <v>242</v>
      </c>
      <c r="D60" s="167" t="s">
        <v>243</v>
      </c>
      <c r="E60" s="168" t="s">
        <v>244</v>
      </c>
      <c r="F60" s="97">
        <f t="shared" ref="F60:F71" si="26">SUM(G60:I60)</f>
        <v>25</v>
      </c>
      <c r="G60" s="169">
        <v>19</v>
      </c>
      <c r="H60" s="169">
        <v>0</v>
      </c>
      <c r="I60" s="169">
        <v>6</v>
      </c>
      <c r="J60" s="97">
        <f t="shared" ref="J60:J88" si="27">K60+L60</f>
        <v>93</v>
      </c>
      <c r="K60" s="98">
        <v>39</v>
      </c>
      <c r="L60" s="98">
        <v>54</v>
      </c>
      <c r="M60" s="97">
        <f t="shared" ref="M60:M88" si="28">N60+O60</f>
        <v>102</v>
      </c>
      <c r="N60" s="98">
        <v>50</v>
      </c>
      <c r="O60" s="98">
        <v>52</v>
      </c>
      <c r="P60" s="97">
        <f t="shared" ref="P60:P88" si="29">Q60+R60</f>
        <v>106</v>
      </c>
      <c r="Q60" s="98">
        <v>57</v>
      </c>
      <c r="R60" s="98">
        <v>49</v>
      </c>
      <c r="S60" s="97">
        <f t="shared" ref="S60:S88" si="30">T60+U60</f>
        <v>88</v>
      </c>
      <c r="T60" s="98">
        <v>43</v>
      </c>
      <c r="U60" s="98">
        <v>45</v>
      </c>
      <c r="V60" s="97">
        <f t="shared" ref="V60:V88" si="31">W60+X60</f>
        <v>104</v>
      </c>
      <c r="W60" s="98">
        <v>50</v>
      </c>
      <c r="X60" s="98">
        <v>54</v>
      </c>
      <c r="Y60" s="97">
        <f t="shared" ref="Y60:Y88" si="32">Z60+AA60</f>
        <v>113</v>
      </c>
      <c r="Z60" s="98">
        <v>63</v>
      </c>
      <c r="AA60" s="98">
        <v>50</v>
      </c>
      <c r="AB60" s="97">
        <f t="shared" ref="AB60:AB77" si="33">SUM(AC60+AD60)</f>
        <v>606</v>
      </c>
      <c r="AC60" s="97">
        <f t="shared" ref="AC60:AD77" si="34">SUM(K60,N60,Q60,T60,W60,Z60)</f>
        <v>302</v>
      </c>
      <c r="AD60" s="97">
        <f t="shared" si="34"/>
        <v>304</v>
      </c>
      <c r="AE60" s="97">
        <f t="shared" ref="AE60:AE88" si="35">AF60+AG60</f>
        <v>33</v>
      </c>
      <c r="AF60" s="98">
        <v>9</v>
      </c>
      <c r="AG60" s="98">
        <v>24</v>
      </c>
      <c r="AH60" s="99">
        <f t="shared" ref="AH60:AH88" si="36">AI60+AJ60</f>
        <v>3</v>
      </c>
      <c r="AI60" s="98">
        <v>1</v>
      </c>
      <c r="AJ60" s="100">
        <v>2</v>
      </c>
      <c r="AK60" s="61"/>
      <c r="AL60" s="101"/>
      <c r="AM60" s="102"/>
    </row>
    <row r="61" spans="1:39" s="72" customFormat="1" ht="17.149999999999999" customHeight="1" x14ac:dyDescent="0.25">
      <c r="A61" s="92"/>
      <c r="B61" s="170" t="s">
        <v>245</v>
      </c>
      <c r="C61" s="104" t="s">
        <v>246</v>
      </c>
      <c r="D61" s="137" t="s">
        <v>247</v>
      </c>
      <c r="E61" s="113" t="s">
        <v>248</v>
      </c>
      <c r="F61" s="107">
        <f t="shared" si="26"/>
        <v>25</v>
      </c>
      <c r="G61" s="133">
        <v>20</v>
      </c>
      <c r="H61" s="133">
        <v>0</v>
      </c>
      <c r="I61" s="133">
        <v>5</v>
      </c>
      <c r="J61" s="107">
        <f t="shared" si="27"/>
        <v>99</v>
      </c>
      <c r="K61" s="108">
        <v>49</v>
      </c>
      <c r="L61" s="108">
        <v>50</v>
      </c>
      <c r="M61" s="107">
        <f t="shared" si="28"/>
        <v>106</v>
      </c>
      <c r="N61" s="108">
        <v>57</v>
      </c>
      <c r="O61" s="108">
        <v>49</v>
      </c>
      <c r="P61" s="107">
        <f t="shared" si="29"/>
        <v>107</v>
      </c>
      <c r="Q61" s="108">
        <v>58</v>
      </c>
      <c r="R61" s="108">
        <v>49</v>
      </c>
      <c r="S61" s="107">
        <f t="shared" si="30"/>
        <v>110</v>
      </c>
      <c r="T61" s="108">
        <v>55</v>
      </c>
      <c r="U61" s="108">
        <v>55</v>
      </c>
      <c r="V61" s="107">
        <f t="shared" si="31"/>
        <v>121</v>
      </c>
      <c r="W61" s="108">
        <v>61</v>
      </c>
      <c r="X61" s="108">
        <v>60</v>
      </c>
      <c r="Y61" s="107">
        <f t="shared" si="32"/>
        <v>98</v>
      </c>
      <c r="Z61" s="108">
        <v>47</v>
      </c>
      <c r="AA61" s="108">
        <v>51</v>
      </c>
      <c r="AB61" s="107">
        <f t="shared" si="33"/>
        <v>641</v>
      </c>
      <c r="AC61" s="107">
        <f t="shared" si="34"/>
        <v>327</v>
      </c>
      <c r="AD61" s="107">
        <f t="shared" si="34"/>
        <v>314</v>
      </c>
      <c r="AE61" s="107">
        <f t="shared" si="35"/>
        <v>38</v>
      </c>
      <c r="AF61" s="108">
        <v>13</v>
      </c>
      <c r="AG61" s="108">
        <v>25</v>
      </c>
      <c r="AH61" s="109">
        <f t="shared" si="36"/>
        <v>3</v>
      </c>
      <c r="AI61" s="108">
        <v>1</v>
      </c>
      <c r="AJ61" s="110">
        <v>2</v>
      </c>
      <c r="AK61" s="61"/>
      <c r="AL61" s="101"/>
      <c r="AM61" s="102"/>
    </row>
    <row r="62" spans="1:39" s="72" customFormat="1" ht="17.149999999999999" customHeight="1" x14ac:dyDescent="0.25">
      <c r="A62" s="92"/>
      <c r="B62" s="170" t="s">
        <v>249</v>
      </c>
      <c r="C62" s="104" t="s">
        <v>250</v>
      </c>
      <c r="D62" s="137" t="s">
        <v>251</v>
      </c>
      <c r="E62" s="113" t="s">
        <v>252</v>
      </c>
      <c r="F62" s="107">
        <f t="shared" si="26"/>
        <v>20</v>
      </c>
      <c r="G62" s="133">
        <v>18</v>
      </c>
      <c r="H62" s="133">
        <v>0</v>
      </c>
      <c r="I62" s="133">
        <v>2</v>
      </c>
      <c r="J62" s="107">
        <f t="shared" si="27"/>
        <v>89</v>
      </c>
      <c r="K62" s="108">
        <v>38</v>
      </c>
      <c r="L62" s="108">
        <v>51</v>
      </c>
      <c r="M62" s="107">
        <f t="shared" si="28"/>
        <v>100</v>
      </c>
      <c r="N62" s="108">
        <v>55</v>
      </c>
      <c r="O62" s="108">
        <v>45</v>
      </c>
      <c r="P62" s="107">
        <f t="shared" si="29"/>
        <v>90</v>
      </c>
      <c r="Q62" s="108">
        <v>41</v>
      </c>
      <c r="R62" s="108">
        <v>49</v>
      </c>
      <c r="S62" s="107">
        <f t="shared" si="30"/>
        <v>94</v>
      </c>
      <c r="T62" s="108">
        <v>36</v>
      </c>
      <c r="U62" s="108">
        <v>58</v>
      </c>
      <c r="V62" s="107">
        <f t="shared" si="31"/>
        <v>82</v>
      </c>
      <c r="W62" s="108">
        <v>37</v>
      </c>
      <c r="X62" s="108">
        <v>45</v>
      </c>
      <c r="Y62" s="107">
        <f t="shared" si="32"/>
        <v>84</v>
      </c>
      <c r="Z62" s="108">
        <v>43</v>
      </c>
      <c r="AA62" s="108">
        <v>41</v>
      </c>
      <c r="AB62" s="107">
        <f t="shared" si="33"/>
        <v>539</v>
      </c>
      <c r="AC62" s="107">
        <f t="shared" si="34"/>
        <v>250</v>
      </c>
      <c r="AD62" s="107">
        <f t="shared" si="34"/>
        <v>289</v>
      </c>
      <c r="AE62" s="107">
        <f t="shared" si="35"/>
        <v>31</v>
      </c>
      <c r="AF62" s="108">
        <v>8</v>
      </c>
      <c r="AG62" s="108">
        <v>23</v>
      </c>
      <c r="AH62" s="109">
        <f t="shared" si="36"/>
        <v>2</v>
      </c>
      <c r="AI62" s="108">
        <v>1</v>
      </c>
      <c r="AJ62" s="110">
        <v>1</v>
      </c>
      <c r="AK62" s="61"/>
      <c r="AL62" s="101"/>
      <c r="AM62" s="102"/>
    </row>
    <row r="63" spans="1:39" s="72" customFormat="1" ht="17.149999999999999" customHeight="1" x14ac:dyDescent="0.25">
      <c r="A63" s="92"/>
      <c r="B63" s="170" t="s">
        <v>253</v>
      </c>
      <c r="C63" s="104" t="s">
        <v>254</v>
      </c>
      <c r="D63" s="137" t="s">
        <v>255</v>
      </c>
      <c r="E63" s="113" t="s">
        <v>256</v>
      </c>
      <c r="F63" s="107">
        <f t="shared" si="26"/>
        <v>12</v>
      </c>
      <c r="G63" s="133">
        <v>6</v>
      </c>
      <c r="H63" s="133">
        <v>0</v>
      </c>
      <c r="I63" s="133">
        <v>6</v>
      </c>
      <c r="J63" s="107">
        <f t="shared" si="27"/>
        <v>33</v>
      </c>
      <c r="K63" s="108">
        <v>18</v>
      </c>
      <c r="L63" s="108">
        <v>15</v>
      </c>
      <c r="M63" s="107">
        <f t="shared" si="28"/>
        <v>35</v>
      </c>
      <c r="N63" s="108">
        <v>18</v>
      </c>
      <c r="O63" s="108">
        <v>17</v>
      </c>
      <c r="P63" s="107">
        <f t="shared" si="29"/>
        <v>38</v>
      </c>
      <c r="Q63" s="108">
        <v>26</v>
      </c>
      <c r="R63" s="108">
        <v>12</v>
      </c>
      <c r="S63" s="107">
        <f t="shared" si="30"/>
        <v>34</v>
      </c>
      <c r="T63" s="108">
        <v>19</v>
      </c>
      <c r="U63" s="108">
        <v>15</v>
      </c>
      <c r="V63" s="107">
        <f t="shared" si="31"/>
        <v>38</v>
      </c>
      <c r="W63" s="108">
        <v>17</v>
      </c>
      <c r="X63" s="108">
        <v>21</v>
      </c>
      <c r="Y63" s="107">
        <f t="shared" si="32"/>
        <v>37</v>
      </c>
      <c r="Z63" s="108">
        <v>12</v>
      </c>
      <c r="AA63" s="108">
        <v>25</v>
      </c>
      <c r="AB63" s="107">
        <f t="shared" si="33"/>
        <v>215</v>
      </c>
      <c r="AC63" s="107">
        <f t="shared" si="34"/>
        <v>110</v>
      </c>
      <c r="AD63" s="107">
        <f t="shared" si="34"/>
        <v>105</v>
      </c>
      <c r="AE63" s="107">
        <f t="shared" si="35"/>
        <v>22</v>
      </c>
      <c r="AF63" s="108">
        <v>7</v>
      </c>
      <c r="AG63" s="108">
        <v>15</v>
      </c>
      <c r="AH63" s="109">
        <f t="shared" si="36"/>
        <v>3</v>
      </c>
      <c r="AI63" s="108">
        <v>1</v>
      </c>
      <c r="AJ63" s="110">
        <v>2</v>
      </c>
      <c r="AK63" s="61"/>
      <c r="AL63" s="101"/>
      <c r="AM63" s="102"/>
    </row>
    <row r="64" spans="1:39" s="72" customFormat="1" ht="17.149999999999999" customHeight="1" x14ac:dyDescent="0.25">
      <c r="A64" s="92"/>
      <c r="B64" s="171" t="s">
        <v>257</v>
      </c>
      <c r="C64" s="104" t="s">
        <v>258</v>
      </c>
      <c r="D64" s="137" t="s">
        <v>259</v>
      </c>
      <c r="E64" s="113" t="s">
        <v>260</v>
      </c>
      <c r="F64" s="107">
        <f t="shared" si="26"/>
        <v>10</v>
      </c>
      <c r="G64" s="133">
        <v>7</v>
      </c>
      <c r="H64" s="133">
        <v>0</v>
      </c>
      <c r="I64" s="133">
        <v>3</v>
      </c>
      <c r="J64" s="107">
        <f t="shared" si="27"/>
        <v>24</v>
      </c>
      <c r="K64" s="108">
        <v>12</v>
      </c>
      <c r="L64" s="108">
        <v>12</v>
      </c>
      <c r="M64" s="107">
        <f t="shared" si="28"/>
        <v>17</v>
      </c>
      <c r="N64" s="108">
        <v>7</v>
      </c>
      <c r="O64" s="108">
        <v>10</v>
      </c>
      <c r="P64" s="107">
        <f t="shared" si="29"/>
        <v>24</v>
      </c>
      <c r="Q64" s="108">
        <v>14</v>
      </c>
      <c r="R64" s="108">
        <v>10</v>
      </c>
      <c r="S64" s="107">
        <f t="shared" si="30"/>
        <v>34</v>
      </c>
      <c r="T64" s="108">
        <v>14</v>
      </c>
      <c r="U64" s="108">
        <v>20</v>
      </c>
      <c r="V64" s="107">
        <f t="shared" si="31"/>
        <v>31</v>
      </c>
      <c r="W64" s="108">
        <v>13</v>
      </c>
      <c r="X64" s="108">
        <v>18</v>
      </c>
      <c r="Y64" s="107">
        <f t="shared" si="32"/>
        <v>41</v>
      </c>
      <c r="Z64" s="108">
        <v>21</v>
      </c>
      <c r="AA64" s="108">
        <v>20</v>
      </c>
      <c r="AB64" s="107">
        <f t="shared" si="33"/>
        <v>171</v>
      </c>
      <c r="AC64" s="107">
        <f t="shared" si="34"/>
        <v>81</v>
      </c>
      <c r="AD64" s="107">
        <f t="shared" si="34"/>
        <v>90</v>
      </c>
      <c r="AE64" s="107">
        <f t="shared" si="35"/>
        <v>18</v>
      </c>
      <c r="AF64" s="108">
        <v>4</v>
      </c>
      <c r="AG64" s="108">
        <v>14</v>
      </c>
      <c r="AH64" s="109">
        <f t="shared" si="36"/>
        <v>1</v>
      </c>
      <c r="AI64" s="108">
        <v>0</v>
      </c>
      <c r="AJ64" s="110">
        <v>1</v>
      </c>
      <c r="AK64" s="61"/>
      <c r="AL64" s="101"/>
      <c r="AM64" s="102"/>
    </row>
    <row r="65" spans="1:39" s="72" customFormat="1" ht="17.149999999999999" customHeight="1" x14ac:dyDescent="0.25">
      <c r="A65" s="92"/>
      <c r="B65" s="172" t="s">
        <v>261</v>
      </c>
      <c r="C65" s="124" t="s">
        <v>262</v>
      </c>
      <c r="D65" s="135" t="s">
        <v>263</v>
      </c>
      <c r="E65" s="134" t="s">
        <v>264</v>
      </c>
      <c r="F65" s="127">
        <f t="shared" si="26"/>
        <v>27</v>
      </c>
      <c r="G65" s="130">
        <v>22</v>
      </c>
      <c r="H65" s="130">
        <v>0</v>
      </c>
      <c r="I65" s="130">
        <v>5</v>
      </c>
      <c r="J65" s="127">
        <f t="shared" si="27"/>
        <v>121</v>
      </c>
      <c r="K65" s="128">
        <v>61</v>
      </c>
      <c r="L65" s="128">
        <v>60</v>
      </c>
      <c r="M65" s="127">
        <f t="shared" si="28"/>
        <v>101</v>
      </c>
      <c r="N65" s="128">
        <v>60</v>
      </c>
      <c r="O65" s="128">
        <v>41</v>
      </c>
      <c r="P65" s="127">
        <f t="shared" si="29"/>
        <v>100</v>
      </c>
      <c r="Q65" s="128">
        <v>52</v>
      </c>
      <c r="R65" s="128">
        <v>48</v>
      </c>
      <c r="S65" s="127">
        <f t="shared" si="30"/>
        <v>121</v>
      </c>
      <c r="T65" s="128">
        <v>63</v>
      </c>
      <c r="U65" s="128">
        <v>58</v>
      </c>
      <c r="V65" s="127">
        <f t="shared" si="31"/>
        <v>114</v>
      </c>
      <c r="W65" s="128">
        <v>63</v>
      </c>
      <c r="X65" s="128">
        <v>51</v>
      </c>
      <c r="Y65" s="127">
        <f t="shared" si="32"/>
        <v>111</v>
      </c>
      <c r="Z65" s="128">
        <v>67</v>
      </c>
      <c r="AA65" s="128">
        <v>44</v>
      </c>
      <c r="AB65" s="127">
        <f t="shared" si="33"/>
        <v>668</v>
      </c>
      <c r="AC65" s="127">
        <f t="shared" si="34"/>
        <v>366</v>
      </c>
      <c r="AD65" s="127">
        <f t="shared" si="34"/>
        <v>302</v>
      </c>
      <c r="AE65" s="127">
        <f t="shared" si="35"/>
        <v>38</v>
      </c>
      <c r="AF65" s="128">
        <v>14</v>
      </c>
      <c r="AG65" s="128">
        <v>24</v>
      </c>
      <c r="AH65" s="129">
        <f t="shared" si="36"/>
        <v>3</v>
      </c>
      <c r="AI65" s="128">
        <v>0</v>
      </c>
      <c r="AJ65" s="131">
        <v>3</v>
      </c>
      <c r="AK65" s="61"/>
      <c r="AL65" s="101"/>
      <c r="AM65" s="102"/>
    </row>
    <row r="66" spans="1:39" s="72" customFormat="1" ht="17.149999999999999" customHeight="1" x14ac:dyDescent="0.25">
      <c r="A66" s="92"/>
      <c r="B66" s="170" t="s">
        <v>265</v>
      </c>
      <c r="C66" s="104" t="s">
        <v>266</v>
      </c>
      <c r="D66" s="137" t="s">
        <v>267</v>
      </c>
      <c r="E66" s="113" t="s">
        <v>268</v>
      </c>
      <c r="F66" s="107">
        <f t="shared" si="26"/>
        <v>16</v>
      </c>
      <c r="G66" s="133">
        <v>12</v>
      </c>
      <c r="H66" s="133">
        <v>0</v>
      </c>
      <c r="I66" s="133">
        <v>4</v>
      </c>
      <c r="J66" s="107">
        <f t="shared" si="27"/>
        <v>39</v>
      </c>
      <c r="K66" s="108">
        <v>24</v>
      </c>
      <c r="L66" s="108">
        <v>15</v>
      </c>
      <c r="M66" s="107">
        <f t="shared" si="28"/>
        <v>44</v>
      </c>
      <c r="N66" s="108">
        <v>19</v>
      </c>
      <c r="O66" s="108">
        <v>25</v>
      </c>
      <c r="P66" s="107">
        <f t="shared" si="29"/>
        <v>46</v>
      </c>
      <c r="Q66" s="108">
        <v>21</v>
      </c>
      <c r="R66" s="108">
        <v>25</v>
      </c>
      <c r="S66" s="107">
        <f t="shared" si="30"/>
        <v>61</v>
      </c>
      <c r="T66" s="108">
        <v>30</v>
      </c>
      <c r="U66" s="108">
        <v>31</v>
      </c>
      <c r="V66" s="107">
        <f t="shared" si="31"/>
        <v>61</v>
      </c>
      <c r="W66" s="108">
        <v>33</v>
      </c>
      <c r="X66" s="108">
        <v>28</v>
      </c>
      <c r="Y66" s="107">
        <f t="shared" si="32"/>
        <v>70</v>
      </c>
      <c r="Z66" s="108">
        <v>42</v>
      </c>
      <c r="AA66" s="108">
        <v>28</v>
      </c>
      <c r="AB66" s="107">
        <f t="shared" si="33"/>
        <v>321</v>
      </c>
      <c r="AC66" s="107">
        <f t="shared" si="34"/>
        <v>169</v>
      </c>
      <c r="AD66" s="107">
        <f t="shared" si="34"/>
        <v>152</v>
      </c>
      <c r="AE66" s="107">
        <f t="shared" si="35"/>
        <v>25</v>
      </c>
      <c r="AF66" s="108">
        <v>12</v>
      </c>
      <c r="AG66" s="108">
        <v>13</v>
      </c>
      <c r="AH66" s="109">
        <f t="shared" si="36"/>
        <v>2</v>
      </c>
      <c r="AI66" s="108">
        <v>0</v>
      </c>
      <c r="AJ66" s="110">
        <v>2</v>
      </c>
      <c r="AK66" s="61"/>
      <c r="AL66" s="101"/>
      <c r="AM66" s="102"/>
    </row>
    <row r="67" spans="1:39" s="72" customFormat="1" ht="17.149999999999999" customHeight="1" x14ac:dyDescent="0.25">
      <c r="A67" s="92"/>
      <c r="B67" s="170" t="s">
        <v>269</v>
      </c>
      <c r="C67" s="104" t="s">
        <v>270</v>
      </c>
      <c r="D67" s="137" t="s">
        <v>271</v>
      </c>
      <c r="E67" s="113" t="s">
        <v>272</v>
      </c>
      <c r="F67" s="107">
        <f t="shared" si="26"/>
        <v>14</v>
      </c>
      <c r="G67" s="133">
        <v>12</v>
      </c>
      <c r="H67" s="133">
        <v>0</v>
      </c>
      <c r="I67" s="133">
        <v>2</v>
      </c>
      <c r="J67" s="107">
        <f t="shared" si="27"/>
        <v>49</v>
      </c>
      <c r="K67" s="108">
        <v>24</v>
      </c>
      <c r="L67" s="108">
        <v>25</v>
      </c>
      <c r="M67" s="107">
        <f t="shared" si="28"/>
        <v>50</v>
      </c>
      <c r="N67" s="108">
        <v>28</v>
      </c>
      <c r="O67" s="108">
        <v>22</v>
      </c>
      <c r="P67" s="107">
        <f t="shared" si="29"/>
        <v>53</v>
      </c>
      <c r="Q67" s="108">
        <v>31</v>
      </c>
      <c r="R67" s="108">
        <v>22</v>
      </c>
      <c r="S67" s="107">
        <f t="shared" si="30"/>
        <v>58</v>
      </c>
      <c r="T67" s="108">
        <v>30</v>
      </c>
      <c r="U67" s="108">
        <v>28</v>
      </c>
      <c r="V67" s="107">
        <f t="shared" si="31"/>
        <v>51</v>
      </c>
      <c r="W67" s="108">
        <v>19</v>
      </c>
      <c r="X67" s="108">
        <v>32</v>
      </c>
      <c r="Y67" s="107">
        <f t="shared" si="32"/>
        <v>54</v>
      </c>
      <c r="Z67" s="108">
        <v>28</v>
      </c>
      <c r="AA67" s="108">
        <v>26</v>
      </c>
      <c r="AB67" s="107">
        <f t="shared" si="33"/>
        <v>315</v>
      </c>
      <c r="AC67" s="107">
        <f t="shared" si="34"/>
        <v>160</v>
      </c>
      <c r="AD67" s="107">
        <f t="shared" si="34"/>
        <v>155</v>
      </c>
      <c r="AE67" s="107">
        <f t="shared" si="35"/>
        <v>22</v>
      </c>
      <c r="AF67" s="108">
        <v>8</v>
      </c>
      <c r="AG67" s="108">
        <v>14</v>
      </c>
      <c r="AH67" s="109">
        <f t="shared" si="36"/>
        <v>2</v>
      </c>
      <c r="AI67" s="108">
        <v>1</v>
      </c>
      <c r="AJ67" s="110">
        <v>1</v>
      </c>
      <c r="AK67" s="61"/>
      <c r="AL67" s="101"/>
      <c r="AM67" s="102"/>
    </row>
    <row r="68" spans="1:39" s="72" customFormat="1" ht="17.149999999999999" customHeight="1" x14ac:dyDescent="0.25">
      <c r="A68" s="92"/>
      <c r="B68" s="170" t="s">
        <v>273</v>
      </c>
      <c r="C68" s="104" t="s">
        <v>274</v>
      </c>
      <c r="D68" s="137" t="s">
        <v>275</v>
      </c>
      <c r="E68" s="113" t="s">
        <v>276</v>
      </c>
      <c r="F68" s="107">
        <f t="shared" si="26"/>
        <v>29</v>
      </c>
      <c r="G68" s="133">
        <v>24</v>
      </c>
      <c r="H68" s="133">
        <v>0</v>
      </c>
      <c r="I68" s="133">
        <v>5</v>
      </c>
      <c r="J68" s="107">
        <f t="shared" si="27"/>
        <v>123</v>
      </c>
      <c r="K68" s="108">
        <v>60</v>
      </c>
      <c r="L68" s="108">
        <v>63</v>
      </c>
      <c r="M68" s="107">
        <f t="shared" si="28"/>
        <v>136</v>
      </c>
      <c r="N68" s="108">
        <v>71</v>
      </c>
      <c r="O68" s="108">
        <v>65</v>
      </c>
      <c r="P68" s="107">
        <f t="shared" si="29"/>
        <v>132</v>
      </c>
      <c r="Q68" s="108">
        <v>67</v>
      </c>
      <c r="R68" s="108">
        <v>65</v>
      </c>
      <c r="S68" s="107">
        <f t="shared" si="30"/>
        <v>126</v>
      </c>
      <c r="T68" s="108">
        <v>68</v>
      </c>
      <c r="U68" s="108">
        <v>58</v>
      </c>
      <c r="V68" s="107">
        <f t="shared" si="31"/>
        <v>127</v>
      </c>
      <c r="W68" s="108">
        <v>66</v>
      </c>
      <c r="X68" s="108">
        <v>61</v>
      </c>
      <c r="Y68" s="107">
        <f t="shared" si="32"/>
        <v>138</v>
      </c>
      <c r="Z68" s="108">
        <v>72</v>
      </c>
      <c r="AA68" s="108">
        <v>66</v>
      </c>
      <c r="AB68" s="107">
        <f t="shared" si="33"/>
        <v>782</v>
      </c>
      <c r="AC68" s="107">
        <f t="shared" si="34"/>
        <v>404</v>
      </c>
      <c r="AD68" s="107">
        <f t="shared" si="34"/>
        <v>378</v>
      </c>
      <c r="AE68" s="107">
        <f t="shared" si="35"/>
        <v>44</v>
      </c>
      <c r="AF68" s="108">
        <v>15</v>
      </c>
      <c r="AG68" s="108">
        <v>29</v>
      </c>
      <c r="AH68" s="109">
        <f t="shared" si="36"/>
        <v>3</v>
      </c>
      <c r="AI68" s="108">
        <v>1</v>
      </c>
      <c r="AJ68" s="110">
        <v>2</v>
      </c>
      <c r="AK68" s="61"/>
      <c r="AL68" s="101"/>
      <c r="AM68" s="102"/>
    </row>
    <row r="69" spans="1:39" s="72" customFormat="1" ht="17.149999999999999" customHeight="1" x14ac:dyDescent="0.25">
      <c r="A69" s="92"/>
      <c r="B69" s="173" t="s">
        <v>277</v>
      </c>
      <c r="C69" s="115" t="s">
        <v>278</v>
      </c>
      <c r="D69" s="141" t="s">
        <v>279</v>
      </c>
      <c r="E69" s="142" t="s">
        <v>280</v>
      </c>
      <c r="F69" s="118">
        <f t="shared" si="26"/>
        <v>14</v>
      </c>
      <c r="G69" s="121">
        <v>12</v>
      </c>
      <c r="H69" s="121">
        <v>0</v>
      </c>
      <c r="I69" s="121">
        <v>2</v>
      </c>
      <c r="J69" s="118">
        <f t="shared" si="27"/>
        <v>52</v>
      </c>
      <c r="K69" s="119">
        <v>29</v>
      </c>
      <c r="L69" s="119">
        <v>23</v>
      </c>
      <c r="M69" s="118">
        <f t="shared" si="28"/>
        <v>46</v>
      </c>
      <c r="N69" s="119">
        <v>21</v>
      </c>
      <c r="O69" s="119">
        <v>25</v>
      </c>
      <c r="P69" s="118">
        <f t="shared" si="29"/>
        <v>49</v>
      </c>
      <c r="Q69" s="119">
        <v>30</v>
      </c>
      <c r="R69" s="119">
        <v>19</v>
      </c>
      <c r="S69" s="118">
        <f t="shared" si="30"/>
        <v>69</v>
      </c>
      <c r="T69" s="119">
        <v>34</v>
      </c>
      <c r="U69" s="119">
        <v>35</v>
      </c>
      <c r="V69" s="118">
        <f t="shared" si="31"/>
        <v>49</v>
      </c>
      <c r="W69" s="119">
        <v>19</v>
      </c>
      <c r="X69" s="119">
        <v>30</v>
      </c>
      <c r="Y69" s="118">
        <f t="shared" si="32"/>
        <v>60</v>
      </c>
      <c r="Z69" s="119">
        <v>29</v>
      </c>
      <c r="AA69" s="119">
        <v>31</v>
      </c>
      <c r="AB69" s="118">
        <f t="shared" si="33"/>
        <v>325</v>
      </c>
      <c r="AC69" s="118">
        <f t="shared" si="34"/>
        <v>162</v>
      </c>
      <c r="AD69" s="118">
        <f t="shared" si="34"/>
        <v>163</v>
      </c>
      <c r="AE69" s="118">
        <f t="shared" si="35"/>
        <v>20</v>
      </c>
      <c r="AF69" s="119">
        <v>10</v>
      </c>
      <c r="AG69" s="119">
        <v>10</v>
      </c>
      <c r="AH69" s="120">
        <f t="shared" si="36"/>
        <v>2</v>
      </c>
      <c r="AI69" s="119">
        <v>1</v>
      </c>
      <c r="AJ69" s="122">
        <v>1</v>
      </c>
      <c r="AK69" s="61"/>
      <c r="AL69" s="101"/>
      <c r="AM69" s="102"/>
    </row>
    <row r="70" spans="1:39" s="72" customFormat="1" ht="17.149999999999999" customHeight="1" x14ac:dyDescent="0.25">
      <c r="A70" s="92"/>
      <c r="B70" s="170" t="s">
        <v>281</v>
      </c>
      <c r="C70" s="104" t="s">
        <v>282</v>
      </c>
      <c r="D70" s="137" t="s">
        <v>283</v>
      </c>
      <c r="E70" s="113" t="s">
        <v>284</v>
      </c>
      <c r="F70" s="107">
        <f t="shared" si="26"/>
        <v>3</v>
      </c>
      <c r="G70" s="133">
        <v>3</v>
      </c>
      <c r="H70" s="133">
        <v>0</v>
      </c>
      <c r="I70" s="133">
        <v>0</v>
      </c>
      <c r="J70" s="107">
        <f t="shared" si="27"/>
        <v>0</v>
      </c>
      <c r="K70" s="108">
        <v>0</v>
      </c>
      <c r="L70" s="108">
        <v>0</v>
      </c>
      <c r="M70" s="107">
        <f t="shared" si="28"/>
        <v>0</v>
      </c>
      <c r="N70" s="108">
        <v>0</v>
      </c>
      <c r="O70" s="108">
        <v>0</v>
      </c>
      <c r="P70" s="107">
        <f t="shared" si="29"/>
        <v>1</v>
      </c>
      <c r="Q70" s="108">
        <v>1</v>
      </c>
      <c r="R70" s="108">
        <v>0</v>
      </c>
      <c r="S70" s="107">
        <f t="shared" si="30"/>
        <v>0</v>
      </c>
      <c r="T70" s="108">
        <v>0</v>
      </c>
      <c r="U70" s="108">
        <v>0</v>
      </c>
      <c r="V70" s="107">
        <f t="shared" si="31"/>
        <v>1</v>
      </c>
      <c r="W70" s="108">
        <v>0</v>
      </c>
      <c r="X70" s="108">
        <v>1</v>
      </c>
      <c r="Y70" s="107">
        <f t="shared" si="32"/>
        <v>1</v>
      </c>
      <c r="Z70" s="108">
        <v>0</v>
      </c>
      <c r="AA70" s="108">
        <v>1</v>
      </c>
      <c r="AB70" s="107">
        <f t="shared" si="33"/>
        <v>3</v>
      </c>
      <c r="AC70" s="107">
        <f t="shared" si="34"/>
        <v>1</v>
      </c>
      <c r="AD70" s="107">
        <f t="shared" si="34"/>
        <v>2</v>
      </c>
      <c r="AE70" s="107">
        <f t="shared" si="35"/>
        <v>4</v>
      </c>
      <c r="AF70" s="108">
        <v>1</v>
      </c>
      <c r="AG70" s="108">
        <v>3</v>
      </c>
      <c r="AH70" s="109">
        <f t="shared" si="36"/>
        <v>1</v>
      </c>
      <c r="AI70" s="108">
        <v>0</v>
      </c>
      <c r="AJ70" s="110">
        <v>1</v>
      </c>
      <c r="AK70" s="61"/>
      <c r="AL70" s="101"/>
      <c r="AM70" s="102"/>
    </row>
    <row r="71" spans="1:39" s="72" customFormat="1" ht="17.149999999999999" customHeight="1" x14ac:dyDescent="0.25">
      <c r="A71" s="92"/>
      <c r="B71" s="170" t="s">
        <v>285</v>
      </c>
      <c r="C71" s="104" t="s">
        <v>286</v>
      </c>
      <c r="D71" s="137" t="s">
        <v>287</v>
      </c>
      <c r="E71" s="113" t="s">
        <v>288</v>
      </c>
      <c r="F71" s="107">
        <f t="shared" si="26"/>
        <v>0</v>
      </c>
      <c r="G71" s="133">
        <v>0</v>
      </c>
      <c r="H71" s="133">
        <v>0</v>
      </c>
      <c r="I71" s="133">
        <v>0</v>
      </c>
      <c r="J71" s="107">
        <f t="shared" si="27"/>
        <v>0</v>
      </c>
      <c r="K71" s="108">
        <v>0</v>
      </c>
      <c r="L71" s="108">
        <v>0</v>
      </c>
      <c r="M71" s="107">
        <f t="shared" si="28"/>
        <v>0</v>
      </c>
      <c r="N71" s="108">
        <v>0</v>
      </c>
      <c r="O71" s="108">
        <v>0</v>
      </c>
      <c r="P71" s="107">
        <f t="shared" si="29"/>
        <v>0</v>
      </c>
      <c r="Q71" s="108">
        <v>0</v>
      </c>
      <c r="R71" s="108">
        <v>0</v>
      </c>
      <c r="S71" s="107">
        <f t="shared" si="30"/>
        <v>0</v>
      </c>
      <c r="T71" s="108">
        <v>0</v>
      </c>
      <c r="U71" s="108">
        <v>0</v>
      </c>
      <c r="V71" s="107">
        <f t="shared" si="31"/>
        <v>0</v>
      </c>
      <c r="W71" s="108">
        <v>0</v>
      </c>
      <c r="X71" s="108">
        <v>0</v>
      </c>
      <c r="Y71" s="107">
        <f t="shared" si="32"/>
        <v>0</v>
      </c>
      <c r="Z71" s="108">
        <v>0</v>
      </c>
      <c r="AA71" s="108">
        <v>0</v>
      </c>
      <c r="AB71" s="107">
        <f t="shared" si="33"/>
        <v>0</v>
      </c>
      <c r="AC71" s="107">
        <f t="shared" si="34"/>
        <v>0</v>
      </c>
      <c r="AD71" s="107">
        <f t="shared" si="34"/>
        <v>0</v>
      </c>
      <c r="AE71" s="107">
        <f t="shared" si="35"/>
        <v>0</v>
      </c>
      <c r="AF71" s="108">
        <v>0</v>
      </c>
      <c r="AG71" s="108">
        <v>0</v>
      </c>
      <c r="AH71" s="109">
        <f t="shared" si="36"/>
        <v>0</v>
      </c>
      <c r="AI71" s="108">
        <v>0</v>
      </c>
      <c r="AJ71" s="110">
        <v>0</v>
      </c>
      <c r="AK71" s="61"/>
      <c r="AL71" s="101"/>
      <c r="AM71" s="102"/>
    </row>
    <row r="72" spans="1:39" s="72" customFormat="1" ht="17.149999999999999" customHeight="1" x14ac:dyDescent="0.25">
      <c r="A72" s="92"/>
      <c r="B72" s="170" t="s">
        <v>289</v>
      </c>
      <c r="C72" s="104" t="s">
        <v>290</v>
      </c>
      <c r="D72" s="137" t="s">
        <v>291</v>
      </c>
      <c r="E72" s="113" t="s">
        <v>288</v>
      </c>
      <c r="F72" s="107">
        <f>SUM(G72:I72)</f>
        <v>0</v>
      </c>
      <c r="G72" s="133">
        <v>0</v>
      </c>
      <c r="H72" s="133">
        <v>0</v>
      </c>
      <c r="I72" s="133">
        <v>0</v>
      </c>
      <c r="J72" s="107">
        <f t="shared" si="27"/>
        <v>0</v>
      </c>
      <c r="K72" s="108">
        <v>0</v>
      </c>
      <c r="L72" s="108">
        <v>0</v>
      </c>
      <c r="M72" s="107">
        <f t="shared" si="28"/>
        <v>0</v>
      </c>
      <c r="N72" s="108">
        <v>0</v>
      </c>
      <c r="O72" s="108">
        <v>0</v>
      </c>
      <c r="P72" s="107">
        <f t="shared" si="29"/>
        <v>0</v>
      </c>
      <c r="Q72" s="108"/>
      <c r="R72" s="108">
        <v>0</v>
      </c>
      <c r="S72" s="107">
        <f t="shared" si="30"/>
        <v>0</v>
      </c>
      <c r="T72" s="108">
        <v>0</v>
      </c>
      <c r="U72" s="108">
        <v>0</v>
      </c>
      <c r="V72" s="107">
        <f t="shared" si="31"/>
        <v>0</v>
      </c>
      <c r="W72" s="108">
        <v>0</v>
      </c>
      <c r="X72" s="108">
        <v>0</v>
      </c>
      <c r="Y72" s="107">
        <f t="shared" si="32"/>
        <v>0</v>
      </c>
      <c r="Z72" s="108">
        <v>0</v>
      </c>
      <c r="AA72" s="108">
        <v>0</v>
      </c>
      <c r="AB72" s="107">
        <f t="shared" si="33"/>
        <v>0</v>
      </c>
      <c r="AC72" s="107">
        <f t="shared" si="34"/>
        <v>0</v>
      </c>
      <c r="AD72" s="107">
        <f t="shared" si="34"/>
        <v>0</v>
      </c>
      <c r="AE72" s="107">
        <f t="shared" si="35"/>
        <v>0</v>
      </c>
      <c r="AF72" s="108">
        <v>0</v>
      </c>
      <c r="AG72" s="108">
        <v>0</v>
      </c>
      <c r="AH72" s="109">
        <f t="shared" si="36"/>
        <v>0</v>
      </c>
      <c r="AI72" s="108">
        <v>0</v>
      </c>
      <c r="AJ72" s="110">
        <v>0</v>
      </c>
      <c r="AK72" s="61"/>
      <c r="AL72" s="101"/>
      <c r="AM72" s="102"/>
    </row>
    <row r="73" spans="1:39" s="151" customFormat="1" ht="17.149999999999999" customHeight="1" x14ac:dyDescent="0.25">
      <c r="A73" s="92"/>
      <c r="B73" s="170" t="s">
        <v>292</v>
      </c>
      <c r="C73" s="104" t="s">
        <v>293</v>
      </c>
      <c r="D73" s="137" t="s">
        <v>294</v>
      </c>
      <c r="E73" s="113" t="s">
        <v>295</v>
      </c>
      <c r="F73" s="107">
        <f>G73+H73+I73</f>
        <v>12</v>
      </c>
      <c r="G73" s="133">
        <v>9</v>
      </c>
      <c r="H73" s="133">
        <v>0</v>
      </c>
      <c r="I73" s="133">
        <v>3</v>
      </c>
      <c r="J73" s="107">
        <f t="shared" si="27"/>
        <v>37</v>
      </c>
      <c r="K73" s="108">
        <v>25</v>
      </c>
      <c r="L73" s="108">
        <v>12</v>
      </c>
      <c r="M73" s="107">
        <f t="shared" si="28"/>
        <v>31</v>
      </c>
      <c r="N73" s="108">
        <v>12</v>
      </c>
      <c r="O73" s="108">
        <v>19</v>
      </c>
      <c r="P73" s="107">
        <f t="shared" si="29"/>
        <v>45</v>
      </c>
      <c r="Q73" s="108">
        <v>25</v>
      </c>
      <c r="R73" s="108">
        <v>20</v>
      </c>
      <c r="S73" s="107">
        <f t="shared" si="30"/>
        <v>34</v>
      </c>
      <c r="T73" s="108">
        <v>19</v>
      </c>
      <c r="U73" s="108">
        <v>15</v>
      </c>
      <c r="V73" s="107">
        <f t="shared" si="31"/>
        <v>27</v>
      </c>
      <c r="W73" s="108">
        <v>15</v>
      </c>
      <c r="X73" s="108">
        <v>12</v>
      </c>
      <c r="Y73" s="107">
        <f t="shared" si="32"/>
        <v>44</v>
      </c>
      <c r="Z73" s="108">
        <v>22</v>
      </c>
      <c r="AA73" s="108">
        <v>22</v>
      </c>
      <c r="AB73" s="107">
        <f t="shared" si="33"/>
        <v>218</v>
      </c>
      <c r="AC73" s="107">
        <f t="shared" si="34"/>
        <v>118</v>
      </c>
      <c r="AD73" s="107">
        <f t="shared" si="34"/>
        <v>100</v>
      </c>
      <c r="AE73" s="107">
        <f t="shared" si="35"/>
        <v>18</v>
      </c>
      <c r="AF73" s="108">
        <v>7</v>
      </c>
      <c r="AG73" s="108">
        <v>11</v>
      </c>
      <c r="AH73" s="109">
        <f t="shared" si="36"/>
        <v>1</v>
      </c>
      <c r="AI73" s="108">
        <v>0</v>
      </c>
      <c r="AJ73" s="110">
        <v>1</v>
      </c>
      <c r="AK73" s="61"/>
      <c r="AL73" s="101"/>
      <c r="AM73" s="102"/>
    </row>
    <row r="74" spans="1:39" s="151" customFormat="1" ht="17.149999999999999" customHeight="1" x14ac:dyDescent="0.25">
      <c r="A74" s="92"/>
      <c r="B74" s="170" t="s">
        <v>296</v>
      </c>
      <c r="C74" s="104" t="s">
        <v>297</v>
      </c>
      <c r="D74" s="137" t="s">
        <v>298</v>
      </c>
      <c r="E74" s="113" t="s">
        <v>299</v>
      </c>
      <c r="F74" s="107">
        <f>G74+H74+I74</f>
        <v>9</v>
      </c>
      <c r="G74" s="133">
        <v>6</v>
      </c>
      <c r="H74" s="133">
        <v>0</v>
      </c>
      <c r="I74" s="133">
        <v>3</v>
      </c>
      <c r="J74" s="107">
        <f t="shared" si="27"/>
        <v>21</v>
      </c>
      <c r="K74" s="108">
        <v>11</v>
      </c>
      <c r="L74" s="108">
        <v>10</v>
      </c>
      <c r="M74" s="107">
        <f t="shared" si="28"/>
        <v>14</v>
      </c>
      <c r="N74" s="108">
        <v>8</v>
      </c>
      <c r="O74" s="108">
        <v>6</v>
      </c>
      <c r="P74" s="107">
        <f t="shared" si="29"/>
        <v>27</v>
      </c>
      <c r="Q74" s="108">
        <v>17</v>
      </c>
      <c r="R74" s="108">
        <v>10</v>
      </c>
      <c r="S74" s="107">
        <f t="shared" si="30"/>
        <v>20</v>
      </c>
      <c r="T74" s="108">
        <v>14</v>
      </c>
      <c r="U74" s="108">
        <v>6</v>
      </c>
      <c r="V74" s="107">
        <f t="shared" si="31"/>
        <v>23</v>
      </c>
      <c r="W74" s="108">
        <v>13</v>
      </c>
      <c r="X74" s="108">
        <v>10</v>
      </c>
      <c r="Y74" s="107">
        <f t="shared" si="32"/>
        <v>21</v>
      </c>
      <c r="Z74" s="108">
        <v>10</v>
      </c>
      <c r="AA74" s="108">
        <v>11</v>
      </c>
      <c r="AB74" s="107">
        <f t="shared" si="33"/>
        <v>126</v>
      </c>
      <c r="AC74" s="107">
        <f t="shared" si="34"/>
        <v>73</v>
      </c>
      <c r="AD74" s="107">
        <f t="shared" si="34"/>
        <v>53</v>
      </c>
      <c r="AE74" s="107">
        <f t="shared" si="35"/>
        <v>12</v>
      </c>
      <c r="AF74" s="108">
        <v>3</v>
      </c>
      <c r="AG74" s="108">
        <v>9</v>
      </c>
      <c r="AH74" s="109">
        <f t="shared" si="36"/>
        <v>1</v>
      </c>
      <c r="AI74" s="108">
        <v>0</v>
      </c>
      <c r="AJ74" s="110">
        <v>1</v>
      </c>
      <c r="AK74" s="61"/>
      <c r="AL74" s="101"/>
      <c r="AM74" s="102"/>
    </row>
    <row r="75" spans="1:39" s="151" customFormat="1" ht="17.149999999999999" customHeight="1" x14ac:dyDescent="0.25">
      <c r="A75" s="92"/>
      <c r="B75" s="174" t="s">
        <v>300</v>
      </c>
      <c r="C75" s="124" t="s">
        <v>301</v>
      </c>
      <c r="D75" s="135" t="s">
        <v>302</v>
      </c>
      <c r="E75" s="134" t="s">
        <v>303</v>
      </c>
      <c r="F75" s="127">
        <f>G75+H75+I75</f>
        <v>13</v>
      </c>
      <c r="G75" s="130">
        <v>11</v>
      </c>
      <c r="H75" s="130">
        <v>0</v>
      </c>
      <c r="I75" s="130">
        <v>2</v>
      </c>
      <c r="J75" s="127">
        <f t="shared" si="27"/>
        <v>44</v>
      </c>
      <c r="K75" s="128">
        <v>23</v>
      </c>
      <c r="L75" s="128">
        <v>21</v>
      </c>
      <c r="M75" s="127">
        <f t="shared" si="28"/>
        <v>49</v>
      </c>
      <c r="N75" s="128">
        <v>24</v>
      </c>
      <c r="O75" s="128">
        <v>25</v>
      </c>
      <c r="P75" s="127">
        <f t="shared" si="29"/>
        <v>35</v>
      </c>
      <c r="Q75" s="128">
        <v>18</v>
      </c>
      <c r="R75" s="128">
        <v>17</v>
      </c>
      <c r="S75" s="127">
        <f t="shared" si="30"/>
        <v>41</v>
      </c>
      <c r="T75" s="128">
        <v>20</v>
      </c>
      <c r="U75" s="128">
        <v>21</v>
      </c>
      <c r="V75" s="127">
        <f t="shared" si="31"/>
        <v>50</v>
      </c>
      <c r="W75" s="128">
        <v>24</v>
      </c>
      <c r="X75" s="128">
        <v>26</v>
      </c>
      <c r="Y75" s="127">
        <f t="shared" si="32"/>
        <v>39</v>
      </c>
      <c r="Z75" s="128">
        <v>24</v>
      </c>
      <c r="AA75" s="128">
        <v>15</v>
      </c>
      <c r="AB75" s="127">
        <f t="shared" si="33"/>
        <v>258</v>
      </c>
      <c r="AC75" s="127">
        <f t="shared" si="34"/>
        <v>133</v>
      </c>
      <c r="AD75" s="127">
        <f t="shared" si="34"/>
        <v>125</v>
      </c>
      <c r="AE75" s="127">
        <f t="shared" si="35"/>
        <v>20</v>
      </c>
      <c r="AF75" s="128">
        <v>5</v>
      </c>
      <c r="AG75" s="128">
        <v>15</v>
      </c>
      <c r="AH75" s="129">
        <f t="shared" si="36"/>
        <v>1</v>
      </c>
      <c r="AI75" s="128">
        <v>0</v>
      </c>
      <c r="AJ75" s="131">
        <v>1</v>
      </c>
      <c r="AK75" s="61"/>
      <c r="AL75" s="101"/>
      <c r="AM75" s="102"/>
    </row>
    <row r="76" spans="1:39" s="72" customFormat="1" ht="17.149999999999999" customHeight="1" x14ac:dyDescent="0.25">
      <c r="A76" s="143" t="s">
        <v>304</v>
      </c>
      <c r="B76" s="170" t="s">
        <v>305</v>
      </c>
      <c r="C76" s="104" t="s">
        <v>306</v>
      </c>
      <c r="D76" s="137" t="s">
        <v>307</v>
      </c>
      <c r="E76" s="113" t="s">
        <v>308</v>
      </c>
      <c r="F76" s="107">
        <f>G76+H76+I76</f>
        <v>23</v>
      </c>
      <c r="G76" s="133">
        <v>17</v>
      </c>
      <c r="H76" s="133">
        <v>0</v>
      </c>
      <c r="I76" s="133">
        <v>6</v>
      </c>
      <c r="J76" s="107">
        <f t="shared" si="27"/>
        <v>80</v>
      </c>
      <c r="K76" s="108">
        <v>42</v>
      </c>
      <c r="L76" s="108">
        <v>38</v>
      </c>
      <c r="M76" s="107">
        <f t="shared" si="28"/>
        <v>70</v>
      </c>
      <c r="N76" s="108">
        <v>38</v>
      </c>
      <c r="O76" s="108">
        <v>32</v>
      </c>
      <c r="P76" s="107">
        <f t="shared" si="29"/>
        <v>105</v>
      </c>
      <c r="Q76" s="108">
        <v>51</v>
      </c>
      <c r="R76" s="108">
        <v>54</v>
      </c>
      <c r="S76" s="107">
        <f t="shared" si="30"/>
        <v>101</v>
      </c>
      <c r="T76" s="108">
        <v>50</v>
      </c>
      <c r="U76" s="108">
        <v>51</v>
      </c>
      <c r="V76" s="107">
        <f t="shared" si="31"/>
        <v>99</v>
      </c>
      <c r="W76" s="108">
        <v>58</v>
      </c>
      <c r="X76" s="108">
        <v>41</v>
      </c>
      <c r="Y76" s="107">
        <f t="shared" si="32"/>
        <v>95</v>
      </c>
      <c r="Z76" s="108">
        <v>38</v>
      </c>
      <c r="AA76" s="108">
        <v>57</v>
      </c>
      <c r="AB76" s="107">
        <f t="shared" si="33"/>
        <v>550</v>
      </c>
      <c r="AC76" s="107">
        <f t="shared" si="34"/>
        <v>277</v>
      </c>
      <c r="AD76" s="107">
        <f t="shared" si="34"/>
        <v>273</v>
      </c>
      <c r="AE76" s="107">
        <f t="shared" si="35"/>
        <v>33</v>
      </c>
      <c r="AF76" s="108">
        <v>11</v>
      </c>
      <c r="AG76" s="108">
        <v>22</v>
      </c>
      <c r="AH76" s="109">
        <f t="shared" si="36"/>
        <v>1</v>
      </c>
      <c r="AI76" s="108">
        <v>0</v>
      </c>
      <c r="AJ76" s="110">
        <v>1</v>
      </c>
      <c r="AK76" s="61"/>
      <c r="AL76" s="101"/>
      <c r="AM76" s="102"/>
    </row>
    <row r="77" spans="1:39" s="72" customFormat="1" ht="16.5" customHeight="1" x14ac:dyDescent="0.25">
      <c r="A77" s="175" t="s">
        <v>309</v>
      </c>
      <c r="B77" s="173" t="s">
        <v>310</v>
      </c>
      <c r="C77" s="115" t="s">
        <v>311</v>
      </c>
      <c r="D77" s="141" t="s">
        <v>312</v>
      </c>
      <c r="E77" s="142" t="s">
        <v>313</v>
      </c>
      <c r="F77" s="118">
        <f>SUM(G77:I77)</f>
        <v>18</v>
      </c>
      <c r="G77" s="121">
        <v>12</v>
      </c>
      <c r="H77" s="121">
        <v>0</v>
      </c>
      <c r="I77" s="121">
        <v>6</v>
      </c>
      <c r="J77" s="118">
        <f t="shared" si="27"/>
        <v>36</v>
      </c>
      <c r="K77" s="119">
        <v>18</v>
      </c>
      <c r="L77" s="119">
        <v>18</v>
      </c>
      <c r="M77" s="118">
        <f t="shared" si="28"/>
        <v>56</v>
      </c>
      <c r="N77" s="119">
        <v>31</v>
      </c>
      <c r="O77" s="119">
        <v>25</v>
      </c>
      <c r="P77" s="118">
        <f t="shared" si="29"/>
        <v>43</v>
      </c>
      <c r="Q77" s="119">
        <v>24</v>
      </c>
      <c r="R77" s="119">
        <v>19</v>
      </c>
      <c r="S77" s="118">
        <f t="shared" si="30"/>
        <v>58</v>
      </c>
      <c r="T77" s="119">
        <v>32</v>
      </c>
      <c r="U77" s="119">
        <v>26</v>
      </c>
      <c r="V77" s="118">
        <f t="shared" si="31"/>
        <v>54</v>
      </c>
      <c r="W77" s="119">
        <v>25</v>
      </c>
      <c r="X77" s="119">
        <v>29</v>
      </c>
      <c r="Y77" s="118">
        <f t="shared" si="32"/>
        <v>55</v>
      </c>
      <c r="Z77" s="119">
        <v>32</v>
      </c>
      <c r="AA77" s="119">
        <v>23</v>
      </c>
      <c r="AB77" s="118">
        <f t="shared" si="33"/>
        <v>302</v>
      </c>
      <c r="AC77" s="118">
        <f t="shared" si="34"/>
        <v>162</v>
      </c>
      <c r="AD77" s="118">
        <f t="shared" si="34"/>
        <v>140</v>
      </c>
      <c r="AE77" s="118">
        <f t="shared" si="35"/>
        <v>27</v>
      </c>
      <c r="AF77" s="119">
        <v>6</v>
      </c>
      <c r="AG77" s="119">
        <v>21</v>
      </c>
      <c r="AH77" s="120">
        <f t="shared" si="36"/>
        <v>1</v>
      </c>
      <c r="AI77" s="119">
        <v>0</v>
      </c>
      <c r="AJ77" s="122">
        <v>1</v>
      </c>
      <c r="AK77" s="61"/>
      <c r="AL77" s="101"/>
      <c r="AM77" s="102"/>
    </row>
    <row r="78" spans="1:39" s="164" customFormat="1" ht="18.75" customHeight="1" x14ac:dyDescent="0.25">
      <c r="A78" s="176"/>
      <c r="B78" s="177" t="s">
        <v>36</v>
      </c>
      <c r="C78" s="155"/>
      <c r="D78" s="155"/>
      <c r="E78" s="156"/>
      <c r="F78" s="157">
        <f>SUM(F60:F77)</f>
        <v>270</v>
      </c>
      <c r="G78" s="158">
        <f>SUM(G60:G77)</f>
        <v>210</v>
      </c>
      <c r="H78" s="158">
        <f t="shared" ref="H78:AD78" si="37">SUM(H60:H77)</f>
        <v>0</v>
      </c>
      <c r="I78" s="158">
        <f>SUM(I60:I77)</f>
        <v>60</v>
      </c>
      <c r="J78" s="157">
        <f t="shared" si="37"/>
        <v>940</v>
      </c>
      <c r="K78" s="158">
        <f t="shared" si="37"/>
        <v>473</v>
      </c>
      <c r="L78" s="158">
        <f t="shared" si="37"/>
        <v>467</v>
      </c>
      <c r="M78" s="157">
        <f t="shared" si="37"/>
        <v>957</v>
      </c>
      <c r="N78" s="158">
        <f t="shared" si="37"/>
        <v>499</v>
      </c>
      <c r="O78" s="158">
        <f t="shared" si="37"/>
        <v>458</v>
      </c>
      <c r="P78" s="157">
        <f t="shared" si="37"/>
        <v>1001</v>
      </c>
      <c r="Q78" s="158">
        <f t="shared" si="37"/>
        <v>533</v>
      </c>
      <c r="R78" s="158">
        <f t="shared" si="37"/>
        <v>468</v>
      </c>
      <c r="S78" s="157">
        <f t="shared" si="37"/>
        <v>1049</v>
      </c>
      <c r="T78" s="158">
        <f t="shared" si="37"/>
        <v>527</v>
      </c>
      <c r="U78" s="158">
        <f t="shared" si="37"/>
        <v>522</v>
      </c>
      <c r="V78" s="157">
        <f t="shared" si="37"/>
        <v>1032</v>
      </c>
      <c r="W78" s="158">
        <f t="shared" si="37"/>
        <v>513</v>
      </c>
      <c r="X78" s="158">
        <f t="shared" si="37"/>
        <v>519</v>
      </c>
      <c r="Y78" s="157">
        <f t="shared" si="37"/>
        <v>1061</v>
      </c>
      <c r="Z78" s="158">
        <f t="shared" si="37"/>
        <v>550</v>
      </c>
      <c r="AA78" s="158">
        <f t="shared" si="37"/>
        <v>511</v>
      </c>
      <c r="AB78" s="157">
        <f t="shared" si="37"/>
        <v>6040</v>
      </c>
      <c r="AC78" s="158">
        <f t="shared" si="37"/>
        <v>3095</v>
      </c>
      <c r="AD78" s="158">
        <f t="shared" si="37"/>
        <v>2945</v>
      </c>
      <c r="AE78" s="157">
        <f t="shared" si="35"/>
        <v>405</v>
      </c>
      <c r="AF78" s="158">
        <f>SUM(AF60:AF77)</f>
        <v>133</v>
      </c>
      <c r="AG78" s="158">
        <f>SUM(AG60:AG77)</f>
        <v>272</v>
      </c>
      <c r="AH78" s="159">
        <f t="shared" si="36"/>
        <v>30</v>
      </c>
      <c r="AI78" s="158">
        <f>SUM(AI60:AI77)</f>
        <v>7</v>
      </c>
      <c r="AJ78" s="160">
        <f>SUM(AJ60:AJ77)</f>
        <v>23</v>
      </c>
      <c r="AK78" s="161"/>
      <c r="AL78" s="162"/>
      <c r="AM78" s="163"/>
    </row>
    <row r="79" spans="1:39" s="72" customFormat="1" ht="16.5" customHeight="1" x14ac:dyDescent="0.25">
      <c r="A79" s="165" t="s">
        <v>314</v>
      </c>
      <c r="B79" s="178" t="s">
        <v>315</v>
      </c>
      <c r="C79" s="94" t="s">
        <v>316</v>
      </c>
      <c r="D79" s="167" t="s">
        <v>317</v>
      </c>
      <c r="E79" s="168" t="s">
        <v>318</v>
      </c>
      <c r="F79" s="97">
        <f t="shared" ref="F79:F83" si="38">SUM(G79:I79)</f>
        <v>24</v>
      </c>
      <c r="G79" s="98">
        <v>19</v>
      </c>
      <c r="H79" s="98">
        <v>0</v>
      </c>
      <c r="I79" s="98">
        <v>5</v>
      </c>
      <c r="J79" s="97">
        <f t="shared" si="27"/>
        <v>73</v>
      </c>
      <c r="K79" s="98">
        <v>37</v>
      </c>
      <c r="L79" s="98">
        <v>36</v>
      </c>
      <c r="M79" s="97">
        <f t="shared" si="28"/>
        <v>109</v>
      </c>
      <c r="N79" s="98">
        <v>53</v>
      </c>
      <c r="O79" s="98">
        <v>56</v>
      </c>
      <c r="P79" s="97">
        <f t="shared" si="29"/>
        <v>87</v>
      </c>
      <c r="Q79" s="98">
        <v>41</v>
      </c>
      <c r="R79" s="98">
        <v>46</v>
      </c>
      <c r="S79" s="97">
        <f t="shared" si="30"/>
        <v>96</v>
      </c>
      <c r="T79" s="98">
        <v>54</v>
      </c>
      <c r="U79" s="98">
        <v>42</v>
      </c>
      <c r="V79" s="97">
        <f t="shared" si="31"/>
        <v>103</v>
      </c>
      <c r="W79" s="98">
        <v>51</v>
      </c>
      <c r="X79" s="98">
        <v>52</v>
      </c>
      <c r="Y79" s="97">
        <f t="shared" si="32"/>
        <v>102</v>
      </c>
      <c r="Z79" s="98">
        <v>56</v>
      </c>
      <c r="AA79" s="98">
        <v>46</v>
      </c>
      <c r="AB79" s="97">
        <f>SUM(AC79+AD79)</f>
        <v>570</v>
      </c>
      <c r="AC79" s="97">
        <f t="shared" ref="AC79:AD88" si="39">SUM(K79,N79,Q79,T79,W79,Z79)</f>
        <v>292</v>
      </c>
      <c r="AD79" s="97">
        <f t="shared" si="39"/>
        <v>278</v>
      </c>
      <c r="AE79" s="97">
        <f t="shared" si="35"/>
        <v>35</v>
      </c>
      <c r="AF79" s="98">
        <v>9</v>
      </c>
      <c r="AG79" s="98">
        <v>26</v>
      </c>
      <c r="AH79" s="99">
        <f t="shared" si="36"/>
        <v>1</v>
      </c>
      <c r="AI79" s="98">
        <v>0</v>
      </c>
      <c r="AJ79" s="100">
        <v>1</v>
      </c>
      <c r="AK79" s="61"/>
      <c r="AL79" s="101"/>
      <c r="AM79" s="102"/>
    </row>
    <row r="80" spans="1:39" s="72" customFormat="1" ht="16.5" customHeight="1" x14ac:dyDescent="0.25">
      <c r="A80" s="92"/>
      <c r="B80" s="132" t="s">
        <v>319</v>
      </c>
      <c r="C80" s="104" t="s">
        <v>320</v>
      </c>
      <c r="D80" s="137" t="s">
        <v>321</v>
      </c>
      <c r="E80" s="113" t="s">
        <v>322</v>
      </c>
      <c r="F80" s="107">
        <f t="shared" si="38"/>
        <v>16</v>
      </c>
      <c r="G80" s="108">
        <v>12</v>
      </c>
      <c r="H80" s="108">
        <v>0</v>
      </c>
      <c r="I80" s="108">
        <v>4</v>
      </c>
      <c r="J80" s="107">
        <f t="shared" si="27"/>
        <v>58</v>
      </c>
      <c r="K80" s="108">
        <v>27</v>
      </c>
      <c r="L80" s="108">
        <v>31</v>
      </c>
      <c r="M80" s="107">
        <f t="shared" si="28"/>
        <v>61</v>
      </c>
      <c r="N80" s="108">
        <v>35</v>
      </c>
      <c r="O80" s="108">
        <v>26</v>
      </c>
      <c r="P80" s="107">
        <f t="shared" si="29"/>
        <v>49</v>
      </c>
      <c r="Q80" s="108">
        <v>23</v>
      </c>
      <c r="R80" s="108">
        <v>26</v>
      </c>
      <c r="S80" s="107">
        <f t="shared" si="30"/>
        <v>50</v>
      </c>
      <c r="T80" s="108">
        <v>26</v>
      </c>
      <c r="U80" s="108">
        <v>24</v>
      </c>
      <c r="V80" s="107">
        <f t="shared" si="31"/>
        <v>57</v>
      </c>
      <c r="W80" s="108">
        <v>32</v>
      </c>
      <c r="X80" s="108">
        <v>25</v>
      </c>
      <c r="Y80" s="107">
        <f t="shared" si="32"/>
        <v>53</v>
      </c>
      <c r="Z80" s="108">
        <v>24</v>
      </c>
      <c r="AA80" s="108">
        <v>29</v>
      </c>
      <c r="AB80" s="107">
        <f t="shared" ref="AB80:AB88" si="40">SUM(AC80+AD80)</f>
        <v>328</v>
      </c>
      <c r="AC80" s="107">
        <f t="shared" si="39"/>
        <v>167</v>
      </c>
      <c r="AD80" s="107">
        <f t="shared" si="39"/>
        <v>161</v>
      </c>
      <c r="AE80" s="107">
        <f t="shared" si="35"/>
        <v>27</v>
      </c>
      <c r="AF80" s="108">
        <v>7</v>
      </c>
      <c r="AG80" s="108">
        <v>20</v>
      </c>
      <c r="AH80" s="109">
        <f t="shared" si="36"/>
        <v>1</v>
      </c>
      <c r="AI80" s="108">
        <v>0</v>
      </c>
      <c r="AJ80" s="110">
        <v>1</v>
      </c>
      <c r="AK80" s="61"/>
      <c r="AL80" s="101"/>
      <c r="AM80" s="102"/>
    </row>
    <row r="81" spans="1:39" s="72" customFormat="1" ht="16.5" customHeight="1" x14ac:dyDescent="0.25">
      <c r="A81" s="92"/>
      <c r="B81" s="132" t="s">
        <v>323</v>
      </c>
      <c r="C81" s="104" t="s">
        <v>324</v>
      </c>
      <c r="D81" s="137" t="s">
        <v>325</v>
      </c>
      <c r="E81" s="113" t="s">
        <v>326</v>
      </c>
      <c r="F81" s="107">
        <f t="shared" si="38"/>
        <v>9</v>
      </c>
      <c r="G81" s="108">
        <v>6</v>
      </c>
      <c r="H81" s="108">
        <v>0</v>
      </c>
      <c r="I81" s="133">
        <v>3</v>
      </c>
      <c r="J81" s="107">
        <f t="shared" si="27"/>
        <v>19</v>
      </c>
      <c r="K81" s="108">
        <v>5</v>
      </c>
      <c r="L81" s="108">
        <v>14</v>
      </c>
      <c r="M81" s="107">
        <f t="shared" si="28"/>
        <v>22</v>
      </c>
      <c r="N81" s="108">
        <v>11</v>
      </c>
      <c r="O81" s="108">
        <v>11</v>
      </c>
      <c r="P81" s="107">
        <f t="shared" si="29"/>
        <v>23</v>
      </c>
      <c r="Q81" s="108">
        <v>10</v>
      </c>
      <c r="R81" s="108">
        <v>13</v>
      </c>
      <c r="S81" s="107">
        <f t="shared" si="30"/>
        <v>21</v>
      </c>
      <c r="T81" s="108">
        <v>9</v>
      </c>
      <c r="U81" s="108">
        <v>12</v>
      </c>
      <c r="V81" s="107">
        <f t="shared" si="31"/>
        <v>22</v>
      </c>
      <c r="W81" s="108">
        <v>12</v>
      </c>
      <c r="X81" s="108">
        <v>10</v>
      </c>
      <c r="Y81" s="107">
        <f t="shared" si="32"/>
        <v>35</v>
      </c>
      <c r="Z81" s="108">
        <v>25</v>
      </c>
      <c r="AA81" s="108">
        <v>10</v>
      </c>
      <c r="AB81" s="107">
        <f t="shared" si="40"/>
        <v>142</v>
      </c>
      <c r="AC81" s="107">
        <f t="shared" si="39"/>
        <v>72</v>
      </c>
      <c r="AD81" s="107">
        <f t="shared" si="39"/>
        <v>70</v>
      </c>
      <c r="AE81" s="107">
        <f t="shared" si="35"/>
        <v>14</v>
      </c>
      <c r="AF81" s="108">
        <v>6</v>
      </c>
      <c r="AG81" s="108">
        <v>8</v>
      </c>
      <c r="AH81" s="109">
        <f t="shared" si="36"/>
        <v>3</v>
      </c>
      <c r="AI81" s="108"/>
      <c r="AJ81" s="110">
        <v>3</v>
      </c>
      <c r="AK81" s="61"/>
      <c r="AL81" s="101"/>
      <c r="AM81" s="102"/>
    </row>
    <row r="82" spans="1:39" s="72" customFormat="1" ht="16.5" customHeight="1" x14ac:dyDescent="0.25">
      <c r="A82" s="92"/>
      <c r="B82" s="132" t="s">
        <v>327</v>
      </c>
      <c r="C82" s="104" t="s">
        <v>328</v>
      </c>
      <c r="D82" s="137" t="s">
        <v>329</v>
      </c>
      <c r="E82" s="113" t="s">
        <v>330</v>
      </c>
      <c r="F82" s="107">
        <f t="shared" si="38"/>
        <v>15</v>
      </c>
      <c r="G82" s="108">
        <v>12</v>
      </c>
      <c r="H82" s="108">
        <v>0</v>
      </c>
      <c r="I82" s="133">
        <v>3</v>
      </c>
      <c r="J82" s="107">
        <f t="shared" si="27"/>
        <v>57</v>
      </c>
      <c r="K82" s="108">
        <v>34</v>
      </c>
      <c r="L82" s="108">
        <v>23</v>
      </c>
      <c r="M82" s="107">
        <f t="shared" si="28"/>
        <v>47</v>
      </c>
      <c r="N82" s="108">
        <v>20</v>
      </c>
      <c r="O82" s="108">
        <v>27</v>
      </c>
      <c r="P82" s="107">
        <f t="shared" si="29"/>
        <v>63</v>
      </c>
      <c r="Q82" s="108">
        <v>30</v>
      </c>
      <c r="R82" s="108">
        <v>33</v>
      </c>
      <c r="S82" s="107">
        <f t="shared" si="30"/>
        <v>43</v>
      </c>
      <c r="T82" s="108">
        <v>23</v>
      </c>
      <c r="U82" s="108">
        <v>20</v>
      </c>
      <c r="V82" s="107">
        <f t="shared" si="31"/>
        <v>60</v>
      </c>
      <c r="W82" s="108">
        <v>27</v>
      </c>
      <c r="X82" s="108">
        <v>33</v>
      </c>
      <c r="Y82" s="107">
        <f t="shared" si="32"/>
        <v>55</v>
      </c>
      <c r="Z82" s="108">
        <v>25</v>
      </c>
      <c r="AA82" s="108">
        <v>30</v>
      </c>
      <c r="AB82" s="107">
        <f t="shared" si="40"/>
        <v>325</v>
      </c>
      <c r="AC82" s="107">
        <f t="shared" si="39"/>
        <v>159</v>
      </c>
      <c r="AD82" s="107">
        <f t="shared" si="39"/>
        <v>166</v>
      </c>
      <c r="AE82" s="107">
        <f t="shared" si="35"/>
        <v>23</v>
      </c>
      <c r="AF82" s="108">
        <v>5</v>
      </c>
      <c r="AG82" s="108">
        <v>18</v>
      </c>
      <c r="AH82" s="109">
        <f t="shared" si="36"/>
        <v>1</v>
      </c>
      <c r="AI82" s="108">
        <v>0</v>
      </c>
      <c r="AJ82" s="110">
        <v>1</v>
      </c>
      <c r="AK82" s="61"/>
      <c r="AL82" s="101"/>
      <c r="AM82" s="102"/>
    </row>
    <row r="83" spans="1:39" s="72" customFormat="1" ht="16.5" customHeight="1" x14ac:dyDescent="0.25">
      <c r="A83" s="92"/>
      <c r="B83" s="140" t="s">
        <v>331</v>
      </c>
      <c r="C83" s="115" t="s">
        <v>332</v>
      </c>
      <c r="D83" s="141" t="s">
        <v>333</v>
      </c>
      <c r="E83" s="142" t="s">
        <v>334</v>
      </c>
      <c r="F83" s="118">
        <f t="shared" si="38"/>
        <v>11</v>
      </c>
      <c r="G83" s="119">
        <v>8</v>
      </c>
      <c r="H83" s="119">
        <v>0</v>
      </c>
      <c r="I83" s="119">
        <v>3</v>
      </c>
      <c r="J83" s="118">
        <f t="shared" si="27"/>
        <v>31</v>
      </c>
      <c r="K83" s="119">
        <v>13</v>
      </c>
      <c r="L83" s="119">
        <v>18</v>
      </c>
      <c r="M83" s="118">
        <f t="shared" si="28"/>
        <v>35</v>
      </c>
      <c r="N83" s="119">
        <v>20</v>
      </c>
      <c r="O83" s="119">
        <v>15</v>
      </c>
      <c r="P83" s="118">
        <f t="shared" si="29"/>
        <v>30</v>
      </c>
      <c r="Q83" s="119">
        <v>15</v>
      </c>
      <c r="R83" s="119">
        <v>15</v>
      </c>
      <c r="S83" s="118">
        <f t="shared" si="30"/>
        <v>30</v>
      </c>
      <c r="T83" s="119">
        <v>14</v>
      </c>
      <c r="U83" s="119">
        <v>16</v>
      </c>
      <c r="V83" s="118">
        <f t="shared" si="31"/>
        <v>41</v>
      </c>
      <c r="W83" s="119">
        <v>25</v>
      </c>
      <c r="X83" s="119">
        <v>16</v>
      </c>
      <c r="Y83" s="118">
        <f t="shared" si="32"/>
        <v>40</v>
      </c>
      <c r="Z83" s="119">
        <v>19</v>
      </c>
      <c r="AA83" s="119">
        <v>21</v>
      </c>
      <c r="AB83" s="118">
        <f t="shared" si="40"/>
        <v>207</v>
      </c>
      <c r="AC83" s="118">
        <f t="shared" si="39"/>
        <v>106</v>
      </c>
      <c r="AD83" s="118">
        <f t="shared" si="39"/>
        <v>101</v>
      </c>
      <c r="AE83" s="118">
        <f t="shared" si="35"/>
        <v>19</v>
      </c>
      <c r="AF83" s="119">
        <v>7</v>
      </c>
      <c r="AG83" s="119">
        <v>12</v>
      </c>
      <c r="AH83" s="120">
        <f t="shared" si="36"/>
        <v>1</v>
      </c>
      <c r="AI83" s="119"/>
      <c r="AJ83" s="122">
        <v>1</v>
      </c>
      <c r="AK83" s="61"/>
      <c r="AL83" s="101"/>
      <c r="AM83" s="102"/>
    </row>
    <row r="84" spans="1:39" s="72" customFormat="1" ht="16.5" customHeight="1" x14ac:dyDescent="0.25">
      <c r="A84" s="92"/>
      <c r="B84" s="132" t="s">
        <v>335</v>
      </c>
      <c r="C84" s="104" t="s">
        <v>336</v>
      </c>
      <c r="D84" s="137" t="s">
        <v>337</v>
      </c>
      <c r="E84" s="113" t="s">
        <v>338</v>
      </c>
      <c r="F84" s="107">
        <f t="shared" ref="F84:F88" si="41">SUM(G84:I84)</f>
        <v>0</v>
      </c>
      <c r="G84" s="108">
        <v>0</v>
      </c>
      <c r="H84" s="108">
        <v>0</v>
      </c>
      <c r="I84" s="133">
        <v>0</v>
      </c>
      <c r="J84" s="107">
        <f t="shared" si="27"/>
        <v>0</v>
      </c>
      <c r="K84" s="108">
        <v>0</v>
      </c>
      <c r="L84" s="108">
        <v>0</v>
      </c>
      <c r="M84" s="107">
        <f t="shared" si="28"/>
        <v>0</v>
      </c>
      <c r="N84" s="108">
        <v>0</v>
      </c>
      <c r="O84" s="108">
        <v>0</v>
      </c>
      <c r="P84" s="107">
        <f t="shared" si="29"/>
        <v>0</v>
      </c>
      <c r="Q84" s="108">
        <v>0</v>
      </c>
      <c r="R84" s="108">
        <v>0</v>
      </c>
      <c r="S84" s="107">
        <f t="shared" si="30"/>
        <v>0</v>
      </c>
      <c r="T84" s="108">
        <v>0</v>
      </c>
      <c r="U84" s="108">
        <v>0</v>
      </c>
      <c r="V84" s="107">
        <f t="shared" si="31"/>
        <v>0</v>
      </c>
      <c r="W84" s="108">
        <v>0</v>
      </c>
      <c r="X84" s="108">
        <v>0</v>
      </c>
      <c r="Y84" s="107">
        <f t="shared" si="32"/>
        <v>0</v>
      </c>
      <c r="Z84" s="108">
        <v>0</v>
      </c>
      <c r="AA84" s="108">
        <v>0</v>
      </c>
      <c r="AB84" s="107">
        <f t="shared" si="40"/>
        <v>0</v>
      </c>
      <c r="AC84" s="107">
        <f t="shared" si="39"/>
        <v>0</v>
      </c>
      <c r="AD84" s="107">
        <f t="shared" si="39"/>
        <v>0</v>
      </c>
      <c r="AE84" s="107">
        <f t="shared" si="35"/>
        <v>0</v>
      </c>
      <c r="AF84" s="108">
        <v>0</v>
      </c>
      <c r="AG84" s="108">
        <v>0</v>
      </c>
      <c r="AH84" s="109">
        <f t="shared" si="36"/>
        <v>0</v>
      </c>
      <c r="AI84" s="108">
        <v>0</v>
      </c>
      <c r="AJ84" s="110">
        <v>0</v>
      </c>
      <c r="AK84" s="61"/>
      <c r="AL84" s="101"/>
      <c r="AM84" s="102"/>
    </row>
    <row r="85" spans="1:39" s="72" customFormat="1" ht="16.5" customHeight="1" x14ac:dyDescent="0.25">
      <c r="A85" s="92"/>
      <c r="B85" s="132" t="s">
        <v>339</v>
      </c>
      <c r="C85" s="104" t="s">
        <v>340</v>
      </c>
      <c r="D85" s="137" t="s">
        <v>341</v>
      </c>
      <c r="E85" s="113" t="s">
        <v>342</v>
      </c>
      <c r="F85" s="107">
        <f t="shared" si="41"/>
        <v>9</v>
      </c>
      <c r="G85" s="108">
        <v>6</v>
      </c>
      <c r="H85" s="108">
        <v>0</v>
      </c>
      <c r="I85" s="133">
        <v>3</v>
      </c>
      <c r="J85" s="107">
        <f t="shared" si="27"/>
        <v>14</v>
      </c>
      <c r="K85" s="108">
        <v>6</v>
      </c>
      <c r="L85" s="108">
        <v>8</v>
      </c>
      <c r="M85" s="107">
        <f t="shared" si="28"/>
        <v>23</v>
      </c>
      <c r="N85" s="108">
        <v>10</v>
      </c>
      <c r="O85" s="108">
        <v>13</v>
      </c>
      <c r="P85" s="107">
        <f t="shared" si="29"/>
        <v>11</v>
      </c>
      <c r="Q85" s="108">
        <v>6</v>
      </c>
      <c r="R85" s="108">
        <v>5</v>
      </c>
      <c r="S85" s="107">
        <f t="shared" si="30"/>
        <v>21</v>
      </c>
      <c r="T85" s="108">
        <v>13</v>
      </c>
      <c r="U85" s="108">
        <v>8</v>
      </c>
      <c r="V85" s="107">
        <f t="shared" si="31"/>
        <v>15</v>
      </c>
      <c r="W85" s="108">
        <v>9</v>
      </c>
      <c r="X85" s="108">
        <v>6</v>
      </c>
      <c r="Y85" s="107">
        <f t="shared" si="32"/>
        <v>21</v>
      </c>
      <c r="Z85" s="108">
        <v>11</v>
      </c>
      <c r="AA85" s="108">
        <v>10</v>
      </c>
      <c r="AB85" s="107">
        <f t="shared" si="40"/>
        <v>105</v>
      </c>
      <c r="AC85" s="107">
        <f t="shared" si="39"/>
        <v>55</v>
      </c>
      <c r="AD85" s="107">
        <f t="shared" si="39"/>
        <v>50</v>
      </c>
      <c r="AE85" s="107">
        <f t="shared" si="35"/>
        <v>12</v>
      </c>
      <c r="AF85" s="108">
        <v>4</v>
      </c>
      <c r="AG85" s="108">
        <v>8</v>
      </c>
      <c r="AH85" s="109">
        <f t="shared" si="36"/>
        <v>1</v>
      </c>
      <c r="AI85" s="108"/>
      <c r="AJ85" s="110">
        <v>1</v>
      </c>
      <c r="AK85" s="61"/>
      <c r="AL85" s="101"/>
      <c r="AM85" s="102"/>
    </row>
    <row r="86" spans="1:39" s="72" customFormat="1" ht="16.5" customHeight="1" x14ac:dyDescent="0.25">
      <c r="A86" s="92"/>
      <c r="B86" s="132" t="s">
        <v>343</v>
      </c>
      <c r="C86" s="104" t="s">
        <v>344</v>
      </c>
      <c r="D86" s="137" t="s">
        <v>345</v>
      </c>
      <c r="E86" s="113" t="s">
        <v>346</v>
      </c>
      <c r="F86" s="107">
        <f t="shared" si="41"/>
        <v>13</v>
      </c>
      <c r="G86" s="108">
        <v>11</v>
      </c>
      <c r="H86" s="108">
        <v>0</v>
      </c>
      <c r="I86" s="133">
        <v>2</v>
      </c>
      <c r="J86" s="107">
        <f t="shared" si="27"/>
        <v>36</v>
      </c>
      <c r="K86" s="108">
        <v>14</v>
      </c>
      <c r="L86" s="108">
        <v>22</v>
      </c>
      <c r="M86" s="107">
        <f t="shared" si="28"/>
        <v>37</v>
      </c>
      <c r="N86" s="108">
        <v>17</v>
      </c>
      <c r="O86" s="108">
        <v>20</v>
      </c>
      <c r="P86" s="107">
        <f t="shared" si="29"/>
        <v>60</v>
      </c>
      <c r="Q86" s="108">
        <v>28</v>
      </c>
      <c r="R86" s="108">
        <v>32</v>
      </c>
      <c r="S86" s="107">
        <f t="shared" si="30"/>
        <v>46</v>
      </c>
      <c r="T86" s="108">
        <v>22</v>
      </c>
      <c r="U86" s="108">
        <v>24</v>
      </c>
      <c r="V86" s="107">
        <f t="shared" si="31"/>
        <v>41</v>
      </c>
      <c r="W86" s="108">
        <v>14</v>
      </c>
      <c r="X86" s="108">
        <v>27</v>
      </c>
      <c r="Y86" s="107">
        <f t="shared" si="32"/>
        <v>42</v>
      </c>
      <c r="Z86" s="108">
        <v>29</v>
      </c>
      <c r="AA86" s="108">
        <v>13</v>
      </c>
      <c r="AB86" s="107">
        <f t="shared" si="40"/>
        <v>262</v>
      </c>
      <c r="AC86" s="107">
        <f t="shared" si="39"/>
        <v>124</v>
      </c>
      <c r="AD86" s="107">
        <f t="shared" si="39"/>
        <v>138</v>
      </c>
      <c r="AE86" s="107">
        <f t="shared" si="35"/>
        <v>19</v>
      </c>
      <c r="AF86" s="108">
        <v>4</v>
      </c>
      <c r="AG86" s="108">
        <v>15</v>
      </c>
      <c r="AH86" s="109">
        <f t="shared" si="36"/>
        <v>1</v>
      </c>
      <c r="AI86" s="108"/>
      <c r="AJ86" s="110">
        <v>1</v>
      </c>
      <c r="AK86" s="61"/>
      <c r="AL86" s="101"/>
      <c r="AM86" s="102"/>
    </row>
    <row r="87" spans="1:39" s="72" customFormat="1" ht="16.5" customHeight="1" x14ac:dyDescent="0.25">
      <c r="A87" s="143" t="s">
        <v>347</v>
      </c>
      <c r="B87" s="132" t="s">
        <v>348</v>
      </c>
      <c r="C87" s="104" t="s">
        <v>349</v>
      </c>
      <c r="D87" s="108" t="s">
        <v>350</v>
      </c>
      <c r="E87" s="113" t="s">
        <v>351</v>
      </c>
      <c r="F87" s="107">
        <f t="shared" si="41"/>
        <v>8</v>
      </c>
      <c r="G87" s="108">
        <v>6</v>
      </c>
      <c r="H87" s="108">
        <v>0</v>
      </c>
      <c r="I87" s="133">
        <v>2</v>
      </c>
      <c r="J87" s="107">
        <f t="shared" si="27"/>
        <v>1</v>
      </c>
      <c r="K87" s="108">
        <v>0</v>
      </c>
      <c r="L87" s="108">
        <v>1</v>
      </c>
      <c r="M87" s="107">
        <f t="shared" si="28"/>
        <v>2</v>
      </c>
      <c r="N87" s="108">
        <v>2</v>
      </c>
      <c r="O87" s="108">
        <v>0</v>
      </c>
      <c r="P87" s="107">
        <f t="shared" si="29"/>
        <v>9</v>
      </c>
      <c r="Q87" s="108">
        <v>3</v>
      </c>
      <c r="R87" s="108">
        <v>6</v>
      </c>
      <c r="S87" s="107">
        <f t="shared" si="30"/>
        <v>9</v>
      </c>
      <c r="T87" s="108">
        <v>6</v>
      </c>
      <c r="U87" s="108">
        <v>3</v>
      </c>
      <c r="V87" s="107">
        <f t="shared" si="31"/>
        <v>4</v>
      </c>
      <c r="W87" s="108">
        <v>3</v>
      </c>
      <c r="X87" s="108">
        <v>1</v>
      </c>
      <c r="Y87" s="107">
        <f t="shared" si="32"/>
        <v>9</v>
      </c>
      <c r="Z87" s="108">
        <v>6</v>
      </c>
      <c r="AA87" s="108">
        <v>3</v>
      </c>
      <c r="AB87" s="107">
        <f t="shared" si="40"/>
        <v>34</v>
      </c>
      <c r="AC87" s="107">
        <f t="shared" si="39"/>
        <v>20</v>
      </c>
      <c r="AD87" s="107">
        <f t="shared" si="39"/>
        <v>14</v>
      </c>
      <c r="AE87" s="107">
        <f t="shared" si="35"/>
        <v>12</v>
      </c>
      <c r="AF87" s="108">
        <v>3</v>
      </c>
      <c r="AG87" s="108">
        <v>9</v>
      </c>
      <c r="AH87" s="109">
        <f t="shared" si="36"/>
        <v>1</v>
      </c>
      <c r="AI87" s="108"/>
      <c r="AJ87" s="110">
        <v>1</v>
      </c>
      <c r="AK87" s="61"/>
      <c r="AL87" s="101"/>
      <c r="AM87" s="102"/>
    </row>
    <row r="88" spans="1:39" s="72" customFormat="1" ht="16.5" customHeight="1" x14ac:dyDescent="0.25">
      <c r="A88" s="179" t="s">
        <v>352</v>
      </c>
      <c r="B88" s="180" t="s">
        <v>353</v>
      </c>
      <c r="C88" s="104" t="s">
        <v>354</v>
      </c>
      <c r="D88" s="137" t="s">
        <v>355</v>
      </c>
      <c r="E88" s="142" t="s">
        <v>356</v>
      </c>
      <c r="F88" s="118">
        <f t="shared" si="41"/>
        <v>9</v>
      </c>
      <c r="G88" s="119">
        <v>6</v>
      </c>
      <c r="H88" s="119">
        <v>0</v>
      </c>
      <c r="I88" s="121">
        <v>3</v>
      </c>
      <c r="J88" s="118">
        <f t="shared" si="27"/>
        <v>21</v>
      </c>
      <c r="K88" s="119">
        <v>11</v>
      </c>
      <c r="L88" s="119">
        <v>10</v>
      </c>
      <c r="M88" s="118">
        <f t="shared" si="28"/>
        <v>23</v>
      </c>
      <c r="N88" s="119">
        <v>12</v>
      </c>
      <c r="O88" s="119">
        <v>11</v>
      </c>
      <c r="P88" s="118">
        <f t="shared" si="29"/>
        <v>21</v>
      </c>
      <c r="Q88" s="119">
        <v>11</v>
      </c>
      <c r="R88" s="119">
        <v>10</v>
      </c>
      <c r="S88" s="118">
        <f t="shared" si="30"/>
        <v>22</v>
      </c>
      <c r="T88" s="119">
        <v>10</v>
      </c>
      <c r="U88" s="119">
        <v>12</v>
      </c>
      <c r="V88" s="118">
        <f t="shared" si="31"/>
        <v>27</v>
      </c>
      <c r="W88" s="119">
        <v>11</v>
      </c>
      <c r="X88" s="119">
        <v>16</v>
      </c>
      <c r="Y88" s="118">
        <f t="shared" si="32"/>
        <v>33</v>
      </c>
      <c r="Z88" s="119">
        <v>16</v>
      </c>
      <c r="AA88" s="119">
        <v>17</v>
      </c>
      <c r="AB88" s="118">
        <f t="shared" si="40"/>
        <v>147</v>
      </c>
      <c r="AC88" s="118">
        <f t="shared" si="39"/>
        <v>71</v>
      </c>
      <c r="AD88" s="118">
        <f t="shared" si="39"/>
        <v>76</v>
      </c>
      <c r="AE88" s="118">
        <f t="shared" si="35"/>
        <v>14</v>
      </c>
      <c r="AF88" s="119">
        <v>5</v>
      </c>
      <c r="AG88" s="119">
        <v>9</v>
      </c>
      <c r="AH88" s="118">
        <f t="shared" si="36"/>
        <v>1</v>
      </c>
      <c r="AI88" s="119">
        <v>0</v>
      </c>
      <c r="AJ88" s="122">
        <v>1</v>
      </c>
      <c r="AK88" s="61"/>
      <c r="AL88" s="101"/>
      <c r="AM88" s="102"/>
    </row>
    <row r="89" spans="1:39" s="164" customFormat="1" ht="18.75" customHeight="1" x14ac:dyDescent="0.25">
      <c r="A89" s="153"/>
      <c r="B89" s="177" t="s">
        <v>357</v>
      </c>
      <c r="C89" s="155"/>
      <c r="D89" s="155"/>
      <c r="E89" s="156"/>
      <c r="F89" s="158">
        <f t="shared" ref="F89:AJ89" si="42">SUM(F79:F88)</f>
        <v>114</v>
      </c>
      <c r="G89" s="158">
        <f t="shared" si="42"/>
        <v>86</v>
      </c>
      <c r="H89" s="158">
        <f t="shared" si="42"/>
        <v>0</v>
      </c>
      <c r="I89" s="158">
        <f t="shared" si="42"/>
        <v>28</v>
      </c>
      <c r="J89" s="158">
        <f t="shared" si="42"/>
        <v>310</v>
      </c>
      <c r="K89" s="158">
        <f t="shared" si="42"/>
        <v>147</v>
      </c>
      <c r="L89" s="158">
        <f t="shared" si="42"/>
        <v>163</v>
      </c>
      <c r="M89" s="158">
        <f t="shared" si="42"/>
        <v>359</v>
      </c>
      <c r="N89" s="158">
        <f t="shared" si="42"/>
        <v>180</v>
      </c>
      <c r="O89" s="158">
        <f t="shared" si="42"/>
        <v>179</v>
      </c>
      <c r="P89" s="158">
        <f t="shared" si="42"/>
        <v>353</v>
      </c>
      <c r="Q89" s="158">
        <f t="shared" si="42"/>
        <v>167</v>
      </c>
      <c r="R89" s="158">
        <f t="shared" si="42"/>
        <v>186</v>
      </c>
      <c r="S89" s="158">
        <f t="shared" si="42"/>
        <v>338</v>
      </c>
      <c r="T89" s="158">
        <f t="shared" si="42"/>
        <v>177</v>
      </c>
      <c r="U89" s="158">
        <f t="shared" si="42"/>
        <v>161</v>
      </c>
      <c r="V89" s="158">
        <f t="shared" si="42"/>
        <v>370</v>
      </c>
      <c r="W89" s="158">
        <f t="shared" si="42"/>
        <v>184</v>
      </c>
      <c r="X89" s="158">
        <f t="shared" si="42"/>
        <v>186</v>
      </c>
      <c r="Y89" s="158">
        <f t="shared" si="42"/>
        <v>390</v>
      </c>
      <c r="Z89" s="158">
        <f t="shared" si="42"/>
        <v>211</v>
      </c>
      <c r="AA89" s="158">
        <f t="shared" si="42"/>
        <v>179</v>
      </c>
      <c r="AB89" s="158">
        <f t="shared" si="42"/>
        <v>2120</v>
      </c>
      <c r="AC89" s="158">
        <f t="shared" si="42"/>
        <v>1066</v>
      </c>
      <c r="AD89" s="158">
        <f t="shared" si="42"/>
        <v>1054</v>
      </c>
      <c r="AE89" s="158">
        <f t="shared" si="42"/>
        <v>175</v>
      </c>
      <c r="AF89" s="158">
        <f t="shared" si="42"/>
        <v>50</v>
      </c>
      <c r="AG89" s="158">
        <f t="shared" si="42"/>
        <v>125</v>
      </c>
      <c r="AH89" s="158">
        <f t="shared" si="42"/>
        <v>11</v>
      </c>
      <c r="AI89" s="158">
        <f t="shared" si="42"/>
        <v>0</v>
      </c>
      <c r="AJ89" s="160">
        <f t="shared" si="42"/>
        <v>11</v>
      </c>
      <c r="AK89" s="161"/>
      <c r="AL89" s="162"/>
      <c r="AM89" s="163"/>
    </row>
    <row r="90" spans="1:39" s="72" customFormat="1" ht="16.5" customHeight="1" x14ac:dyDescent="0.25">
      <c r="A90" s="181" t="s">
        <v>358</v>
      </c>
      <c r="B90" s="132" t="s">
        <v>359</v>
      </c>
      <c r="C90" s="104" t="s">
        <v>360</v>
      </c>
      <c r="D90" s="137" t="s">
        <v>361</v>
      </c>
      <c r="E90" s="113" t="s">
        <v>362</v>
      </c>
      <c r="F90" s="107">
        <f t="shared" ref="F90:F97" si="43">G90+H90+I90</f>
        <v>10</v>
      </c>
      <c r="G90" s="108">
        <v>7</v>
      </c>
      <c r="H90" s="133">
        <v>0</v>
      </c>
      <c r="I90" s="108">
        <v>3</v>
      </c>
      <c r="J90" s="107">
        <f t="shared" ref="J90:J97" si="44">K90+L90</f>
        <v>34</v>
      </c>
      <c r="K90" s="108">
        <v>11</v>
      </c>
      <c r="L90" s="108">
        <v>23</v>
      </c>
      <c r="M90" s="107">
        <f t="shared" ref="M90:M97" si="45">N90+O90</f>
        <v>29</v>
      </c>
      <c r="N90" s="108">
        <v>12</v>
      </c>
      <c r="O90" s="108">
        <v>17</v>
      </c>
      <c r="P90" s="107">
        <f t="shared" ref="P90:P97" si="46">Q90+R90</f>
        <v>29</v>
      </c>
      <c r="Q90" s="108">
        <v>15</v>
      </c>
      <c r="R90" s="108">
        <v>14</v>
      </c>
      <c r="S90" s="107">
        <f t="shared" ref="S90:S97" si="47">T90+U90</f>
        <v>22</v>
      </c>
      <c r="T90" s="108">
        <v>6</v>
      </c>
      <c r="U90" s="108">
        <v>16</v>
      </c>
      <c r="V90" s="107">
        <f t="shared" ref="V90:V97" si="48">W90+X90</f>
        <v>36</v>
      </c>
      <c r="W90" s="108">
        <v>26</v>
      </c>
      <c r="X90" s="108">
        <v>10</v>
      </c>
      <c r="Y90" s="107">
        <f t="shared" ref="Y90:Y97" si="49">Z90+AA90</f>
        <v>31</v>
      </c>
      <c r="Z90" s="108">
        <v>17</v>
      </c>
      <c r="AA90" s="108">
        <v>14</v>
      </c>
      <c r="AB90" s="107">
        <f t="shared" ref="AB90:AB97" si="50">SUM(AC90+AD90)</f>
        <v>181</v>
      </c>
      <c r="AC90" s="107">
        <f t="shared" ref="AC90:AD97" si="51">SUM(K90,N90,Q90,T90,W90,Z90)</f>
        <v>87</v>
      </c>
      <c r="AD90" s="107">
        <f t="shared" si="51"/>
        <v>94</v>
      </c>
      <c r="AE90" s="107">
        <f t="shared" ref="AE90:AE97" si="52">AF90+AG90</f>
        <v>22</v>
      </c>
      <c r="AF90" s="108">
        <v>5</v>
      </c>
      <c r="AG90" s="108">
        <v>17</v>
      </c>
      <c r="AH90" s="109">
        <f t="shared" ref="AH90:AH97" si="53">AI90+AJ90</f>
        <v>5</v>
      </c>
      <c r="AI90" s="108">
        <v>0</v>
      </c>
      <c r="AJ90" s="110">
        <v>5</v>
      </c>
      <c r="AK90" s="61"/>
      <c r="AL90" s="101"/>
      <c r="AM90" s="102"/>
    </row>
    <row r="91" spans="1:39" s="72" customFormat="1" ht="16.5" customHeight="1" x14ac:dyDescent="0.25">
      <c r="A91" s="182"/>
      <c r="B91" s="132" t="s">
        <v>363</v>
      </c>
      <c r="C91" s="104" t="s">
        <v>364</v>
      </c>
      <c r="D91" s="137" t="s">
        <v>365</v>
      </c>
      <c r="E91" s="113" t="s">
        <v>366</v>
      </c>
      <c r="F91" s="107">
        <f t="shared" si="43"/>
        <v>16</v>
      </c>
      <c r="G91" s="108">
        <v>12</v>
      </c>
      <c r="H91" s="133">
        <v>0</v>
      </c>
      <c r="I91" s="108">
        <v>4</v>
      </c>
      <c r="J91" s="107">
        <f t="shared" si="44"/>
        <v>43</v>
      </c>
      <c r="K91" s="108">
        <v>23</v>
      </c>
      <c r="L91" s="108">
        <v>20</v>
      </c>
      <c r="M91" s="107">
        <f t="shared" si="45"/>
        <v>50</v>
      </c>
      <c r="N91" s="108">
        <v>28</v>
      </c>
      <c r="O91" s="108">
        <v>22</v>
      </c>
      <c r="P91" s="107">
        <f t="shared" si="46"/>
        <v>38</v>
      </c>
      <c r="Q91" s="108">
        <v>11</v>
      </c>
      <c r="R91" s="108">
        <v>27</v>
      </c>
      <c r="S91" s="107">
        <f t="shared" si="47"/>
        <v>43</v>
      </c>
      <c r="T91" s="108">
        <v>24</v>
      </c>
      <c r="U91" s="108">
        <v>19</v>
      </c>
      <c r="V91" s="107">
        <f t="shared" si="48"/>
        <v>53</v>
      </c>
      <c r="W91" s="108">
        <v>27</v>
      </c>
      <c r="X91" s="108">
        <v>26</v>
      </c>
      <c r="Y91" s="107">
        <f t="shared" si="49"/>
        <v>39</v>
      </c>
      <c r="Z91" s="108">
        <v>19</v>
      </c>
      <c r="AA91" s="108">
        <v>20</v>
      </c>
      <c r="AB91" s="107">
        <f t="shared" si="50"/>
        <v>266</v>
      </c>
      <c r="AC91" s="107">
        <f t="shared" si="51"/>
        <v>132</v>
      </c>
      <c r="AD91" s="107">
        <f t="shared" si="51"/>
        <v>134</v>
      </c>
      <c r="AE91" s="107">
        <f t="shared" si="52"/>
        <v>22</v>
      </c>
      <c r="AF91" s="108">
        <v>7</v>
      </c>
      <c r="AG91" s="108">
        <v>15</v>
      </c>
      <c r="AH91" s="109">
        <f t="shared" si="53"/>
        <v>1</v>
      </c>
      <c r="AI91" s="108">
        <v>0</v>
      </c>
      <c r="AJ91" s="110">
        <v>1</v>
      </c>
      <c r="AK91" s="61"/>
      <c r="AL91" s="101"/>
      <c r="AM91" s="102"/>
    </row>
    <row r="92" spans="1:39" s="72" customFormat="1" ht="16.5" customHeight="1" x14ac:dyDescent="0.25">
      <c r="A92" s="182"/>
      <c r="B92" s="132" t="s">
        <v>367</v>
      </c>
      <c r="C92" s="104" t="s">
        <v>368</v>
      </c>
      <c r="D92" s="137" t="s">
        <v>369</v>
      </c>
      <c r="E92" s="113" t="s">
        <v>370</v>
      </c>
      <c r="F92" s="107">
        <f t="shared" si="43"/>
        <v>8</v>
      </c>
      <c r="G92" s="108">
        <v>6</v>
      </c>
      <c r="H92" s="133">
        <v>0</v>
      </c>
      <c r="I92" s="108">
        <v>2</v>
      </c>
      <c r="J92" s="107">
        <f t="shared" si="44"/>
        <v>19</v>
      </c>
      <c r="K92" s="108">
        <v>13</v>
      </c>
      <c r="L92" s="108">
        <v>6</v>
      </c>
      <c r="M92" s="107">
        <f t="shared" si="45"/>
        <v>21</v>
      </c>
      <c r="N92" s="108">
        <v>9</v>
      </c>
      <c r="O92" s="108">
        <v>12</v>
      </c>
      <c r="P92" s="107">
        <f t="shared" si="46"/>
        <v>20</v>
      </c>
      <c r="Q92" s="108">
        <v>9</v>
      </c>
      <c r="R92" s="108">
        <v>11</v>
      </c>
      <c r="S92" s="107">
        <f t="shared" si="47"/>
        <v>21</v>
      </c>
      <c r="T92" s="108">
        <v>12</v>
      </c>
      <c r="U92" s="108">
        <v>9</v>
      </c>
      <c r="V92" s="107">
        <f t="shared" si="48"/>
        <v>21</v>
      </c>
      <c r="W92" s="108">
        <v>11</v>
      </c>
      <c r="X92" s="108">
        <v>10</v>
      </c>
      <c r="Y92" s="107">
        <f t="shared" si="49"/>
        <v>25</v>
      </c>
      <c r="Z92" s="108">
        <v>12</v>
      </c>
      <c r="AA92" s="108">
        <v>13</v>
      </c>
      <c r="AB92" s="107">
        <f t="shared" si="50"/>
        <v>127</v>
      </c>
      <c r="AC92" s="107">
        <f t="shared" si="51"/>
        <v>66</v>
      </c>
      <c r="AD92" s="107">
        <f t="shared" si="51"/>
        <v>61</v>
      </c>
      <c r="AE92" s="107">
        <f t="shared" si="52"/>
        <v>15</v>
      </c>
      <c r="AF92" s="108">
        <v>5</v>
      </c>
      <c r="AG92" s="108">
        <v>10</v>
      </c>
      <c r="AH92" s="109">
        <f t="shared" si="53"/>
        <v>2</v>
      </c>
      <c r="AI92" s="108">
        <v>0</v>
      </c>
      <c r="AJ92" s="110">
        <v>2</v>
      </c>
      <c r="AK92" s="61"/>
      <c r="AL92" s="101"/>
      <c r="AM92" s="102"/>
    </row>
    <row r="93" spans="1:39" s="72" customFormat="1" ht="16.5" customHeight="1" x14ac:dyDescent="0.25">
      <c r="A93" s="182"/>
      <c r="B93" s="132" t="s">
        <v>371</v>
      </c>
      <c r="C93" s="104" t="s">
        <v>372</v>
      </c>
      <c r="D93" s="137" t="s">
        <v>373</v>
      </c>
      <c r="E93" s="113" t="s">
        <v>374</v>
      </c>
      <c r="F93" s="107">
        <f t="shared" si="43"/>
        <v>10</v>
      </c>
      <c r="G93" s="108">
        <v>7</v>
      </c>
      <c r="H93" s="133">
        <v>0</v>
      </c>
      <c r="I93" s="108">
        <v>3</v>
      </c>
      <c r="J93" s="107">
        <f t="shared" si="44"/>
        <v>26</v>
      </c>
      <c r="K93" s="108">
        <v>14</v>
      </c>
      <c r="L93" s="108">
        <v>12</v>
      </c>
      <c r="M93" s="107">
        <f t="shared" si="45"/>
        <v>26</v>
      </c>
      <c r="N93" s="108">
        <v>19</v>
      </c>
      <c r="O93" s="108">
        <v>7</v>
      </c>
      <c r="P93" s="107">
        <f t="shared" si="46"/>
        <v>27</v>
      </c>
      <c r="Q93" s="108">
        <v>12</v>
      </c>
      <c r="R93" s="108">
        <v>15</v>
      </c>
      <c r="S93" s="107">
        <f t="shared" si="47"/>
        <v>37</v>
      </c>
      <c r="T93" s="108">
        <v>17</v>
      </c>
      <c r="U93" s="108">
        <v>20</v>
      </c>
      <c r="V93" s="107">
        <f t="shared" si="48"/>
        <v>22</v>
      </c>
      <c r="W93" s="108">
        <v>8</v>
      </c>
      <c r="X93" s="108">
        <v>14</v>
      </c>
      <c r="Y93" s="107">
        <f t="shared" si="49"/>
        <v>29</v>
      </c>
      <c r="Z93" s="108">
        <v>16</v>
      </c>
      <c r="AA93" s="108">
        <v>13</v>
      </c>
      <c r="AB93" s="107">
        <f t="shared" si="50"/>
        <v>167</v>
      </c>
      <c r="AC93" s="107">
        <f t="shared" si="51"/>
        <v>86</v>
      </c>
      <c r="AD93" s="107">
        <f t="shared" si="51"/>
        <v>81</v>
      </c>
      <c r="AE93" s="107">
        <f t="shared" si="52"/>
        <v>15</v>
      </c>
      <c r="AF93" s="108">
        <v>3</v>
      </c>
      <c r="AG93" s="108">
        <v>12</v>
      </c>
      <c r="AH93" s="109">
        <f t="shared" si="53"/>
        <v>1</v>
      </c>
      <c r="AI93" s="108"/>
      <c r="AJ93" s="110">
        <v>1</v>
      </c>
      <c r="AK93" s="61"/>
      <c r="AL93" s="101"/>
      <c r="AM93" s="102"/>
    </row>
    <row r="94" spans="1:39" s="72" customFormat="1" ht="16.5" customHeight="1" x14ac:dyDescent="0.25">
      <c r="A94" s="182"/>
      <c r="B94" s="132" t="s">
        <v>375</v>
      </c>
      <c r="C94" s="104" t="s">
        <v>376</v>
      </c>
      <c r="D94" s="137" t="s">
        <v>377</v>
      </c>
      <c r="E94" s="113" t="s">
        <v>378</v>
      </c>
      <c r="F94" s="107">
        <f t="shared" si="43"/>
        <v>17</v>
      </c>
      <c r="G94" s="108">
        <v>12</v>
      </c>
      <c r="H94" s="133">
        <v>0</v>
      </c>
      <c r="I94" s="108">
        <v>5</v>
      </c>
      <c r="J94" s="107">
        <f t="shared" si="44"/>
        <v>61</v>
      </c>
      <c r="K94" s="108">
        <v>32</v>
      </c>
      <c r="L94" s="108">
        <v>29</v>
      </c>
      <c r="M94" s="107">
        <f t="shared" si="45"/>
        <v>69</v>
      </c>
      <c r="N94" s="108">
        <v>38</v>
      </c>
      <c r="O94" s="108">
        <v>31</v>
      </c>
      <c r="P94" s="107">
        <f t="shared" si="46"/>
        <v>61</v>
      </c>
      <c r="Q94" s="108">
        <v>34</v>
      </c>
      <c r="R94" s="108">
        <v>27</v>
      </c>
      <c r="S94" s="107">
        <f t="shared" si="47"/>
        <v>56</v>
      </c>
      <c r="T94" s="108">
        <v>28</v>
      </c>
      <c r="U94" s="108">
        <v>28</v>
      </c>
      <c r="V94" s="107">
        <f t="shared" si="48"/>
        <v>73</v>
      </c>
      <c r="W94" s="108">
        <v>34</v>
      </c>
      <c r="X94" s="108">
        <v>39</v>
      </c>
      <c r="Y94" s="107">
        <f t="shared" si="49"/>
        <v>72</v>
      </c>
      <c r="Z94" s="108">
        <v>36</v>
      </c>
      <c r="AA94" s="108">
        <v>36</v>
      </c>
      <c r="AB94" s="107">
        <f t="shared" si="50"/>
        <v>392</v>
      </c>
      <c r="AC94" s="107">
        <f t="shared" si="51"/>
        <v>202</v>
      </c>
      <c r="AD94" s="107">
        <f t="shared" si="51"/>
        <v>190</v>
      </c>
      <c r="AE94" s="107">
        <f t="shared" si="52"/>
        <v>28</v>
      </c>
      <c r="AF94" s="108">
        <v>9</v>
      </c>
      <c r="AG94" s="108">
        <v>19</v>
      </c>
      <c r="AH94" s="109">
        <f t="shared" si="53"/>
        <v>1</v>
      </c>
      <c r="AI94" s="108"/>
      <c r="AJ94" s="110">
        <v>1</v>
      </c>
      <c r="AK94" s="61"/>
      <c r="AL94" s="101"/>
      <c r="AM94" s="102"/>
    </row>
    <row r="95" spans="1:39" s="72" customFormat="1" ht="16.5" customHeight="1" x14ac:dyDescent="0.25">
      <c r="A95" s="182"/>
      <c r="B95" s="123" t="s">
        <v>379</v>
      </c>
      <c r="C95" s="124" t="s">
        <v>380</v>
      </c>
      <c r="D95" s="135" t="s">
        <v>381</v>
      </c>
      <c r="E95" s="134" t="s">
        <v>382</v>
      </c>
      <c r="F95" s="127">
        <f t="shared" si="43"/>
        <v>7</v>
      </c>
      <c r="G95" s="128">
        <v>6</v>
      </c>
      <c r="H95" s="130">
        <v>0</v>
      </c>
      <c r="I95" s="128">
        <v>1</v>
      </c>
      <c r="J95" s="127">
        <f t="shared" si="44"/>
        <v>3</v>
      </c>
      <c r="K95" s="128">
        <v>1</v>
      </c>
      <c r="L95" s="128">
        <v>2</v>
      </c>
      <c r="M95" s="127">
        <f t="shared" si="45"/>
        <v>5</v>
      </c>
      <c r="N95" s="128">
        <v>1</v>
      </c>
      <c r="O95" s="128">
        <v>4</v>
      </c>
      <c r="P95" s="127">
        <f t="shared" si="46"/>
        <v>3</v>
      </c>
      <c r="Q95" s="128">
        <v>1</v>
      </c>
      <c r="R95" s="128">
        <v>2</v>
      </c>
      <c r="S95" s="127">
        <f t="shared" si="47"/>
        <v>5</v>
      </c>
      <c r="T95" s="128">
        <v>5</v>
      </c>
      <c r="U95" s="128">
        <v>0</v>
      </c>
      <c r="V95" s="127">
        <f t="shared" si="48"/>
        <v>7</v>
      </c>
      <c r="W95" s="128">
        <v>4</v>
      </c>
      <c r="X95" s="128">
        <v>3</v>
      </c>
      <c r="Y95" s="127">
        <f t="shared" si="49"/>
        <v>13</v>
      </c>
      <c r="Z95" s="128">
        <v>10</v>
      </c>
      <c r="AA95" s="128">
        <v>3</v>
      </c>
      <c r="AB95" s="127">
        <f t="shared" si="50"/>
        <v>36</v>
      </c>
      <c r="AC95" s="127">
        <f t="shared" si="51"/>
        <v>22</v>
      </c>
      <c r="AD95" s="127">
        <f t="shared" si="51"/>
        <v>14</v>
      </c>
      <c r="AE95" s="127">
        <f t="shared" si="52"/>
        <v>12</v>
      </c>
      <c r="AF95" s="128">
        <v>5</v>
      </c>
      <c r="AG95" s="128">
        <v>7</v>
      </c>
      <c r="AH95" s="129">
        <f t="shared" si="53"/>
        <v>2</v>
      </c>
      <c r="AI95" s="128"/>
      <c r="AJ95" s="131">
        <v>2</v>
      </c>
      <c r="AK95" s="61"/>
      <c r="AL95" s="101"/>
      <c r="AM95" s="102"/>
    </row>
    <row r="96" spans="1:39" s="72" customFormat="1" ht="16.5" customHeight="1" x14ac:dyDescent="0.25">
      <c r="A96" s="182"/>
      <c r="B96" s="132" t="s">
        <v>383</v>
      </c>
      <c r="C96" s="104" t="s">
        <v>384</v>
      </c>
      <c r="D96" s="137" t="s">
        <v>385</v>
      </c>
      <c r="E96" s="113" t="s">
        <v>386</v>
      </c>
      <c r="F96" s="107">
        <f t="shared" si="43"/>
        <v>13</v>
      </c>
      <c r="G96" s="108">
        <v>10</v>
      </c>
      <c r="H96" s="133">
        <v>0</v>
      </c>
      <c r="I96" s="108">
        <v>3</v>
      </c>
      <c r="J96" s="107">
        <f t="shared" si="44"/>
        <v>43</v>
      </c>
      <c r="K96" s="108">
        <v>17</v>
      </c>
      <c r="L96" s="108">
        <v>26</v>
      </c>
      <c r="M96" s="107">
        <f t="shared" si="45"/>
        <v>44</v>
      </c>
      <c r="N96" s="108">
        <v>22</v>
      </c>
      <c r="O96" s="108">
        <v>22</v>
      </c>
      <c r="P96" s="107">
        <f t="shared" si="46"/>
        <v>32</v>
      </c>
      <c r="Q96" s="108">
        <v>15</v>
      </c>
      <c r="R96" s="108">
        <v>17</v>
      </c>
      <c r="S96" s="107">
        <f t="shared" si="47"/>
        <v>42</v>
      </c>
      <c r="T96" s="108">
        <v>25</v>
      </c>
      <c r="U96" s="108">
        <v>17</v>
      </c>
      <c r="V96" s="107">
        <f t="shared" si="48"/>
        <v>25</v>
      </c>
      <c r="W96" s="108">
        <v>12</v>
      </c>
      <c r="X96" s="108">
        <v>13</v>
      </c>
      <c r="Y96" s="107">
        <f t="shared" si="49"/>
        <v>40</v>
      </c>
      <c r="Z96" s="108">
        <v>14</v>
      </c>
      <c r="AA96" s="108">
        <v>26</v>
      </c>
      <c r="AB96" s="107">
        <f t="shared" si="50"/>
        <v>226</v>
      </c>
      <c r="AC96" s="107">
        <f t="shared" si="51"/>
        <v>105</v>
      </c>
      <c r="AD96" s="107">
        <f t="shared" si="51"/>
        <v>121</v>
      </c>
      <c r="AE96" s="107">
        <f t="shared" si="52"/>
        <v>17</v>
      </c>
      <c r="AF96" s="108">
        <v>6</v>
      </c>
      <c r="AG96" s="108">
        <v>11</v>
      </c>
      <c r="AH96" s="109">
        <f t="shared" si="53"/>
        <v>1</v>
      </c>
      <c r="AI96" s="108"/>
      <c r="AJ96" s="110">
        <v>1</v>
      </c>
      <c r="AK96" s="61"/>
      <c r="AL96" s="101"/>
      <c r="AM96" s="102"/>
    </row>
    <row r="97" spans="1:39" s="72" customFormat="1" ht="16.5" customHeight="1" x14ac:dyDescent="0.25">
      <c r="A97" s="183" t="s">
        <v>387</v>
      </c>
      <c r="B97" s="140" t="s">
        <v>388</v>
      </c>
      <c r="C97" s="115" t="s">
        <v>389</v>
      </c>
      <c r="D97" s="141" t="s">
        <v>390</v>
      </c>
      <c r="E97" s="113" t="s">
        <v>391</v>
      </c>
      <c r="F97" s="107">
        <f t="shared" si="43"/>
        <v>8</v>
      </c>
      <c r="G97" s="108">
        <v>6</v>
      </c>
      <c r="H97" s="133">
        <v>0</v>
      </c>
      <c r="I97" s="108">
        <v>2</v>
      </c>
      <c r="J97" s="107">
        <f t="shared" si="44"/>
        <v>25</v>
      </c>
      <c r="K97" s="108">
        <v>16</v>
      </c>
      <c r="L97" s="108">
        <v>9</v>
      </c>
      <c r="M97" s="107">
        <f t="shared" si="45"/>
        <v>26</v>
      </c>
      <c r="N97" s="108">
        <v>14</v>
      </c>
      <c r="O97" s="108">
        <v>12</v>
      </c>
      <c r="P97" s="107">
        <f t="shared" si="46"/>
        <v>21</v>
      </c>
      <c r="Q97" s="108">
        <v>13</v>
      </c>
      <c r="R97" s="108">
        <v>8</v>
      </c>
      <c r="S97" s="107">
        <f t="shared" si="47"/>
        <v>17</v>
      </c>
      <c r="T97" s="108">
        <v>12</v>
      </c>
      <c r="U97" s="108">
        <v>5</v>
      </c>
      <c r="V97" s="107">
        <f t="shared" si="48"/>
        <v>26</v>
      </c>
      <c r="W97" s="108">
        <v>12</v>
      </c>
      <c r="X97" s="108">
        <v>14</v>
      </c>
      <c r="Y97" s="107">
        <f t="shared" si="49"/>
        <v>18</v>
      </c>
      <c r="Z97" s="108">
        <v>9</v>
      </c>
      <c r="AA97" s="108">
        <v>9</v>
      </c>
      <c r="AB97" s="107">
        <f t="shared" si="50"/>
        <v>133</v>
      </c>
      <c r="AC97" s="107">
        <f t="shared" si="51"/>
        <v>76</v>
      </c>
      <c r="AD97" s="107">
        <f t="shared" si="51"/>
        <v>57</v>
      </c>
      <c r="AE97" s="107">
        <f t="shared" si="52"/>
        <v>13</v>
      </c>
      <c r="AF97" s="108">
        <v>6</v>
      </c>
      <c r="AG97" s="108">
        <v>7</v>
      </c>
      <c r="AH97" s="109">
        <f t="shared" si="53"/>
        <v>2</v>
      </c>
      <c r="AI97" s="108"/>
      <c r="AJ97" s="110">
        <v>2</v>
      </c>
      <c r="AK97" s="61"/>
      <c r="AL97" s="101"/>
      <c r="AM97" s="102"/>
    </row>
    <row r="98" spans="1:39" s="164" customFormat="1" ht="18.75" customHeight="1" x14ac:dyDescent="0.25">
      <c r="A98" s="184"/>
      <c r="B98" s="185" t="s">
        <v>357</v>
      </c>
      <c r="C98" s="185"/>
      <c r="D98" s="185"/>
      <c r="E98" s="186"/>
      <c r="F98" s="187">
        <f t="shared" ref="F98:AJ98" si="54">SUM(F90:F97)</f>
        <v>89</v>
      </c>
      <c r="G98" s="188">
        <f t="shared" si="54"/>
        <v>66</v>
      </c>
      <c r="H98" s="188">
        <f t="shared" si="54"/>
        <v>0</v>
      </c>
      <c r="I98" s="188">
        <f t="shared" si="54"/>
        <v>23</v>
      </c>
      <c r="J98" s="187">
        <f t="shared" si="54"/>
        <v>254</v>
      </c>
      <c r="K98" s="188">
        <f t="shared" si="54"/>
        <v>127</v>
      </c>
      <c r="L98" s="188">
        <f t="shared" si="54"/>
        <v>127</v>
      </c>
      <c r="M98" s="187">
        <f t="shared" si="54"/>
        <v>270</v>
      </c>
      <c r="N98" s="188">
        <f t="shared" si="54"/>
        <v>143</v>
      </c>
      <c r="O98" s="188">
        <f t="shared" si="54"/>
        <v>127</v>
      </c>
      <c r="P98" s="187">
        <f t="shared" si="54"/>
        <v>231</v>
      </c>
      <c r="Q98" s="188">
        <f t="shared" si="54"/>
        <v>110</v>
      </c>
      <c r="R98" s="188">
        <f t="shared" si="54"/>
        <v>121</v>
      </c>
      <c r="S98" s="187">
        <f t="shared" si="54"/>
        <v>243</v>
      </c>
      <c r="T98" s="188">
        <f t="shared" si="54"/>
        <v>129</v>
      </c>
      <c r="U98" s="188">
        <f t="shared" si="54"/>
        <v>114</v>
      </c>
      <c r="V98" s="187">
        <f t="shared" si="54"/>
        <v>263</v>
      </c>
      <c r="W98" s="188">
        <f t="shared" si="54"/>
        <v>134</v>
      </c>
      <c r="X98" s="188">
        <f t="shared" si="54"/>
        <v>129</v>
      </c>
      <c r="Y98" s="187">
        <f t="shared" si="54"/>
        <v>267</v>
      </c>
      <c r="Z98" s="188">
        <f t="shared" si="54"/>
        <v>133</v>
      </c>
      <c r="AA98" s="188">
        <f t="shared" si="54"/>
        <v>134</v>
      </c>
      <c r="AB98" s="187">
        <f t="shared" si="54"/>
        <v>1528</v>
      </c>
      <c r="AC98" s="188">
        <f t="shared" si="54"/>
        <v>776</v>
      </c>
      <c r="AD98" s="188">
        <f t="shared" si="54"/>
        <v>752</v>
      </c>
      <c r="AE98" s="187">
        <f t="shared" si="54"/>
        <v>144</v>
      </c>
      <c r="AF98" s="188">
        <f t="shared" si="54"/>
        <v>46</v>
      </c>
      <c r="AG98" s="188">
        <f t="shared" si="54"/>
        <v>98</v>
      </c>
      <c r="AH98" s="187">
        <f t="shared" si="54"/>
        <v>15</v>
      </c>
      <c r="AI98" s="188">
        <f t="shared" si="54"/>
        <v>0</v>
      </c>
      <c r="AJ98" s="189">
        <f t="shared" si="54"/>
        <v>15</v>
      </c>
      <c r="AK98" s="161"/>
      <c r="AL98" s="162"/>
      <c r="AM98" s="163"/>
    </row>
    <row r="99" spans="1:39" s="72" customFormat="1" ht="17.149999999999999" customHeight="1" x14ac:dyDescent="0.25">
      <c r="A99" s="190" t="s">
        <v>392</v>
      </c>
      <c r="B99" s="168" t="s">
        <v>393</v>
      </c>
      <c r="C99" s="94" t="s">
        <v>394</v>
      </c>
      <c r="D99" s="167" t="s">
        <v>395</v>
      </c>
      <c r="E99" s="168" t="s">
        <v>396</v>
      </c>
      <c r="F99" s="107">
        <f t="shared" ref="F99:F107" si="55">G99+H99+I99</f>
        <v>25</v>
      </c>
      <c r="G99" s="169">
        <v>18</v>
      </c>
      <c r="H99" s="169">
        <v>0</v>
      </c>
      <c r="I99" s="169">
        <v>7</v>
      </c>
      <c r="J99" s="97">
        <f t="shared" ref="J99:J116" si="56">K99+L99</f>
        <v>101</v>
      </c>
      <c r="K99" s="98">
        <v>52</v>
      </c>
      <c r="L99" s="98">
        <v>49</v>
      </c>
      <c r="M99" s="97">
        <f t="shared" ref="M99:M116" si="57">N99+O99</f>
        <v>92</v>
      </c>
      <c r="N99" s="98">
        <v>42</v>
      </c>
      <c r="O99" s="98">
        <v>50</v>
      </c>
      <c r="P99" s="97">
        <f t="shared" ref="P99:P116" si="58">Q99+R99</f>
        <v>96</v>
      </c>
      <c r="Q99" s="98">
        <v>49</v>
      </c>
      <c r="R99" s="98">
        <v>47</v>
      </c>
      <c r="S99" s="97">
        <f t="shared" ref="S99:S116" si="59">T99+U99</f>
        <v>72</v>
      </c>
      <c r="T99" s="98">
        <v>43</v>
      </c>
      <c r="U99" s="98">
        <v>29</v>
      </c>
      <c r="V99" s="97">
        <f>SUM(W99:X99)</f>
        <v>106</v>
      </c>
      <c r="W99" s="98">
        <v>63</v>
      </c>
      <c r="X99" s="98">
        <v>43</v>
      </c>
      <c r="Y99" s="97">
        <f>SUM(Z99:AA99)</f>
        <v>95</v>
      </c>
      <c r="Z99" s="98">
        <v>51</v>
      </c>
      <c r="AA99" s="98">
        <v>44</v>
      </c>
      <c r="AB99" s="97">
        <f t="shared" ref="AB99:AB108" si="60">SUM(AC99+AD99)</f>
        <v>562</v>
      </c>
      <c r="AC99" s="97">
        <f t="shared" ref="AC99:AD108" si="61">SUM(K99,N99,Q99,T99,W99,Z99)</f>
        <v>300</v>
      </c>
      <c r="AD99" s="97">
        <f t="shared" si="61"/>
        <v>262</v>
      </c>
      <c r="AE99" s="97">
        <f t="shared" ref="AE99:AE116" si="62">AF99+AG99</f>
        <v>36</v>
      </c>
      <c r="AF99" s="98">
        <v>12</v>
      </c>
      <c r="AG99" s="98">
        <v>24</v>
      </c>
      <c r="AH99" s="99">
        <f t="shared" ref="AH99:AH116" si="63">AI99+AJ99</f>
        <v>5</v>
      </c>
      <c r="AI99" s="98">
        <v>0</v>
      </c>
      <c r="AJ99" s="100">
        <v>5</v>
      </c>
      <c r="AK99" s="61"/>
      <c r="AL99" s="101"/>
      <c r="AM99" s="102"/>
    </row>
    <row r="100" spans="1:39" s="72" customFormat="1" ht="17.149999999999999" customHeight="1" x14ac:dyDescent="0.25">
      <c r="A100" s="92"/>
      <c r="B100" s="132" t="s">
        <v>397</v>
      </c>
      <c r="C100" s="104" t="s">
        <v>398</v>
      </c>
      <c r="D100" s="137" t="s">
        <v>399</v>
      </c>
      <c r="E100" s="113" t="s">
        <v>400</v>
      </c>
      <c r="F100" s="107">
        <f t="shared" si="55"/>
        <v>8</v>
      </c>
      <c r="G100" s="133">
        <v>6</v>
      </c>
      <c r="H100" s="133">
        <v>0</v>
      </c>
      <c r="I100" s="133">
        <v>2</v>
      </c>
      <c r="J100" s="107">
        <f t="shared" si="56"/>
        <v>22</v>
      </c>
      <c r="K100" s="108">
        <v>13</v>
      </c>
      <c r="L100" s="108">
        <v>9</v>
      </c>
      <c r="M100" s="107">
        <f t="shared" si="57"/>
        <v>15</v>
      </c>
      <c r="N100" s="108">
        <v>9</v>
      </c>
      <c r="O100" s="108">
        <v>6</v>
      </c>
      <c r="P100" s="107">
        <f t="shared" si="58"/>
        <v>23</v>
      </c>
      <c r="Q100" s="108">
        <v>13</v>
      </c>
      <c r="R100" s="108">
        <v>10</v>
      </c>
      <c r="S100" s="107">
        <f t="shared" si="59"/>
        <v>22</v>
      </c>
      <c r="T100" s="108">
        <v>11</v>
      </c>
      <c r="U100" s="108">
        <v>11</v>
      </c>
      <c r="V100" s="107">
        <f t="shared" ref="V100:V108" si="64">W100+X100</f>
        <v>23</v>
      </c>
      <c r="W100" s="108">
        <v>14</v>
      </c>
      <c r="X100" s="108">
        <v>9</v>
      </c>
      <c r="Y100" s="107">
        <f t="shared" ref="Y100:Y108" si="65">Z100+AA100</f>
        <v>16</v>
      </c>
      <c r="Z100" s="108">
        <v>9</v>
      </c>
      <c r="AA100" s="108">
        <v>7</v>
      </c>
      <c r="AB100" s="107">
        <f t="shared" si="60"/>
        <v>121</v>
      </c>
      <c r="AC100" s="107">
        <f t="shared" si="61"/>
        <v>69</v>
      </c>
      <c r="AD100" s="107">
        <f t="shared" si="61"/>
        <v>52</v>
      </c>
      <c r="AE100" s="107">
        <f t="shared" si="62"/>
        <v>12</v>
      </c>
      <c r="AF100" s="108">
        <v>5</v>
      </c>
      <c r="AG100" s="108">
        <v>7</v>
      </c>
      <c r="AH100" s="109">
        <f t="shared" si="63"/>
        <v>2</v>
      </c>
      <c r="AI100" s="108">
        <v>0</v>
      </c>
      <c r="AJ100" s="110">
        <v>2</v>
      </c>
      <c r="AK100" s="61"/>
      <c r="AL100" s="101"/>
      <c r="AM100" s="102"/>
    </row>
    <row r="101" spans="1:39" s="72" customFormat="1" ht="16.5" customHeight="1" x14ac:dyDescent="0.25">
      <c r="A101" s="92"/>
      <c r="B101" s="132" t="s">
        <v>401</v>
      </c>
      <c r="C101" s="104" t="s">
        <v>402</v>
      </c>
      <c r="D101" s="137" t="s">
        <v>403</v>
      </c>
      <c r="E101" s="113" t="s">
        <v>404</v>
      </c>
      <c r="F101" s="107">
        <f t="shared" si="55"/>
        <v>15</v>
      </c>
      <c r="G101" s="133">
        <v>12</v>
      </c>
      <c r="H101" s="133">
        <v>0</v>
      </c>
      <c r="I101" s="133">
        <v>3</v>
      </c>
      <c r="J101" s="107">
        <f t="shared" si="56"/>
        <v>44</v>
      </c>
      <c r="K101" s="108">
        <v>20</v>
      </c>
      <c r="L101" s="108">
        <v>24</v>
      </c>
      <c r="M101" s="107">
        <f t="shared" si="57"/>
        <v>53</v>
      </c>
      <c r="N101" s="108">
        <v>20</v>
      </c>
      <c r="O101" s="108">
        <v>33</v>
      </c>
      <c r="P101" s="107">
        <f t="shared" si="58"/>
        <v>64</v>
      </c>
      <c r="Q101" s="108">
        <v>36</v>
      </c>
      <c r="R101" s="108">
        <v>28</v>
      </c>
      <c r="S101" s="107">
        <f t="shared" si="59"/>
        <v>47</v>
      </c>
      <c r="T101" s="108">
        <v>19</v>
      </c>
      <c r="U101" s="108">
        <v>28</v>
      </c>
      <c r="V101" s="107">
        <f t="shared" si="64"/>
        <v>61</v>
      </c>
      <c r="W101" s="108">
        <v>33</v>
      </c>
      <c r="X101" s="108">
        <v>28</v>
      </c>
      <c r="Y101" s="107">
        <f t="shared" si="65"/>
        <v>65</v>
      </c>
      <c r="Z101" s="108">
        <v>31</v>
      </c>
      <c r="AA101" s="108">
        <v>34</v>
      </c>
      <c r="AB101" s="107">
        <f t="shared" si="60"/>
        <v>334</v>
      </c>
      <c r="AC101" s="107">
        <f t="shared" si="61"/>
        <v>159</v>
      </c>
      <c r="AD101" s="107">
        <f t="shared" si="61"/>
        <v>175</v>
      </c>
      <c r="AE101" s="107">
        <f t="shared" si="62"/>
        <v>21</v>
      </c>
      <c r="AF101" s="108">
        <v>8</v>
      </c>
      <c r="AG101" s="108">
        <v>13</v>
      </c>
      <c r="AH101" s="109">
        <f t="shared" si="63"/>
        <v>3</v>
      </c>
      <c r="AI101" s="108">
        <v>0</v>
      </c>
      <c r="AJ101" s="110">
        <v>3</v>
      </c>
      <c r="AK101" s="61"/>
      <c r="AL101" s="101"/>
      <c r="AM101" s="102"/>
    </row>
    <row r="102" spans="1:39" s="72" customFormat="1" ht="17.149999999999999" customHeight="1" x14ac:dyDescent="0.25">
      <c r="A102" s="92"/>
      <c r="B102" s="191" t="s">
        <v>405</v>
      </c>
      <c r="C102" s="104" t="s">
        <v>406</v>
      </c>
      <c r="D102" s="137" t="s">
        <v>407</v>
      </c>
      <c r="E102" s="113" t="s">
        <v>408</v>
      </c>
      <c r="F102" s="107">
        <f t="shared" si="55"/>
        <v>22</v>
      </c>
      <c r="G102" s="133">
        <v>16</v>
      </c>
      <c r="H102" s="133">
        <v>0</v>
      </c>
      <c r="I102" s="133">
        <v>6</v>
      </c>
      <c r="J102" s="107">
        <f t="shared" si="56"/>
        <v>60</v>
      </c>
      <c r="K102" s="108">
        <v>30</v>
      </c>
      <c r="L102" s="108">
        <v>30</v>
      </c>
      <c r="M102" s="107">
        <f t="shared" si="57"/>
        <v>79</v>
      </c>
      <c r="N102" s="108">
        <v>38</v>
      </c>
      <c r="O102" s="108">
        <v>41</v>
      </c>
      <c r="P102" s="107">
        <f t="shared" si="58"/>
        <v>83</v>
      </c>
      <c r="Q102" s="108">
        <v>38</v>
      </c>
      <c r="R102" s="108">
        <v>45</v>
      </c>
      <c r="S102" s="107">
        <f t="shared" si="59"/>
        <v>58</v>
      </c>
      <c r="T102" s="108">
        <v>29</v>
      </c>
      <c r="U102" s="108">
        <v>29</v>
      </c>
      <c r="V102" s="107">
        <f t="shared" si="64"/>
        <v>76</v>
      </c>
      <c r="W102" s="108">
        <v>45</v>
      </c>
      <c r="X102" s="108">
        <v>31</v>
      </c>
      <c r="Y102" s="107">
        <f t="shared" si="65"/>
        <v>85</v>
      </c>
      <c r="Z102" s="108">
        <v>49</v>
      </c>
      <c r="AA102" s="108">
        <v>36</v>
      </c>
      <c r="AB102" s="107">
        <f t="shared" si="60"/>
        <v>441</v>
      </c>
      <c r="AC102" s="107">
        <f t="shared" si="61"/>
        <v>229</v>
      </c>
      <c r="AD102" s="107">
        <f t="shared" si="61"/>
        <v>212</v>
      </c>
      <c r="AE102" s="107">
        <f t="shared" si="62"/>
        <v>29</v>
      </c>
      <c r="AF102" s="108">
        <v>9</v>
      </c>
      <c r="AG102" s="108">
        <v>20</v>
      </c>
      <c r="AH102" s="109">
        <f t="shared" si="63"/>
        <v>5</v>
      </c>
      <c r="AI102" s="108">
        <v>1</v>
      </c>
      <c r="AJ102" s="110">
        <v>4</v>
      </c>
      <c r="AK102" s="61"/>
      <c r="AL102" s="101"/>
      <c r="AM102" s="102"/>
    </row>
    <row r="103" spans="1:39" s="72" customFormat="1" ht="17.149999999999999" customHeight="1" x14ac:dyDescent="0.25">
      <c r="A103" s="92"/>
      <c r="B103" s="140" t="s">
        <v>409</v>
      </c>
      <c r="C103" s="115" t="s">
        <v>410</v>
      </c>
      <c r="D103" s="141" t="s">
        <v>411</v>
      </c>
      <c r="E103" s="142" t="s">
        <v>412</v>
      </c>
      <c r="F103" s="118">
        <f t="shared" si="55"/>
        <v>9</v>
      </c>
      <c r="G103" s="121">
        <v>6</v>
      </c>
      <c r="H103" s="121">
        <v>0</v>
      </c>
      <c r="I103" s="121">
        <v>3</v>
      </c>
      <c r="J103" s="118">
        <f t="shared" si="56"/>
        <v>27</v>
      </c>
      <c r="K103" s="119">
        <v>15</v>
      </c>
      <c r="L103" s="119">
        <v>12</v>
      </c>
      <c r="M103" s="118">
        <f t="shared" si="57"/>
        <v>24</v>
      </c>
      <c r="N103" s="119">
        <v>8</v>
      </c>
      <c r="O103" s="119">
        <v>16</v>
      </c>
      <c r="P103" s="118">
        <f t="shared" si="58"/>
        <v>26</v>
      </c>
      <c r="Q103" s="119">
        <v>17</v>
      </c>
      <c r="R103" s="119">
        <v>9</v>
      </c>
      <c r="S103" s="118">
        <f t="shared" si="59"/>
        <v>25</v>
      </c>
      <c r="T103" s="119">
        <v>15</v>
      </c>
      <c r="U103" s="119">
        <v>10</v>
      </c>
      <c r="V103" s="118">
        <f t="shared" si="64"/>
        <v>23</v>
      </c>
      <c r="W103" s="119">
        <v>12</v>
      </c>
      <c r="X103" s="119">
        <v>11</v>
      </c>
      <c r="Y103" s="118">
        <f t="shared" si="65"/>
        <v>23</v>
      </c>
      <c r="Z103" s="119">
        <v>12</v>
      </c>
      <c r="AA103" s="119">
        <v>11</v>
      </c>
      <c r="AB103" s="118">
        <f t="shared" si="60"/>
        <v>148</v>
      </c>
      <c r="AC103" s="118">
        <f t="shared" si="61"/>
        <v>79</v>
      </c>
      <c r="AD103" s="118">
        <f t="shared" si="61"/>
        <v>69</v>
      </c>
      <c r="AE103" s="107">
        <f t="shared" si="62"/>
        <v>12</v>
      </c>
      <c r="AF103" s="119">
        <v>5</v>
      </c>
      <c r="AG103" s="119">
        <v>7</v>
      </c>
      <c r="AH103" s="120">
        <f t="shared" si="63"/>
        <v>2</v>
      </c>
      <c r="AI103" s="119">
        <v>0</v>
      </c>
      <c r="AJ103" s="122">
        <v>2</v>
      </c>
      <c r="AK103" s="61"/>
      <c r="AL103" s="101"/>
      <c r="AM103" s="102"/>
    </row>
    <row r="104" spans="1:39" s="72" customFormat="1" ht="17.149999999999999" customHeight="1" x14ac:dyDescent="0.25">
      <c r="A104" s="92"/>
      <c r="B104" s="132" t="s">
        <v>413</v>
      </c>
      <c r="C104" s="104" t="s">
        <v>414</v>
      </c>
      <c r="D104" s="137" t="s">
        <v>415</v>
      </c>
      <c r="E104" s="113" t="s">
        <v>416</v>
      </c>
      <c r="F104" s="107">
        <f t="shared" si="55"/>
        <v>10</v>
      </c>
      <c r="G104" s="133">
        <v>6</v>
      </c>
      <c r="H104" s="133">
        <v>0</v>
      </c>
      <c r="I104" s="133">
        <v>4</v>
      </c>
      <c r="J104" s="107">
        <f t="shared" si="56"/>
        <v>18</v>
      </c>
      <c r="K104" s="108">
        <v>10</v>
      </c>
      <c r="L104" s="108">
        <v>8</v>
      </c>
      <c r="M104" s="107">
        <f t="shared" si="57"/>
        <v>10</v>
      </c>
      <c r="N104" s="108">
        <v>4</v>
      </c>
      <c r="O104" s="108">
        <v>6</v>
      </c>
      <c r="P104" s="107">
        <f t="shared" si="58"/>
        <v>15</v>
      </c>
      <c r="Q104" s="108">
        <v>6</v>
      </c>
      <c r="R104" s="108">
        <v>9</v>
      </c>
      <c r="S104" s="107">
        <f t="shared" si="59"/>
        <v>12</v>
      </c>
      <c r="T104" s="108">
        <v>9</v>
      </c>
      <c r="U104" s="108">
        <v>3</v>
      </c>
      <c r="V104" s="107">
        <f t="shared" si="64"/>
        <v>12</v>
      </c>
      <c r="W104" s="108">
        <v>6</v>
      </c>
      <c r="X104" s="108">
        <v>6</v>
      </c>
      <c r="Y104" s="107">
        <f t="shared" si="65"/>
        <v>13</v>
      </c>
      <c r="Z104" s="108">
        <v>6</v>
      </c>
      <c r="AA104" s="108">
        <v>7</v>
      </c>
      <c r="AB104" s="107">
        <f t="shared" si="60"/>
        <v>80</v>
      </c>
      <c r="AC104" s="107">
        <f t="shared" si="61"/>
        <v>41</v>
      </c>
      <c r="AD104" s="107">
        <f t="shared" si="61"/>
        <v>39</v>
      </c>
      <c r="AE104" s="127">
        <f t="shared" si="62"/>
        <v>13</v>
      </c>
      <c r="AF104" s="108">
        <v>5</v>
      </c>
      <c r="AG104" s="108">
        <v>8</v>
      </c>
      <c r="AH104" s="109">
        <f t="shared" si="63"/>
        <v>2</v>
      </c>
      <c r="AI104" s="108">
        <v>0</v>
      </c>
      <c r="AJ104" s="110">
        <v>2</v>
      </c>
      <c r="AK104" s="61"/>
      <c r="AL104" s="101"/>
      <c r="AM104" s="102"/>
    </row>
    <row r="105" spans="1:39" s="72" customFormat="1" ht="17.149999999999999" customHeight="1" x14ac:dyDescent="0.25">
      <c r="A105" s="92"/>
      <c r="B105" s="191" t="s">
        <v>417</v>
      </c>
      <c r="C105" s="104" t="s">
        <v>418</v>
      </c>
      <c r="D105" s="137" t="s">
        <v>419</v>
      </c>
      <c r="E105" s="113" t="s">
        <v>420</v>
      </c>
      <c r="F105" s="107">
        <f t="shared" si="55"/>
        <v>14</v>
      </c>
      <c r="G105" s="133">
        <v>10</v>
      </c>
      <c r="H105" s="133">
        <v>0</v>
      </c>
      <c r="I105" s="133">
        <v>4</v>
      </c>
      <c r="J105" s="107">
        <f t="shared" si="56"/>
        <v>33</v>
      </c>
      <c r="K105" s="108">
        <v>13</v>
      </c>
      <c r="L105" s="108">
        <v>20</v>
      </c>
      <c r="M105" s="107">
        <f t="shared" si="57"/>
        <v>41</v>
      </c>
      <c r="N105" s="108">
        <v>25</v>
      </c>
      <c r="O105" s="108">
        <v>16</v>
      </c>
      <c r="P105" s="107">
        <f t="shared" si="58"/>
        <v>45</v>
      </c>
      <c r="Q105" s="108">
        <v>23</v>
      </c>
      <c r="R105" s="108">
        <v>22</v>
      </c>
      <c r="S105" s="107">
        <f t="shared" si="59"/>
        <v>33</v>
      </c>
      <c r="T105" s="108">
        <v>22</v>
      </c>
      <c r="U105" s="108">
        <v>11</v>
      </c>
      <c r="V105" s="107">
        <f t="shared" si="64"/>
        <v>47</v>
      </c>
      <c r="W105" s="108">
        <v>24</v>
      </c>
      <c r="X105" s="108">
        <v>23</v>
      </c>
      <c r="Y105" s="107">
        <f t="shared" si="65"/>
        <v>46</v>
      </c>
      <c r="Z105" s="108">
        <v>22</v>
      </c>
      <c r="AA105" s="108">
        <v>24</v>
      </c>
      <c r="AB105" s="107">
        <f t="shared" si="60"/>
        <v>245</v>
      </c>
      <c r="AC105" s="107">
        <f t="shared" si="61"/>
        <v>129</v>
      </c>
      <c r="AD105" s="107">
        <f t="shared" si="61"/>
        <v>116</v>
      </c>
      <c r="AE105" s="107">
        <f t="shared" si="62"/>
        <v>21</v>
      </c>
      <c r="AF105" s="108">
        <v>8</v>
      </c>
      <c r="AG105" s="108">
        <v>13</v>
      </c>
      <c r="AH105" s="109">
        <f t="shared" si="63"/>
        <v>2</v>
      </c>
      <c r="AI105" s="108">
        <v>0</v>
      </c>
      <c r="AJ105" s="110">
        <v>2</v>
      </c>
      <c r="AK105" s="61"/>
      <c r="AL105" s="101"/>
      <c r="AM105" s="102"/>
    </row>
    <row r="106" spans="1:39" s="72" customFormat="1" ht="17.149999999999999" customHeight="1" x14ac:dyDescent="0.25">
      <c r="A106" s="143"/>
      <c r="B106" s="132" t="s">
        <v>421</v>
      </c>
      <c r="C106" s="104" t="s">
        <v>422</v>
      </c>
      <c r="D106" s="137" t="s">
        <v>423</v>
      </c>
      <c r="E106" s="113" t="s">
        <v>424</v>
      </c>
      <c r="F106" s="107">
        <f t="shared" si="55"/>
        <v>2</v>
      </c>
      <c r="G106" s="133">
        <v>0</v>
      </c>
      <c r="H106" s="133">
        <v>2</v>
      </c>
      <c r="I106" s="133">
        <v>0</v>
      </c>
      <c r="J106" s="107">
        <f t="shared" si="56"/>
        <v>0</v>
      </c>
      <c r="K106" s="108">
        <v>0</v>
      </c>
      <c r="L106" s="108">
        <v>0</v>
      </c>
      <c r="M106" s="107">
        <f t="shared" si="57"/>
        <v>1</v>
      </c>
      <c r="N106" s="108">
        <v>0</v>
      </c>
      <c r="O106" s="108">
        <v>1</v>
      </c>
      <c r="P106" s="107">
        <f t="shared" si="58"/>
        <v>0</v>
      </c>
      <c r="Q106" s="108">
        <v>0</v>
      </c>
      <c r="R106" s="108">
        <v>0</v>
      </c>
      <c r="S106" s="107">
        <f t="shared" si="59"/>
        <v>2</v>
      </c>
      <c r="T106" s="108">
        <v>2</v>
      </c>
      <c r="U106" s="108">
        <v>0</v>
      </c>
      <c r="V106" s="107">
        <f t="shared" si="64"/>
        <v>1</v>
      </c>
      <c r="W106" s="108">
        <v>0</v>
      </c>
      <c r="X106" s="108">
        <v>1</v>
      </c>
      <c r="Y106" s="107">
        <f t="shared" si="65"/>
        <v>1</v>
      </c>
      <c r="Z106" s="108">
        <v>1</v>
      </c>
      <c r="AA106" s="108">
        <v>0</v>
      </c>
      <c r="AB106" s="107">
        <f t="shared" si="60"/>
        <v>5</v>
      </c>
      <c r="AC106" s="107">
        <f t="shared" si="61"/>
        <v>3</v>
      </c>
      <c r="AD106" s="107">
        <f t="shared" si="61"/>
        <v>2</v>
      </c>
      <c r="AE106" s="107">
        <f t="shared" si="62"/>
        <v>4</v>
      </c>
      <c r="AF106" s="108">
        <v>2</v>
      </c>
      <c r="AG106" s="108">
        <v>2</v>
      </c>
      <c r="AH106" s="109">
        <f t="shared" si="63"/>
        <v>2</v>
      </c>
      <c r="AI106" s="108">
        <v>2</v>
      </c>
      <c r="AJ106" s="110">
        <v>0</v>
      </c>
      <c r="AK106" s="61"/>
      <c r="AL106" s="101"/>
      <c r="AM106" s="102"/>
    </row>
    <row r="107" spans="1:39" s="72" customFormat="1" ht="17.149999999999999" customHeight="1" x14ac:dyDescent="0.25">
      <c r="A107" s="92"/>
      <c r="B107" s="132" t="s">
        <v>425</v>
      </c>
      <c r="C107" s="104" t="s">
        <v>426</v>
      </c>
      <c r="D107" s="137" t="s">
        <v>427</v>
      </c>
      <c r="E107" s="113" t="s">
        <v>428</v>
      </c>
      <c r="F107" s="107">
        <f t="shared" si="55"/>
        <v>21</v>
      </c>
      <c r="G107" s="133">
        <v>17</v>
      </c>
      <c r="H107" s="133">
        <v>0</v>
      </c>
      <c r="I107" s="133">
        <v>4</v>
      </c>
      <c r="J107" s="107">
        <f t="shared" si="56"/>
        <v>86</v>
      </c>
      <c r="K107" s="108">
        <v>33</v>
      </c>
      <c r="L107" s="108">
        <v>53</v>
      </c>
      <c r="M107" s="107">
        <f t="shared" si="57"/>
        <v>101</v>
      </c>
      <c r="N107" s="108">
        <v>46</v>
      </c>
      <c r="O107" s="108">
        <v>55</v>
      </c>
      <c r="P107" s="107">
        <f t="shared" si="58"/>
        <v>77</v>
      </c>
      <c r="Q107" s="108">
        <v>53</v>
      </c>
      <c r="R107" s="108">
        <v>24</v>
      </c>
      <c r="S107" s="107">
        <f t="shared" si="59"/>
        <v>94</v>
      </c>
      <c r="T107" s="108">
        <v>47</v>
      </c>
      <c r="U107" s="108">
        <v>47</v>
      </c>
      <c r="V107" s="107">
        <f t="shared" si="64"/>
        <v>94</v>
      </c>
      <c r="W107" s="108">
        <v>58</v>
      </c>
      <c r="X107" s="108">
        <v>36</v>
      </c>
      <c r="Y107" s="107">
        <f t="shared" si="65"/>
        <v>88</v>
      </c>
      <c r="Z107" s="108">
        <v>48</v>
      </c>
      <c r="AA107" s="108">
        <v>40</v>
      </c>
      <c r="AB107" s="107">
        <f t="shared" si="60"/>
        <v>540</v>
      </c>
      <c r="AC107" s="107">
        <f t="shared" si="61"/>
        <v>285</v>
      </c>
      <c r="AD107" s="107">
        <f t="shared" si="61"/>
        <v>255</v>
      </c>
      <c r="AE107" s="107">
        <f t="shared" si="62"/>
        <v>29</v>
      </c>
      <c r="AF107" s="108">
        <v>8</v>
      </c>
      <c r="AG107" s="108">
        <v>21</v>
      </c>
      <c r="AH107" s="109">
        <f t="shared" si="63"/>
        <v>5</v>
      </c>
      <c r="AI107" s="108">
        <v>1</v>
      </c>
      <c r="AJ107" s="110">
        <v>4</v>
      </c>
      <c r="AK107" s="61"/>
      <c r="AL107" s="101"/>
      <c r="AM107" s="102"/>
    </row>
    <row r="108" spans="1:39" s="72" customFormat="1" ht="17.149999999999999" customHeight="1" x14ac:dyDescent="0.25">
      <c r="A108" s="143" t="s">
        <v>429</v>
      </c>
      <c r="B108" s="114" t="s">
        <v>430</v>
      </c>
      <c r="C108" s="115" t="s">
        <v>431</v>
      </c>
      <c r="D108" s="116" t="s">
        <v>432</v>
      </c>
      <c r="E108" s="142" t="s">
        <v>433</v>
      </c>
      <c r="F108" s="118">
        <f>SUM(G108:I108)</f>
        <v>15</v>
      </c>
      <c r="G108" s="121">
        <v>12</v>
      </c>
      <c r="H108" s="121">
        <v>0</v>
      </c>
      <c r="I108" s="121">
        <v>3</v>
      </c>
      <c r="J108" s="118">
        <f t="shared" si="56"/>
        <v>42</v>
      </c>
      <c r="K108" s="119">
        <v>22</v>
      </c>
      <c r="L108" s="119">
        <v>20</v>
      </c>
      <c r="M108" s="118">
        <f t="shared" si="57"/>
        <v>60</v>
      </c>
      <c r="N108" s="119">
        <v>31</v>
      </c>
      <c r="O108" s="119">
        <v>29</v>
      </c>
      <c r="P108" s="118">
        <f t="shared" si="58"/>
        <v>65</v>
      </c>
      <c r="Q108" s="119">
        <v>30</v>
      </c>
      <c r="R108" s="119">
        <v>35</v>
      </c>
      <c r="S108" s="118">
        <f t="shared" si="59"/>
        <v>51</v>
      </c>
      <c r="T108" s="119">
        <v>31</v>
      </c>
      <c r="U108" s="119">
        <v>20</v>
      </c>
      <c r="V108" s="118">
        <f t="shared" si="64"/>
        <v>57</v>
      </c>
      <c r="W108" s="119">
        <v>33</v>
      </c>
      <c r="X108" s="119">
        <v>24</v>
      </c>
      <c r="Y108" s="118">
        <f t="shared" si="65"/>
        <v>59</v>
      </c>
      <c r="Z108" s="119">
        <v>28</v>
      </c>
      <c r="AA108" s="119">
        <v>31</v>
      </c>
      <c r="AB108" s="118">
        <f t="shared" si="60"/>
        <v>334</v>
      </c>
      <c r="AC108" s="118">
        <f t="shared" si="61"/>
        <v>175</v>
      </c>
      <c r="AD108" s="118">
        <f t="shared" si="61"/>
        <v>159</v>
      </c>
      <c r="AE108" s="118">
        <f t="shared" si="62"/>
        <v>21</v>
      </c>
      <c r="AF108" s="119">
        <v>7</v>
      </c>
      <c r="AG108" s="119">
        <v>14</v>
      </c>
      <c r="AH108" s="120">
        <f t="shared" si="63"/>
        <v>4</v>
      </c>
      <c r="AI108" s="119">
        <v>0</v>
      </c>
      <c r="AJ108" s="122">
        <v>4</v>
      </c>
      <c r="AK108" s="61"/>
      <c r="AL108" s="101"/>
      <c r="AM108" s="102"/>
    </row>
    <row r="109" spans="1:39" s="72" customFormat="1" ht="17.149999999999999" customHeight="1" x14ac:dyDescent="0.25">
      <c r="A109" s="192"/>
      <c r="B109" s="193" t="s">
        <v>357</v>
      </c>
      <c r="C109" s="194"/>
      <c r="D109" s="194"/>
      <c r="E109" s="156"/>
      <c r="F109" s="195">
        <f t="shared" ref="F109:AJ109" si="66">SUM(F99:F108)</f>
        <v>141</v>
      </c>
      <c r="G109" s="195">
        <f t="shared" si="66"/>
        <v>103</v>
      </c>
      <c r="H109" s="195">
        <f t="shared" si="66"/>
        <v>2</v>
      </c>
      <c r="I109" s="195">
        <f t="shared" si="66"/>
        <v>36</v>
      </c>
      <c r="J109" s="195">
        <f t="shared" si="66"/>
        <v>433</v>
      </c>
      <c r="K109" s="195">
        <f t="shared" si="66"/>
        <v>208</v>
      </c>
      <c r="L109" s="195">
        <f t="shared" si="66"/>
        <v>225</v>
      </c>
      <c r="M109" s="195">
        <f t="shared" si="66"/>
        <v>476</v>
      </c>
      <c r="N109" s="195">
        <f t="shared" si="66"/>
        <v>223</v>
      </c>
      <c r="O109" s="195">
        <f t="shared" si="66"/>
        <v>253</v>
      </c>
      <c r="P109" s="195">
        <f t="shared" si="66"/>
        <v>494</v>
      </c>
      <c r="Q109" s="195">
        <f t="shared" si="66"/>
        <v>265</v>
      </c>
      <c r="R109" s="195">
        <f t="shared" si="66"/>
        <v>229</v>
      </c>
      <c r="S109" s="195">
        <f t="shared" si="66"/>
        <v>416</v>
      </c>
      <c r="T109" s="195">
        <f t="shared" si="66"/>
        <v>228</v>
      </c>
      <c r="U109" s="195">
        <f t="shared" si="66"/>
        <v>188</v>
      </c>
      <c r="V109" s="195">
        <f t="shared" si="66"/>
        <v>500</v>
      </c>
      <c r="W109" s="195">
        <f t="shared" si="66"/>
        <v>288</v>
      </c>
      <c r="X109" s="195">
        <f t="shared" si="66"/>
        <v>212</v>
      </c>
      <c r="Y109" s="195">
        <f t="shared" si="66"/>
        <v>491</v>
      </c>
      <c r="Z109" s="195">
        <f t="shared" si="66"/>
        <v>257</v>
      </c>
      <c r="AA109" s="195">
        <f t="shared" si="66"/>
        <v>234</v>
      </c>
      <c r="AB109" s="195">
        <f t="shared" si="66"/>
        <v>2810</v>
      </c>
      <c r="AC109" s="195">
        <f t="shared" si="66"/>
        <v>1469</v>
      </c>
      <c r="AD109" s="195">
        <f t="shared" si="66"/>
        <v>1341</v>
      </c>
      <c r="AE109" s="195">
        <f t="shared" si="66"/>
        <v>198</v>
      </c>
      <c r="AF109" s="195">
        <f t="shared" si="66"/>
        <v>69</v>
      </c>
      <c r="AG109" s="195">
        <f t="shared" si="66"/>
        <v>129</v>
      </c>
      <c r="AH109" s="195">
        <f t="shared" si="66"/>
        <v>32</v>
      </c>
      <c r="AI109" s="195">
        <f t="shared" si="66"/>
        <v>4</v>
      </c>
      <c r="AJ109" s="196">
        <f t="shared" si="66"/>
        <v>28</v>
      </c>
      <c r="AK109" s="61"/>
      <c r="AL109" s="28"/>
      <c r="AM109" s="29"/>
    </row>
    <row r="110" spans="1:39" s="72" customFormat="1" ht="18.75" customHeight="1" x14ac:dyDescent="0.25">
      <c r="A110" s="190" t="s">
        <v>434</v>
      </c>
      <c r="B110" s="178" t="s">
        <v>435</v>
      </c>
      <c r="C110" s="94" t="s">
        <v>436</v>
      </c>
      <c r="D110" s="167" t="s">
        <v>437</v>
      </c>
      <c r="E110" s="168" t="s">
        <v>438</v>
      </c>
      <c r="F110" s="97">
        <f t="shared" ref="F110:F116" si="67">G110+H110+I110</f>
        <v>10</v>
      </c>
      <c r="G110" s="98">
        <v>7</v>
      </c>
      <c r="H110" s="169">
        <v>0</v>
      </c>
      <c r="I110" s="98">
        <v>3</v>
      </c>
      <c r="J110" s="97">
        <f t="shared" si="56"/>
        <v>27</v>
      </c>
      <c r="K110" s="98">
        <v>11</v>
      </c>
      <c r="L110" s="98">
        <v>16</v>
      </c>
      <c r="M110" s="97">
        <f t="shared" si="57"/>
        <v>34</v>
      </c>
      <c r="N110" s="98">
        <v>13</v>
      </c>
      <c r="O110" s="98">
        <v>21</v>
      </c>
      <c r="P110" s="97">
        <f t="shared" si="58"/>
        <v>29</v>
      </c>
      <c r="Q110" s="98">
        <v>16</v>
      </c>
      <c r="R110" s="98">
        <v>13</v>
      </c>
      <c r="S110" s="97">
        <f t="shared" si="59"/>
        <v>21</v>
      </c>
      <c r="T110" s="98">
        <v>9</v>
      </c>
      <c r="U110" s="98">
        <v>12</v>
      </c>
      <c r="V110" s="97">
        <f t="shared" ref="V110:V116" si="68">W110+X110</f>
        <v>33</v>
      </c>
      <c r="W110" s="98">
        <v>20</v>
      </c>
      <c r="X110" s="98">
        <v>13</v>
      </c>
      <c r="Y110" s="97">
        <f t="shared" ref="Y110:Y116" si="69">Z110+AA110</f>
        <v>38</v>
      </c>
      <c r="Z110" s="98">
        <v>18</v>
      </c>
      <c r="AA110" s="98">
        <v>20</v>
      </c>
      <c r="AB110" s="97">
        <f t="shared" ref="AB110:AB116" si="70">SUM(AC110+AD110)</f>
        <v>182</v>
      </c>
      <c r="AC110" s="97">
        <f t="shared" ref="AC110:AD116" si="71">SUM(K110,N110,Q110,T110,W110,Z110)</f>
        <v>87</v>
      </c>
      <c r="AD110" s="97">
        <f t="shared" si="71"/>
        <v>95</v>
      </c>
      <c r="AE110" s="97">
        <f t="shared" si="62"/>
        <v>17</v>
      </c>
      <c r="AF110" s="98">
        <v>6</v>
      </c>
      <c r="AG110" s="98">
        <v>11</v>
      </c>
      <c r="AH110" s="99">
        <f t="shared" si="63"/>
        <v>1</v>
      </c>
      <c r="AI110" s="98">
        <v>0</v>
      </c>
      <c r="AJ110" s="100">
        <v>1</v>
      </c>
      <c r="AK110" s="61"/>
      <c r="AL110" s="101"/>
      <c r="AM110" s="102"/>
    </row>
    <row r="111" spans="1:39" s="72" customFormat="1" ht="17.149999999999999" customHeight="1" x14ac:dyDescent="0.25">
      <c r="A111" s="92"/>
      <c r="B111" s="132" t="s">
        <v>439</v>
      </c>
      <c r="C111" s="104" t="s">
        <v>440</v>
      </c>
      <c r="D111" s="197" t="s">
        <v>441</v>
      </c>
      <c r="E111" s="113" t="s">
        <v>442</v>
      </c>
      <c r="F111" s="107">
        <f t="shared" si="67"/>
        <v>11</v>
      </c>
      <c r="G111" s="108">
        <v>8</v>
      </c>
      <c r="H111" s="133">
        <v>0</v>
      </c>
      <c r="I111" s="108">
        <v>3</v>
      </c>
      <c r="J111" s="107">
        <f t="shared" si="56"/>
        <v>30</v>
      </c>
      <c r="K111" s="108">
        <v>18</v>
      </c>
      <c r="L111" s="108">
        <v>12</v>
      </c>
      <c r="M111" s="107">
        <f t="shared" si="57"/>
        <v>22</v>
      </c>
      <c r="N111" s="108">
        <v>13</v>
      </c>
      <c r="O111" s="108">
        <v>9</v>
      </c>
      <c r="P111" s="107">
        <f t="shared" si="58"/>
        <v>36</v>
      </c>
      <c r="Q111" s="108">
        <v>21</v>
      </c>
      <c r="R111" s="108">
        <v>15</v>
      </c>
      <c r="S111" s="107">
        <f t="shared" si="59"/>
        <v>25</v>
      </c>
      <c r="T111" s="108">
        <v>16</v>
      </c>
      <c r="U111" s="108">
        <v>9</v>
      </c>
      <c r="V111" s="107">
        <f t="shared" si="68"/>
        <v>39</v>
      </c>
      <c r="W111" s="108">
        <v>24</v>
      </c>
      <c r="X111" s="108">
        <v>15</v>
      </c>
      <c r="Y111" s="107">
        <f t="shared" si="69"/>
        <v>43</v>
      </c>
      <c r="Z111" s="108">
        <v>19</v>
      </c>
      <c r="AA111" s="108">
        <v>24</v>
      </c>
      <c r="AB111" s="107">
        <f t="shared" si="70"/>
        <v>195</v>
      </c>
      <c r="AC111" s="107">
        <f t="shared" si="71"/>
        <v>111</v>
      </c>
      <c r="AD111" s="107">
        <f t="shared" si="71"/>
        <v>84</v>
      </c>
      <c r="AE111" s="107">
        <f t="shared" si="62"/>
        <v>18</v>
      </c>
      <c r="AF111" s="108">
        <v>4</v>
      </c>
      <c r="AG111" s="108">
        <v>14</v>
      </c>
      <c r="AH111" s="109">
        <f t="shared" si="63"/>
        <v>1</v>
      </c>
      <c r="AI111" s="108">
        <v>0</v>
      </c>
      <c r="AJ111" s="110">
        <v>1</v>
      </c>
      <c r="AK111" s="61"/>
      <c r="AL111" s="101"/>
      <c r="AM111" s="102"/>
    </row>
    <row r="112" spans="1:39" s="72" customFormat="1" ht="17.149999999999999" customHeight="1" x14ac:dyDescent="0.25">
      <c r="A112" s="92"/>
      <c r="B112" s="132" t="s">
        <v>443</v>
      </c>
      <c r="C112" s="104" t="s">
        <v>444</v>
      </c>
      <c r="D112" s="137" t="s">
        <v>445</v>
      </c>
      <c r="E112" s="113" t="s">
        <v>446</v>
      </c>
      <c r="F112" s="107">
        <f t="shared" si="67"/>
        <v>21</v>
      </c>
      <c r="G112" s="108">
        <v>17</v>
      </c>
      <c r="H112" s="133">
        <v>0</v>
      </c>
      <c r="I112" s="108">
        <v>4</v>
      </c>
      <c r="J112" s="107">
        <f t="shared" si="56"/>
        <v>90</v>
      </c>
      <c r="K112" s="108">
        <v>57</v>
      </c>
      <c r="L112" s="108">
        <v>33</v>
      </c>
      <c r="M112" s="107">
        <f t="shared" si="57"/>
        <v>72</v>
      </c>
      <c r="N112" s="108">
        <v>35</v>
      </c>
      <c r="O112" s="108">
        <v>37</v>
      </c>
      <c r="P112" s="107">
        <f t="shared" si="58"/>
        <v>84</v>
      </c>
      <c r="Q112" s="108">
        <v>42</v>
      </c>
      <c r="R112" s="108">
        <v>42</v>
      </c>
      <c r="S112" s="107">
        <f t="shared" si="59"/>
        <v>84</v>
      </c>
      <c r="T112" s="108">
        <v>37</v>
      </c>
      <c r="U112" s="108">
        <v>47</v>
      </c>
      <c r="V112" s="107">
        <f t="shared" si="68"/>
        <v>82</v>
      </c>
      <c r="W112" s="108">
        <v>44</v>
      </c>
      <c r="X112" s="108">
        <v>38</v>
      </c>
      <c r="Y112" s="107">
        <f t="shared" si="69"/>
        <v>77</v>
      </c>
      <c r="Z112" s="108">
        <v>38</v>
      </c>
      <c r="AA112" s="108">
        <v>39</v>
      </c>
      <c r="AB112" s="107">
        <f t="shared" si="70"/>
        <v>489</v>
      </c>
      <c r="AC112" s="107">
        <f t="shared" si="71"/>
        <v>253</v>
      </c>
      <c r="AD112" s="107">
        <f t="shared" si="71"/>
        <v>236</v>
      </c>
      <c r="AE112" s="107">
        <f t="shared" si="62"/>
        <v>32</v>
      </c>
      <c r="AF112" s="108">
        <v>13</v>
      </c>
      <c r="AG112" s="108">
        <v>19</v>
      </c>
      <c r="AH112" s="109">
        <f t="shared" si="63"/>
        <v>1</v>
      </c>
      <c r="AI112" s="108">
        <v>1</v>
      </c>
      <c r="AJ112" s="110">
        <v>0</v>
      </c>
      <c r="AK112" s="61"/>
      <c r="AL112" s="101"/>
      <c r="AM112" s="102"/>
    </row>
    <row r="113" spans="1:40" s="72" customFormat="1" ht="17.149999999999999" customHeight="1" x14ac:dyDescent="0.25">
      <c r="A113" s="92"/>
      <c r="B113" s="132" t="s">
        <v>447</v>
      </c>
      <c r="C113" s="104" t="s">
        <v>448</v>
      </c>
      <c r="D113" s="137" t="s">
        <v>449</v>
      </c>
      <c r="E113" s="113" t="s">
        <v>450</v>
      </c>
      <c r="F113" s="107">
        <f t="shared" si="67"/>
        <v>12</v>
      </c>
      <c r="G113" s="108">
        <v>9</v>
      </c>
      <c r="H113" s="133">
        <v>0</v>
      </c>
      <c r="I113" s="108">
        <v>3</v>
      </c>
      <c r="J113" s="107">
        <f t="shared" si="56"/>
        <v>41</v>
      </c>
      <c r="K113" s="108">
        <v>19</v>
      </c>
      <c r="L113" s="108">
        <v>22</v>
      </c>
      <c r="M113" s="107">
        <f t="shared" si="57"/>
        <v>26</v>
      </c>
      <c r="N113" s="108">
        <v>14</v>
      </c>
      <c r="O113" s="108">
        <v>12</v>
      </c>
      <c r="P113" s="107">
        <f t="shared" si="58"/>
        <v>33</v>
      </c>
      <c r="Q113" s="108">
        <v>14</v>
      </c>
      <c r="R113" s="108">
        <v>19</v>
      </c>
      <c r="S113" s="107">
        <f t="shared" si="59"/>
        <v>38</v>
      </c>
      <c r="T113" s="108">
        <v>18</v>
      </c>
      <c r="U113" s="108">
        <v>20</v>
      </c>
      <c r="V113" s="107">
        <f t="shared" si="68"/>
        <v>32</v>
      </c>
      <c r="W113" s="108">
        <v>15</v>
      </c>
      <c r="X113" s="108">
        <v>17</v>
      </c>
      <c r="Y113" s="107">
        <f t="shared" si="69"/>
        <v>46</v>
      </c>
      <c r="Z113" s="108">
        <v>24</v>
      </c>
      <c r="AA113" s="108">
        <v>22</v>
      </c>
      <c r="AB113" s="107">
        <f t="shared" si="70"/>
        <v>216</v>
      </c>
      <c r="AC113" s="107">
        <f t="shared" si="71"/>
        <v>104</v>
      </c>
      <c r="AD113" s="107">
        <f t="shared" si="71"/>
        <v>112</v>
      </c>
      <c r="AE113" s="107">
        <f t="shared" si="62"/>
        <v>17</v>
      </c>
      <c r="AF113" s="108">
        <v>5</v>
      </c>
      <c r="AG113" s="108">
        <v>12</v>
      </c>
      <c r="AH113" s="109">
        <f t="shared" si="63"/>
        <v>1</v>
      </c>
      <c r="AI113" s="108">
        <v>1</v>
      </c>
      <c r="AJ113" s="110">
        <v>0</v>
      </c>
      <c r="AK113" s="61"/>
      <c r="AL113" s="101"/>
      <c r="AM113" s="102"/>
    </row>
    <row r="114" spans="1:40" s="72" customFormat="1" ht="17.149999999999999" customHeight="1" x14ac:dyDescent="0.25">
      <c r="A114" s="92"/>
      <c r="B114" s="191" t="s">
        <v>451</v>
      </c>
      <c r="C114" s="104" t="s">
        <v>452</v>
      </c>
      <c r="D114" s="137" t="s">
        <v>453</v>
      </c>
      <c r="E114" s="113" t="s">
        <v>454</v>
      </c>
      <c r="F114" s="107">
        <f t="shared" si="67"/>
        <v>13</v>
      </c>
      <c r="G114" s="108">
        <v>10</v>
      </c>
      <c r="H114" s="133">
        <v>0</v>
      </c>
      <c r="I114" s="108">
        <v>3</v>
      </c>
      <c r="J114" s="107">
        <f t="shared" si="56"/>
        <v>35</v>
      </c>
      <c r="K114" s="108">
        <v>18</v>
      </c>
      <c r="L114" s="108">
        <v>17</v>
      </c>
      <c r="M114" s="107">
        <f t="shared" si="57"/>
        <v>21</v>
      </c>
      <c r="N114" s="108">
        <v>10</v>
      </c>
      <c r="O114" s="108">
        <v>11</v>
      </c>
      <c r="P114" s="107">
        <f t="shared" si="58"/>
        <v>42</v>
      </c>
      <c r="Q114" s="108">
        <v>16</v>
      </c>
      <c r="R114" s="108">
        <v>26</v>
      </c>
      <c r="S114" s="107">
        <f t="shared" si="59"/>
        <v>40</v>
      </c>
      <c r="T114" s="108">
        <v>24</v>
      </c>
      <c r="U114" s="108">
        <v>16</v>
      </c>
      <c r="V114" s="107">
        <f t="shared" si="68"/>
        <v>42</v>
      </c>
      <c r="W114" s="108">
        <v>24</v>
      </c>
      <c r="X114" s="108">
        <v>18</v>
      </c>
      <c r="Y114" s="107">
        <f t="shared" si="69"/>
        <v>44</v>
      </c>
      <c r="Z114" s="108">
        <v>20</v>
      </c>
      <c r="AA114" s="108">
        <v>24</v>
      </c>
      <c r="AB114" s="107">
        <f t="shared" si="70"/>
        <v>224</v>
      </c>
      <c r="AC114" s="107">
        <f t="shared" si="71"/>
        <v>112</v>
      </c>
      <c r="AD114" s="107">
        <f t="shared" si="71"/>
        <v>112</v>
      </c>
      <c r="AE114" s="107">
        <f t="shared" si="62"/>
        <v>18</v>
      </c>
      <c r="AF114" s="108">
        <v>5</v>
      </c>
      <c r="AG114" s="108">
        <v>13</v>
      </c>
      <c r="AH114" s="109">
        <f t="shared" si="63"/>
        <v>2</v>
      </c>
      <c r="AI114" s="108">
        <v>1</v>
      </c>
      <c r="AJ114" s="110">
        <v>1</v>
      </c>
      <c r="AK114" s="61"/>
      <c r="AL114" s="101"/>
      <c r="AM114" s="102"/>
    </row>
    <row r="115" spans="1:40" s="72" customFormat="1" ht="17.149999999999999" customHeight="1" x14ac:dyDescent="0.25">
      <c r="A115" s="92"/>
      <c r="B115" s="123" t="s">
        <v>455</v>
      </c>
      <c r="C115" s="124" t="s">
        <v>456</v>
      </c>
      <c r="D115" s="135" t="s">
        <v>457</v>
      </c>
      <c r="E115" s="134" t="s">
        <v>458</v>
      </c>
      <c r="F115" s="127">
        <f t="shared" si="67"/>
        <v>19</v>
      </c>
      <c r="G115" s="128">
        <v>15</v>
      </c>
      <c r="H115" s="130">
        <v>0</v>
      </c>
      <c r="I115" s="128">
        <v>4</v>
      </c>
      <c r="J115" s="127">
        <f t="shared" si="56"/>
        <v>74</v>
      </c>
      <c r="K115" s="128">
        <v>34</v>
      </c>
      <c r="L115" s="128">
        <v>40</v>
      </c>
      <c r="M115" s="127">
        <f t="shared" si="57"/>
        <v>53</v>
      </c>
      <c r="N115" s="128">
        <v>27</v>
      </c>
      <c r="O115" s="128">
        <v>26</v>
      </c>
      <c r="P115" s="127">
        <f t="shared" si="58"/>
        <v>79</v>
      </c>
      <c r="Q115" s="128">
        <v>43</v>
      </c>
      <c r="R115" s="128">
        <v>36</v>
      </c>
      <c r="S115" s="127">
        <f t="shared" si="59"/>
        <v>50</v>
      </c>
      <c r="T115" s="128">
        <v>31</v>
      </c>
      <c r="U115" s="128">
        <v>19</v>
      </c>
      <c r="V115" s="127">
        <f t="shared" si="68"/>
        <v>78</v>
      </c>
      <c r="W115" s="128">
        <v>44</v>
      </c>
      <c r="X115" s="128">
        <v>34</v>
      </c>
      <c r="Y115" s="127">
        <f t="shared" si="69"/>
        <v>71</v>
      </c>
      <c r="Z115" s="128">
        <v>38</v>
      </c>
      <c r="AA115" s="128">
        <v>33</v>
      </c>
      <c r="AB115" s="127">
        <f t="shared" si="70"/>
        <v>405</v>
      </c>
      <c r="AC115" s="127">
        <f t="shared" si="71"/>
        <v>217</v>
      </c>
      <c r="AD115" s="127">
        <f t="shared" si="71"/>
        <v>188</v>
      </c>
      <c r="AE115" s="127">
        <f t="shared" si="62"/>
        <v>30</v>
      </c>
      <c r="AF115" s="128">
        <v>13</v>
      </c>
      <c r="AG115" s="128">
        <v>17</v>
      </c>
      <c r="AH115" s="129">
        <f t="shared" si="63"/>
        <v>1</v>
      </c>
      <c r="AI115" s="128">
        <v>0</v>
      </c>
      <c r="AJ115" s="131">
        <v>1</v>
      </c>
      <c r="AK115" s="61"/>
      <c r="AL115" s="101"/>
      <c r="AM115" s="102"/>
    </row>
    <row r="116" spans="1:40" s="72" customFormat="1" ht="16.5" customHeight="1" x14ac:dyDescent="0.25">
      <c r="A116" s="143" t="s">
        <v>459</v>
      </c>
      <c r="B116" s="132" t="s">
        <v>460</v>
      </c>
      <c r="C116" s="104" t="s">
        <v>461</v>
      </c>
      <c r="D116" s="137" t="s">
        <v>462</v>
      </c>
      <c r="E116" s="113" t="s">
        <v>463</v>
      </c>
      <c r="F116" s="107">
        <f t="shared" si="67"/>
        <v>8</v>
      </c>
      <c r="G116" s="108">
        <v>6</v>
      </c>
      <c r="H116" s="133">
        <v>0</v>
      </c>
      <c r="I116" s="133">
        <v>2</v>
      </c>
      <c r="J116" s="107">
        <f t="shared" si="56"/>
        <v>21</v>
      </c>
      <c r="K116" s="108">
        <v>14</v>
      </c>
      <c r="L116" s="108">
        <v>7</v>
      </c>
      <c r="M116" s="107">
        <f t="shared" si="57"/>
        <v>30</v>
      </c>
      <c r="N116" s="108">
        <v>16</v>
      </c>
      <c r="O116" s="108">
        <v>14</v>
      </c>
      <c r="P116" s="107">
        <f t="shared" si="58"/>
        <v>34</v>
      </c>
      <c r="Q116" s="108">
        <v>17</v>
      </c>
      <c r="R116" s="108">
        <v>17</v>
      </c>
      <c r="S116" s="107">
        <f t="shared" si="59"/>
        <v>31</v>
      </c>
      <c r="T116" s="108">
        <v>16</v>
      </c>
      <c r="U116" s="108">
        <v>15</v>
      </c>
      <c r="V116" s="107">
        <f t="shared" si="68"/>
        <v>29</v>
      </c>
      <c r="W116" s="108">
        <v>12</v>
      </c>
      <c r="X116" s="108">
        <v>17</v>
      </c>
      <c r="Y116" s="107">
        <f t="shared" si="69"/>
        <v>29</v>
      </c>
      <c r="Z116" s="108">
        <v>13</v>
      </c>
      <c r="AA116" s="108">
        <v>16</v>
      </c>
      <c r="AB116" s="107">
        <f t="shared" si="70"/>
        <v>174</v>
      </c>
      <c r="AC116" s="107">
        <f t="shared" si="71"/>
        <v>88</v>
      </c>
      <c r="AD116" s="107">
        <f t="shared" si="71"/>
        <v>86</v>
      </c>
      <c r="AE116" s="107">
        <f t="shared" si="62"/>
        <v>13</v>
      </c>
      <c r="AF116" s="108">
        <v>5</v>
      </c>
      <c r="AG116" s="108">
        <v>8</v>
      </c>
      <c r="AH116" s="109">
        <f t="shared" si="63"/>
        <v>1</v>
      </c>
      <c r="AI116" s="108">
        <v>0</v>
      </c>
      <c r="AJ116" s="110">
        <v>1</v>
      </c>
      <c r="AK116" s="61"/>
      <c r="AL116" s="101"/>
      <c r="AM116" s="102"/>
    </row>
    <row r="117" spans="1:40" s="72" customFormat="1" ht="17.149999999999999" customHeight="1" x14ac:dyDescent="0.25">
      <c r="A117" s="198"/>
      <c r="B117" s="193" t="s">
        <v>357</v>
      </c>
      <c r="C117" s="194"/>
      <c r="D117" s="194"/>
      <c r="E117" s="156"/>
      <c r="F117" s="199">
        <f t="shared" ref="F117:AJ117" si="72">SUM(F110:F116)</f>
        <v>94</v>
      </c>
      <c r="G117" s="199">
        <f t="shared" si="72"/>
        <v>72</v>
      </c>
      <c r="H117" s="199">
        <f t="shared" si="72"/>
        <v>0</v>
      </c>
      <c r="I117" s="199">
        <f t="shared" si="72"/>
        <v>22</v>
      </c>
      <c r="J117" s="199">
        <f t="shared" si="72"/>
        <v>318</v>
      </c>
      <c r="K117" s="199">
        <f t="shared" si="72"/>
        <v>171</v>
      </c>
      <c r="L117" s="199">
        <f t="shared" si="72"/>
        <v>147</v>
      </c>
      <c r="M117" s="199">
        <f t="shared" si="72"/>
        <v>258</v>
      </c>
      <c r="N117" s="199">
        <f t="shared" si="72"/>
        <v>128</v>
      </c>
      <c r="O117" s="199">
        <f t="shared" si="72"/>
        <v>130</v>
      </c>
      <c r="P117" s="199">
        <f t="shared" si="72"/>
        <v>337</v>
      </c>
      <c r="Q117" s="199">
        <f t="shared" si="72"/>
        <v>169</v>
      </c>
      <c r="R117" s="199">
        <f t="shared" si="72"/>
        <v>168</v>
      </c>
      <c r="S117" s="199">
        <f t="shared" si="72"/>
        <v>289</v>
      </c>
      <c r="T117" s="199">
        <f t="shared" si="72"/>
        <v>151</v>
      </c>
      <c r="U117" s="199">
        <f t="shared" si="72"/>
        <v>138</v>
      </c>
      <c r="V117" s="199">
        <f t="shared" si="72"/>
        <v>335</v>
      </c>
      <c r="W117" s="199">
        <f t="shared" si="72"/>
        <v>183</v>
      </c>
      <c r="X117" s="199">
        <f t="shared" si="72"/>
        <v>152</v>
      </c>
      <c r="Y117" s="199">
        <f t="shared" si="72"/>
        <v>348</v>
      </c>
      <c r="Z117" s="199">
        <f t="shared" si="72"/>
        <v>170</v>
      </c>
      <c r="AA117" s="199">
        <f t="shared" si="72"/>
        <v>178</v>
      </c>
      <c r="AB117" s="199">
        <f t="shared" si="72"/>
        <v>1885</v>
      </c>
      <c r="AC117" s="199">
        <f t="shared" si="72"/>
        <v>972</v>
      </c>
      <c r="AD117" s="199">
        <f t="shared" si="72"/>
        <v>913</v>
      </c>
      <c r="AE117" s="199">
        <f t="shared" si="72"/>
        <v>145</v>
      </c>
      <c r="AF117" s="199">
        <f t="shared" si="72"/>
        <v>51</v>
      </c>
      <c r="AG117" s="199">
        <f t="shared" si="72"/>
        <v>94</v>
      </c>
      <c r="AH117" s="199">
        <f t="shared" si="72"/>
        <v>8</v>
      </c>
      <c r="AI117" s="199">
        <f t="shared" si="72"/>
        <v>3</v>
      </c>
      <c r="AJ117" s="200">
        <f t="shared" si="72"/>
        <v>5</v>
      </c>
      <c r="AK117" s="61"/>
      <c r="AL117" s="28"/>
      <c r="AM117" s="29"/>
    </row>
    <row r="118" spans="1:40" s="72" customFormat="1" ht="17.149999999999999" customHeight="1" x14ac:dyDescent="0.25">
      <c r="A118" s="92" t="s">
        <v>464</v>
      </c>
      <c r="B118" s="201" t="s">
        <v>465</v>
      </c>
      <c r="C118" s="202" t="s">
        <v>466</v>
      </c>
      <c r="D118" s="137" t="s">
        <v>467</v>
      </c>
      <c r="E118" s="113" t="s">
        <v>468</v>
      </c>
      <c r="F118" s="203">
        <f>G118+H118+I118</f>
        <v>11</v>
      </c>
      <c r="G118" s="204">
        <v>9</v>
      </c>
      <c r="H118" s="204">
        <v>0</v>
      </c>
      <c r="I118" s="204">
        <v>2</v>
      </c>
      <c r="J118" s="203">
        <f>K118+L118</f>
        <v>35</v>
      </c>
      <c r="K118" s="205">
        <v>20</v>
      </c>
      <c r="L118" s="205">
        <v>15</v>
      </c>
      <c r="M118" s="203">
        <f>N118+O118</f>
        <v>46</v>
      </c>
      <c r="N118" s="205">
        <v>25</v>
      </c>
      <c r="O118" s="205">
        <v>21</v>
      </c>
      <c r="P118" s="203">
        <f>Q118+R118</f>
        <v>24</v>
      </c>
      <c r="Q118" s="205">
        <v>11</v>
      </c>
      <c r="R118" s="205">
        <v>13</v>
      </c>
      <c r="S118" s="203">
        <f>T118+U118</f>
        <v>37</v>
      </c>
      <c r="T118" s="205">
        <v>19</v>
      </c>
      <c r="U118" s="205">
        <v>18</v>
      </c>
      <c r="V118" s="203">
        <f>W118+X118</f>
        <v>32</v>
      </c>
      <c r="W118" s="205">
        <v>17</v>
      </c>
      <c r="X118" s="205">
        <v>15</v>
      </c>
      <c r="Y118" s="203">
        <f>Z118+AA118</f>
        <v>38</v>
      </c>
      <c r="Z118" s="205">
        <v>16</v>
      </c>
      <c r="AA118" s="205">
        <v>22</v>
      </c>
      <c r="AB118" s="203">
        <f>SUM(AC118+AD118)</f>
        <v>212</v>
      </c>
      <c r="AC118" s="203">
        <f t="shared" ref="AC118:AD120" si="73">SUM(K118,N118,Q118,T118,W118,Z118)</f>
        <v>108</v>
      </c>
      <c r="AD118" s="203">
        <f t="shared" si="73"/>
        <v>104</v>
      </c>
      <c r="AE118" s="203">
        <f>AF118+AG118</f>
        <v>18</v>
      </c>
      <c r="AF118" s="205">
        <v>4</v>
      </c>
      <c r="AG118" s="205">
        <v>14</v>
      </c>
      <c r="AH118" s="206">
        <f>AI118+AJ118</f>
        <v>2</v>
      </c>
      <c r="AI118" s="205">
        <v>0</v>
      </c>
      <c r="AJ118" s="207">
        <v>2</v>
      </c>
      <c r="AK118" s="61"/>
      <c r="AL118" s="101"/>
      <c r="AM118" s="102"/>
    </row>
    <row r="119" spans="1:40" s="72" customFormat="1" ht="17.149999999999999" customHeight="1" x14ac:dyDescent="0.25">
      <c r="A119" s="92"/>
      <c r="B119" s="201" t="s">
        <v>469</v>
      </c>
      <c r="C119" s="202" t="s">
        <v>470</v>
      </c>
      <c r="D119" s="137" t="s">
        <v>471</v>
      </c>
      <c r="E119" s="113" t="s">
        <v>472</v>
      </c>
      <c r="F119" s="203">
        <f>G119+H119+I119</f>
        <v>16</v>
      </c>
      <c r="G119" s="204">
        <v>12</v>
      </c>
      <c r="H119" s="204">
        <v>0</v>
      </c>
      <c r="I119" s="204">
        <v>4</v>
      </c>
      <c r="J119" s="203">
        <f>K119+L119</f>
        <v>43</v>
      </c>
      <c r="K119" s="205">
        <v>22</v>
      </c>
      <c r="L119" s="205">
        <v>21</v>
      </c>
      <c r="M119" s="203">
        <f>N119+O119</f>
        <v>37</v>
      </c>
      <c r="N119" s="205">
        <v>16</v>
      </c>
      <c r="O119" s="205">
        <v>21</v>
      </c>
      <c r="P119" s="203">
        <f>Q119+R119</f>
        <v>52</v>
      </c>
      <c r="Q119" s="205">
        <v>25</v>
      </c>
      <c r="R119" s="205">
        <v>27</v>
      </c>
      <c r="S119" s="203">
        <f>T119+U119</f>
        <v>59</v>
      </c>
      <c r="T119" s="205">
        <v>25</v>
      </c>
      <c r="U119" s="205">
        <v>34</v>
      </c>
      <c r="V119" s="203">
        <f>W119+X119</f>
        <v>61</v>
      </c>
      <c r="W119" s="205">
        <v>32</v>
      </c>
      <c r="X119" s="205">
        <v>29</v>
      </c>
      <c r="Y119" s="203">
        <f>Z119+AA119</f>
        <v>59</v>
      </c>
      <c r="Z119" s="205">
        <v>29</v>
      </c>
      <c r="AA119" s="205">
        <v>30</v>
      </c>
      <c r="AB119" s="203">
        <f>SUM(AC119+AD119)</f>
        <v>311</v>
      </c>
      <c r="AC119" s="203">
        <f t="shared" si="73"/>
        <v>149</v>
      </c>
      <c r="AD119" s="203">
        <f t="shared" si="73"/>
        <v>162</v>
      </c>
      <c r="AE119" s="203">
        <f>AF119+AG119</f>
        <v>22</v>
      </c>
      <c r="AF119" s="205">
        <v>8</v>
      </c>
      <c r="AG119" s="205">
        <v>14</v>
      </c>
      <c r="AH119" s="206">
        <f>AI119+AJ119</f>
        <v>2</v>
      </c>
      <c r="AI119" s="205">
        <v>0</v>
      </c>
      <c r="AJ119" s="207">
        <v>2</v>
      </c>
      <c r="AK119" s="61"/>
      <c r="AL119" s="101"/>
      <c r="AM119" s="102"/>
    </row>
    <row r="120" spans="1:40" s="72" customFormat="1" ht="17.149999999999999" customHeight="1" x14ac:dyDescent="0.25">
      <c r="A120" s="143" t="s">
        <v>473</v>
      </c>
      <c r="B120" s="208" t="s">
        <v>474</v>
      </c>
      <c r="C120" s="209" t="s">
        <v>475</v>
      </c>
      <c r="D120" s="210" t="s">
        <v>476</v>
      </c>
      <c r="E120" s="113" t="s">
        <v>477</v>
      </c>
      <c r="F120" s="211">
        <f>G120+H120+I120</f>
        <v>21</v>
      </c>
      <c r="G120" s="212">
        <v>17</v>
      </c>
      <c r="H120" s="212">
        <v>0</v>
      </c>
      <c r="I120" s="212">
        <v>4</v>
      </c>
      <c r="J120" s="211">
        <f>K120+L120</f>
        <v>88</v>
      </c>
      <c r="K120" s="213">
        <v>47</v>
      </c>
      <c r="L120" s="213">
        <v>41</v>
      </c>
      <c r="M120" s="211">
        <f>N120+O120</f>
        <v>77</v>
      </c>
      <c r="N120" s="213">
        <v>39</v>
      </c>
      <c r="O120" s="213">
        <v>38</v>
      </c>
      <c r="P120" s="211">
        <f>Q120+R120</f>
        <v>68</v>
      </c>
      <c r="Q120" s="213">
        <v>32</v>
      </c>
      <c r="R120" s="213">
        <v>36</v>
      </c>
      <c r="S120" s="211">
        <f>T120+U120</f>
        <v>93</v>
      </c>
      <c r="T120" s="213">
        <v>59</v>
      </c>
      <c r="U120" s="213">
        <v>34</v>
      </c>
      <c r="V120" s="211">
        <f>W120+X120</f>
        <v>79</v>
      </c>
      <c r="W120" s="213">
        <v>44</v>
      </c>
      <c r="X120" s="213">
        <v>35</v>
      </c>
      <c r="Y120" s="211">
        <f>Z120+AA120</f>
        <v>95</v>
      </c>
      <c r="Z120" s="213">
        <v>44</v>
      </c>
      <c r="AA120" s="213">
        <v>51</v>
      </c>
      <c r="AB120" s="211">
        <f>SUM(AC120+AD120)</f>
        <v>500</v>
      </c>
      <c r="AC120" s="211">
        <f t="shared" si="73"/>
        <v>265</v>
      </c>
      <c r="AD120" s="211">
        <f t="shared" si="73"/>
        <v>235</v>
      </c>
      <c r="AE120" s="211">
        <f>AF120+AG120</f>
        <v>37</v>
      </c>
      <c r="AF120" s="213">
        <v>13</v>
      </c>
      <c r="AG120" s="213">
        <v>24</v>
      </c>
      <c r="AH120" s="214">
        <f>AI120+AJ120</f>
        <v>3</v>
      </c>
      <c r="AI120" s="213">
        <v>0</v>
      </c>
      <c r="AJ120" s="215">
        <v>3</v>
      </c>
      <c r="AK120" s="61"/>
      <c r="AL120" s="101"/>
      <c r="AM120" s="102"/>
    </row>
    <row r="121" spans="1:40" s="72" customFormat="1" ht="18.75" customHeight="1" x14ac:dyDescent="0.25">
      <c r="A121" s="153"/>
      <c r="B121" s="216" t="s">
        <v>357</v>
      </c>
      <c r="C121" s="217"/>
      <c r="D121" s="217"/>
      <c r="E121" s="156"/>
      <c r="F121" s="195">
        <f t="shared" ref="F121:AJ121" si="74">SUM(F118:F120)</f>
        <v>48</v>
      </c>
      <c r="G121" s="195">
        <f t="shared" si="74"/>
        <v>38</v>
      </c>
      <c r="H121" s="195">
        <f t="shared" si="74"/>
        <v>0</v>
      </c>
      <c r="I121" s="195">
        <f t="shared" si="74"/>
        <v>10</v>
      </c>
      <c r="J121" s="195">
        <f t="shared" si="74"/>
        <v>166</v>
      </c>
      <c r="K121" s="195">
        <f t="shared" si="74"/>
        <v>89</v>
      </c>
      <c r="L121" s="195">
        <f t="shared" si="74"/>
        <v>77</v>
      </c>
      <c r="M121" s="195">
        <f t="shared" si="74"/>
        <v>160</v>
      </c>
      <c r="N121" s="195">
        <f t="shared" si="74"/>
        <v>80</v>
      </c>
      <c r="O121" s="195">
        <f t="shared" si="74"/>
        <v>80</v>
      </c>
      <c r="P121" s="195">
        <f t="shared" si="74"/>
        <v>144</v>
      </c>
      <c r="Q121" s="195">
        <f t="shared" si="74"/>
        <v>68</v>
      </c>
      <c r="R121" s="195">
        <f t="shared" si="74"/>
        <v>76</v>
      </c>
      <c r="S121" s="195">
        <f t="shared" si="74"/>
        <v>189</v>
      </c>
      <c r="T121" s="195">
        <f t="shared" si="74"/>
        <v>103</v>
      </c>
      <c r="U121" s="195">
        <f t="shared" si="74"/>
        <v>86</v>
      </c>
      <c r="V121" s="195">
        <f t="shared" si="74"/>
        <v>172</v>
      </c>
      <c r="W121" s="195">
        <f t="shared" si="74"/>
        <v>93</v>
      </c>
      <c r="X121" s="195">
        <f t="shared" si="74"/>
        <v>79</v>
      </c>
      <c r="Y121" s="195">
        <f t="shared" si="74"/>
        <v>192</v>
      </c>
      <c r="Z121" s="195">
        <f t="shared" si="74"/>
        <v>89</v>
      </c>
      <c r="AA121" s="195">
        <f t="shared" si="74"/>
        <v>103</v>
      </c>
      <c r="AB121" s="195">
        <f t="shared" si="74"/>
        <v>1023</v>
      </c>
      <c r="AC121" s="195">
        <f t="shared" si="74"/>
        <v>522</v>
      </c>
      <c r="AD121" s="195">
        <f t="shared" si="74"/>
        <v>501</v>
      </c>
      <c r="AE121" s="195">
        <f t="shared" si="74"/>
        <v>77</v>
      </c>
      <c r="AF121" s="195">
        <f t="shared" si="74"/>
        <v>25</v>
      </c>
      <c r="AG121" s="195">
        <f t="shared" si="74"/>
        <v>52</v>
      </c>
      <c r="AH121" s="195">
        <f t="shared" si="74"/>
        <v>7</v>
      </c>
      <c r="AI121" s="195">
        <f t="shared" si="74"/>
        <v>0</v>
      </c>
      <c r="AJ121" s="196">
        <f t="shared" si="74"/>
        <v>7</v>
      </c>
      <c r="AK121" s="61"/>
      <c r="AL121" s="28"/>
      <c r="AM121" s="29"/>
      <c r="AN121" s="151"/>
    </row>
    <row r="122" spans="1:40" s="72" customFormat="1" ht="17.149999999999999" customHeight="1" x14ac:dyDescent="0.25">
      <c r="A122" s="165" t="s">
        <v>478</v>
      </c>
      <c r="B122" s="178" t="s">
        <v>479</v>
      </c>
      <c r="C122" s="94" t="s">
        <v>480</v>
      </c>
      <c r="D122" s="167" t="s">
        <v>481</v>
      </c>
      <c r="E122" s="113" t="s">
        <v>482</v>
      </c>
      <c r="F122" s="97">
        <f t="shared" ref="F122:F135" si="75">G122+H122+I122</f>
        <v>13</v>
      </c>
      <c r="G122" s="169">
        <v>10</v>
      </c>
      <c r="H122" s="169"/>
      <c r="I122" s="169">
        <v>3</v>
      </c>
      <c r="J122" s="97">
        <f>K122+L122</f>
        <v>39</v>
      </c>
      <c r="K122" s="98">
        <v>22</v>
      </c>
      <c r="L122" s="98">
        <v>17</v>
      </c>
      <c r="M122" s="97">
        <f t="shared" ref="M122:M135" si="76">N122+O122</f>
        <v>30</v>
      </c>
      <c r="N122" s="98">
        <v>13</v>
      </c>
      <c r="O122" s="98">
        <v>17</v>
      </c>
      <c r="P122" s="97">
        <f t="shared" ref="P122:P135" si="77">Q122+R122</f>
        <v>38</v>
      </c>
      <c r="Q122" s="98">
        <v>21</v>
      </c>
      <c r="R122" s="98">
        <v>17</v>
      </c>
      <c r="S122" s="97">
        <f t="shared" ref="S122:S135" si="78">T122+U122</f>
        <v>39</v>
      </c>
      <c r="T122" s="98">
        <v>21</v>
      </c>
      <c r="U122" s="98">
        <v>18</v>
      </c>
      <c r="V122" s="97">
        <f t="shared" ref="V122:V135" si="79">W122+X122</f>
        <v>42</v>
      </c>
      <c r="W122" s="98">
        <v>24</v>
      </c>
      <c r="X122" s="98">
        <v>18</v>
      </c>
      <c r="Y122" s="97">
        <f t="shared" ref="Y122:Y135" si="80">Z122+AA122</f>
        <v>31</v>
      </c>
      <c r="Z122" s="98">
        <v>19</v>
      </c>
      <c r="AA122" s="98">
        <v>12</v>
      </c>
      <c r="AB122" s="97">
        <f t="shared" ref="AB122:AB135" si="81">SUM(AC122+AD122)</f>
        <v>219</v>
      </c>
      <c r="AC122" s="97">
        <f t="shared" ref="AC122:AD135" si="82">SUM(K122,N122,Q122,T122,W122,Z122)</f>
        <v>120</v>
      </c>
      <c r="AD122" s="97">
        <f t="shared" si="82"/>
        <v>99</v>
      </c>
      <c r="AE122" s="97">
        <f t="shared" ref="AE122:AE135" si="83">AF122+AG122</f>
        <v>19</v>
      </c>
      <c r="AF122" s="98">
        <v>7</v>
      </c>
      <c r="AG122" s="98">
        <v>12</v>
      </c>
      <c r="AH122" s="99">
        <f t="shared" ref="AH122:AH135" si="84">AI122+AJ122</f>
        <v>11</v>
      </c>
      <c r="AI122" s="169">
        <v>0</v>
      </c>
      <c r="AJ122" s="218">
        <v>11</v>
      </c>
      <c r="AK122" s="61"/>
      <c r="AL122" s="101"/>
      <c r="AM122" s="102"/>
      <c r="AN122" s="151"/>
    </row>
    <row r="123" spans="1:40" s="72" customFormat="1" ht="17.149999999999999" customHeight="1" x14ac:dyDescent="0.25">
      <c r="A123" s="92"/>
      <c r="B123" s="132" t="s">
        <v>483</v>
      </c>
      <c r="C123" s="104" t="s">
        <v>484</v>
      </c>
      <c r="D123" s="137" t="s">
        <v>485</v>
      </c>
      <c r="E123" s="113" t="s">
        <v>486</v>
      </c>
      <c r="F123" s="107">
        <f t="shared" si="75"/>
        <v>9</v>
      </c>
      <c r="G123" s="133">
        <v>6</v>
      </c>
      <c r="H123" s="133"/>
      <c r="I123" s="133">
        <v>3</v>
      </c>
      <c r="J123" s="107">
        <f t="shared" ref="J123:J135" si="85">K123+L123</f>
        <v>30</v>
      </c>
      <c r="K123" s="108">
        <v>17</v>
      </c>
      <c r="L123" s="108">
        <v>13</v>
      </c>
      <c r="M123" s="107">
        <f>N123+O123</f>
        <v>29</v>
      </c>
      <c r="N123" s="108">
        <v>13</v>
      </c>
      <c r="O123" s="108">
        <v>16</v>
      </c>
      <c r="P123" s="107">
        <f t="shared" si="77"/>
        <v>33</v>
      </c>
      <c r="Q123" s="108">
        <v>15</v>
      </c>
      <c r="R123" s="108">
        <v>18</v>
      </c>
      <c r="S123" s="107">
        <f t="shared" si="78"/>
        <v>24</v>
      </c>
      <c r="T123" s="108">
        <v>12</v>
      </c>
      <c r="U123" s="108">
        <v>12</v>
      </c>
      <c r="V123" s="107">
        <f t="shared" si="79"/>
        <v>30</v>
      </c>
      <c r="W123" s="108">
        <v>10</v>
      </c>
      <c r="X123" s="108">
        <v>20</v>
      </c>
      <c r="Y123" s="107">
        <f t="shared" si="80"/>
        <v>19</v>
      </c>
      <c r="Z123" s="108">
        <v>9</v>
      </c>
      <c r="AA123" s="108">
        <v>10</v>
      </c>
      <c r="AB123" s="107">
        <f t="shared" si="81"/>
        <v>165</v>
      </c>
      <c r="AC123" s="107">
        <f t="shared" si="82"/>
        <v>76</v>
      </c>
      <c r="AD123" s="107">
        <f t="shared" si="82"/>
        <v>89</v>
      </c>
      <c r="AE123" s="107">
        <f t="shared" si="83"/>
        <v>14</v>
      </c>
      <c r="AF123" s="108">
        <v>4</v>
      </c>
      <c r="AG123" s="108">
        <v>10</v>
      </c>
      <c r="AH123" s="109">
        <f t="shared" si="84"/>
        <v>8</v>
      </c>
      <c r="AI123" s="133">
        <v>1</v>
      </c>
      <c r="AJ123" s="219">
        <v>7</v>
      </c>
      <c r="AK123" s="61"/>
      <c r="AL123" s="101"/>
      <c r="AM123" s="102"/>
      <c r="AN123" s="151"/>
    </row>
    <row r="124" spans="1:40" s="72" customFormat="1" ht="17.149999999999999" customHeight="1" x14ac:dyDescent="0.25">
      <c r="A124" s="92"/>
      <c r="B124" s="132" t="s">
        <v>487</v>
      </c>
      <c r="C124" s="104" t="s">
        <v>488</v>
      </c>
      <c r="D124" s="137" t="s">
        <v>489</v>
      </c>
      <c r="E124" s="113" t="s">
        <v>490</v>
      </c>
      <c r="F124" s="107">
        <f t="shared" si="75"/>
        <v>8</v>
      </c>
      <c r="G124" s="133">
        <v>6</v>
      </c>
      <c r="H124" s="133"/>
      <c r="I124" s="133">
        <v>2</v>
      </c>
      <c r="J124" s="107">
        <f t="shared" si="85"/>
        <v>21</v>
      </c>
      <c r="K124" s="108">
        <v>11</v>
      </c>
      <c r="L124" s="108">
        <v>10</v>
      </c>
      <c r="M124" s="107">
        <f>N124+O124</f>
        <v>22</v>
      </c>
      <c r="N124" s="108">
        <v>11</v>
      </c>
      <c r="O124" s="108">
        <v>11</v>
      </c>
      <c r="P124" s="107">
        <f t="shared" si="77"/>
        <v>34</v>
      </c>
      <c r="Q124" s="108">
        <v>21</v>
      </c>
      <c r="R124" s="108">
        <v>13</v>
      </c>
      <c r="S124" s="107">
        <f t="shared" si="78"/>
        <v>24</v>
      </c>
      <c r="T124" s="108">
        <v>11</v>
      </c>
      <c r="U124" s="108">
        <v>13</v>
      </c>
      <c r="V124" s="107">
        <f t="shared" si="79"/>
        <v>20</v>
      </c>
      <c r="W124" s="108">
        <v>9</v>
      </c>
      <c r="X124" s="108">
        <v>11</v>
      </c>
      <c r="Y124" s="107">
        <f t="shared" si="80"/>
        <v>25</v>
      </c>
      <c r="Z124" s="108">
        <v>10</v>
      </c>
      <c r="AA124" s="108">
        <v>15</v>
      </c>
      <c r="AB124" s="107">
        <f t="shared" si="81"/>
        <v>146</v>
      </c>
      <c r="AC124" s="107">
        <f t="shared" si="82"/>
        <v>73</v>
      </c>
      <c r="AD124" s="107">
        <f t="shared" si="82"/>
        <v>73</v>
      </c>
      <c r="AE124" s="107">
        <f t="shared" si="83"/>
        <v>12</v>
      </c>
      <c r="AF124" s="108">
        <v>6</v>
      </c>
      <c r="AG124" s="108">
        <v>6</v>
      </c>
      <c r="AH124" s="109">
        <f t="shared" si="84"/>
        <v>4</v>
      </c>
      <c r="AI124" s="133">
        <v>0</v>
      </c>
      <c r="AJ124" s="219">
        <v>4</v>
      </c>
      <c r="AK124" s="61"/>
      <c r="AL124" s="101"/>
      <c r="AM124" s="102"/>
    </row>
    <row r="125" spans="1:40" s="72" customFormat="1" ht="17.149999999999999" customHeight="1" x14ac:dyDescent="0.25">
      <c r="A125" s="92"/>
      <c r="B125" s="132" t="s">
        <v>491</v>
      </c>
      <c r="C125" s="104" t="s">
        <v>492</v>
      </c>
      <c r="D125" s="137" t="s">
        <v>493</v>
      </c>
      <c r="E125" s="113" t="s">
        <v>494</v>
      </c>
      <c r="F125" s="107">
        <f t="shared" si="75"/>
        <v>8</v>
      </c>
      <c r="G125" s="133">
        <v>6</v>
      </c>
      <c r="H125" s="133"/>
      <c r="I125" s="133">
        <v>2</v>
      </c>
      <c r="J125" s="107">
        <f t="shared" si="85"/>
        <v>10</v>
      </c>
      <c r="K125" s="108">
        <v>4</v>
      </c>
      <c r="L125" s="108">
        <v>6</v>
      </c>
      <c r="M125" s="107">
        <f t="shared" si="76"/>
        <v>12</v>
      </c>
      <c r="N125" s="108">
        <v>5</v>
      </c>
      <c r="O125" s="108">
        <v>7</v>
      </c>
      <c r="P125" s="107">
        <f t="shared" si="77"/>
        <v>7</v>
      </c>
      <c r="Q125" s="108">
        <v>2</v>
      </c>
      <c r="R125" s="108">
        <v>5</v>
      </c>
      <c r="S125" s="107">
        <f t="shared" si="78"/>
        <v>10</v>
      </c>
      <c r="T125" s="108">
        <v>4</v>
      </c>
      <c r="U125" s="108">
        <v>6</v>
      </c>
      <c r="V125" s="107">
        <f t="shared" si="79"/>
        <v>14</v>
      </c>
      <c r="W125" s="108">
        <v>8</v>
      </c>
      <c r="X125" s="108">
        <v>6</v>
      </c>
      <c r="Y125" s="107">
        <f t="shared" si="80"/>
        <v>10</v>
      </c>
      <c r="Z125" s="108">
        <v>7</v>
      </c>
      <c r="AA125" s="108">
        <v>3</v>
      </c>
      <c r="AB125" s="107">
        <f t="shared" si="81"/>
        <v>63</v>
      </c>
      <c r="AC125" s="107">
        <f t="shared" si="82"/>
        <v>30</v>
      </c>
      <c r="AD125" s="107">
        <f t="shared" si="82"/>
        <v>33</v>
      </c>
      <c r="AE125" s="107">
        <f t="shared" si="83"/>
        <v>12</v>
      </c>
      <c r="AF125" s="108">
        <v>4</v>
      </c>
      <c r="AG125" s="108">
        <v>8</v>
      </c>
      <c r="AH125" s="109">
        <f t="shared" si="84"/>
        <v>3</v>
      </c>
      <c r="AI125" s="133"/>
      <c r="AJ125" s="219">
        <v>3</v>
      </c>
      <c r="AK125" s="61"/>
      <c r="AL125" s="101"/>
      <c r="AM125" s="102"/>
    </row>
    <row r="126" spans="1:40" s="72" customFormat="1" ht="16.5" customHeight="1" x14ac:dyDescent="0.25">
      <c r="A126" s="143"/>
      <c r="B126" s="140" t="s">
        <v>495</v>
      </c>
      <c r="C126" s="115" t="s">
        <v>496</v>
      </c>
      <c r="D126" s="141" t="s">
        <v>497</v>
      </c>
      <c r="E126" s="142" t="s">
        <v>498</v>
      </c>
      <c r="F126" s="118">
        <f t="shared" si="75"/>
        <v>8</v>
      </c>
      <c r="G126" s="121">
        <v>6</v>
      </c>
      <c r="H126" s="121"/>
      <c r="I126" s="121">
        <v>2</v>
      </c>
      <c r="J126" s="118">
        <f t="shared" si="85"/>
        <v>15</v>
      </c>
      <c r="K126" s="119">
        <v>10</v>
      </c>
      <c r="L126" s="119">
        <v>5</v>
      </c>
      <c r="M126" s="118">
        <f t="shared" si="76"/>
        <v>13</v>
      </c>
      <c r="N126" s="119">
        <v>7</v>
      </c>
      <c r="O126" s="119">
        <v>6</v>
      </c>
      <c r="P126" s="107">
        <f t="shared" si="77"/>
        <v>19</v>
      </c>
      <c r="Q126" s="108">
        <v>5</v>
      </c>
      <c r="R126" s="108">
        <v>14</v>
      </c>
      <c r="S126" s="107">
        <f t="shared" si="78"/>
        <v>22</v>
      </c>
      <c r="T126" s="108">
        <v>11</v>
      </c>
      <c r="U126" s="108">
        <v>11</v>
      </c>
      <c r="V126" s="107">
        <f t="shared" si="79"/>
        <v>13</v>
      </c>
      <c r="W126" s="108">
        <v>7</v>
      </c>
      <c r="X126" s="108">
        <v>6</v>
      </c>
      <c r="Y126" s="107">
        <f t="shared" si="80"/>
        <v>26</v>
      </c>
      <c r="Z126" s="108">
        <v>16</v>
      </c>
      <c r="AA126" s="108">
        <v>10</v>
      </c>
      <c r="AB126" s="107">
        <f t="shared" si="81"/>
        <v>108</v>
      </c>
      <c r="AC126" s="107">
        <f t="shared" si="82"/>
        <v>56</v>
      </c>
      <c r="AD126" s="107">
        <f t="shared" si="82"/>
        <v>52</v>
      </c>
      <c r="AE126" s="107">
        <f t="shared" si="83"/>
        <v>13</v>
      </c>
      <c r="AF126" s="108">
        <v>7</v>
      </c>
      <c r="AG126" s="108">
        <v>6</v>
      </c>
      <c r="AH126" s="109">
        <f t="shared" si="84"/>
        <v>3</v>
      </c>
      <c r="AI126" s="133">
        <v>0</v>
      </c>
      <c r="AJ126" s="219">
        <v>3</v>
      </c>
      <c r="AK126" s="61"/>
      <c r="AL126" s="101"/>
      <c r="AM126" s="102"/>
    </row>
    <row r="127" spans="1:40" s="72" customFormat="1" ht="16.5" customHeight="1" x14ac:dyDescent="0.25">
      <c r="A127" s="92"/>
      <c r="B127" s="123" t="s">
        <v>499</v>
      </c>
      <c r="C127" s="124" t="s">
        <v>500</v>
      </c>
      <c r="D127" s="135" t="s">
        <v>501</v>
      </c>
      <c r="E127" s="134" t="s">
        <v>502</v>
      </c>
      <c r="F127" s="127">
        <f>G127+H127+I127</f>
        <v>15</v>
      </c>
      <c r="G127" s="130">
        <v>12</v>
      </c>
      <c r="H127" s="130"/>
      <c r="I127" s="130">
        <v>3</v>
      </c>
      <c r="J127" s="127">
        <f>K127+L127</f>
        <v>43</v>
      </c>
      <c r="K127" s="128">
        <v>17</v>
      </c>
      <c r="L127" s="128">
        <v>26</v>
      </c>
      <c r="M127" s="127">
        <f>N127+O127</f>
        <v>44</v>
      </c>
      <c r="N127" s="128">
        <v>13</v>
      </c>
      <c r="O127" s="128">
        <v>31</v>
      </c>
      <c r="P127" s="127">
        <f>Q127+R127</f>
        <v>56</v>
      </c>
      <c r="Q127" s="128">
        <v>30</v>
      </c>
      <c r="R127" s="128">
        <v>26</v>
      </c>
      <c r="S127" s="127">
        <f>T127+U127</f>
        <v>53</v>
      </c>
      <c r="T127" s="128">
        <v>26</v>
      </c>
      <c r="U127" s="128">
        <v>27</v>
      </c>
      <c r="V127" s="127">
        <f>W127+X127</f>
        <v>41</v>
      </c>
      <c r="W127" s="128">
        <v>22</v>
      </c>
      <c r="X127" s="128">
        <v>19</v>
      </c>
      <c r="Y127" s="127">
        <f>Z127+AA127</f>
        <v>67</v>
      </c>
      <c r="Z127" s="128">
        <v>32</v>
      </c>
      <c r="AA127" s="128">
        <v>35</v>
      </c>
      <c r="AB127" s="127">
        <f>SUM(AC127+AD127)</f>
        <v>304</v>
      </c>
      <c r="AC127" s="127">
        <f>SUM(K127,N127,Q127,T127,W127,Z127)</f>
        <v>140</v>
      </c>
      <c r="AD127" s="127">
        <f>SUM(L127,O127,R127,U127,X127,AA127)</f>
        <v>164</v>
      </c>
      <c r="AE127" s="127">
        <f>AF127+AG127</f>
        <v>27</v>
      </c>
      <c r="AF127" s="128">
        <v>7</v>
      </c>
      <c r="AG127" s="128">
        <v>20</v>
      </c>
      <c r="AH127" s="129">
        <f>AI127+AJ127</f>
        <v>8</v>
      </c>
      <c r="AI127" s="130">
        <v>0</v>
      </c>
      <c r="AJ127" s="136">
        <v>8</v>
      </c>
      <c r="AK127" s="61"/>
      <c r="AL127" s="101"/>
      <c r="AM127" s="102"/>
    </row>
    <row r="128" spans="1:40" s="72" customFormat="1" ht="16.5" customHeight="1" x14ac:dyDescent="0.25">
      <c r="A128" s="92"/>
      <c r="B128" s="132" t="s">
        <v>503</v>
      </c>
      <c r="C128" s="104" t="s">
        <v>504</v>
      </c>
      <c r="D128" s="137" t="s">
        <v>505</v>
      </c>
      <c r="E128" s="113" t="s">
        <v>506</v>
      </c>
      <c r="F128" s="107">
        <f t="shared" si="75"/>
        <v>9</v>
      </c>
      <c r="G128" s="133">
        <v>6</v>
      </c>
      <c r="H128" s="133"/>
      <c r="I128" s="133">
        <v>3</v>
      </c>
      <c r="J128" s="107">
        <f t="shared" si="85"/>
        <v>19</v>
      </c>
      <c r="K128" s="108">
        <v>12</v>
      </c>
      <c r="L128" s="108">
        <v>7</v>
      </c>
      <c r="M128" s="107">
        <f t="shared" si="76"/>
        <v>25</v>
      </c>
      <c r="N128" s="108">
        <v>17</v>
      </c>
      <c r="O128" s="108">
        <v>8</v>
      </c>
      <c r="P128" s="107">
        <f t="shared" si="77"/>
        <v>18</v>
      </c>
      <c r="Q128" s="108">
        <v>11</v>
      </c>
      <c r="R128" s="108">
        <v>7</v>
      </c>
      <c r="S128" s="107">
        <f t="shared" si="78"/>
        <v>21</v>
      </c>
      <c r="T128" s="108">
        <v>12</v>
      </c>
      <c r="U128" s="108">
        <v>9</v>
      </c>
      <c r="V128" s="107">
        <f t="shared" si="79"/>
        <v>30</v>
      </c>
      <c r="W128" s="108">
        <v>18</v>
      </c>
      <c r="X128" s="108">
        <v>12</v>
      </c>
      <c r="Y128" s="107">
        <f t="shared" si="80"/>
        <v>26</v>
      </c>
      <c r="Z128" s="108">
        <v>11</v>
      </c>
      <c r="AA128" s="108">
        <v>15</v>
      </c>
      <c r="AB128" s="107">
        <f t="shared" si="81"/>
        <v>139</v>
      </c>
      <c r="AC128" s="107">
        <f t="shared" si="82"/>
        <v>81</v>
      </c>
      <c r="AD128" s="107">
        <f t="shared" si="82"/>
        <v>58</v>
      </c>
      <c r="AE128" s="107">
        <f t="shared" si="83"/>
        <v>17</v>
      </c>
      <c r="AF128" s="108">
        <v>9</v>
      </c>
      <c r="AG128" s="108">
        <v>8</v>
      </c>
      <c r="AH128" s="109">
        <f t="shared" si="84"/>
        <v>4</v>
      </c>
      <c r="AI128" s="133">
        <v>0</v>
      </c>
      <c r="AJ128" s="219">
        <v>4</v>
      </c>
      <c r="AK128" s="61"/>
      <c r="AL128" s="101"/>
      <c r="AM128" s="102"/>
    </row>
    <row r="129" spans="1:39" s="72" customFormat="1" ht="16.5" customHeight="1" x14ac:dyDescent="0.25">
      <c r="A129" s="92"/>
      <c r="B129" s="132" t="s">
        <v>507</v>
      </c>
      <c r="C129" s="104" t="s">
        <v>508</v>
      </c>
      <c r="D129" s="137" t="s">
        <v>509</v>
      </c>
      <c r="E129" s="113" t="s">
        <v>510</v>
      </c>
      <c r="F129" s="107">
        <f t="shared" si="75"/>
        <v>10</v>
      </c>
      <c r="G129" s="133">
        <v>6</v>
      </c>
      <c r="H129" s="133"/>
      <c r="I129" s="133">
        <v>4</v>
      </c>
      <c r="J129" s="107">
        <f t="shared" si="85"/>
        <v>29</v>
      </c>
      <c r="K129" s="108">
        <v>13</v>
      </c>
      <c r="L129" s="108">
        <v>16</v>
      </c>
      <c r="M129" s="107">
        <f t="shared" si="76"/>
        <v>25</v>
      </c>
      <c r="N129" s="108">
        <v>15</v>
      </c>
      <c r="O129" s="108">
        <v>10</v>
      </c>
      <c r="P129" s="107">
        <f t="shared" si="77"/>
        <v>31</v>
      </c>
      <c r="Q129" s="108">
        <v>15</v>
      </c>
      <c r="R129" s="108">
        <v>16</v>
      </c>
      <c r="S129" s="107">
        <f t="shared" si="78"/>
        <v>27</v>
      </c>
      <c r="T129" s="108">
        <v>14</v>
      </c>
      <c r="U129" s="108">
        <v>13</v>
      </c>
      <c r="V129" s="107">
        <f t="shared" si="79"/>
        <v>36</v>
      </c>
      <c r="W129" s="108">
        <v>19</v>
      </c>
      <c r="X129" s="108">
        <v>17</v>
      </c>
      <c r="Y129" s="107">
        <f t="shared" si="80"/>
        <v>36</v>
      </c>
      <c r="Z129" s="108">
        <v>19</v>
      </c>
      <c r="AA129" s="108">
        <v>17</v>
      </c>
      <c r="AB129" s="107">
        <f t="shared" si="81"/>
        <v>184</v>
      </c>
      <c r="AC129" s="107">
        <f t="shared" si="82"/>
        <v>95</v>
      </c>
      <c r="AD129" s="107">
        <f t="shared" si="82"/>
        <v>89</v>
      </c>
      <c r="AE129" s="107">
        <f t="shared" si="83"/>
        <v>19</v>
      </c>
      <c r="AF129" s="108">
        <v>8</v>
      </c>
      <c r="AG129" s="108">
        <v>11</v>
      </c>
      <c r="AH129" s="109">
        <f t="shared" si="84"/>
        <v>9</v>
      </c>
      <c r="AI129" s="133">
        <v>1</v>
      </c>
      <c r="AJ129" s="219">
        <v>8</v>
      </c>
      <c r="AK129" s="61"/>
      <c r="AL129" s="101"/>
      <c r="AM129" s="102"/>
    </row>
    <row r="130" spans="1:39" s="72" customFormat="1" ht="16.5" customHeight="1" x14ac:dyDescent="0.25">
      <c r="A130" s="143"/>
      <c r="B130" s="132" t="s">
        <v>511</v>
      </c>
      <c r="C130" s="104" t="s">
        <v>512</v>
      </c>
      <c r="D130" s="137" t="s">
        <v>513</v>
      </c>
      <c r="E130" s="113" t="s">
        <v>514</v>
      </c>
      <c r="F130" s="107">
        <f t="shared" si="75"/>
        <v>8</v>
      </c>
      <c r="G130" s="133">
        <v>6</v>
      </c>
      <c r="H130" s="133"/>
      <c r="I130" s="133">
        <v>2</v>
      </c>
      <c r="J130" s="107">
        <f t="shared" si="85"/>
        <v>27</v>
      </c>
      <c r="K130" s="108">
        <v>18</v>
      </c>
      <c r="L130" s="108">
        <v>9</v>
      </c>
      <c r="M130" s="107">
        <f t="shared" si="76"/>
        <v>25</v>
      </c>
      <c r="N130" s="108">
        <v>9</v>
      </c>
      <c r="O130" s="108">
        <v>16</v>
      </c>
      <c r="P130" s="107">
        <f t="shared" si="77"/>
        <v>20</v>
      </c>
      <c r="Q130" s="108">
        <v>9</v>
      </c>
      <c r="R130" s="108">
        <v>11</v>
      </c>
      <c r="S130" s="107">
        <f t="shared" si="78"/>
        <v>28</v>
      </c>
      <c r="T130" s="108">
        <v>15</v>
      </c>
      <c r="U130" s="108">
        <v>13</v>
      </c>
      <c r="V130" s="107">
        <f t="shared" si="79"/>
        <v>26</v>
      </c>
      <c r="W130" s="108">
        <v>11</v>
      </c>
      <c r="X130" s="108">
        <v>15</v>
      </c>
      <c r="Y130" s="107">
        <f>Z130+AA130</f>
        <v>18</v>
      </c>
      <c r="Z130" s="108">
        <v>10</v>
      </c>
      <c r="AA130" s="108">
        <v>8</v>
      </c>
      <c r="AB130" s="107">
        <f t="shared" si="81"/>
        <v>144</v>
      </c>
      <c r="AC130" s="107">
        <f t="shared" si="82"/>
        <v>72</v>
      </c>
      <c r="AD130" s="107">
        <f t="shared" si="82"/>
        <v>72</v>
      </c>
      <c r="AE130" s="107">
        <f t="shared" si="83"/>
        <v>13</v>
      </c>
      <c r="AF130" s="108">
        <v>4</v>
      </c>
      <c r="AG130" s="108">
        <v>9</v>
      </c>
      <c r="AH130" s="109">
        <f t="shared" si="84"/>
        <v>6</v>
      </c>
      <c r="AI130" s="133">
        <v>1</v>
      </c>
      <c r="AJ130" s="219">
        <v>5</v>
      </c>
      <c r="AK130" s="61"/>
      <c r="AL130" s="101"/>
      <c r="AM130" s="102"/>
    </row>
    <row r="131" spans="1:39" s="72" customFormat="1" ht="16.5" customHeight="1" x14ac:dyDescent="0.25">
      <c r="A131" s="92"/>
      <c r="B131" s="140" t="s">
        <v>515</v>
      </c>
      <c r="C131" s="115" t="s">
        <v>516</v>
      </c>
      <c r="D131" s="141" t="s">
        <v>517</v>
      </c>
      <c r="E131" s="142" t="s">
        <v>518</v>
      </c>
      <c r="F131" s="118">
        <f t="shared" si="75"/>
        <v>9</v>
      </c>
      <c r="G131" s="121">
        <v>6</v>
      </c>
      <c r="H131" s="121"/>
      <c r="I131" s="121">
        <v>3</v>
      </c>
      <c r="J131" s="118">
        <f t="shared" si="85"/>
        <v>18</v>
      </c>
      <c r="K131" s="119">
        <v>9</v>
      </c>
      <c r="L131" s="119">
        <v>9</v>
      </c>
      <c r="M131" s="118">
        <f t="shared" si="76"/>
        <v>16</v>
      </c>
      <c r="N131" s="119">
        <v>7</v>
      </c>
      <c r="O131" s="119">
        <v>9</v>
      </c>
      <c r="P131" s="118">
        <f t="shared" si="77"/>
        <v>15</v>
      </c>
      <c r="Q131" s="119">
        <v>9</v>
      </c>
      <c r="R131" s="119">
        <v>6</v>
      </c>
      <c r="S131" s="118">
        <f t="shared" si="78"/>
        <v>22</v>
      </c>
      <c r="T131" s="119">
        <v>12</v>
      </c>
      <c r="U131" s="119">
        <v>10</v>
      </c>
      <c r="V131" s="118">
        <f t="shared" si="79"/>
        <v>16</v>
      </c>
      <c r="W131" s="119">
        <v>9</v>
      </c>
      <c r="X131" s="119">
        <v>7</v>
      </c>
      <c r="Y131" s="118">
        <f t="shared" si="80"/>
        <v>23</v>
      </c>
      <c r="Z131" s="119">
        <v>12</v>
      </c>
      <c r="AA131" s="119">
        <v>11</v>
      </c>
      <c r="AB131" s="118">
        <f t="shared" si="81"/>
        <v>110</v>
      </c>
      <c r="AC131" s="118">
        <f t="shared" si="82"/>
        <v>58</v>
      </c>
      <c r="AD131" s="118">
        <f t="shared" si="82"/>
        <v>52</v>
      </c>
      <c r="AE131" s="118">
        <f t="shared" si="83"/>
        <v>14</v>
      </c>
      <c r="AF131" s="119">
        <v>5</v>
      </c>
      <c r="AG131" s="119">
        <v>9</v>
      </c>
      <c r="AH131" s="120">
        <f t="shared" si="84"/>
        <v>5</v>
      </c>
      <c r="AI131" s="121"/>
      <c r="AJ131" s="220">
        <v>5</v>
      </c>
      <c r="AK131" s="61"/>
      <c r="AL131" s="101"/>
      <c r="AM131" s="102"/>
    </row>
    <row r="132" spans="1:39" s="151" customFormat="1" ht="16.5" customHeight="1" x14ac:dyDescent="0.25">
      <c r="A132" s="92"/>
      <c r="B132" s="132" t="s">
        <v>519</v>
      </c>
      <c r="C132" s="104" t="s">
        <v>520</v>
      </c>
      <c r="D132" s="137" t="s">
        <v>521</v>
      </c>
      <c r="E132" s="113" t="s">
        <v>522</v>
      </c>
      <c r="F132" s="107">
        <f t="shared" si="75"/>
        <v>8</v>
      </c>
      <c r="G132" s="133">
        <v>6</v>
      </c>
      <c r="H132" s="133"/>
      <c r="I132" s="133">
        <v>2</v>
      </c>
      <c r="J132" s="107">
        <f t="shared" si="85"/>
        <v>16</v>
      </c>
      <c r="K132" s="108">
        <v>8</v>
      </c>
      <c r="L132" s="108">
        <v>8</v>
      </c>
      <c r="M132" s="107">
        <f t="shared" si="76"/>
        <v>23</v>
      </c>
      <c r="N132" s="108">
        <v>15</v>
      </c>
      <c r="O132" s="108">
        <v>8</v>
      </c>
      <c r="P132" s="107">
        <f t="shared" si="77"/>
        <v>21</v>
      </c>
      <c r="Q132" s="108">
        <v>12</v>
      </c>
      <c r="R132" s="108">
        <v>9</v>
      </c>
      <c r="S132" s="107">
        <f t="shared" si="78"/>
        <v>23</v>
      </c>
      <c r="T132" s="108">
        <v>11</v>
      </c>
      <c r="U132" s="108">
        <v>12</v>
      </c>
      <c r="V132" s="107">
        <f t="shared" si="79"/>
        <v>20</v>
      </c>
      <c r="W132" s="108">
        <v>11</v>
      </c>
      <c r="X132" s="108">
        <v>9</v>
      </c>
      <c r="Y132" s="107">
        <f t="shared" si="80"/>
        <v>25</v>
      </c>
      <c r="Z132" s="108">
        <v>13</v>
      </c>
      <c r="AA132" s="108">
        <v>12</v>
      </c>
      <c r="AB132" s="107">
        <f t="shared" si="81"/>
        <v>128</v>
      </c>
      <c r="AC132" s="107">
        <f t="shared" si="82"/>
        <v>70</v>
      </c>
      <c r="AD132" s="107">
        <f t="shared" si="82"/>
        <v>58</v>
      </c>
      <c r="AE132" s="107">
        <f t="shared" si="83"/>
        <v>13</v>
      </c>
      <c r="AF132" s="108">
        <v>4</v>
      </c>
      <c r="AG132" s="108">
        <v>9</v>
      </c>
      <c r="AH132" s="109">
        <f t="shared" si="84"/>
        <v>5</v>
      </c>
      <c r="AI132" s="133">
        <v>2</v>
      </c>
      <c r="AJ132" s="219">
        <v>3</v>
      </c>
      <c r="AK132" s="61"/>
      <c r="AL132" s="101"/>
      <c r="AM132" s="102"/>
    </row>
    <row r="133" spans="1:39" s="72" customFormat="1" ht="16.5" customHeight="1" x14ac:dyDescent="0.25">
      <c r="A133" s="92"/>
      <c r="B133" s="132" t="s">
        <v>523</v>
      </c>
      <c r="C133" s="104" t="s">
        <v>524</v>
      </c>
      <c r="D133" s="137" t="s">
        <v>525</v>
      </c>
      <c r="E133" s="113" t="s">
        <v>526</v>
      </c>
      <c r="F133" s="107">
        <f t="shared" si="75"/>
        <v>8</v>
      </c>
      <c r="G133" s="133">
        <v>6</v>
      </c>
      <c r="H133" s="133"/>
      <c r="I133" s="133">
        <v>2</v>
      </c>
      <c r="J133" s="107">
        <f t="shared" si="85"/>
        <v>20</v>
      </c>
      <c r="K133" s="108">
        <v>13</v>
      </c>
      <c r="L133" s="108">
        <v>7</v>
      </c>
      <c r="M133" s="107">
        <f t="shared" si="76"/>
        <v>18</v>
      </c>
      <c r="N133" s="108">
        <v>9</v>
      </c>
      <c r="O133" s="108">
        <v>9</v>
      </c>
      <c r="P133" s="107">
        <f t="shared" si="77"/>
        <v>20</v>
      </c>
      <c r="Q133" s="108">
        <v>15</v>
      </c>
      <c r="R133" s="108">
        <v>5</v>
      </c>
      <c r="S133" s="107">
        <f t="shared" si="78"/>
        <v>20</v>
      </c>
      <c r="T133" s="108">
        <v>8</v>
      </c>
      <c r="U133" s="108">
        <v>12</v>
      </c>
      <c r="V133" s="107">
        <f t="shared" si="79"/>
        <v>17</v>
      </c>
      <c r="W133" s="108">
        <v>11</v>
      </c>
      <c r="X133" s="108">
        <v>6</v>
      </c>
      <c r="Y133" s="107">
        <f t="shared" si="80"/>
        <v>20</v>
      </c>
      <c r="Z133" s="108">
        <v>12</v>
      </c>
      <c r="AA133" s="108">
        <v>8</v>
      </c>
      <c r="AB133" s="107">
        <f t="shared" si="81"/>
        <v>115</v>
      </c>
      <c r="AC133" s="107">
        <f t="shared" si="82"/>
        <v>68</v>
      </c>
      <c r="AD133" s="107">
        <f t="shared" si="82"/>
        <v>47</v>
      </c>
      <c r="AE133" s="107">
        <f t="shared" si="83"/>
        <v>13</v>
      </c>
      <c r="AF133" s="108">
        <v>5</v>
      </c>
      <c r="AG133" s="108">
        <v>8</v>
      </c>
      <c r="AH133" s="109">
        <f t="shared" si="84"/>
        <v>4</v>
      </c>
      <c r="AI133" s="133">
        <v>1</v>
      </c>
      <c r="AJ133" s="219">
        <v>3</v>
      </c>
      <c r="AK133" s="61"/>
      <c r="AL133" s="101"/>
      <c r="AM133" s="102"/>
    </row>
    <row r="134" spans="1:39" s="151" customFormat="1" ht="16.5" customHeight="1" x14ac:dyDescent="0.25">
      <c r="A134" s="92"/>
      <c r="B134" s="132" t="s">
        <v>527</v>
      </c>
      <c r="C134" s="104" t="s">
        <v>528</v>
      </c>
      <c r="D134" s="137" t="s">
        <v>529</v>
      </c>
      <c r="E134" s="113" t="s">
        <v>530</v>
      </c>
      <c r="F134" s="107">
        <f t="shared" si="75"/>
        <v>8</v>
      </c>
      <c r="G134" s="133">
        <v>6</v>
      </c>
      <c r="H134" s="133"/>
      <c r="I134" s="133">
        <v>2</v>
      </c>
      <c r="J134" s="107">
        <f t="shared" si="85"/>
        <v>15</v>
      </c>
      <c r="K134" s="108">
        <v>8</v>
      </c>
      <c r="L134" s="108">
        <v>7</v>
      </c>
      <c r="M134" s="107">
        <f t="shared" si="76"/>
        <v>23</v>
      </c>
      <c r="N134" s="108">
        <v>14</v>
      </c>
      <c r="O134" s="108">
        <v>9</v>
      </c>
      <c r="P134" s="107">
        <f t="shared" si="77"/>
        <v>12</v>
      </c>
      <c r="Q134" s="108">
        <v>7</v>
      </c>
      <c r="R134" s="108">
        <v>5</v>
      </c>
      <c r="S134" s="107">
        <f t="shared" si="78"/>
        <v>23</v>
      </c>
      <c r="T134" s="108">
        <v>15</v>
      </c>
      <c r="U134" s="108">
        <v>8</v>
      </c>
      <c r="V134" s="107">
        <f t="shared" si="79"/>
        <v>15</v>
      </c>
      <c r="W134" s="108">
        <v>8</v>
      </c>
      <c r="X134" s="108">
        <v>7</v>
      </c>
      <c r="Y134" s="107">
        <f t="shared" si="80"/>
        <v>11</v>
      </c>
      <c r="Z134" s="108">
        <v>7</v>
      </c>
      <c r="AA134" s="108">
        <v>4</v>
      </c>
      <c r="AB134" s="107">
        <f t="shared" si="81"/>
        <v>99</v>
      </c>
      <c r="AC134" s="107">
        <f t="shared" si="82"/>
        <v>59</v>
      </c>
      <c r="AD134" s="107">
        <f t="shared" si="82"/>
        <v>40</v>
      </c>
      <c r="AE134" s="107">
        <f t="shared" si="83"/>
        <v>12</v>
      </c>
      <c r="AF134" s="108">
        <v>6</v>
      </c>
      <c r="AG134" s="108">
        <v>6</v>
      </c>
      <c r="AH134" s="109">
        <f t="shared" si="84"/>
        <v>4</v>
      </c>
      <c r="AI134" s="133">
        <v>1</v>
      </c>
      <c r="AJ134" s="219">
        <v>3</v>
      </c>
      <c r="AK134" s="61"/>
      <c r="AL134" s="101"/>
      <c r="AM134" s="102"/>
    </row>
    <row r="135" spans="1:39" s="151" customFormat="1" ht="16.5" customHeight="1" x14ac:dyDescent="0.25">
      <c r="A135" s="143"/>
      <c r="B135" s="132" t="s">
        <v>531</v>
      </c>
      <c r="C135" s="104" t="s">
        <v>532</v>
      </c>
      <c r="D135" s="137" t="s">
        <v>533</v>
      </c>
      <c r="E135" s="113" t="s">
        <v>534</v>
      </c>
      <c r="F135" s="107">
        <f t="shared" si="75"/>
        <v>8</v>
      </c>
      <c r="G135" s="133">
        <v>6</v>
      </c>
      <c r="H135" s="133"/>
      <c r="I135" s="133">
        <v>2</v>
      </c>
      <c r="J135" s="107">
        <f t="shared" si="85"/>
        <v>24</v>
      </c>
      <c r="K135" s="108">
        <v>13</v>
      </c>
      <c r="L135" s="108">
        <v>11</v>
      </c>
      <c r="M135" s="107">
        <f t="shared" si="76"/>
        <v>25</v>
      </c>
      <c r="N135" s="108">
        <v>8</v>
      </c>
      <c r="O135" s="108">
        <v>17</v>
      </c>
      <c r="P135" s="107">
        <f t="shared" si="77"/>
        <v>22</v>
      </c>
      <c r="Q135" s="108">
        <v>10</v>
      </c>
      <c r="R135" s="108">
        <v>12</v>
      </c>
      <c r="S135" s="107">
        <f t="shared" si="78"/>
        <v>22</v>
      </c>
      <c r="T135" s="108">
        <v>7</v>
      </c>
      <c r="U135" s="108">
        <v>15</v>
      </c>
      <c r="V135" s="107">
        <f t="shared" si="79"/>
        <v>22</v>
      </c>
      <c r="W135" s="108">
        <v>14</v>
      </c>
      <c r="X135" s="108">
        <v>8</v>
      </c>
      <c r="Y135" s="107">
        <f t="shared" si="80"/>
        <v>22</v>
      </c>
      <c r="Z135" s="108">
        <v>12</v>
      </c>
      <c r="AA135" s="108">
        <v>10</v>
      </c>
      <c r="AB135" s="107">
        <f t="shared" si="81"/>
        <v>137</v>
      </c>
      <c r="AC135" s="107">
        <f t="shared" si="82"/>
        <v>64</v>
      </c>
      <c r="AD135" s="107">
        <f t="shared" si="82"/>
        <v>73</v>
      </c>
      <c r="AE135" s="107">
        <f t="shared" si="83"/>
        <v>13</v>
      </c>
      <c r="AF135" s="108">
        <v>5</v>
      </c>
      <c r="AG135" s="108">
        <v>8</v>
      </c>
      <c r="AH135" s="109">
        <f t="shared" si="84"/>
        <v>7</v>
      </c>
      <c r="AI135" s="133">
        <v>1</v>
      </c>
      <c r="AJ135" s="219">
        <v>6</v>
      </c>
      <c r="AK135" s="61"/>
      <c r="AL135" s="101"/>
      <c r="AM135" s="102"/>
    </row>
    <row r="136" spans="1:39" s="151" customFormat="1" ht="16.5" customHeight="1" x14ac:dyDescent="0.25">
      <c r="A136" s="92"/>
      <c r="B136" s="140" t="s">
        <v>535</v>
      </c>
      <c r="C136" s="115" t="s">
        <v>536</v>
      </c>
      <c r="D136" s="119" t="s">
        <v>537</v>
      </c>
      <c r="E136" s="142" t="s">
        <v>538</v>
      </c>
      <c r="F136" s="107">
        <f>G136+H136+I136</f>
        <v>22</v>
      </c>
      <c r="G136" s="121">
        <v>17</v>
      </c>
      <c r="H136" s="121"/>
      <c r="I136" s="121">
        <v>5</v>
      </c>
      <c r="J136" s="118">
        <f>K136+L136</f>
        <v>61</v>
      </c>
      <c r="K136" s="119">
        <v>29</v>
      </c>
      <c r="L136" s="119">
        <v>32</v>
      </c>
      <c r="M136" s="118">
        <f>N136+O136</f>
        <v>78</v>
      </c>
      <c r="N136" s="119">
        <v>45</v>
      </c>
      <c r="O136" s="119">
        <v>33</v>
      </c>
      <c r="P136" s="118">
        <f>Q136+R136</f>
        <v>85</v>
      </c>
      <c r="Q136" s="119">
        <v>53</v>
      </c>
      <c r="R136" s="119">
        <v>32</v>
      </c>
      <c r="S136" s="118">
        <f>T136+U136</f>
        <v>79</v>
      </c>
      <c r="T136" s="119">
        <v>30</v>
      </c>
      <c r="U136" s="119">
        <v>49</v>
      </c>
      <c r="V136" s="118">
        <f>W136+X136</f>
        <v>90</v>
      </c>
      <c r="W136" s="119">
        <v>52</v>
      </c>
      <c r="X136" s="119">
        <v>38</v>
      </c>
      <c r="Y136" s="118">
        <f>Z136+AA136</f>
        <v>75</v>
      </c>
      <c r="Z136" s="119">
        <v>39</v>
      </c>
      <c r="AA136" s="119">
        <v>36</v>
      </c>
      <c r="AB136" s="118">
        <f>SUM(AC136+AD136)</f>
        <v>468</v>
      </c>
      <c r="AC136" s="118">
        <f>SUM(K136,N136,Q136,T136,W136,Z136)</f>
        <v>248</v>
      </c>
      <c r="AD136" s="118">
        <f>SUM(L136,O136,R136,U136,X136,AA136)</f>
        <v>220</v>
      </c>
      <c r="AE136" s="118">
        <f>AF136+AG136</f>
        <v>34</v>
      </c>
      <c r="AF136" s="119">
        <v>12</v>
      </c>
      <c r="AG136" s="119">
        <v>22</v>
      </c>
      <c r="AH136" s="120">
        <f>AI136+AJ136</f>
        <v>19</v>
      </c>
      <c r="AI136" s="121">
        <v>0</v>
      </c>
      <c r="AJ136" s="220">
        <v>19</v>
      </c>
      <c r="AK136" s="61"/>
      <c r="AL136" s="101"/>
      <c r="AM136" s="102"/>
    </row>
    <row r="137" spans="1:39" s="151" customFormat="1" ht="16.5" customHeight="1" x14ac:dyDescent="0.25">
      <c r="A137" s="92"/>
      <c r="B137" s="132" t="s">
        <v>539</v>
      </c>
      <c r="C137" s="104" t="s">
        <v>540</v>
      </c>
      <c r="D137" s="137" t="s">
        <v>541</v>
      </c>
      <c r="E137" s="113" t="s">
        <v>542</v>
      </c>
      <c r="F137" s="127">
        <f>G137+H137+I137</f>
        <v>8</v>
      </c>
      <c r="G137" s="133">
        <v>6</v>
      </c>
      <c r="H137" s="133"/>
      <c r="I137" s="133">
        <v>2</v>
      </c>
      <c r="J137" s="107">
        <f>K137+L137</f>
        <v>18</v>
      </c>
      <c r="K137" s="108">
        <v>12</v>
      </c>
      <c r="L137" s="108">
        <v>6</v>
      </c>
      <c r="M137" s="107">
        <f>N137+O137</f>
        <v>12</v>
      </c>
      <c r="N137" s="108">
        <v>5</v>
      </c>
      <c r="O137" s="108">
        <v>7</v>
      </c>
      <c r="P137" s="107">
        <f>Q137+R137</f>
        <v>21</v>
      </c>
      <c r="Q137" s="108">
        <v>8</v>
      </c>
      <c r="R137" s="108">
        <v>13</v>
      </c>
      <c r="S137" s="107">
        <f>T137+U137</f>
        <v>14</v>
      </c>
      <c r="T137" s="108">
        <v>8</v>
      </c>
      <c r="U137" s="108">
        <v>6</v>
      </c>
      <c r="V137" s="107">
        <f>W137+X137</f>
        <v>20</v>
      </c>
      <c r="W137" s="108">
        <v>8</v>
      </c>
      <c r="X137" s="108">
        <v>12</v>
      </c>
      <c r="Y137" s="107">
        <f>Z137+AA137</f>
        <v>20</v>
      </c>
      <c r="Z137" s="108">
        <v>13</v>
      </c>
      <c r="AA137" s="108">
        <v>7</v>
      </c>
      <c r="AB137" s="107">
        <f>SUM(AC137+AD137)</f>
        <v>105</v>
      </c>
      <c r="AC137" s="107">
        <f>SUM(K137,N137,Q137,T137,W137,Z137)</f>
        <v>54</v>
      </c>
      <c r="AD137" s="107">
        <f>SUM(L137,O137,R137,U137,X137,AA137)</f>
        <v>51</v>
      </c>
      <c r="AE137" s="107">
        <f>AF137+AG137</f>
        <v>14</v>
      </c>
      <c r="AF137" s="108">
        <v>5</v>
      </c>
      <c r="AG137" s="108">
        <v>9</v>
      </c>
      <c r="AH137" s="109">
        <f>AI137+AJ137</f>
        <v>10</v>
      </c>
      <c r="AI137" s="133">
        <v>3</v>
      </c>
      <c r="AJ137" s="219">
        <v>7</v>
      </c>
      <c r="AK137" s="61"/>
      <c r="AL137" s="101"/>
      <c r="AM137" s="102"/>
    </row>
    <row r="138" spans="1:39" s="151" customFormat="1" ht="16.5" customHeight="1" x14ac:dyDescent="0.25">
      <c r="A138" s="92"/>
      <c r="B138" s="132" t="s">
        <v>543</v>
      </c>
      <c r="C138" s="104" t="s">
        <v>544</v>
      </c>
      <c r="D138" s="137" t="s">
        <v>545</v>
      </c>
      <c r="E138" s="113" t="s">
        <v>546</v>
      </c>
      <c r="F138" s="107">
        <f>G138+H138+I138</f>
        <v>13</v>
      </c>
      <c r="G138" s="133">
        <v>10</v>
      </c>
      <c r="H138" s="133"/>
      <c r="I138" s="133">
        <v>3</v>
      </c>
      <c r="J138" s="107">
        <f>K138+L138</f>
        <v>27</v>
      </c>
      <c r="K138" s="108">
        <v>16</v>
      </c>
      <c r="L138" s="108">
        <v>11</v>
      </c>
      <c r="M138" s="107">
        <f>N138+O138</f>
        <v>23</v>
      </c>
      <c r="N138" s="108">
        <v>11</v>
      </c>
      <c r="O138" s="108">
        <v>12</v>
      </c>
      <c r="P138" s="107">
        <f>Q138+R138</f>
        <v>43</v>
      </c>
      <c r="Q138" s="108">
        <v>20</v>
      </c>
      <c r="R138" s="108">
        <v>23</v>
      </c>
      <c r="S138" s="107">
        <f>T138+U138</f>
        <v>37</v>
      </c>
      <c r="T138" s="108">
        <v>20</v>
      </c>
      <c r="U138" s="108">
        <v>17</v>
      </c>
      <c r="V138" s="107">
        <f>W138+X138</f>
        <v>38</v>
      </c>
      <c r="W138" s="108">
        <v>18</v>
      </c>
      <c r="X138" s="108">
        <v>20</v>
      </c>
      <c r="Y138" s="107">
        <f>Z138+AA138</f>
        <v>47</v>
      </c>
      <c r="Z138" s="108">
        <v>26</v>
      </c>
      <c r="AA138" s="108">
        <v>21</v>
      </c>
      <c r="AB138" s="107">
        <f>SUM(AC138+AD138)</f>
        <v>215</v>
      </c>
      <c r="AC138" s="107">
        <f t="shared" ref="AC138:AD140" si="86">SUM(K138,N138,Q138,T138,W138,Z138)</f>
        <v>111</v>
      </c>
      <c r="AD138" s="107">
        <f t="shared" si="86"/>
        <v>104</v>
      </c>
      <c r="AE138" s="107">
        <f>AF138+AG138</f>
        <v>20</v>
      </c>
      <c r="AF138" s="108">
        <v>7</v>
      </c>
      <c r="AG138" s="108">
        <v>13</v>
      </c>
      <c r="AH138" s="109">
        <f>AI138+AJ138</f>
        <v>9</v>
      </c>
      <c r="AI138" s="133">
        <v>1</v>
      </c>
      <c r="AJ138" s="219">
        <v>8</v>
      </c>
      <c r="AK138" s="61"/>
      <c r="AL138" s="101"/>
      <c r="AM138" s="102"/>
    </row>
    <row r="139" spans="1:39" s="151" customFormat="1" ht="16.5" customHeight="1" x14ac:dyDescent="0.25">
      <c r="A139" s="221"/>
      <c r="B139" s="132" t="s">
        <v>547</v>
      </c>
      <c r="C139" s="104" t="s">
        <v>548</v>
      </c>
      <c r="D139" s="137" t="s">
        <v>549</v>
      </c>
      <c r="E139" s="113" t="s">
        <v>550</v>
      </c>
      <c r="F139" s="107">
        <f>G139+H139+I139</f>
        <v>4</v>
      </c>
      <c r="G139" s="133">
        <v>3</v>
      </c>
      <c r="H139" s="133">
        <v>1</v>
      </c>
      <c r="I139" s="133"/>
      <c r="J139" s="107">
        <f>K139+L139</f>
        <v>2</v>
      </c>
      <c r="K139" s="108">
        <v>1</v>
      </c>
      <c r="L139" s="108">
        <v>1</v>
      </c>
      <c r="M139" s="107">
        <f>N139+O139</f>
        <v>1</v>
      </c>
      <c r="N139" s="108"/>
      <c r="O139" s="108">
        <v>1</v>
      </c>
      <c r="P139" s="107">
        <f>Q139+R139</f>
        <v>1</v>
      </c>
      <c r="Q139" s="108"/>
      <c r="R139" s="108">
        <v>1</v>
      </c>
      <c r="S139" s="107">
        <f>T139+U139</f>
        <v>5</v>
      </c>
      <c r="T139" s="108">
        <v>3</v>
      </c>
      <c r="U139" s="108">
        <v>2</v>
      </c>
      <c r="V139" s="107">
        <f>W139+X139</f>
        <v>0</v>
      </c>
      <c r="W139" s="108"/>
      <c r="X139" s="108"/>
      <c r="Y139" s="107">
        <f>Z139+AA139</f>
        <v>3</v>
      </c>
      <c r="Z139" s="108">
        <v>2</v>
      </c>
      <c r="AA139" s="108">
        <v>1</v>
      </c>
      <c r="AB139" s="107">
        <f>SUM(AC139+AD139)</f>
        <v>12</v>
      </c>
      <c r="AC139" s="107">
        <f t="shared" si="86"/>
        <v>6</v>
      </c>
      <c r="AD139" s="107">
        <f t="shared" si="86"/>
        <v>6</v>
      </c>
      <c r="AE139" s="107">
        <f>AF139+AG139</f>
        <v>5</v>
      </c>
      <c r="AF139" s="108">
        <v>2</v>
      </c>
      <c r="AG139" s="108">
        <v>3</v>
      </c>
      <c r="AH139" s="109">
        <f>AI139+AJ139</f>
        <v>3</v>
      </c>
      <c r="AI139" s="133">
        <v>1</v>
      </c>
      <c r="AJ139" s="219">
        <v>2</v>
      </c>
      <c r="AK139" s="61"/>
      <c r="AL139" s="101"/>
      <c r="AM139" s="102"/>
    </row>
    <row r="140" spans="1:39" s="151" customFormat="1" ht="16.5" customHeight="1" x14ac:dyDescent="0.25">
      <c r="A140" s="143" t="s">
        <v>551</v>
      </c>
      <c r="B140" s="140" t="s">
        <v>552</v>
      </c>
      <c r="C140" s="115" t="s">
        <v>553</v>
      </c>
      <c r="D140" s="141" t="s">
        <v>554</v>
      </c>
      <c r="E140" s="142" t="s">
        <v>555</v>
      </c>
      <c r="F140" s="118">
        <f>G140+H140+I140</f>
        <v>8</v>
      </c>
      <c r="G140" s="121">
        <v>6</v>
      </c>
      <c r="H140" s="121"/>
      <c r="I140" s="121">
        <v>2</v>
      </c>
      <c r="J140" s="118">
        <f>K140+L140</f>
        <v>25</v>
      </c>
      <c r="K140" s="119">
        <v>13</v>
      </c>
      <c r="L140" s="119">
        <v>12</v>
      </c>
      <c r="M140" s="118">
        <f>N140+O140</f>
        <v>22</v>
      </c>
      <c r="N140" s="119">
        <v>12</v>
      </c>
      <c r="O140" s="119">
        <v>10</v>
      </c>
      <c r="P140" s="118">
        <f>Q140+R140</f>
        <v>28</v>
      </c>
      <c r="Q140" s="119">
        <v>18</v>
      </c>
      <c r="R140" s="119">
        <v>10</v>
      </c>
      <c r="S140" s="118">
        <f>T140+U140</f>
        <v>23</v>
      </c>
      <c r="T140" s="119">
        <v>9</v>
      </c>
      <c r="U140" s="119">
        <v>14</v>
      </c>
      <c r="V140" s="118">
        <f>W140+X140</f>
        <v>22</v>
      </c>
      <c r="W140" s="119">
        <v>8</v>
      </c>
      <c r="X140" s="119">
        <v>14</v>
      </c>
      <c r="Y140" s="118">
        <f>Z140+AA140</f>
        <v>30</v>
      </c>
      <c r="Z140" s="119">
        <v>19</v>
      </c>
      <c r="AA140" s="119">
        <v>11</v>
      </c>
      <c r="AB140" s="118">
        <f>SUM(AC140+AD140)</f>
        <v>150</v>
      </c>
      <c r="AC140" s="118">
        <f t="shared" si="86"/>
        <v>79</v>
      </c>
      <c r="AD140" s="118">
        <f t="shared" si="86"/>
        <v>71</v>
      </c>
      <c r="AE140" s="118">
        <f>AF140+AG140</f>
        <v>14</v>
      </c>
      <c r="AF140" s="119">
        <v>4</v>
      </c>
      <c r="AG140" s="119">
        <v>10</v>
      </c>
      <c r="AH140" s="120">
        <f>AI140+AJ140</f>
        <v>7</v>
      </c>
      <c r="AI140" s="121">
        <v>1</v>
      </c>
      <c r="AJ140" s="220">
        <v>6</v>
      </c>
      <c r="AK140" s="61"/>
      <c r="AL140" s="101"/>
      <c r="AM140" s="102"/>
    </row>
    <row r="141" spans="1:39" s="72" customFormat="1" ht="16.5" customHeight="1" x14ac:dyDescent="0.25">
      <c r="A141" s="153"/>
      <c r="B141" s="193" t="s">
        <v>357</v>
      </c>
      <c r="C141" s="194"/>
      <c r="D141" s="194"/>
      <c r="E141" s="222"/>
      <c r="F141" s="195">
        <f t="shared" ref="F141:AJ141" si="87">SUM(F122:F140)</f>
        <v>184</v>
      </c>
      <c r="G141" s="195">
        <f t="shared" si="87"/>
        <v>136</v>
      </c>
      <c r="H141" s="195">
        <f t="shared" si="87"/>
        <v>1</v>
      </c>
      <c r="I141" s="195">
        <f t="shared" si="87"/>
        <v>47</v>
      </c>
      <c r="J141" s="195">
        <f t="shared" si="87"/>
        <v>459</v>
      </c>
      <c r="K141" s="195">
        <f t="shared" si="87"/>
        <v>246</v>
      </c>
      <c r="L141" s="195">
        <f t="shared" si="87"/>
        <v>213</v>
      </c>
      <c r="M141" s="195">
        <f t="shared" si="87"/>
        <v>466</v>
      </c>
      <c r="N141" s="195">
        <f t="shared" si="87"/>
        <v>229</v>
      </c>
      <c r="O141" s="195">
        <f t="shared" si="87"/>
        <v>237</v>
      </c>
      <c r="P141" s="195">
        <f t="shared" si="87"/>
        <v>524</v>
      </c>
      <c r="Q141" s="195">
        <f t="shared" si="87"/>
        <v>281</v>
      </c>
      <c r="R141" s="195">
        <f t="shared" si="87"/>
        <v>243</v>
      </c>
      <c r="S141" s="195">
        <f t="shared" si="87"/>
        <v>516</v>
      </c>
      <c r="T141" s="195">
        <f t="shared" si="87"/>
        <v>249</v>
      </c>
      <c r="U141" s="195">
        <f t="shared" si="87"/>
        <v>267</v>
      </c>
      <c r="V141" s="195">
        <f t="shared" si="87"/>
        <v>512</v>
      </c>
      <c r="W141" s="195">
        <f t="shared" si="87"/>
        <v>267</v>
      </c>
      <c r="X141" s="195">
        <f t="shared" si="87"/>
        <v>245</v>
      </c>
      <c r="Y141" s="195">
        <f t="shared" si="87"/>
        <v>534</v>
      </c>
      <c r="Z141" s="195">
        <f t="shared" si="87"/>
        <v>288</v>
      </c>
      <c r="AA141" s="195">
        <f t="shared" si="87"/>
        <v>246</v>
      </c>
      <c r="AB141" s="195">
        <f t="shared" si="87"/>
        <v>3011</v>
      </c>
      <c r="AC141" s="195">
        <f t="shared" si="87"/>
        <v>1560</v>
      </c>
      <c r="AD141" s="195">
        <f t="shared" si="87"/>
        <v>1451</v>
      </c>
      <c r="AE141" s="195">
        <f t="shared" si="87"/>
        <v>298</v>
      </c>
      <c r="AF141" s="195">
        <f t="shared" si="87"/>
        <v>111</v>
      </c>
      <c r="AG141" s="195">
        <f t="shared" si="87"/>
        <v>187</v>
      </c>
      <c r="AH141" s="195">
        <f t="shared" si="87"/>
        <v>129</v>
      </c>
      <c r="AI141" s="195">
        <f t="shared" si="87"/>
        <v>14</v>
      </c>
      <c r="AJ141" s="196">
        <f t="shared" si="87"/>
        <v>115</v>
      </c>
      <c r="AK141" s="61"/>
      <c r="AL141" s="28"/>
      <c r="AM141" s="29"/>
    </row>
    <row r="142" spans="1:39" s="72" customFormat="1" ht="16.5" customHeight="1" x14ac:dyDescent="0.25">
      <c r="A142" s="165" t="s">
        <v>556</v>
      </c>
      <c r="B142" s="178" t="s">
        <v>557</v>
      </c>
      <c r="C142" s="94" t="s">
        <v>558</v>
      </c>
      <c r="D142" s="167" t="s">
        <v>559</v>
      </c>
      <c r="E142" s="168" t="s">
        <v>560</v>
      </c>
      <c r="F142" s="97">
        <f>SUM(G142:I142)</f>
        <v>23</v>
      </c>
      <c r="G142" s="169">
        <v>17</v>
      </c>
      <c r="H142" s="169">
        <v>0</v>
      </c>
      <c r="I142" s="169">
        <v>6</v>
      </c>
      <c r="J142" s="97">
        <f>SUM(K142:L142)</f>
        <v>83</v>
      </c>
      <c r="K142" s="98">
        <v>54</v>
      </c>
      <c r="L142" s="98">
        <v>29</v>
      </c>
      <c r="M142" s="97">
        <f>SUM(N142:O142)</f>
        <v>75</v>
      </c>
      <c r="N142" s="98">
        <v>35</v>
      </c>
      <c r="O142" s="98">
        <v>40</v>
      </c>
      <c r="P142" s="97">
        <f>SUM(Q142:R142)</f>
        <v>67</v>
      </c>
      <c r="Q142" s="98">
        <v>35</v>
      </c>
      <c r="R142" s="98">
        <v>32</v>
      </c>
      <c r="S142" s="97">
        <f>SUM(T142:U142)</f>
        <v>83</v>
      </c>
      <c r="T142" s="98">
        <v>40</v>
      </c>
      <c r="U142" s="98">
        <v>43</v>
      </c>
      <c r="V142" s="97">
        <f>SUM(W142:X142)</f>
        <v>84</v>
      </c>
      <c r="W142" s="98">
        <v>41</v>
      </c>
      <c r="X142" s="98">
        <v>43</v>
      </c>
      <c r="Y142" s="97">
        <f>SUM(Z142:AA142)</f>
        <v>82</v>
      </c>
      <c r="Z142" s="98">
        <v>37</v>
      </c>
      <c r="AA142" s="98">
        <v>45</v>
      </c>
      <c r="AB142" s="97">
        <f>SUM(AC142:AD142)</f>
        <v>474</v>
      </c>
      <c r="AC142" s="97">
        <f>SUM(K142,N142,Q142,T142,W142,Z142)</f>
        <v>242</v>
      </c>
      <c r="AD142" s="97">
        <f>SUM(L142,O142,R142,U142,X142,AA142)</f>
        <v>232</v>
      </c>
      <c r="AE142" s="97">
        <f>SUM(AF142:AG142)</f>
        <v>35</v>
      </c>
      <c r="AF142" s="98">
        <v>11</v>
      </c>
      <c r="AG142" s="98">
        <v>24</v>
      </c>
      <c r="AH142" s="97">
        <f>SUM(AI142:AJ142)</f>
        <v>4</v>
      </c>
      <c r="AI142" s="98">
        <v>0</v>
      </c>
      <c r="AJ142" s="100">
        <v>4</v>
      </c>
      <c r="AK142" s="61"/>
      <c r="AL142" s="101"/>
      <c r="AM142" s="102"/>
    </row>
    <row r="143" spans="1:39" s="151" customFormat="1" ht="16.5" customHeight="1" x14ac:dyDescent="0.25">
      <c r="A143" s="143" t="s">
        <v>561</v>
      </c>
      <c r="B143" s="132" t="s">
        <v>562</v>
      </c>
      <c r="C143" s="104" t="s">
        <v>563</v>
      </c>
      <c r="D143" s="137" t="s">
        <v>564</v>
      </c>
      <c r="E143" s="113" t="s">
        <v>565</v>
      </c>
      <c r="F143" s="107">
        <f>SUM(G143:I143)</f>
        <v>4</v>
      </c>
      <c r="G143" s="133">
        <v>3</v>
      </c>
      <c r="H143" s="133">
        <v>1</v>
      </c>
      <c r="I143" s="133">
        <v>0</v>
      </c>
      <c r="J143" s="107">
        <f>SUM(K143:L143)</f>
        <v>2</v>
      </c>
      <c r="K143" s="108">
        <v>2</v>
      </c>
      <c r="L143" s="133">
        <v>0</v>
      </c>
      <c r="M143" s="107">
        <f>SUM(N143:O143)</f>
        <v>0</v>
      </c>
      <c r="N143" s="108">
        <v>0</v>
      </c>
      <c r="O143" s="133">
        <v>0</v>
      </c>
      <c r="P143" s="107">
        <f>SUM(Q143:R143)</f>
        <v>6</v>
      </c>
      <c r="Q143" s="108">
        <v>3</v>
      </c>
      <c r="R143" s="108">
        <v>3</v>
      </c>
      <c r="S143" s="107">
        <f>SUM(T143:U143)</f>
        <v>2</v>
      </c>
      <c r="T143" s="108">
        <v>1</v>
      </c>
      <c r="U143" s="108">
        <v>1</v>
      </c>
      <c r="V143" s="107">
        <f>SUM(W143:X143)</f>
        <v>3</v>
      </c>
      <c r="W143" s="108">
        <v>2</v>
      </c>
      <c r="X143" s="108">
        <v>1</v>
      </c>
      <c r="Y143" s="107">
        <f>SUM(Z143:AA143)</f>
        <v>4</v>
      </c>
      <c r="Z143" s="108">
        <v>1</v>
      </c>
      <c r="AA143" s="108">
        <v>3</v>
      </c>
      <c r="AB143" s="107">
        <f>SUM(AC143:AD143)</f>
        <v>17</v>
      </c>
      <c r="AC143" s="107">
        <f>SUM(K143,N143,Q143,T143,W143,Z143)</f>
        <v>9</v>
      </c>
      <c r="AD143" s="107">
        <f>SUM(L143,O143,R143,U143,X143,AA143)</f>
        <v>8</v>
      </c>
      <c r="AE143" s="118">
        <f>SUM(AF143:AG143)</f>
        <v>5</v>
      </c>
      <c r="AF143" s="108">
        <v>1</v>
      </c>
      <c r="AG143" s="108">
        <v>4</v>
      </c>
      <c r="AH143" s="109">
        <f>SUM(AI143:AJ143)</f>
        <v>3</v>
      </c>
      <c r="AI143" s="108">
        <v>1</v>
      </c>
      <c r="AJ143" s="110">
        <v>2</v>
      </c>
      <c r="AK143" s="61"/>
      <c r="AL143" s="101"/>
      <c r="AM143" s="102"/>
    </row>
    <row r="144" spans="1:39" s="72" customFormat="1" ht="18.75" customHeight="1" x14ac:dyDescent="0.25">
      <c r="A144" s="192"/>
      <c r="B144" s="193" t="s">
        <v>357</v>
      </c>
      <c r="C144" s="194"/>
      <c r="D144" s="194"/>
      <c r="E144" s="156"/>
      <c r="F144" s="199">
        <f t="shared" ref="F144:AJ144" si="88">SUM(F142:F143)</f>
        <v>27</v>
      </c>
      <c r="G144" s="199">
        <f t="shared" si="88"/>
        <v>20</v>
      </c>
      <c r="H144" s="199">
        <f t="shared" si="88"/>
        <v>1</v>
      </c>
      <c r="I144" s="199">
        <f t="shared" si="88"/>
        <v>6</v>
      </c>
      <c r="J144" s="199">
        <f t="shared" si="88"/>
        <v>85</v>
      </c>
      <c r="K144" s="199">
        <f t="shared" si="88"/>
        <v>56</v>
      </c>
      <c r="L144" s="199">
        <f t="shared" si="88"/>
        <v>29</v>
      </c>
      <c r="M144" s="199">
        <f t="shared" si="88"/>
        <v>75</v>
      </c>
      <c r="N144" s="199">
        <f t="shared" si="88"/>
        <v>35</v>
      </c>
      <c r="O144" s="199">
        <f t="shared" si="88"/>
        <v>40</v>
      </c>
      <c r="P144" s="199">
        <f t="shared" si="88"/>
        <v>73</v>
      </c>
      <c r="Q144" s="199">
        <f t="shared" si="88"/>
        <v>38</v>
      </c>
      <c r="R144" s="199">
        <f t="shared" si="88"/>
        <v>35</v>
      </c>
      <c r="S144" s="199">
        <f t="shared" si="88"/>
        <v>85</v>
      </c>
      <c r="T144" s="199">
        <f t="shared" si="88"/>
        <v>41</v>
      </c>
      <c r="U144" s="199">
        <f t="shared" si="88"/>
        <v>44</v>
      </c>
      <c r="V144" s="199">
        <f t="shared" si="88"/>
        <v>87</v>
      </c>
      <c r="W144" s="199">
        <f t="shared" si="88"/>
        <v>43</v>
      </c>
      <c r="X144" s="199">
        <f t="shared" si="88"/>
        <v>44</v>
      </c>
      <c r="Y144" s="199">
        <f t="shared" si="88"/>
        <v>86</v>
      </c>
      <c r="Z144" s="199">
        <f t="shared" si="88"/>
        <v>38</v>
      </c>
      <c r="AA144" s="199">
        <f t="shared" si="88"/>
        <v>48</v>
      </c>
      <c r="AB144" s="199">
        <f t="shared" si="88"/>
        <v>491</v>
      </c>
      <c r="AC144" s="199">
        <f t="shared" si="88"/>
        <v>251</v>
      </c>
      <c r="AD144" s="199">
        <f t="shared" si="88"/>
        <v>240</v>
      </c>
      <c r="AE144" s="199">
        <f t="shared" si="88"/>
        <v>40</v>
      </c>
      <c r="AF144" s="199">
        <f t="shared" si="88"/>
        <v>12</v>
      </c>
      <c r="AG144" s="199">
        <f t="shared" si="88"/>
        <v>28</v>
      </c>
      <c r="AH144" s="199">
        <f t="shared" si="88"/>
        <v>7</v>
      </c>
      <c r="AI144" s="199">
        <f t="shared" si="88"/>
        <v>1</v>
      </c>
      <c r="AJ144" s="200">
        <f t="shared" si="88"/>
        <v>6</v>
      </c>
      <c r="AK144" s="61"/>
      <c r="AL144" s="28"/>
      <c r="AM144" s="29"/>
    </row>
    <row r="145" spans="1:40" s="72" customFormat="1" ht="16.5" customHeight="1" x14ac:dyDescent="0.25">
      <c r="A145" s="190" t="s">
        <v>566</v>
      </c>
      <c r="B145" s="178" t="s">
        <v>567</v>
      </c>
      <c r="C145" s="94" t="s">
        <v>568</v>
      </c>
      <c r="D145" s="167" t="s">
        <v>569</v>
      </c>
      <c r="E145" s="168" t="s">
        <v>570</v>
      </c>
      <c r="F145" s="223">
        <f t="shared" ref="F145:F148" si="89">G145+H145+I145</f>
        <v>8</v>
      </c>
      <c r="G145" s="169">
        <v>6</v>
      </c>
      <c r="H145" s="169">
        <v>0</v>
      </c>
      <c r="I145" s="98">
        <v>2</v>
      </c>
      <c r="J145" s="97">
        <f t="shared" ref="J145:J148" si="90">K145+L145</f>
        <v>18</v>
      </c>
      <c r="K145" s="98">
        <v>12</v>
      </c>
      <c r="L145" s="98">
        <v>6</v>
      </c>
      <c r="M145" s="97">
        <f t="shared" ref="M145:M148" si="91">N145+O145</f>
        <v>19</v>
      </c>
      <c r="N145" s="98">
        <v>12</v>
      </c>
      <c r="O145" s="98">
        <v>7</v>
      </c>
      <c r="P145" s="97">
        <f t="shared" ref="P145:P148" si="92">Q145+R145</f>
        <v>27</v>
      </c>
      <c r="Q145" s="98">
        <v>15</v>
      </c>
      <c r="R145" s="98">
        <v>12</v>
      </c>
      <c r="S145" s="97">
        <f t="shared" ref="S145:S148" si="93">T145+U145</f>
        <v>24</v>
      </c>
      <c r="T145" s="98">
        <v>13</v>
      </c>
      <c r="U145" s="98">
        <v>11</v>
      </c>
      <c r="V145" s="97">
        <f t="shared" ref="V145:V148" si="94">W145+X145</f>
        <v>24</v>
      </c>
      <c r="W145" s="98">
        <v>12</v>
      </c>
      <c r="X145" s="98">
        <v>12</v>
      </c>
      <c r="Y145" s="97">
        <f t="shared" ref="Y145:Y148" si="95">Z145+AA145</f>
        <v>19</v>
      </c>
      <c r="Z145" s="98">
        <v>13</v>
      </c>
      <c r="AA145" s="98">
        <v>6</v>
      </c>
      <c r="AB145" s="97">
        <f t="shared" ref="AB145:AB148" si="96">SUM(AC145+AD145)</f>
        <v>131</v>
      </c>
      <c r="AC145" s="97">
        <f t="shared" ref="AC145:AD148" si="97">SUM(K145,N145,Q145,T145,W145,Z145)</f>
        <v>77</v>
      </c>
      <c r="AD145" s="97">
        <f t="shared" si="97"/>
        <v>54</v>
      </c>
      <c r="AE145" s="97">
        <f t="shared" ref="AE145:AE148" si="98">AF145+AG145</f>
        <v>15</v>
      </c>
      <c r="AF145" s="98">
        <v>6</v>
      </c>
      <c r="AG145" s="98">
        <v>9</v>
      </c>
      <c r="AH145" s="99">
        <f>AI145+AJ145</f>
        <v>2</v>
      </c>
      <c r="AI145" s="98">
        <v>0</v>
      </c>
      <c r="AJ145" s="100">
        <v>2</v>
      </c>
      <c r="AK145" s="61"/>
      <c r="AL145" s="101"/>
      <c r="AM145" s="102"/>
    </row>
    <row r="146" spans="1:40" s="72" customFormat="1" ht="16.5" customHeight="1" x14ac:dyDescent="0.25">
      <c r="A146" s="92"/>
      <c r="B146" s="132" t="s">
        <v>571</v>
      </c>
      <c r="C146" s="104" t="s">
        <v>572</v>
      </c>
      <c r="D146" s="137" t="s">
        <v>573</v>
      </c>
      <c r="E146" s="113" t="s">
        <v>574</v>
      </c>
      <c r="F146" s="146">
        <f t="shared" si="89"/>
        <v>9</v>
      </c>
      <c r="G146" s="133">
        <v>6</v>
      </c>
      <c r="H146" s="133">
        <v>0</v>
      </c>
      <c r="I146" s="108">
        <v>3</v>
      </c>
      <c r="J146" s="107">
        <f t="shared" si="90"/>
        <v>16</v>
      </c>
      <c r="K146" s="108">
        <v>10</v>
      </c>
      <c r="L146" s="108">
        <v>6</v>
      </c>
      <c r="M146" s="107">
        <f t="shared" si="91"/>
        <v>19</v>
      </c>
      <c r="N146" s="108">
        <v>9</v>
      </c>
      <c r="O146" s="108">
        <v>10</v>
      </c>
      <c r="P146" s="107">
        <f t="shared" si="92"/>
        <v>16</v>
      </c>
      <c r="Q146" s="108">
        <v>10</v>
      </c>
      <c r="R146" s="108">
        <v>6</v>
      </c>
      <c r="S146" s="107">
        <f t="shared" si="93"/>
        <v>22</v>
      </c>
      <c r="T146" s="108">
        <v>8</v>
      </c>
      <c r="U146" s="108">
        <v>14</v>
      </c>
      <c r="V146" s="107">
        <f t="shared" si="94"/>
        <v>24</v>
      </c>
      <c r="W146" s="108">
        <v>16</v>
      </c>
      <c r="X146" s="108">
        <v>8</v>
      </c>
      <c r="Y146" s="107">
        <f t="shared" si="95"/>
        <v>19</v>
      </c>
      <c r="Z146" s="108">
        <v>10</v>
      </c>
      <c r="AA146" s="108">
        <v>9</v>
      </c>
      <c r="AB146" s="107">
        <f t="shared" si="96"/>
        <v>116</v>
      </c>
      <c r="AC146" s="107">
        <f t="shared" si="97"/>
        <v>63</v>
      </c>
      <c r="AD146" s="107">
        <f t="shared" si="97"/>
        <v>53</v>
      </c>
      <c r="AE146" s="107">
        <f t="shared" si="98"/>
        <v>15</v>
      </c>
      <c r="AF146" s="108">
        <v>4</v>
      </c>
      <c r="AG146" s="108">
        <v>11</v>
      </c>
      <c r="AH146" s="109">
        <f>AI146+AJ146</f>
        <v>2</v>
      </c>
      <c r="AI146" s="108">
        <v>1</v>
      </c>
      <c r="AJ146" s="110">
        <v>1</v>
      </c>
      <c r="AK146" s="61"/>
      <c r="AL146" s="101"/>
      <c r="AM146" s="102"/>
    </row>
    <row r="147" spans="1:40" s="72" customFormat="1" ht="16.5" customHeight="1" x14ac:dyDescent="0.25">
      <c r="A147" s="92"/>
      <c r="B147" s="132" t="s">
        <v>575</v>
      </c>
      <c r="C147" s="104" t="s">
        <v>576</v>
      </c>
      <c r="D147" s="137" t="s">
        <v>577</v>
      </c>
      <c r="E147" s="113" t="s">
        <v>578</v>
      </c>
      <c r="F147" s="146">
        <f t="shared" si="89"/>
        <v>10</v>
      </c>
      <c r="G147" s="133">
        <v>6</v>
      </c>
      <c r="H147" s="133">
        <v>0</v>
      </c>
      <c r="I147" s="133">
        <v>4</v>
      </c>
      <c r="J147" s="107">
        <f t="shared" si="90"/>
        <v>13</v>
      </c>
      <c r="K147" s="108">
        <v>6</v>
      </c>
      <c r="L147" s="108">
        <v>7</v>
      </c>
      <c r="M147" s="107">
        <f t="shared" si="91"/>
        <v>15</v>
      </c>
      <c r="N147" s="108">
        <v>8</v>
      </c>
      <c r="O147" s="108">
        <v>7</v>
      </c>
      <c r="P147" s="107">
        <f t="shared" si="92"/>
        <v>17</v>
      </c>
      <c r="Q147" s="108">
        <v>5</v>
      </c>
      <c r="R147" s="108">
        <v>12</v>
      </c>
      <c r="S147" s="107">
        <f t="shared" si="93"/>
        <v>28</v>
      </c>
      <c r="T147" s="108">
        <v>17</v>
      </c>
      <c r="U147" s="108">
        <v>11</v>
      </c>
      <c r="V147" s="107">
        <f t="shared" si="94"/>
        <v>15</v>
      </c>
      <c r="W147" s="108">
        <v>9</v>
      </c>
      <c r="X147" s="108">
        <v>6</v>
      </c>
      <c r="Y147" s="107">
        <f t="shared" si="95"/>
        <v>18</v>
      </c>
      <c r="Z147" s="108">
        <v>12</v>
      </c>
      <c r="AA147" s="108">
        <v>6</v>
      </c>
      <c r="AB147" s="107">
        <f t="shared" si="96"/>
        <v>106</v>
      </c>
      <c r="AC147" s="107">
        <f t="shared" si="97"/>
        <v>57</v>
      </c>
      <c r="AD147" s="107">
        <f t="shared" si="97"/>
        <v>49</v>
      </c>
      <c r="AE147" s="107">
        <f t="shared" si="98"/>
        <v>16</v>
      </c>
      <c r="AF147" s="108">
        <v>3</v>
      </c>
      <c r="AG147" s="108">
        <v>13</v>
      </c>
      <c r="AH147" s="109">
        <f>AI147+AJ147</f>
        <v>2</v>
      </c>
      <c r="AI147" s="108">
        <v>0</v>
      </c>
      <c r="AJ147" s="110">
        <v>2</v>
      </c>
      <c r="AK147" s="61"/>
      <c r="AL147" s="101"/>
      <c r="AM147" s="102"/>
    </row>
    <row r="148" spans="1:40" s="72" customFormat="1" ht="16.5" customHeight="1" x14ac:dyDescent="0.25">
      <c r="A148" s="143" t="s">
        <v>579</v>
      </c>
      <c r="B148" s="132" t="s">
        <v>580</v>
      </c>
      <c r="C148" s="104" t="s">
        <v>581</v>
      </c>
      <c r="D148" s="137" t="s">
        <v>582</v>
      </c>
      <c r="E148" s="113" t="s">
        <v>583</v>
      </c>
      <c r="F148" s="146">
        <f t="shared" si="89"/>
        <v>10</v>
      </c>
      <c r="G148" s="133">
        <v>6</v>
      </c>
      <c r="H148" s="133">
        <v>0</v>
      </c>
      <c r="I148" s="108">
        <v>4</v>
      </c>
      <c r="J148" s="107">
        <f t="shared" si="90"/>
        <v>29</v>
      </c>
      <c r="K148" s="108">
        <v>11</v>
      </c>
      <c r="L148" s="108">
        <v>18</v>
      </c>
      <c r="M148" s="107">
        <f t="shared" si="91"/>
        <v>29</v>
      </c>
      <c r="N148" s="108">
        <v>18</v>
      </c>
      <c r="O148" s="108">
        <v>11</v>
      </c>
      <c r="P148" s="107">
        <f t="shared" si="92"/>
        <v>31</v>
      </c>
      <c r="Q148" s="108">
        <v>18</v>
      </c>
      <c r="R148" s="108">
        <v>13</v>
      </c>
      <c r="S148" s="107">
        <f t="shared" si="93"/>
        <v>14</v>
      </c>
      <c r="T148" s="108">
        <v>5</v>
      </c>
      <c r="U148" s="108">
        <v>9</v>
      </c>
      <c r="V148" s="107">
        <f t="shared" si="94"/>
        <v>23</v>
      </c>
      <c r="W148" s="108">
        <v>12</v>
      </c>
      <c r="X148" s="108">
        <v>11</v>
      </c>
      <c r="Y148" s="107">
        <f t="shared" si="95"/>
        <v>21</v>
      </c>
      <c r="Z148" s="108">
        <v>12</v>
      </c>
      <c r="AA148" s="108">
        <v>9</v>
      </c>
      <c r="AB148" s="107">
        <f t="shared" si="96"/>
        <v>147</v>
      </c>
      <c r="AC148" s="107">
        <f t="shared" si="97"/>
        <v>76</v>
      </c>
      <c r="AD148" s="107">
        <f t="shared" si="97"/>
        <v>71</v>
      </c>
      <c r="AE148" s="107">
        <f t="shared" si="98"/>
        <v>18</v>
      </c>
      <c r="AF148" s="108">
        <v>6</v>
      </c>
      <c r="AG148" s="108">
        <v>12</v>
      </c>
      <c r="AH148" s="109">
        <f>AI148+AJ148</f>
        <v>2</v>
      </c>
      <c r="AI148" s="108">
        <v>0</v>
      </c>
      <c r="AJ148" s="110">
        <v>2</v>
      </c>
      <c r="AK148" s="61"/>
      <c r="AL148" s="101"/>
      <c r="AM148" s="102"/>
    </row>
    <row r="149" spans="1:40" s="72" customFormat="1" ht="16.5" customHeight="1" x14ac:dyDescent="0.25">
      <c r="A149" s="192"/>
      <c r="B149" s="193" t="s">
        <v>36</v>
      </c>
      <c r="C149" s="194"/>
      <c r="D149" s="194"/>
      <c r="E149" s="156"/>
      <c r="F149" s="199">
        <f t="shared" ref="F149:AJ149" si="99">SUM(F145:F148)</f>
        <v>37</v>
      </c>
      <c r="G149" s="199">
        <f t="shared" si="99"/>
        <v>24</v>
      </c>
      <c r="H149" s="199">
        <f t="shared" si="99"/>
        <v>0</v>
      </c>
      <c r="I149" s="199">
        <f t="shared" si="99"/>
        <v>13</v>
      </c>
      <c r="J149" s="199">
        <f t="shared" si="99"/>
        <v>76</v>
      </c>
      <c r="K149" s="199">
        <f t="shared" si="99"/>
        <v>39</v>
      </c>
      <c r="L149" s="199">
        <f t="shared" si="99"/>
        <v>37</v>
      </c>
      <c r="M149" s="199">
        <f t="shared" si="99"/>
        <v>82</v>
      </c>
      <c r="N149" s="199">
        <f t="shared" si="99"/>
        <v>47</v>
      </c>
      <c r="O149" s="199">
        <f t="shared" si="99"/>
        <v>35</v>
      </c>
      <c r="P149" s="199">
        <f t="shared" si="99"/>
        <v>91</v>
      </c>
      <c r="Q149" s="199">
        <f t="shared" si="99"/>
        <v>48</v>
      </c>
      <c r="R149" s="199">
        <f t="shared" si="99"/>
        <v>43</v>
      </c>
      <c r="S149" s="199">
        <f t="shared" si="99"/>
        <v>88</v>
      </c>
      <c r="T149" s="199">
        <f t="shared" si="99"/>
        <v>43</v>
      </c>
      <c r="U149" s="199">
        <f t="shared" si="99"/>
        <v>45</v>
      </c>
      <c r="V149" s="199">
        <f t="shared" si="99"/>
        <v>86</v>
      </c>
      <c r="W149" s="199">
        <f t="shared" si="99"/>
        <v>49</v>
      </c>
      <c r="X149" s="199">
        <f t="shared" si="99"/>
        <v>37</v>
      </c>
      <c r="Y149" s="199">
        <f t="shared" si="99"/>
        <v>77</v>
      </c>
      <c r="Z149" s="199">
        <f t="shared" si="99"/>
        <v>47</v>
      </c>
      <c r="AA149" s="199">
        <f t="shared" si="99"/>
        <v>30</v>
      </c>
      <c r="AB149" s="199">
        <f t="shared" si="99"/>
        <v>500</v>
      </c>
      <c r="AC149" s="199">
        <f t="shared" si="99"/>
        <v>273</v>
      </c>
      <c r="AD149" s="199">
        <f t="shared" si="99"/>
        <v>227</v>
      </c>
      <c r="AE149" s="199">
        <f t="shared" si="99"/>
        <v>64</v>
      </c>
      <c r="AF149" s="199">
        <f t="shared" si="99"/>
        <v>19</v>
      </c>
      <c r="AG149" s="199">
        <f t="shared" si="99"/>
        <v>45</v>
      </c>
      <c r="AH149" s="199">
        <f t="shared" si="99"/>
        <v>8</v>
      </c>
      <c r="AI149" s="199">
        <f t="shared" si="99"/>
        <v>1</v>
      </c>
      <c r="AJ149" s="200">
        <f t="shared" si="99"/>
        <v>7</v>
      </c>
      <c r="AK149" s="61"/>
      <c r="AL149" s="28"/>
      <c r="AM149" s="29"/>
      <c r="AN149" s="71"/>
    </row>
    <row r="150" spans="1:40" s="72" customFormat="1" ht="18.75" customHeight="1" x14ac:dyDescent="0.25">
      <c r="A150" s="165" t="s">
        <v>584</v>
      </c>
      <c r="B150" s="178" t="s">
        <v>585</v>
      </c>
      <c r="C150" s="94" t="s">
        <v>586</v>
      </c>
      <c r="D150" s="167" t="s">
        <v>587</v>
      </c>
      <c r="E150" s="168" t="s">
        <v>588</v>
      </c>
      <c r="F150" s="97">
        <f>G150+H150+I150</f>
        <v>27</v>
      </c>
      <c r="G150" s="98">
        <v>19</v>
      </c>
      <c r="H150" s="98">
        <v>0</v>
      </c>
      <c r="I150" s="98">
        <v>8</v>
      </c>
      <c r="J150" s="97">
        <f>K150+L150</f>
        <v>93</v>
      </c>
      <c r="K150" s="98">
        <v>54</v>
      </c>
      <c r="L150" s="98">
        <v>39</v>
      </c>
      <c r="M150" s="97">
        <f>N150+O150</f>
        <v>114</v>
      </c>
      <c r="N150" s="98">
        <v>61</v>
      </c>
      <c r="O150" s="98">
        <v>53</v>
      </c>
      <c r="P150" s="97">
        <f>Q150+R150</f>
        <v>93</v>
      </c>
      <c r="Q150" s="98">
        <v>46</v>
      </c>
      <c r="R150" s="98">
        <v>47</v>
      </c>
      <c r="S150" s="97">
        <f>T150+U150</f>
        <v>102</v>
      </c>
      <c r="T150" s="98">
        <v>62</v>
      </c>
      <c r="U150" s="98">
        <v>40</v>
      </c>
      <c r="V150" s="97">
        <f>W150+X150</f>
        <v>88</v>
      </c>
      <c r="W150" s="98">
        <v>53</v>
      </c>
      <c r="X150" s="98">
        <v>35</v>
      </c>
      <c r="Y150" s="97">
        <f>Z150+AA150</f>
        <v>95</v>
      </c>
      <c r="Z150" s="98">
        <v>48</v>
      </c>
      <c r="AA150" s="98">
        <v>47</v>
      </c>
      <c r="AB150" s="97">
        <f>SUM(AC150+AD150)</f>
        <v>585</v>
      </c>
      <c r="AC150" s="97">
        <f t="shared" ref="AC150:AD153" si="100">SUM(K150,N150,Q150,T150,W150,Z150)</f>
        <v>324</v>
      </c>
      <c r="AD150" s="97">
        <f t="shared" si="100"/>
        <v>261</v>
      </c>
      <c r="AE150" s="97">
        <f>AF150+AG150</f>
        <v>42</v>
      </c>
      <c r="AF150" s="98">
        <v>17</v>
      </c>
      <c r="AG150" s="98">
        <v>25</v>
      </c>
      <c r="AH150" s="99">
        <f>AI150+AJ150</f>
        <v>8</v>
      </c>
      <c r="AI150" s="98">
        <v>1</v>
      </c>
      <c r="AJ150" s="100">
        <v>7</v>
      </c>
      <c r="AK150" s="61"/>
      <c r="AL150" s="101"/>
      <c r="AM150" s="102"/>
    </row>
    <row r="151" spans="1:40" s="72" customFormat="1" ht="16.5" customHeight="1" x14ac:dyDescent="0.25">
      <c r="A151" s="92"/>
      <c r="B151" s="132" t="s">
        <v>589</v>
      </c>
      <c r="C151" s="104" t="s">
        <v>590</v>
      </c>
      <c r="D151" s="137" t="s">
        <v>591</v>
      </c>
      <c r="E151" s="113" t="s">
        <v>592</v>
      </c>
      <c r="F151" s="107">
        <f>G151+H151+I151</f>
        <v>10</v>
      </c>
      <c r="G151" s="108">
        <v>6</v>
      </c>
      <c r="H151" s="108">
        <v>0</v>
      </c>
      <c r="I151" s="108">
        <v>4</v>
      </c>
      <c r="J151" s="107">
        <f>K151+L151</f>
        <v>15</v>
      </c>
      <c r="K151" s="108">
        <v>9</v>
      </c>
      <c r="L151" s="108">
        <v>6</v>
      </c>
      <c r="M151" s="107">
        <f>N151+O151</f>
        <v>10</v>
      </c>
      <c r="N151" s="108">
        <v>5</v>
      </c>
      <c r="O151" s="108">
        <v>5</v>
      </c>
      <c r="P151" s="107">
        <f>Q151+R151</f>
        <v>19</v>
      </c>
      <c r="Q151" s="108">
        <v>10</v>
      </c>
      <c r="R151" s="108">
        <v>9</v>
      </c>
      <c r="S151" s="107">
        <f>T151+U151</f>
        <v>24</v>
      </c>
      <c r="T151" s="108">
        <v>11</v>
      </c>
      <c r="U151" s="108">
        <v>13</v>
      </c>
      <c r="V151" s="107">
        <f>W151+X151</f>
        <v>19</v>
      </c>
      <c r="W151" s="108">
        <v>12</v>
      </c>
      <c r="X151" s="108">
        <v>7</v>
      </c>
      <c r="Y151" s="107">
        <f>Z151+AA151</f>
        <v>17</v>
      </c>
      <c r="Z151" s="108">
        <v>8</v>
      </c>
      <c r="AA151" s="108">
        <v>9</v>
      </c>
      <c r="AB151" s="107">
        <f>SUM(AC151+AD151)</f>
        <v>104</v>
      </c>
      <c r="AC151" s="107">
        <f t="shared" si="100"/>
        <v>55</v>
      </c>
      <c r="AD151" s="107">
        <f t="shared" si="100"/>
        <v>49</v>
      </c>
      <c r="AE151" s="107">
        <f>AF151+AG151</f>
        <v>14</v>
      </c>
      <c r="AF151" s="108">
        <v>6</v>
      </c>
      <c r="AG151" s="108">
        <v>8</v>
      </c>
      <c r="AH151" s="109">
        <f>AI151+AJ151</f>
        <v>5</v>
      </c>
      <c r="AI151" s="108">
        <v>0</v>
      </c>
      <c r="AJ151" s="110">
        <v>5</v>
      </c>
      <c r="AK151" s="61"/>
      <c r="AL151" s="101"/>
      <c r="AM151" s="102"/>
    </row>
    <row r="152" spans="1:40" s="72" customFormat="1" ht="16.5" customHeight="1" x14ac:dyDescent="0.25">
      <c r="A152" s="92"/>
      <c r="B152" s="132" t="s">
        <v>593</v>
      </c>
      <c r="C152" s="104" t="s">
        <v>594</v>
      </c>
      <c r="D152" s="137" t="s">
        <v>595</v>
      </c>
      <c r="E152" s="113" t="s">
        <v>596</v>
      </c>
      <c r="F152" s="107">
        <f>G152+H152+I152</f>
        <v>23</v>
      </c>
      <c r="G152" s="108">
        <v>17</v>
      </c>
      <c r="H152" s="108">
        <v>0</v>
      </c>
      <c r="I152" s="108">
        <v>6</v>
      </c>
      <c r="J152" s="107">
        <f>K152+L152</f>
        <v>79</v>
      </c>
      <c r="K152" s="108">
        <v>34</v>
      </c>
      <c r="L152" s="108">
        <v>45</v>
      </c>
      <c r="M152" s="107">
        <f>N152+O152</f>
        <v>98</v>
      </c>
      <c r="N152" s="108">
        <v>53</v>
      </c>
      <c r="O152" s="108">
        <v>45</v>
      </c>
      <c r="P152" s="107">
        <f>Q152+R152</f>
        <v>74</v>
      </c>
      <c r="Q152" s="108">
        <v>30</v>
      </c>
      <c r="R152" s="108">
        <v>44</v>
      </c>
      <c r="S152" s="107">
        <f>T152+U152</f>
        <v>87</v>
      </c>
      <c r="T152" s="108">
        <v>41</v>
      </c>
      <c r="U152" s="108">
        <v>46</v>
      </c>
      <c r="V152" s="107">
        <f>W152+X152</f>
        <v>101</v>
      </c>
      <c r="W152" s="108">
        <v>54</v>
      </c>
      <c r="X152" s="108">
        <v>47</v>
      </c>
      <c r="Y152" s="107">
        <f>Z152+AA152</f>
        <v>92</v>
      </c>
      <c r="Z152" s="108">
        <v>46</v>
      </c>
      <c r="AA152" s="108">
        <v>46</v>
      </c>
      <c r="AB152" s="107">
        <f>SUM(AC152+AD152)</f>
        <v>531</v>
      </c>
      <c r="AC152" s="107">
        <f t="shared" si="100"/>
        <v>258</v>
      </c>
      <c r="AD152" s="107">
        <f t="shared" si="100"/>
        <v>273</v>
      </c>
      <c r="AE152" s="107">
        <f>AF152+AG152</f>
        <v>32</v>
      </c>
      <c r="AF152" s="108">
        <v>10</v>
      </c>
      <c r="AG152" s="108">
        <v>22</v>
      </c>
      <c r="AH152" s="109">
        <f>AI152+AJ152</f>
        <v>7</v>
      </c>
      <c r="AI152" s="108">
        <v>1</v>
      </c>
      <c r="AJ152" s="110">
        <v>6</v>
      </c>
      <c r="AK152" s="61"/>
      <c r="AL152" s="101"/>
      <c r="AM152" s="102"/>
    </row>
    <row r="153" spans="1:40" s="72" customFormat="1" ht="16.5" customHeight="1" x14ac:dyDescent="0.25">
      <c r="A153" s="143" t="s">
        <v>579</v>
      </c>
      <c r="B153" s="140" t="s">
        <v>597</v>
      </c>
      <c r="C153" s="115" t="s">
        <v>598</v>
      </c>
      <c r="D153" s="141" t="s">
        <v>599</v>
      </c>
      <c r="E153" s="142" t="s">
        <v>600</v>
      </c>
      <c r="F153" s="118">
        <f>G153+H153+I153</f>
        <v>16</v>
      </c>
      <c r="G153" s="119">
        <v>10</v>
      </c>
      <c r="H153" s="119">
        <v>0</v>
      </c>
      <c r="I153" s="119">
        <v>6</v>
      </c>
      <c r="J153" s="118">
        <f>K153+L153</f>
        <v>42</v>
      </c>
      <c r="K153" s="119">
        <v>21</v>
      </c>
      <c r="L153" s="119">
        <v>21</v>
      </c>
      <c r="M153" s="118">
        <f>N153+O153</f>
        <v>31</v>
      </c>
      <c r="N153" s="119">
        <v>17</v>
      </c>
      <c r="O153" s="119">
        <v>14</v>
      </c>
      <c r="P153" s="107">
        <f>Q153+R153</f>
        <v>35</v>
      </c>
      <c r="Q153" s="119">
        <v>13</v>
      </c>
      <c r="R153" s="119">
        <v>22</v>
      </c>
      <c r="S153" s="118">
        <f>T153+U153</f>
        <v>46</v>
      </c>
      <c r="T153" s="119">
        <v>22</v>
      </c>
      <c r="U153" s="119">
        <v>24</v>
      </c>
      <c r="V153" s="118">
        <f>W153+X153</f>
        <v>60</v>
      </c>
      <c r="W153" s="119">
        <v>36</v>
      </c>
      <c r="X153" s="119">
        <v>24</v>
      </c>
      <c r="Y153" s="118">
        <f>Z153+AA153</f>
        <v>52</v>
      </c>
      <c r="Z153" s="119">
        <v>24</v>
      </c>
      <c r="AA153" s="119">
        <v>28</v>
      </c>
      <c r="AB153" s="118">
        <f>SUM(AC153+AD153)</f>
        <v>266</v>
      </c>
      <c r="AC153" s="118">
        <f t="shared" si="100"/>
        <v>133</v>
      </c>
      <c r="AD153" s="118">
        <f t="shared" si="100"/>
        <v>133</v>
      </c>
      <c r="AE153" s="118">
        <f>AF153+AG153</f>
        <v>22</v>
      </c>
      <c r="AF153" s="119">
        <v>8</v>
      </c>
      <c r="AG153" s="119">
        <v>14</v>
      </c>
      <c r="AH153" s="120">
        <f>AI153+AJ153</f>
        <v>7</v>
      </c>
      <c r="AI153" s="119">
        <v>1</v>
      </c>
      <c r="AJ153" s="122">
        <v>6</v>
      </c>
      <c r="AK153" s="61"/>
      <c r="AL153" s="101"/>
      <c r="AM153" s="102"/>
    </row>
    <row r="154" spans="1:40" s="72" customFormat="1" ht="16.5" customHeight="1" x14ac:dyDescent="0.25">
      <c r="A154" s="192"/>
      <c r="B154" s="193" t="s">
        <v>36</v>
      </c>
      <c r="C154" s="194"/>
      <c r="D154" s="194"/>
      <c r="E154" s="156"/>
      <c r="F154" s="158">
        <f t="shared" ref="F154:AJ154" si="101">SUM(F150:F153)</f>
        <v>76</v>
      </c>
      <c r="G154" s="158">
        <f t="shared" si="101"/>
        <v>52</v>
      </c>
      <c r="H154" s="158">
        <f t="shared" si="101"/>
        <v>0</v>
      </c>
      <c r="I154" s="158">
        <f t="shared" si="101"/>
        <v>24</v>
      </c>
      <c r="J154" s="158">
        <f t="shared" si="101"/>
        <v>229</v>
      </c>
      <c r="K154" s="158">
        <f t="shared" si="101"/>
        <v>118</v>
      </c>
      <c r="L154" s="158">
        <f t="shared" si="101"/>
        <v>111</v>
      </c>
      <c r="M154" s="158">
        <f t="shared" si="101"/>
        <v>253</v>
      </c>
      <c r="N154" s="158">
        <f t="shared" si="101"/>
        <v>136</v>
      </c>
      <c r="O154" s="158">
        <f t="shared" si="101"/>
        <v>117</v>
      </c>
      <c r="P154" s="157">
        <f t="shared" si="101"/>
        <v>221</v>
      </c>
      <c r="Q154" s="158">
        <f t="shared" si="101"/>
        <v>99</v>
      </c>
      <c r="R154" s="158">
        <f t="shared" si="101"/>
        <v>122</v>
      </c>
      <c r="S154" s="158">
        <f t="shared" si="101"/>
        <v>259</v>
      </c>
      <c r="T154" s="158">
        <f t="shared" si="101"/>
        <v>136</v>
      </c>
      <c r="U154" s="158">
        <f t="shared" si="101"/>
        <v>123</v>
      </c>
      <c r="V154" s="158">
        <f t="shared" si="101"/>
        <v>268</v>
      </c>
      <c r="W154" s="158">
        <f t="shared" si="101"/>
        <v>155</v>
      </c>
      <c r="X154" s="158">
        <f t="shared" si="101"/>
        <v>113</v>
      </c>
      <c r="Y154" s="158">
        <f t="shared" si="101"/>
        <v>256</v>
      </c>
      <c r="Z154" s="158">
        <f t="shared" si="101"/>
        <v>126</v>
      </c>
      <c r="AA154" s="158">
        <f t="shared" si="101"/>
        <v>130</v>
      </c>
      <c r="AB154" s="158">
        <f t="shared" si="101"/>
        <v>1486</v>
      </c>
      <c r="AC154" s="158">
        <f t="shared" si="101"/>
        <v>770</v>
      </c>
      <c r="AD154" s="158">
        <f t="shared" si="101"/>
        <v>716</v>
      </c>
      <c r="AE154" s="158">
        <f t="shared" si="101"/>
        <v>110</v>
      </c>
      <c r="AF154" s="158">
        <f t="shared" si="101"/>
        <v>41</v>
      </c>
      <c r="AG154" s="158">
        <f t="shared" si="101"/>
        <v>69</v>
      </c>
      <c r="AH154" s="158">
        <f t="shared" si="101"/>
        <v>27</v>
      </c>
      <c r="AI154" s="158">
        <f t="shared" si="101"/>
        <v>3</v>
      </c>
      <c r="AJ154" s="160">
        <f t="shared" si="101"/>
        <v>24</v>
      </c>
      <c r="AK154" s="61"/>
      <c r="AL154" s="28"/>
      <c r="AM154" s="29"/>
    </row>
    <row r="155" spans="1:40" s="236" customFormat="1" ht="18.75" customHeight="1" x14ac:dyDescent="0.25">
      <c r="A155" s="224" t="s">
        <v>601</v>
      </c>
      <c r="B155" s="225" t="s">
        <v>602</v>
      </c>
      <c r="C155" s="226" t="s">
        <v>603</v>
      </c>
      <c r="D155" s="227" t="s">
        <v>604</v>
      </c>
      <c r="E155" s="228" t="s">
        <v>605</v>
      </c>
      <c r="F155" s="229">
        <f>SUM(G155:I155)</f>
        <v>8</v>
      </c>
      <c r="G155" s="230">
        <v>6</v>
      </c>
      <c r="H155" s="230">
        <v>0</v>
      </c>
      <c r="I155" s="230">
        <v>2</v>
      </c>
      <c r="J155" s="229">
        <f>K155+L155</f>
        <v>21</v>
      </c>
      <c r="K155" s="231">
        <v>9</v>
      </c>
      <c r="L155" s="231">
        <v>12</v>
      </c>
      <c r="M155" s="229">
        <f>N155+O155</f>
        <v>14</v>
      </c>
      <c r="N155" s="231">
        <v>8</v>
      </c>
      <c r="O155" s="231">
        <v>6</v>
      </c>
      <c r="P155" s="229">
        <f>Q155+R155</f>
        <v>16</v>
      </c>
      <c r="Q155" s="231">
        <v>10</v>
      </c>
      <c r="R155" s="231">
        <v>6</v>
      </c>
      <c r="S155" s="229">
        <f>T155+U155</f>
        <v>19</v>
      </c>
      <c r="T155" s="231">
        <v>9</v>
      </c>
      <c r="U155" s="231">
        <v>10</v>
      </c>
      <c r="V155" s="229">
        <f>W155+X155</f>
        <v>17</v>
      </c>
      <c r="W155" s="231">
        <v>11</v>
      </c>
      <c r="X155" s="231">
        <v>6</v>
      </c>
      <c r="Y155" s="229">
        <f>Z155+AA155</f>
        <v>20</v>
      </c>
      <c r="Z155" s="231">
        <v>7</v>
      </c>
      <c r="AA155" s="231">
        <v>13</v>
      </c>
      <c r="AB155" s="229">
        <f>SUM(AC155+AD155)</f>
        <v>107</v>
      </c>
      <c r="AC155" s="229">
        <f t="shared" ref="AC155:AD157" si="102">SUM(K155,N155,Q155,T155,W155,Z155)</f>
        <v>54</v>
      </c>
      <c r="AD155" s="229">
        <f t="shared" si="102"/>
        <v>53</v>
      </c>
      <c r="AE155" s="229">
        <f>AF155+AG155</f>
        <v>16</v>
      </c>
      <c r="AF155" s="231">
        <v>6</v>
      </c>
      <c r="AG155" s="231">
        <v>10</v>
      </c>
      <c r="AH155" s="232">
        <f>AI155+AJ155</f>
        <v>1</v>
      </c>
      <c r="AI155" s="231">
        <v>0</v>
      </c>
      <c r="AJ155" s="233">
        <v>1</v>
      </c>
      <c r="AK155" s="234"/>
      <c r="AL155" s="235"/>
      <c r="AM155" s="235"/>
    </row>
    <row r="156" spans="1:40" s="248" customFormat="1" ht="16.5" customHeight="1" x14ac:dyDescent="0.25">
      <c r="A156" s="237" t="s">
        <v>606</v>
      </c>
      <c r="B156" s="238" t="s">
        <v>607</v>
      </c>
      <c r="C156" s="239" t="s">
        <v>608</v>
      </c>
      <c r="D156" s="240" t="s">
        <v>609</v>
      </c>
      <c r="E156" s="241" t="s">
        <v>610</v>
      </c>
      <c r="F156" s="242">
        <f>G156+H156+I156</f>
        <v>17</v>
      </c>
      <c r="G156" s="243">
        <v>15</v>
      </c>
      <c r="H156" s="243">
        <v>0</v>
      </c>
      <c r="I156" s="243">
        <v>2</v>
      </c>
      <c r="J156" s="242">
        <f>K156+L156</f>
        <v>73</v>
      </c>
      <c r="K156" s="243">
        <v>38</v>
      </c>
      <c r="L156" s="243">
        <v>35</v>
      </c>
      <c r="M156" s="242">
        <f>N156+O156</f>
        <v>72</v>
      </c>
      <c r="N156" s="243">
        <v>42</v>
      </c>
      <c r="O156" s="243">
        <v>30</v>
      </c>
      <c r="P156" s="242">
        <f>Q156+R156</f>
        <v>76</v>
      </c>
      <c r="Q156" s="243">
        <v>41</v>
      </c>
      <c r="R156" s="243">
        <v>35</v>
      </c>
      <c r="S156" s="242">
        <f>T156+U156</f>
        <v>65</v>
      </c>
      <c r="T156" s="243">
        <v>35</v>
      </c>
      <c r="U156" s="243">
        <v>30</v>
      </c>
      <c r="V156" s="242">
        <f>W156+X156</f>
        <v>66</v>
      </c>
      <c r="W156" s="243">
        <v>31</v>
      </c>
      <c r="X156" s="243">
        <v>35</v>
      </c>
      <c r="Y156" s="242">
        <f>Z156+AA156</f>
        <v>68</v>
      </c>
      <c r="Z156" s="243">
        <v>32</v>
      </c>
      <c r="AA156" s="243">
        <v>36</v>
      </c>
      <c r="AB156" s="242">
        <f>SUM(AC156+AD156)</f>
        <v>420</v>
      </c>
      <c r="AC156" s="242">
        <f t="shared" si="102"/>
        <v>219</v>
      </c>
      <c r="AD156" s="242">
        <f t="shared" si="102"/>
        <v>201</v>
      </c>
      <c r="AE156" s="242">
        <f>AF156+AG156</f>
        <v>26</v>
      </c>
      <c r="AF156" s="243">
        <v>7</v>
      </c>
      <c r="AG156" s="243">
        <v>19</v>
      </c>
      <c r="AH156" s="244">
        <f>AI156+AJ156</f>
        <v>8</v>
      </c>
      <c r="AI156" s="243">
        <v>0</v>
      </c>
      <c r="AJ156" s="245">
        <v>8</v>
      </c>
      <c r="AK156" s="246"/>
      <c r="AL156" s="247"/>
      <c r="AM156" s="247"/>
    </row>
    <row r="157" spans="1:40" s="248" customFormat="1" ht="16.5" customHeight="1" x14ac:dyDescent="0.25">
      <c r="A157" s="249" t="s">
        <v>561</v>
      </c>
      <c r="B157" s="250" t="s">
        <v>611</v>
      </c>
      <c r="C157" s="251" t="s">
        <v>612</v>
      </c>
      <c r="D157" s="252" t="s">
        <v>613</v>
      </c>
      <c r="E157" s="250" t="s">
        <v>614</v>
      </c>
      <c r="F157" s="253">
        <f>G157+H157+I157</f>
        <v>21</v>
      </c>
      <c r="G157" s="254">
        <v>18</v>
      </c>
      <c r="H157" s="254">
        <v>0</v>
      </c>
      <c r="I157" s="254">
        <v>3</v>
      </c>
      <c r="J157" s="253">
        <f>K157+L157</f>
        <v>77</v>
      </c>
      <c r="K157" s="254">
        <v>34</v>
      </c>
      <c r="L157" s="254">
        <v>43</v>
      </c>
      <c r="M157" s="253">
        <f>N157+O157</f>
        <v>92</v>
      </c>
      <c r="N157" s="254">
        <v>48</v>
      </c>
      <c r="O157" s="254">
        <v>44</v>
      </c>
      <c r="P157" s="253">
        <f>Q157+R157</f>
        <v>96</v>
      </c>
      <c r="Q157" s="254">
        <v>56</v>
      </c>
      <c r="R157" s="254">
        <v>40</v>
      </c>
      <c r="S157" s="253">
        <f>T157+U157</f>
        <v>84</v>
      </c>
      <c r="T157" s="254">
        <v>44</v>
      </c>
      <c r="U157" s="254">
        <v>40</v>
      </c>
      <c r="V157" s="253">
        <f>W157+X157</f>
        <v>92</v>
      </c>
      <c r="W157" s="254">
        <v>38</v>
      </c>
      <c r="X157" s="254">
        <v>54</v>
      </c>
      <c r="Y157" s="253">
        <f>Z157+AA157</f>
        <v>103</v>
      </c>
      <c r="Z157" s="254">
        <v>53</v>
      </c>
      <c r="AA157" s="254">
        <v>50</v>
      </c>
      <c r="AB157" s="253">
        <f>SUM(AC157+AD157)</f>
        <v>544</v>
      </c>
      <c r="AC157" s="253">
        <f t="shared" si="102"/>
        <v>273</v>
      </c>
      <c r="AD157" s="253">
        <f t="shared" si="102"/>
        <v>271</v>
      </c>
      <c r="AE157" s="253">
        <f>AF157+AG157</f>
        <v>33</v>
      </c>
      <c r="AF157" s="254">
        <v>15</v>
      </c>
      <c r="AG157" s="254">
        <v>18</v>
      </c>
      <c r="AH157" s="255">
        <f>AI157+AJ157</f>
        <v>6</v>
      </c>
      <c r="AI157" s="254">
        <v>1</v>
      </c>
      <c r="AJ157" s="256">
        <v>5</v>
      </c>
      <c r="AK157" s="246"/>
      <c r="AL157" s="247"/>
      <c r="AM157" s="247"/>
    </row>
    <row r="158" spans="1:40" s="72" customFormat="1" ht="16.5" customHeight="1" x14ac:dyDescent="0.25">
      <c r="A158" s="257"/>
      <c r="B158" s="258" t="s">
        <v>357</v>
      </c>
      <c r="C158" s="258"/>
      <c r="D158" s="258"/>
      <c r="E158" s="259"/>
      <c r="F158" s="260">
        <f>SUM(F156:F157)</f>
        <v>38</v>
      </c>
      <c r="G158" s="260">
        <f>G156+G157</f>
        <v>33</v>
      </c>
      <c r="H158" s="260">
        <f>H156+H157</f>
        <v>0</v>
      </c>
      <c r="I158" s="260">
        <f>I156+I157</f>
        <v>5</v>
      </c>
      <c r="J158" s="260">
        <f>SUM(J156:J157)</f>
        <v>150</v>
      </c>
      <c r="K158" s="260">
        <f>K156+K157</f>
        <v>72</v>
      </c>
      <c r="L158" s="260">
        <f>L156+L157</f>
        <v>78</v>
      </c>
      <c r="M158" s="260">
        <f>SUM(M156:M157)</f>
        <v>164</v>
      </c>
      <c r="N158" s="260">
        <f>N156+N157</f>
        <v>90</v>
      </c>
      <c r="O158" s="260">
        <f>O156+O157</f>
        <v>74</v>
      </c>
      <c r="P158" s="260">
        <f>SUM(P156:P157)</f>
        <v>172</v>
      </c>
      <c r="Q158" s="260">
        <f>Q156+Q157</f>
        <v>97</v>
      </c>
      <c r="R158" s="260">
        <f>R156+R157</f>
        <v>75</v>
      </c>
      <c r="S158" s="260">
        <f>SUM(S156:S157)</f>
        <v>149</v>
      </c>
      <c r="T158" s="260">
        <f>T156+T157</f>
        <v>79</v>
      </c>
      <c r="U158" s="260">
        <f>U156+U157</f>
        <v>70</v>
      </c>
      <c r="V158" s="260">
        <f>SUM(V156:V157)</f>
        <v>158</v>
      </c>
      <c r="W158" s="260">
        <f>W156+W157</f>
        <v>69</v>
      </c>
      <c r="X158" s="260">
        <f>X156+X157</f>
        <v>89</v>
      </c>
      <c r="Y158" s="260">
        <f>SUM(Y156:Y157)</f>
        <v>171</v>
      </c>
      <c r="Z158" s="260">
        <f>Z156+Z157</f>
        <v>85</v>
      </c>
      <c r="AA158" s="260">
        <f>AA156+AA157</f>
        <v>86</v>
      </c>
      <c r="AB158" s="260">
        <f>SUM(AB156:AB157)</f>
        <v>964</v>
      </c>
      <c r="AC158" s="260">
        <f>AC156+AC157</f>
        <v>492</v>
      </c>
      <c r="AD158" s="260">
        <f>AD156+AD157</f>
        <v>472</v>
      </c>
      <c r="AE158" s="260">
        <f>SUM(AE156:AE157)</f>
        <v>59</v>
      </c>
      <c r="AF158" s="260">
        <f>AF156+AF157</f>
        <v>22</v>
      </c>
      <c r="AG158" s="260">
        <f>AG156+AG157</f>
        <v>37</v>
      </c>
      <c r="AH158" s="260">
        <f>SUM(AH156:AH157)</f>
        <v>14</v>
      </c>
      <c r="AI158" s="260">
        <f>AI156+AI157</f>
        <v>1</v>
      </c>
      <c r="AJ158" s="261">
        <f>AJ156+AJ157</f>
        <v>13</v>
      </c>
      <c r="AK158" s="61"/>
      <c r="AL158" s="101"/>
      <c r="AM158" s="102"/>
    </row>
    <row r="159" spans="1:40" s="236" customFormat="1" ht="16.5" customHeight="1" x14ac:dyDescent="0.25">
      <c r="A159" s="165" t="s">
        <v>615</v>
      </c>
      <c r="B159" s="132" t="s">
        <v>616</v>
      </c>
      <c r="C159" s="104" t="s">
        <v>617</v>
      </c>
      <c r="D159" s="137" t="s">
        <v>618</v>
      </c>
      <c r="E159" s="113" t="s">
        <v>619</v>
      </c>
      <c r="F159" s="107">
        <f>G159+H159+I159</f>
        <v>9</v>
      </c>
      <c r="G159" s="133">
        <v>6</v>
      </c>
      <c r="H159" s="133">
        <v>0</v>
      </c>
      <c r="I159" s="133">
        <v>3</v>
      </c>
      <c r="J159" s="107">
        <f t="shared" ref="J159:J163" si="103">K159+L159</f>
        <v>26</v>
      </c>
      <c r="K159" s="108">
        <v>11</v>
      </c>
      <c r="L159" s="108">
        <v>15</v>
      </c>
      <c r="M159" s="107">
        <f t="shared" ref="M159:M163" si="104">N159+O159</f>
        <v>33</v>
      </c>
      <c r="N159" s="108">
        <v>22</v>
      </c>
      <c r="O159" s="108">
        <v>11</v>
      </c>
      <c r="P159" s="107">
        <f t="shared" ref="P159:P163" si="105">Q159+R159</f>
        <v>21</v>
      </c>
      <c r="Q159" s="108">
        <v>13</v>
      </c>
      <c r="R159" s="108">
        <v>8</v>
      </c>
      <c r="S159" s="107">
        <f t="shared" ref="S159:S163" si="106">T159+U159</f>
        <v>26</v>
      </c>
      <c r="T159" s="108">
        <v>14</v>
      </c>
      <c r="U159" s="108">
        <v>12</v>
      </c>
      <c r="V159" s="107">
        <f t="shared" ref="V159:V163" si="107">W159+X159</f>
        <v>28</v>
      </c>
      <c r="W159" s="108">
        <v>13</v>
      </c>
      <c r="X159" s="108">
        <v>15</v>
      </c>
      <c r="Y159" s="107">
        <f t="shared" ref="Y159:Y163" si="108">Z159+AA159</f>
        <v>29</v>
      </c>
      <c r="Z159" s="108">
        <v>12</v>
      </c>
      <c r="AA159" s="108">
        <v>17</v>
      </c>
      <c r="AB159" s="107">
        <f>SUM(AC159+AD159)</f>
        <v>163</v>
      </c>
      <c r="AC159" s="107">
        <f t="shared" ref="AC159:AD163" si="109">SUM(K159,N159,Q159,T159,W159,Z159)</f>
        <v>85</v>
      </c>
      <c r="AD159" s="107">
        <f t="shared" si="109"/>
        <v>78</v>
      </c>
      <c r="AE159" s="107">
        <f t="shared" ref="AE159:AE163" si="110">AF159+AG159</f>
        <v>15</v>
      </c>
      <c r="AF159" s="108">
        <v>4</v>
      </c>
      <c r="AG159" s="108">
        <v>11</v>
      </c>
      <c r="AH159" s="109">
        <f t="shared" ref="AH159:AH163" si="111">AI159+AJ159</f>
        <v>8</v>
      </c>
      <c r="AI159" s="108">
        <v>1</v>
      </c>
      <c r="AJ159" s="110">
        <v>7</v>
      </c>
      <c r="AK159" s="234"/>
      <c r="AL159" s="235"/>
      <c r="AM159" s="235"/>
    </row>
    <row r="160" spans="1:40" s="236" customFormat="1" ht="16.5" customHeight="1" x14ac:dyDescent="0.25">
      <c r="A160" s="92"/>
      <c r="B160" s="132" t="s">
        <v>620</v>
      </c>
      <c r="C160" s="104" t="s">
        <v>621</v>
      </c>
      <c r="D160" s="137" t="s">
        <v>622</v>
      </c>
      <c r="E160" s="113" t="s">
        <v>623</v>
      </c>
      <c r="F160" s="107">
        <f>G160+H160+I160</f>
        <v>13</v>
      </c>
      <c r="G160" s="133">
        <v>9</v>
      </c>
      <c r="H160" s="133">
        <v>0</v>
      </c>
      <c r="I160" s="133">
        <v>4</v>
      </c>
      <c r="J160" s="107">
        <f t="shared" si="103"/>
        <v>40</v>
      </c>
      <c r="K160" s="108">
        <v>23</v>
      </c>
      <c r="L160" s="108">
        <v>17</v>
      </c>
      <c r="M160" s="107">
        <f t="shared" si="104"/>
        <v>35</v>
      </c>
      <c r="N160" s="108">
        <v>16</v>
      </c>
      <c r="O160" s="108">
        <v>19</v>
      </c>
      <c r="P160" s="107">
        <f t="shared" si="105"/>
        <v>36</v>
      </c>
      <c r="Q160" s="108">
        <v>23</v>
      </c>
      <c r="R160" s="108">
        <v>13</v>
      </c>
      <c r="S160" s="107">
        <f t="shared" si="106"/>
        <v>47</v>
      </c>
      <c r="T160" s="108">
        <v>23</v>
      </c>
      <c r="U160" s="108">
        <v>24</v>
      </c>
      <c r="V160" s="107">
        <f t="shared" si="107"/>
        <v>31</v>
      </c>
      <c r="W160" s="108">
        <v>12</v>
      </c>
      <c r="X160" s="108">
        <v>19</v>
      </c>
      <c r="Y160" s="107">
        <f t="shared" si="108"/>
        <v>33</v>
      </c>
      <c r="Z160" s="108">
        <v>12</v>
      </c>
      <c r="AA160" s="108">
        <v>21</v>
      </c>
      <c r="AB160" s="107">
        <f>SUM(AC160+AD160)</f>
        <v>222</v>
      </c>
      <c r="AC160" s="107">
        <f t="shared" si="109"/>
        <v>109</v>
      </c>
      <c r="AD160" s="107">
        <f t="shared" si="109"/>
        <v>113</v>
      </c>
      <c r="AE160" s="107">
        <f t="shared" si="110"/>
        <v>19</v>
      </c>
      <c r="AF160" s="108">
        <v>4</v>
      </c>
      <c r="AG160" s="108">
        <v>15</v>
      </c>
      <c r="AH160" s="109">
        <f t="shared" si="111"/>
        <v>9</v>
      </c>
      <c r="AI160" s="108">
        <v>1</v>
      </c>
      <c r="AJ160" s="110">
        <v>8</v>
      </c>
      <c r="AK160" s="234"/>
      <c r="AL160" s="235"/>
      <c r="AM160" s="235"/>
    </row>
    <row r="161" spans="1:40" s="236" customFormat="1" ht="16.5" customHeight="1" x14ac:dyDescent="0.25">
      <c r="A161" s="92"/>
      <c r="B161" s="132" t="s">
        <v>624</v>
      </c>
      <c r="C161" s="104" t="s">
        <v>625</v>
      </c>
      <c r="D161" s="137" t="s">
        <v>626</v>
      </c>
      <c r="E161" s="113" t="s">
        <v>627</v>
      </c>
      <c r="F161" s="107">
        <f>G161+H161+I161</f>
        <v>16</v>
      </c>
      <c r="G161" s="133">
        <v>12</v>
      </c>
      <c r="H161" s="133">
        <v>0</v>
      </c>
      <c r="I161" s="133">
        <v>4</v>
      </c>
      <c r="J161" s="107">
        <f t="shared" si="103"/>
        <v>50</v>
      </c>
      <c r="K161" s="108">
        <v>29</v>
      </c>
      <c r="L161" s="108">
        <v>21</v>
      </c>
      <c r="M161" s="107">
        <f t="shared" si="104"/>
        <v>43</v>
      </c>
      <c r="N161" s="108">
        <v>27</v>
      </c>
      <c r="O161" s="108">
        <v>16</v>
      </c>
      <c r="P161" s="107">
        <f t="shared" si="105"/>
        <v>45</v>
      </c>
      <c r="Q161" s="108">
        <v>24</v>
      </c>
      <c r="R161" s="108">
        <v>21</v>
      </c>
      <c r="S161" s="107">
        <f t="shared" si="106"/>
        <v>53</v>
      </c>
      <c r="T161" s="108">
        <v>27</v>
      </c>
      <c r="U161" s="108">
        <v>26</v>
      </c>
      <c r="V161" s="107">
        <f t="shared" si="107"/>
        <v>43</v>
      </c>
      <c r="W161" s="108">
        <v>19</v>
      </c>
      <c r="X161" s="108">
        <v>24</v>
      </c>
      <c r="Y161" s="107">
        <f t="shared" si="108"/>
        <v>53</v>
      </c>
      <c r="Z161" s="108">
        <v>25</v>
      </c>
      <c r="AA161" s="108">
        <v>28</v>
      </c>
      <c r="AB161" s="107">
        <f>SUM(AC161+AD161)</f>
        <v>287</v>
      </c>
      <c r="AC161" s="107">
        <f t="shared" si="109"/>
        <v>151</v>
      </c>
      <c r="AD161" s="107">
        <f t="shared" si="109"/>
        <v>136</v>
      </c>
      <c r="AE161" s="107">
        <f t="shared" si="110"/>
        <v>24</v>
      </c>
      <c r="AF161" s="108">
        <v>8</v>
      </c>
      <c r="AG161" s="108">
        <v>16</v>
      </c>
      <c r="AH161" s="109">
        <f t="shared" si="111"/>
        <v>11</v>
      </c>
      <c r="AI161" s="108">
        <v>1</v>
      </c>
      <c r="AJ161" s="110">
        <v>10</v>
      </c>
      <c r="AK161" s="234"/>
      <c r="AL161" s="235"/>
      <c r="AM161" s="235"/>
    </row>
    <row r="162" spans="1:40" s="236" customFormat="1" ht="16.5" customHeight="1" x14ac:dyDescent="0.25">
      <c r="A162" s="92"/>
      <c r="B162" s="132" t="s">
        <v>628</v>
      </c>
      <c r="C162" s="104" t="s">
        <v>629</v>
      </c>
      <c r="D162" s="137" t="s">
        <v>630</v>
      </c>
      <c r="E162" s="113" t="s">
        <v>631</v>
      </c>
      <c r="F162" s="107">
        <f>G162+H162+I162</f>
        <v>16</v>
      </c>
      <c r="G162" s="133">
        <v>13</v>
      </c>
      <c r="H162" s="133">
        <v>0</v>
      </c>
      <c r="I162" s="133">
        <v>3</v>
      </c>
      <c r="J162" s="107">
        <f t="shared" si="103"/>
        <v>71</v>
      </c>
      <c r="K162" s="108">
        <v>40</v>
      </c>
      <c r="L162" s="108">
        <v>31</v>
      </c>
      <c r="M162" s="107">
        <f t="shared" si="104"/>
        <v>67</v>
      </c>
      <c r="N162" s="108">
        <v>30</v>
      </c>
      <c r="O162" s="108">
        <v>37</v>
      </c>
      <c r="P162" s="107">
        <f t="shared" si="105"/>
        <v>47</v>
      </c>
      <c r="Q162" s="108">
        <v>26</v>
      </c>
      <c r="R162" s="108">
        <v>21</v>
      </c>
      <c r="S162" s="107">
        <f t="shared" si="106"/>
        <v>70</v>
      </c>
      <c r="T162" s="108">
        <v>32</v>
      </c>
      <c r="U162" s="108">
        <v>38</v>
      </c>
      <c r="V162" s="107">
        <f t="shared" si="107"/>
        <v>53</v>
      </c>
      <c r="W162" s="108">
        <v>25</v>
      </c>
      <c r="X162" s="108">
        <v>28</v>
      </c>
      <c r="Y162" s="107">
        <f t="shared" si="108"/>
        <v>55</v>
      </c>
      <c r="Z162" s="108">
        <v>34</v>
      </c>
      <c r="AA162" s="108">
        <v>21</v>
      </c>
      <c r="AB162" s="107">
        <f>SUM(AC162+AD162)</f>
        <v>363</v>
      </c>
      <c r="AC162" s="107">
        <f t="shared" si="109"/>
        <v>187</v>
      </c>
      <c r="AD162" s="107">
        <f t="shared" si="109"/>
        <v>176</v>
      </c>
      <c r="AE162" s="107">
        <f t="shared" si="110"/>
        <v>23</v>
      </c>
      <c r="AF162" s="108">
        <v>7</v>
      </c>
      <c r="AG162" s="108">
        <v>16</v>
      </c>
      <c r="AH162" s="109">
        <f t="shared" si="111"/>
        <v>9</v>
      </c>
      <c r="AI162" s="108">
        <v>2</v>
      </c>
      <c r="AJ162" s="110">
        <v>7</v>
      </c>
      <c r="AK162" s="234"/>
      <c r="AL162" s="235"/>
      <c r="AM162" s="235"/>
    </row>
    <row r="163" spans="1:40" s="236" customFormat="1" ht="16.5" customHeight="1" x14ac:dyDescent="0.25">
      <c r="A163" s="143" t="s">
        <v>632</v>
      </c>
      <c r="B163" s="140" t="s">
        <v>633</v>
      </c>
      <c r="C163" s="115" t="s">
        <v>634</v>
      </c>
      <c r="D163" s="141" t="s">
        <v>635</v>
      </c>
      <c r="E163" s="142" t="s">
        <v>636</v>
      </c>
      <c r="F163" s="118">
        <f>G163+H163+I163</f>
        <v>8</v>
      </c>
      <c r="G163" s="121">
        <v>6</v>
      </c>
      <c r="H163" s="121">
        <v>0</v>
      </c>
      <c r="I163" s="121">
        <v>2</v>
      </c>
      <c r="J163" s="118">
        <f t="shared" si="103"/>
        <v>14</v>
      </c>
      <c r="K163" s="119">
        <v>10</v>
      </c>
      <c r="L163" s="119">
        <v>4</v>
      </c>
      <c r="M163" s="118">
        <f t="shared" si="104"/>
        <v>5</v>
      </c>
      <c r="N163" s="119">
        <v>1</v>
      </c>
      <c r="O163" s="119">
        <v>4</v>
      </c>
      <c r="P163" s="118">
        <f t="shared" si="105"/>
        <v>11</v>
      </c>
      <c r="Q163" s="119">
        <v>2</v>
      </c>
      <c r="R163" s="119">
        <v>9</v>
      </c>
      <c r="S163" s="118">
        <f t="shared" si="106"/>
        <v>14</v>
      </c>
      <c r="T163" s="119">
        <v>7</v>
      </c>
      <c r="U163" s="119">
        <v>7</v>
      </c>
      <c r="V163" s="118">
        <f t="shared" si="107"/>
        <v>10</v>
      </c>
      <c r="W163" s="119">
        <v>2</v>
      </c>
      <c r="X163" s="119">
        <v>8</v>
      </c>
      <c r="Y163" s="118">
        <f t="shared" si="108"/>
        <v>6</v>
      </c>
      <c r="Z163" s="119">
        <v>2</v>
      </c>
      <c r="AA163" s="119">
        <v>4</v>
      </c>
      <c r="AB163" s="118">
        <f>SUM(AC163+AD163)</f>
        <v>60</v>
      </c>
      <c r="AC163" s="118">
        <f t="shared" si="109"/>
        <v>24</v>
      </c>
      <c r="AD163" s="118">
        <f t="shared" si="109"/>
        <v>36</v>
      </c>
      <c r="AE163" s="118">
        <f t="shared" si="110"/>
        <v>10</v>
      </c>
      <c r="AF163" s="119">
        <v>3</v>
      </c>
      <c r="AG163" s="119">
        <v>7</v>
      </c>
      <c r="AH163" s="120">
        <f t="shared" si="111"/>
        <v>3</v>
      </c>
      <c r="AI163" s="119">
        <v>1</v>
      </c>
      <c r="AJ163" s="122">
        <v>2</v>
      </c>
      <c r="AK163" s="234"/>
      <c r="AL163" s="235"/>
      <c r="AM163" s="235"/>
    </row>
    <row r="164" spans="1:40" s="262" customFormat="1" ht="18.75" customHeight="1" x14ac:dyDescent="0.25">
      <c r="A164" s="192"/>
      <c r="B164" s="193" t="s">
        <v>357</v>
      </c>
      <c r="C164" s="194"/>
      <c r="D164" s="194"/>
      <c r="E164" s="156"/>
      <c r="F164" s="195">
        <f t="shared" ref="F164:AJ164" si="112">SUM(F159:F163)</f>
        <v>62</v>
      </c>
      <c r="G164" s="195">
        <f t="shared" si="112"/>
        <v>46</v>
      </c>
      <c r="H164" s="195">
        <f t="shared" si="112"/>
        <v>0</v>
      </c>
      <c r="I164" s="195">
        <f t="shared" si="112"/>
        <v>16</v>
      </c>
      <c r="J164" s="195">
        <f t="shared" si="112"/>
        <v>201</v>
      </c>
      <c r="K164" s="195">
        <f t="shared" si="112"/>
        <v>113</v>
      </c>
      <c r="L164" s="195">
        <f t="shared" si="112"/>
        <v>88</v>
      </c>
      <c r="M164" s="195">
        <f t="shared" si="112"/>
        <v>183</v>
      </c>
      <c r="N164" s="195">
        <f t="shared" si="112"/>
        <v>96</v>
      </c>
      <c r="O164" s="195">
        <f t="shared" si="112"/>
        <v>87</v>
      </c>
      <c r="P164" s="195">
        <f t="shared" si="112"/>
        <v>160</v>
      </c>
      <c r="Q164" s="195">
        <f t="shared" si="112"/>
        <v>88</v>
      </c>
      <c r="R164" s="195">
        <f t="shared" si="112"/>
        <v>72</v>
      </c>
      <c r="S164" s="195">
        <f t="shared" si="112"/>
        <v>210</v>
      </c>
      <c r="T164" s="195">
        <f t="shared" si="112"/>
        <v>103</v>
      </c>
      <c r="U164" s="195">
        <f t="shared" si="112"/>
        <v>107</v>
      </c>
      <c r="V164" s="195">
        <f t="shared" si="112"/>
        <v>165</v>
      </c>
      <c r="W164" s="195">
        <f t="shared" si="112"/>
        <v>71</v>
      </c>
      <c r="X164" s="195">
        <f t="shared" si="112"/>
        <v>94</v>
      </c>
      <c r="Y164" s="195">
        <f t="shared" si="112"/>
        <v>176</v>
      </c>
      <c r="Z164" s="195">
        <f t="shared" si="112"/>
        <v>85</v>
      </c>
      <c r="AA164" s="195">
        <f t="shared" si="112"/>
        <v>91</v>
      </c>
      <c r="AB164" s="195">
        <f t="shared" si="112"/>
        <v>1095</v>
      </c>
      <c r="AC164" s="195">
        <f t="shared" si="112"/>
        <v>556</v>
      </c>
      <c r="AD164" s="195">
        <f t="shared" si="112"/>
        <v>539</v>
      </c>
      <c r="AE164" s="195">
        <f t="shared" si="112"/>
        <v>91</v>
      </c>
      <c r="AF164" s="195">
        <f t="shared" si="112"/>
        <v>26</v>
      </c>
      <c r="AG164" s="195">
        <f t="shared" si="112"/>
        <v>65</v>
      </c>
      <c r="AH164" s="195">
        <f t="shared" si="112"/>
        <v>40</v>
      </c>
      <c r="AI164" s="195">
        <f t="shared" si="112"/>
        <v>6</v>
      </c>
      <c r="AJ164" s="196">
        <f t="shared" si="112"/>
        <v>34</v>
      </c>
      <c r="AK164" s="61"/>
      <c r="AL164" s="101"/>
      <c r="AM164" s="102"/>
    </row>
    <row r="165" spans="1:40" s="276" customFormat="1" ht="16.5" customHeight="1" x14ac:dyDescent="0.25">
      <c r="A165" s="263" t="s">
        <v>637</v>
      </c>
      <c r="B165" s="264" t="s">
        <v>638</v>
      </c>
      <c r="C165" s="265" t="s">
        <v>639</v>
      </c>
      <c r="D165" s="266" t="s">
        <v>640</v>
      </c>
      <c r="E165" s="267" t="s">
        <v>641</v>
      </c>
      <c r="F165" s="268">
        <f>G165+H165+I165</f>
        <v>10</v>
      </c>
      <c r="G165" s="269">
        <v>6</v>
      </c>
      <c r="H165" s="269">
        <v>0</v>
      </c>
      <c r="I165" s="269">
        <v>4</v>
      </c>
      <c r="J165" s="268">
        <f>K165+L165</f>
        <v>13</v>
      </c>
      <c r="K165" s="270">
        <v>8</v>
      </c>
      <c r="L165" s="270">
        <v>5</v>
      </c>
      <c r="M165" s="268">
        <f>N165+O165</f>
        <v>21</v>
      </c>
      <c r="N165" s="270">
        <v>10</v>
      </c>
      <c r="O165" s="270">
        <v>11</v>
      </c>
      <c r="P165" s="268">
        <f>Q165+R165</f>
        <v>17</v>
      </c>
      <c r="Q165" s="270">
        <v>7</v>
      </c>
      <c r="R165" s="270">
        <v>10</v>
      </c>
      <c r="S165" s="268">
        <f>T165+U165</f>
        <v>24</v>
      </c>
      <c r="T165" s="270">
        <v>11</v>
      </c>
      <c r="U165" s="270">
        <v>13</v>
      </c>
      <c r="V165" s="268">
        <f>W165+X165</f>
        <v>20</v>
      </c>
      <c r="W165" s="270">
        <v>14</v>
      </c>
      <c r="X165" s="270">
        <v>6</v>
      </c>
      <c r="Y165" s="268">
        <f>Z165+AA165</f>
        <v>20</v>
      </c>
      <c r="Z165" s="270">
        <v>12</v>
      </c>
      <c r="AA165" s="270">
        <v>8</v>
      </c>
      <c r="AB165" s="268">
        <f>SUM(AC165+AD165)</f>
        <v>115</v>
      </c>
      <c r="AC165" s="268">
        <f t="shared" ref="AC165:AD167" si="113">SUM(K165,N165,Q165,T165,W165,Z165)</f>
        <v>62</v>
      </c>
      <c r="AD165" s="268">
        <f t="shared" si="113"/>
        <v>53</v>
      </c>
      <c r="AE165" s="268">
        <f>AF165+AG165</f>
        <v>16</v>
      </c>
      <c r="AF165" s="270">
        <v>5</v>
      </c>
      <c r="AG165" s="270">
        <v>11</v>
      </c>
      <c r="AH165" s="271">
        <f>AI165+AJ165</f>
        <v>1</v>
      </c>
      <c r="AI165" s="270">
        <v>1</v>
      </c>
      <c r="AJ165" s="272">
        <v>0</v>
      </c>
      <c r="AK165" s="273"/>
      <c r="AL165" s="274"/>
      <c r="AM165" s="274"/>
      <c r="AN165" s="275"/>
    </row>
    <row r="166" spans="1:40" s="276" customFormat="1" ht="16.5" customHeight="1" x14ac:dyDescent="0.25">
      <c r="A166" s="263"/>
      <c r="B166" s="277" t="s">
        <v>642</v>
      </c>
      <c r="C166" s="265" t="s">
        <v>643</v>
      </c>
      <c r="D166" s="278" t="s">
        <v>644</v>
      </c>
      <c r="E166" s="267" t="s">
        <v>645</v>
      </c>
      <c r="F166" s="268">
        <f>G166+H166+I166</f>
        <v>10</v>
      </c>
      <c r="G166" s="269">
        <v>6</v>
      </c>
      <c r="H166" s="269">
        <v>0</v>
      </c>
      <c r="I166" s="269">
        <v>4</v>
      </c>
      <c r="J166" s="268">
        <f>K166+L166</f>
        <v>17</v>
      </c>
      <c r="K166" s="270">
        <v>6</v>
      </c>
      <c r="L166" s="270">
        <v>11</v>
      </c>
      <c r="M166" s="268">
        <f>N166+O166</f>
        <v>18</v>
      </c>
      <c r="N166" s="270">
        <v>14</v>
      </c>
      <c r="O166" s="270">
        <v>4</v>
      </c>
      <c r="P166" s="268">
        <f>Q166+R166</f>
        <v>20</v>
      </c>
      <c r="Q166" s="270">
        <v>13</v>
      </c>
      <c r="R166" s="270">
        <v>7</v>
      </c>
      <c r="S166" s="268">
        <f>T166+U166</f>
        <v>18</v>
      </c>
      <c r="T166" s="270">
        <v>8</v>
      </c>
      <c r="U166" s="270">
        <v>10</v>
      </c>
      <c r="V166" s="268">
        <f>W166+X166</f>
        <v>16</v>
      </c>
      <c r="W166" s="270">
        <v>11</v>
      </c>
      <c r="X166" s="270">
        <v>5</v>
      </c>
      <c r="Y166" s="268">
        <f>Z166+AA166</f>
        <v>18</v>
      </c>
      <c r="Z166" s="270">
        <v>10</v>
      </c>
      <c r="AA166" s="270">
        <v>8</v>
      </c>
      <c r="AB166" s="268">
        <f>SUM(AC166+AD166)</f>
        <v>107</v>
      </c>
      <c r="AC166" s="268">
        <f t="shared" si="113"/>
        <v>62</v>
      </c>
      <c r="AD166" s="268">
        <f t="shared" si="113"/>
        <v>45</v>
      </c>
      <c r="AE166" s="268">
        <f>AF166+AG166</f>
        <v>17</v>
      </c>
      <c r="AF166" s="270">
        <v>6</v>
      </c>
      <c r="AG166" s="270">
        <v>11</v>
      </c>
      <c r="AH166" s="271">
        <f>AI166+AJ166</f>
        <v>1</v>
      </c>
      <c r="AI166" s="270">
        <v>0</v>
      </c>
      <c r="AJ166" s="272">
        <v>1</v>
      </c>
      <c r="AK166" s="273"/>
      <c r="AL166" s="274"/>
      <c r="AM166" s="274"/>
      <c r="AN166" s="275"/>
    </row>
    <row r="167" spans="1:40" s="276" customFormat="1" ht="16.5" customHeight="1" x14ac:dyDescent="0.25">
      <c r="A167" s="279" t="s">
        <v>646</v>
      </c>
      <c r="B167" s="277" t="s">
        <v>647</v>
      </c>
      <c r="C167" s="280" t="s">
        <v>648</v>
      </c>
      <c r="D167" s="278" t="s">
        <v>649</v>
      </c>
      <c r="E167" s="281" t="s">
        <v>650</v>
      </c>
      <c r="F167" s="78">
        <f>G167+H167+I167</f>
        <v>10</v>
      </c>
      <c r="G167" s="282">
        <v>6</v>
      </c>
      <c r="H167" s="282">
        <v>0</v>
      </c>
      <c r="I167" s="282">
        <v>4</v>
      </c>
      <c r="J167" s="78">
        <f>K167+L167</f>
        <v>8</v>
      </c>
      <c r="K167" s="79">
        <v>3</v>
      </c>
      <c r="L167" s="79">
        <v>5</v>
      </c>
      <c r="M167" s="78">
        <f>N167+O167</f>
        <v>12</v>
      </c>
      <c r="N167" s="79">
        <v>7</v>
      </c>
      <c r="O167" s="79">
        <v>5</v>
      </c>
      <c r="P167" s="78">
        <f>Q167+R167</f>
        <v>16</v>
      </c>
      <c r="Q167" s="79">
        <v>5</v>
      </c>
      <c r="R167" s="79">
        <v>11</v>
      </c>
      <c r="S167" s="78">
        <f>T167+U167</f>
        <v>14</v>
      </c>
      <c r="T167" s="79">
        <v>8</v>
      </c>
      <c r="U167" s="79">
        <v>6</v>
      </c>
      <c r="V167" s="78">
        <f>W167+X167</f>
        <v>10</v>
      </c>
      <c r="W167" s="79">
        <v>9</v>
      </c>
      <c r="X167" s="79">
        <v>1</v>
      </c>
      <c r="Y167" s="78">
        <f>Z167+AA167</f>
        <v>22</v>
      </c>
      <c r="Z167" s="79">
        <v>16</v>
      </c>
      <c r="AA167" s="79">
        <v>6</v>
      </c>
      <c r="AB167" s="78">
        <f>SUM(AC167+AD167)</f>
        <v>82</v>
      </c>
      <c r="AC167" s="78">
        <f t="shared" si="113"/>
        <v>48</v>
      </c>
      <c r="AD167" s="78">
        <f t="shared" si="113"/>
        <v>34</v>
      </c>
      <c r="AE167" s="78">
        <f>AF167+AG167</f>
        <v>14</v>
      </c>
      <c r="AF167" s="79">
        <v>4</v>
      </c>
      <c r="AG167" s="79">
        <v>10</v>
      </c>
      <c r="AH167" s="80">
        <f>AI167+AJ167</f>
        <v>1</v>
      </c>
      <c r="AI167" s="79"/>
      <c r="AJ167" s="81">
        <v>1</v>
      </c>
      <c r="AK167" s="273"/>
      <c r="AL167" s="274"/>
      <c r="AM167" s="274"/>
      <c r="AN167" s="275"/>
    </row>
    <row r="168" spans="1:40" s="262" customFormat="1" ht="16.5" customHeight="1" x14ac:dyDescent="0.25">
      <c r="A168" s="283"/>
      <c r="B168" s="284" t="s">
        <v>357</v>
      </c>
      <c r="C168" s="284"/>
      <c r="D168" s="284"/>
      <c r="E168" s="285"/>
      <c r="F168" s="286">
        <f t="shared" ref="F168:AJ168" si="114">SUM(F165:F167)</f>
        <v>30</v>
      </c>
      <c r="G168" s="286">
        <f t="shared" si="114"/>
        <v>18</v>
      </c>
      <c r="H168" s="286">
        <f t="shared" si="114"/>
        <v>0</v>
      </c>
      <c r="I168" s="286">
        <f t="shared" si="114"/>
        <v>12</v>
      </c>
      <c r="J168" s="286">
        <f t="shared" si="114"/>
        <v>38</v>
      </c>
      <c r="K168" s="286">
        <f t="shared" si="114"/>
        <v>17</v>
      </c>
      <c r="L168" s="286">
        <f t="shared" si="114"/>
        <v>21</v>
      </c>
      <c r="M168" s="286">
        <f t="shared" si="114"/>
        <v>51</v>
      </c>
      <c r="N168" s="286">
        <f t="shared" si="114"/>
        <v>31</v>
      </c>
      <c r="O168" s="286">
        <f t="shared" si="114"/>
        <v>20</v>
      </c>
      <c r="P168" s="286">
        <f t="shared" si="114"/>
        <v>53</v>
      </c>
      <c r="Q168" s="286">
        <f t="shared" si="114"/>
        <v>25</v>
      </c>
      <c r="R168" s="286">
        <f t="shared" si="114"/>
        <v>28</v>
      </c>
      <c r="S168" s="286">
        <f t="shared" si="114"/>
        <v>56</v>
      </c>
      <c r="T168" s="286">
        <f t="shared" si="114"/>
        <v>27</v>
      </c>
      <c r="U168" s="286">
        <f t="shared" si="114"/>
        <v>29</v>
      </c>
      <c r="V168" s="286">
        <f t="shared" si="114"/>
        <v>46</v>
      </c>
      <c r="W168" s="286">
        <f t="shared" si="114"/>
        <v>34</v>
      </c>
      <c r="X168" s="286">
        <f t="shared" si="114"/>
        <v>12</v>
      </c>
      <c r="Y168" s="286">
        <f t="shared" si="114"/>
        <v>60</v>
      </c>
      <c r="Z168" s="286">
        <f t="shared" si="114"/>
        <v>38</v>
      </c>
      <c r="AA168" s="286">
        <f t="shared" si="114"/>
        <v>22</v>
      </c>
      <c r="AB168" s="286">
        <f t="shared" si="114"/>
        <v>304</v>
      </c>
      <c r="AC168" s="286">
        <f t="shared" si="114"/>
        <v>172</v>
      </c>
      <c r="AD168" s="286">
        <f t="shared" si="114"/>
        <v>132</v>
      </c>
      <c r="AE168" s="286">
        <f t="shared" si="114"/>
        <v>47</v>
      </c>
      <c r="AF168" s="286">
        <f t="shared" si="114"/>
        <v>15</v>
      </c>
      <c r="AG168" s="286">
        <f t="shared" si="114"/>
        <v>32</v>
      </c>
      <c r="AH168" s="286">
        <f t="shared" si="114"/>
        <v>3</v>
      </c>
      <c r="AI168" s="286">
        <f t="shared" si="114"/>
        <v>1</v>
      </c>
      <c r="AJ168" s="287">
        <f t="shared" si="114"/>
        <v>2</v>
      </c>
      <c r="AK168" s="82"/>
      <c r="AL168" s="288"/>
      <c r="AM168" s="289"/>
      <c r="AN168" s="290"/>
    </row>
    <row r="169" spans="1:40" s="236" customFormat="1" ht="16.5" customHeight="1" x14ac:dyDescent="0.25">
      <c r="A169" s="190" t="s">
        <v>651</v>
      </c>
      <c r="B169" s="178" t="s">
        <v>652</v>
      </c>
      <c r="C169" s="94" t="s">
        <v>653</v>
      </c>
      <c r="D169" s="291" t="s">
        <v>654</v>
      </c>
      <c r="E169" s="168" t="s">
        <v>655</v>
      </c>
      <c r="F169" s="97">
        <f>SUM(G169:I169)</f>
        <v>13</v>
      </c>
      <c r="G169" s="169">
        <v>11</v>
      </c>
      <c r="H169" s="169">
        <v>0</v>
      </c>
      <c r="I169" s="169">
        <v>2</v>
      </c>
      <c r="J169" s="97">
        <f>SUM(K169:L169)</f>
        <v>42</v>
      </c>
      <c r="K169" s="98">
        <v>18</v>
      </c>
      <c r="L169" s="98">
        <v>24</v>
      </c>
      <c r="M169" s="97">
        <f>SUM(N169:O169)</f>
        <v>44</v>
      </c>
      <c r="N169" s="98">
        <v>21</v>
      </c>
      <c r="O169" s="98">
        <v>23</v>
      </c>
      <c r="P169" s="97">
        <f>SUM(Q169:R169)</f>
        <v>38</v>
      </c>
      <c r="Q169" s="98">
        <v>21</v>
      </c>
      <c r="R169" s="98">
        <v>17</v>
      </c>
      <c r="S169" s="97">
        <f>SUM(T169:U169)</f>
        <v>33</v>
      </c>
      <c r="T169" s="98">
        <v>18</v>
      </c>
      <c r="U169" s="98">
        <v>15</v>
      </c>
      <c r="V169" s="97">
        <f>SUM(W169:X169)</f>
        <v>47</v>
      </c>
      <c r="W169" s="98">
        <v>24</v>
      </c>
      <c r="X169" s="98">
        <v>23</v>
      </c>
      <c r="Y169" s="97">
        <f>SUM(Z169:AA169)</f>
        <v>38</v>
      </c>
      <c r="Z169" s="98">
        <v>20</v>
      </c>
      <c r="AA169" s="98">
        <v>18</v>
      </c>
      <c r="AB169" s="97">
        <f>SUM(AC169+AD169)</f>
        <v>242</v>
      </c>
      <c r="AC169" s="97">
        <f>SUM(K169,N169,Q169,T169,W169,Z169)</f>
        <v>122</v>
      </c>
      <c r="AD169" s="97">
        <f t="shared" ref="AC169:AD172" si="115">SUM(L169,O169,R169,U169,X169,AA169)</f>
        <v>120</v>
      </c>
      <c r="AE169" s="97">
        <f>SUM(AF169:AG169)</f>
        <v>22</v>
      </c>
      <c r="AF169" s="98">
        <v>6</v>
      </c>
      <c r="AG169" s="98">
        <v>16</v>
      </c>
      <c r="AH169" s="292">
        <f>SUM(AI169:AJ169)</f>
        <v>7</v>
      </c>
      <c r="AI169" s="98">
        <v>1</v>
      </c>
      <c r="AJ169" s="293">
        <v>6</v>
      </c>
      <c r="AK169" s="234"/>
      <c r="AL169" s="235"/>
      <c r="AM169" s="235"/>
    </row>
    <row r="170" spans="1:40" s="236" customFormat="1" ht="16.5" customHeight="1" x14ac:dyDescent="0.25">
      <c r="A170" s="92"/>
      <c r="B170" s="132" t="s">
        <v>656</v>
      </c>
      <c r="C170" s="104" t="s">
        <v>657</v>
      </c>
      <c r="D170" s="137" t="s">
        <v>658</v>
      </c>
      <c r="E170" s="113" t="s">
        <v>659</v>
      </c>
      <c r="F170" s="107">
        <f>SUM(G170:I170)</f>
        <v>18</v>
      </c>
      <c r="G170" s="133">
        <v>15</v>
      </c>
      <c r="H170" s="133">
        <v>0</v>
      </c>
      <c r="I170" s="133">
        <v>3</v>
      </c>
      <c r="J170" s="107">
        <f>SUM(K170:L170)</f>
        <v>65</v>
      </c>
      <c r="K170" s="108">
        <v>24</v>
      </c>
      <c r="L170" s="108">
        <v>41</v>
      </c>
      <c r="M170" s="107">
        <f>SUM(N170:O170)</f>
        <v>79</v>
      </c>
      <c r="N170" s="108">
        <v>43</v>
      </c>
      <c r="O170" s="108">
        <v>36</v>
      </c>
      <c r="P170" s="107">
        <f>SUM(Q170:R170)</f>
        <v>73</v>
      </c>
      <c r="Q170" s="108">
        <v>37</v>
      </c>
      <c r="R170" s="108">
        <v>36</v>
      </c>
      <c r="S170" s="107">
        <f>SUM(T170:U170)</f>
        <v>68</v>
      </c>
      <c r="T170" s="108">
        <v>33</v>
      </c>
      <c r="U170" s="108">
        <v>35</v>
      </c>
      <c r="V170" s="107">
        <f>SUM(W170:X170)</f>
        <v>72</v>
      </c>
      <c r="W170" s="108">
        <v>34</v>
      </c>
      <c r="X170" s="108">
        <v>38</v>
      </c>
      <c r="Y170" s="107">
        <f>SUM(Z170:AA170)</f>
        <v>71</v>
      </c>
      <c r="Z170" s="108">
        <v>33</v>
      </c>
      <c r="AA170" s="108">
        <v>38</v>
      </c>
      <c r="AB170" s="107">
        <f>SUM(AC170+AD170)</f>
        <v>428</v>
      </c>
      <c r="AC170" s="107">
        <f t="shared" si="115"/>
        <v>204</v>
      </c>
      <c r="AD170" s="107">
        <f t="shared" si="115"/>
        <v>224</v>
      </c>
      <c r="AE170" s="107">
        <f>SUM(AF170:AG170)</f>
        <v>28</v>
      </c>
      <c r="AF170" s="108">
        <v>9</v>
      </c>
      <c r="AG170" s="108">
        <v>19</v>
      </c>
      <c r="AH170" s="109">
        <f>SUM(AI170:AJ170)</f>
        <v>6</v>
      </c>
      <c r="AI170" s="108">
        <v>3</v>
      </c>
      <c r="AJ170" s="110">
        <v>3</v>
      </c>
      <c r="AK170" s="234"/>
      <c r="AL170" s="235"/>
      <c r="AM170" s="235"/>
    </row>
    <row r="171" spans="1:40" s="236" customFormat="1" ht="16.5" customHeight="1" x14ac:dyDescent="0.25">
      <c r="A171" s="92"/>
      <c r="B171" s="132" t="s">
        <v>660</v>
      </c>
      <c r="C171" s="104" t="s">
        <v>661</v>
      </c>
      <c r="D171" s="137" t="s">
        <v>662</v>
      </c>
      <c r="E171" s="113" t="s">
        <v>663</v>
      </c>
      <c r="F171" s="107">
        <f>SUM(G171:I171)</f>
        <v>15</v>
      </c>
      <c r="G171" s="133">
        <v>12</v>
      </c>
      <c r="H171" s="133">
        <v>0</v>
      </c>
      <c r="I171" s="133">
        <v>3</v>
      </c>
      <c r="J171" s="107">
        <f>SUM(K171:L171)</f>
        <v>44</v>
      </c>
      <c r="K171" s="108">
        <v>23</v>
      </c>
      <c r="L171" s="108">
        <v>21</v>
      </c>
      <c r="M171" s="107">
        <f>SUM(N171:O171)</f>
        <v>54</v>
      </c>
      <c r="N171" s="108">
        <v>37</v>
      </c>
      <c r="O171" s="108">
        <v>17</v>
      </c>
      <c r="P171" s="107">
        <f>SUM(Q171:R171)</f>
        <v>50</v>
      </c>
      <c r="Q171" s="108">
        <v>30</v>
      </c>
      <c r="R171" s="108">
        <v>20</v>
      </c>
      <c r="S171" s="107">
        <f>SUM(T171:U171)</f>
        <v>44</v>
      </c>
      <c r="T171" s="108">
        <v>21</v>
      </c>
      <c r="U171" s="108">
        <v>23</v>
      </c>
      <c r="V171" s="107">
        <f>SUM(W171:X171)</f>
        <v>61</v>
      </c>
      <c r="W171" s="108">
        <v>35</v>
      </c>
      <c r="X171" s="108">
        <v>26</v>
      </c>
      <c r="Y171" s="107">
        <f>SUM(Z171:AA171)</f>
        <v>51</v>
      </c>
      <c r="Z171" s="108">
        <v>26</v>
      </c>
      <c r="AA171" s="108">
        <v>25</v>
      </c>
      <c r="AB171" s="107">
        <f>SUM(AC171+AD171)</f>
        <v>304</v>
      </c>
      <c r="AC171" s="107">
        <f t="shared" si="115"/>
        <v>172</v>
      </c>
      <c r="AD171" s="107">
        <f t="shared" si="115"/>
        <v>132</v>
      </c>
      <c r="AE171" s="107">
        <f>SUM(AF171:AG171)</f>
        <v>24</v>
      </c>
      <c r="AF171" s="108">
        <v>6</v>
      </c>
      <c r="AG171" s="108">
        <v>18</v>
      </c>
      <c r="AH171" s="109">
        <f>SUM(AI171:AJ171)</f>
        <v>5</v>
      </c>
      <c r="AI171" s="108">
        <v>1</v>
      </c>
      <c r="AJ171" s="110">
        <v>4</v>
      </c>
      <c r="AK171" s="234"/>
      <c r="AL171" s="235"/>
      <c r="AM171" s="235"/>
    </row>
    <row r="172" spans="1:40" s="236" customFormat="1" ht="16.5" customHeight="1" x14ac:dyDescent="0.25">
      <c r="A172" s="143" t="s">
        <v>579</v>
      </c>
      <c r="B172" s="132" t="s">
        <v>664</v>
      </c>
      <c r="C172" s="104" t="s">
        <v>665</v>
      </c>
      <c r="D172" s="137" t="s">
        <v>666</v>
      </c>
      <c r="E172" s="113" t="s">
        <v>667</v>
      </c>
      <c r="F172" s="107">
        <f>SUM(G172:I172)</f>
        <v>7</v>
      </c>
      <c r="G172" s="133">
        <v>6</v>
      </c>
      <c r="H172" s="133">
        <v>0</v>
      </c>
      <c r="I172" s="133">
        <v>1</v>
      </c>
      <c r="J172" s="107">
        <f>SUM(K172:L172)</f>
        <v>11</v>
      </c>
      <c r="K172" s="108">
        <v>5</v>
      </c>
      <c r="L172" s="108">
        <v>6</v>
      </c>
      <c r="M172" s="107">
        <f>SUM(N172:O172)</f>
        <v>7</v>
      </c>
      <c r="N172" s="108">
        <v>2</v>
      </c>
      <c r="O172" s="108">
        <v>5</v>
      </c>
      <c r="P172" s="107">
        <f>SUM(Q172:R172)</f>
        <v>6</v>
      </c>
      <c r="Q172" s="108">
        <v>6</v>
      </c>
      <c r="R172" s="108">
        <v>0</v>
      </c>
      <c r="S172" s="107">
        <f>SUM(T172:U172)</f>
        <v>12</v>
      </c>
      <c r="T172" s="108">
        <v>6</v>
      </c>
      <c r="U172" s="108">
        <v>6</v>
      </c>
      <c r="V172" s="107">
        <f>SUM(W172:X172)</f>
        <v>14</v>
      </c>
      <c r="W172" s="108">
        <v>8</v>
      </c>
      <c r="X172" s="108">
        <v>6</v>
      </c>
      <c r="Y172" s="107">
        <f>SUM(Z172:AA172)</f>
        <v>14</v>
      </c>
      <c r="Z172" s="108">
        <v>12</v>
      </c>
      <c r="AA172" s="108">
        <v>2</v>
      </c>
      <c r="AB172" s="107">
        <f>SUM(AC172+AD172)</f>
        <v>64</v>
      </c>
      <c r="AC172" s="107">
        <f t="shared" si="115"/>
        <v>39</v>
      </c>
      <c r="AD172" s="107">
        <f t="shared" si="115"/>
        <v>25</v>
      </c>
      <c r="AE172" s="107">
        <f>SUM(AF172:AG172)</f>
        <v>11</v>
      </c>
      <c r="AF172" s="108">
        <v>4</v>
      </c>
      <c r="AG172" s="108">
        <v>7</v>
      </c>
      <c r="AH172" s="109">
        <f>SUM(AI172:AJ172)</f>
        <v>5</v>
      </c>
      <c r="AI172" s="108">
        <v>2</v>
      </c>
      <c r="AJ172" s="110">
        <v>3</v>
      </c>
      <c r="AK172" s="234"/>
      <c r="AL172" s="235"/>
      <c r="AM172" s="235"/>
    </row>
    <row r="173" spans="1:40" s="262" customFormat="1" ht="16.5" customHeight="1" x14ac:dyDescent="0.25">
      <c r="A173" s="153"/>
      <c r="B173" s="193" t="s">
        <v>357</v>
      </c>
      <c r="C173" s="194"/>
      <c r="D173" s="194"/>
      <c r="E173" s="156"/>
      <c r="F173" s="199">
        <f t="shared" ref="F173:AJ173" si="116">SUM(F169:F172)</f>
        <v>53</v>
      </c>
      <c r="G173" s="199">
        <f t="shared" si="116"/>
        <v>44</v>
      </c>
      <c r="H173" s="199">
        <f t="shared" si="116"/>
        <v>0</v>
      </c>
      <c r="I173" s="199">
        <f t="shared" si="116"/>
        <v>9</v>
      </c>
      <c r="J173" s="199">
        <f t="shared" si="116"/>
        <v>162</v>
      </c>
      <c r="K173" s="199">
        <f t="shared" si="116"/>
        <v>70</v>
      </c>
      <c r="L173" s="199">
        <f t="shared" si="116"/>
        <v>92</v>
      </c>
      <c r="M173" s="199">
        <f t="shared" si="116"/>
        <v>184</v>
      </c>
      <c r="N173" s="199">
        <f t="shared" si="116"/>
        <v>103</v>
      </c>
      <c r="O173" s="199">
        <f t="shared" si="116"/>
        <v>81</v>
      </c>
      <c r="P173" s="199">
        <f t="shared" si="116"/>
        <v>167</v>
      </c>
      <c r="Q173" s="199">
        <f t="shared" si="116"/>
        <v>94</v>
      </c>
      <c r="R173" s="199">
        <f t="shared" si="116"/>
        <v>73</v>
      </c>
      <c r="S173" s="199">
        <f t="shared" si="116"/>
        <v>157</v>
      </c>
      <c r="T173" s="199">
        <f t="shared" si="116"/>
        <v>78</v>
      </c>
      <c r="U173" s="199">
        <f t="shared" si="116"/>
        <v>79</v>
      </c>
      <c r="V173" s="199">
        <f t="shared" si="116"/>
        <v>194</v>
      </c>
      <c r="W173" s="199">
        <f t="shared" si="116"/>
        <v>101</v>
      </c>
      <c r="X173" s="199">
        <f t="shared" si="116"/>
        <v>93</v>
      </c>
      <c r="Y173" s="199">
        <f t="shared" si="116"/>
        <v>174</v>
      </c>
      <c r="Z173" s="199">
        <f t="shared" si="116"/>
        <v>91</v>
      </c>
      <c r="AA173" s="199">
        <f t="shared" si="116"/>
        <v>83</v>
      </c>
      <c r="AB173" s="199">
        <f t="shared" si="116"/>
        <v>1038</v>
      </c>
      <c r="AC173" s="199">
        <f t="shared" si="116"/>
        <v>537</v>
      </c>
      <c r="AD173" s="199">
        <f t="shared" si="116"/>
        <v>501</v>
      </c>
      <c r="AE173" s="199">
        <f t="shared" si="116"/>
        <v>85</v>
      </c>
      <c r="AF173" s="199">
        <f t="shared" si="116"/>
        <v>25</v>
      </c>
      <c r="AG173" s="199">
        <f t="shared" si="116"/>
        <v>60</v>
      </c>
      <c r="AH173" s="199">
        <f t="shared" si="116"/>
        <v>23</v>
      </c>
      <c r="AI173" s="199">
        <f t="shared" si="116"/>
        <v>7</v>
      </c>
      <c r="AJ173" s="200">
        <f t="shared" si="116"/>
        <v>16</v>
      </c>
      <c r="AK173" s="61"/>
      <c r="AL173" s="101"/>
      <c r="AM173" s="102"/>
    </row>
    <row r="174" spans="1:40" s="236" customFormat="1" ht="16.5" customHeight="1" x14ac:dyDescent="0.25">
      <c r="A174" s="294" t="s">
        <v>668</v>
      </c>
      <c r="B174" s="132" t="s">
        <v>669</v>
      </c>
      <c r="C174" s="104" t="s">
        <v>670</v>
      </c>
      <c r="D174" s="137" t="s">
        <v>671</v>
      </c>
      <c r="E174" s="113" t="s">
        <v>672</v>
      </c>
      <c r="F174" s="146">
        <f t="shared" ref="F174:F179" si="117">G174+H174+I174</f>
        <v>8</v>
      </c>
      <c r="G174" s="133">
        <v>6</v>
      </c>
      <c r="H174" s="133">
        <v>0</v>
      </c>
      <c r="I174" s="133">
        <v>2</v>
      </c>
      <c r="J174" s="146">
        <f t="shared" ref="J174:J179" si="118">K174+L174</f>
        <v>6</v>
      </c>
      <c r="K174" s="133">
        <v>3</v>
      </c>
      <c r="L174" s="133">
        <v>3</v>
      </c>
      <c r="M174" s="146">
        <f t="shared" ref="M174:M179" si="119">N174+O174</f>
        <v>12</v>
      </c>
      <c r="N174" s="133">
        <v>8</v>
      </c>
      <c r="O174" s="133">
        <v>4</v>
      </c>
      <c r="P174" s="146">
        <f t="shared" ref="P174:P179" si="120">Q174+R174</f>
        <v>6</v>
      </c>
      <c r="Q174" s="133">
        <v>3</v>
      </c>
      <c r="R174" s="133">
        <v>3</v>
      </c>
      <c r="S174" s="146">
        <f t="shared" ref="S174:S179" si="121">T174+U174</f>
        <v>11</v>
      </c>
      <c r="T174" s="133">
        <v>6</v>
      </c>
      <c r="U174" s="133">
        <v>5</v>
      </c>
      <c r="V174" s="146">
        <f t="shared" ref="V174:V179" si="122">W174+X174</f>
        <v>7</v>
      </c>
      <c r="W174" s="133">
        <v>6</v>
      </c>
      <c r="X174" s="133">
        <v>1</v>
      </c>
      <c r="Y174" s="146">
        <f t="shared" ref="Y174:Y179" si="123">Z174+AA174</f>
        <v>12</v>
      </c>
      <c r="Z174" s="133">
        <v>7</v>
      </c>
      <c r="AA174" s="133">
        <v>5</v>
      </c>
      <c r="AB174" s="146">
        <f t="shared" ref="AB174:AB179" si="124">SUM(AC174+AD174)</f>
        <v>54</v>
      </c>
      <c r="AC174" s="146">
        <f t="shared" ref="AC174:AD179" si="125">SUM(K174,N174,Q174,T174,W174,Z174)</f>
        <v>33</v>
      </c>
      <c r="AD174" s="146">
        <f t="shared" si="125"/>
        <v>21</v>
      </c>
      <c r="AE174" s="146">
        <f t="shared" ref="AE174:AE179" si="126">AF174+AG174</f>
        <v>13</v>
      </c>
      <c r="AF174" s="133">
        <v>6</v>
      </c>
      <c r="AG174" s="133">
        <v>7</v>
      </c>
      <c r="AH174" s="295">
        <f t="shared" ref="AH174:AH179" si="127">AI174+AJ174</f>
        <v>4</v>
      </c>
      <c r="AI174" s="133">
        <v>1</v>
      </c>
      <c r="AJ174" s="219">
        <v>3</v>
      </c>
      <c r="AK174" s="234"/>
      <c r="AL174" s="235"/>
      <c r="AM174" s="235"/>
    </row>
    <row r="175" spans="1:40" s="236" customFormat="1" ht="16.5" customHeight="1" x14ac:dyDescent="0.25">
      <c r="A175" s="92"/>
      <c r="B175" s="132" t="s">
        <v>673</v>
      </c>
      <c r="C175" s="104" t="s">
        <v>674</v>
      </c>
      <c r="D175" s="137" t="s">
        <v>675</v>
      </c>
      <c r="E175" s="113" t="s">
        <v>676</v>
      </c>
      <c r="F175" s="146">
        <f t="shared" si="117"/>
        <v>9</v>
      </c>
      <c r="G175" s="133">
        <v>6</v>
      </c>
      <c r="H175" s="133">
        <v>0</v>
      </c>
      <c r="I175" s="133">
        <v>3</v>
      </c>
      <c r="J175" s="146">
        <f t="shared" si="118"/>
        <v>24</v>
      </c>
      <c r="K175" s="133">
        <v>14</v>
      </c>
      <c r="L175" s="133">
        <v>10</v>
      </c>
      <c r="M175" s="146">
        <f t="shared" si="119"/>
        <v>30</v>
      </c>
      <c r="N175" s="133">
        <v>13</v>
      </c>
      <c r="O175" s="133">
        <v>17</v>
      </c>
      <c r="P175" s="146">
        <f t="shared" si="120"/>
        <v>21</v>
      </c>
      <c r="Q175" s="133">
        <v>12</v>
      </c>
      <c r="R175" s="133">
        <v>9</v>
      </c>
      <c r="S175" s="146">
        <f t="shared" si="121"/>
        <v>23</v>
      </c>
      <c r="T175" s="133">
        <v>12</v>
      </c>
      <c r="U175" s="133">
        <v>11</v>
      </c>
      <c r="V175" s="146">
        <f t="shared" si="122"/>
        <v>30</v>
      </c>
      <c r="W175" s="133">
        <v>14</v>
      </c>
      <c r="X175" s="133">
        <v>16</v>
      </c>
      <c r="Y175" s="146">
        <f t="shared" si="123"/>
        <v>23</v>
      </c>
      <c r="Z175" s="133">
        <v>11</v>
      </c>
      <c r="AA175" s="133">
        <v>12</v>
      </c>
      <c r="AB175" s="146">
        <f t="shared" si="124"/>
        <v>151</v>
      </c>
      <c r="AC175" s="146">
        <f t="shared" si="125"/>
        <v>76</v>
      </c>
      <c r="AD175" s="146">
        <f t="shared" si="125"/>
        <v>75</v>
      </c>
      <c r="AE175" s="146">
        <f t="shared" si="126"/>
        <v>13</v>
      </c>
      <c r="AF175" s="133">
        <v>7</v>
      </c>
      <c r="AG175" s="133">
        <v>6</v>
      </c>
      <c r="AH175" s="295">
        <f t="shared" si="127"/>
        <v>3</v>
      </c>
      <c r="AI175" s="133">
        <v>0</v>
      </c>
      <c r="AJ175" s="219">
        <v>3</v>
      </c>
      <c r="AK175" s="234"/>
      <c r="AL175" s="235"/>
      <c r="AM175" s="235"/>
    </row>
    <row r="176" spans="1:40" s="236" customFormat="1" ht="16.5" customHeight="1" x14ac:dyDescent="0.25">
      <c r="A176" s="92"/>
      <c r="B176" s="132" t="s">
        <v>677</v>
      </c>
      <c r="C176" s="104" t="s">
        <v>678</v>
      </c>
      <c r="D176" s="137" t="s">
        <v>679</v>
      </c>
      <c r="E176" s="113" t="s">
        <v>680</v>
      </c>
      <c r="F176" s="146">
        <f t="shared" si="117"/>
        <v>13</v>
      </c>
      <c r="G176" s="133">
        <v>10</v>
      </c>
      <c r="H176" s="133">
        <v>0</v>
      </c>
      <c r="I176" s="133">
        <v>3</v>
      </c>
      <c r="J176" s="146">
        <f t="shared" si="118"/>
        <v>38</v>
      </c>
      <c r="K176" s="133">
        <v>17</v>
      </c>
      <c r="L176" s="133">
        <v>21</v>
      </c>
      <c r="M176" s="146">
        <f t="shared" si="119"/>
        <v>34</v>
      </c>
      <c r="N176" s="133">
        <v>15</v>
      </c>
      <c r="O176" s="133">
        <v>19</v>
      </c>
      <c r="P176" s="146">
        <f t="shared" si="120"/>
        <v>40</v>
      </c>
      <c r="Q176" s="133">
        <v>22</v>
      </c>
      <c r="R176" s="133">
        <v>18</v>
      </c>
      <c r="S176" s="146">
        <f t="shared" si="121"/>
        <v>44</v>
      </c>
      <c r="T176" s="133">
        <v>23</v>
      </c>
      <c r="U176" s="133">
        <v>21</v>
      </c>
      <c r="V176" s="146">
        <f t="shared" si="122"/>
        <v>35</v>
      </c>
      <c r="W176" s="133">
        <v>24</v>
      </c>
      <c r="X176" s="133">
        <v>11</v>
      </c>
      <c r="Y176" s="146">
        <f t="shared" si="123"/>
        <v>45</v>
      </c>
      <c r="Z176" s="133">
        <v>23</v>
      </c>
      <c r="AA176" s="133">
        <v>22</v>
      </c>
      <c r="AB176" s="146">
        <f t="shared" si="124"/>
        <v>236</v>
      </c>
      <c r="AC176" s="146">
        <f t="shared" si="125"/>
        <v>124</v>
      </c>
      <c r="AD176" s="146">
        <f t="shared" si="125"/>
        <v>112</v>
      </c>
      <c r="AE176" s="146">
        <f t="shared" si="126"/>
        <v>21</v>
      </c>
      <c r="AF176" s="133">
        <v>8</v>
      </c>
      <c r="AG176" s="133">
        <v>13</v>
      </c>
      <c r="AH176" s="295">
        <f t="shared" si="127"/>
        <v>3</v>
      </c>
      <c r="AI176" s="133">
        <v>0</v>
      </c>
      <c r="AJ176" s="219">
        <v>3</v>
      </c>
      <c r="AK176" s="234"/>
      <c r="AL176" s="235"/>
      <c r="AM176" s="235"/>
    </row>
    <row r="177" spans="1:40" s="236" customFormat="1" ht="16.5" customHeight="1" x14ac:dyDescent="0.25">
      <c r="A177" s="92"/>
      <c r="B177" s="132" t="s">
        <v>681</v>
      </c>
      <c r="C177" s="104" t="s">
        <v>682</v>
      </c>
      <c r="D177" s="137" t="s">
        <v>683</v>
      </c>
      <c r="E177" s="113" t="s">
        <v>684</v>
      </c>
      <c r="F177" s="146">
        <f t="shared" si="117"/>
        <v>8</v>
      </c>
      <c r="G177" s="133">
        <v>6</v>
      </c>
      <c r="H177" s="133">
        <v>0</v>
      </c>
      <c r="I177" s="133">
        <v>2</v>
      </c>
      <c r="J177" s="146">
        <f t="shared" si="118"/>
        <v>20</v>
      </c>
      <c r="K177" s="133">
        <v>14</v>
      </c>
      <c r="L177" s="133">
        <v>6</v>
      </c>
      <c r="M177" s="146">
        <f t="shared" si="119"/>
        <v>16</v>
      </c>
      <c r="N177" s="133">
        <v>9</v>
      </c>
      <c r="O177" s="133">
        <v>7</v>
      </c>
      <c r="P177" s="146">
        <f t="shared" si="120"/>
        <v>26</v>
      </c>
      <c r="Q177" s="133">
        <v>15</v>
      </c>
      <c r="R177" s="133">
        <v>11</v>
      </c>
      <c r="S177" s="146">
        <f t="shared" si="121"/>
        <v>12</v>
      </c>
      <c r="T177" s="133">
        <v>7</v>
      </c>
      <c r="U177" s="133">
        <v>5</v>
      </c>
      <c r="V177" s="146">
        <f t="shared" si="122"/>
        <v>15</v>
      </c>
      <c r="W177" s="133">
        <v>11</v>
      </c>
      <c r="X177" s="133">
        <v>4</v>
      </c>
      <c r="Y177" s="146">
        <f t="shared" si="123"/>
        <v>27</v>
      </c>
      <c r="Z177" s="133">
        <v>15</v>
      </c>
      <c r="AA177" s="133">
        <v>12</v>
      </c>
      <c r="AB177" s="146">
        <f t="shared" si="124"/>
        <v>116</v>
      </c>
      <c r="AC177" s="146">
        <f t="shared" si="125"/>
        <v>71</v>
      </c>
      <c r="AD177" s="146">
        <f t="shared" si="125"/>
        <v>45</v>
      </c>
      <c r="AE177" s="146">
        <f t="shared" si="126"/>
        <v>12</v>
      </c>
      <c r="AF177" s="133">
        <v>6</v>
      </c>
      <c r="AG177" s="133">
        <v>6</v>
      </c>
      <c r="AH177" s="295">
        <f t="shared" si="127"/>
        <v>5</v>
      </c>
      <c r="AI177" s="133">
        <v>0</v>
      </c>
      <c r="AJ177" s="219">
        <v>5</v>
      </c>
      <c r="AK177" s="234"/>
      <c r="AL177" s="235"/>
      <c r="AM177" s="235"/>
    </row>
    <row r="178" spans="1:40" s="236" customFormat="1" ht="16.5" customHeight="1" x14ac:dyDescent="0.25">
      <c r="A178" s="143"/>
      <c r="B178" s="140" t="s">
        <v>685</v>
      </c>
      <c r="C178" s="115" t="s">
        <v>686</v>
      </c>
      <c r="D178" s="141" t="s">
        <v>687</v>
      </c>
      <c r="E178" s="142" t="s">
        <v>688</v>
      </c>
      <c r="F178" s="296">
        <f t="shared" si="117"/>
        <v>11</v>
      </c>
      <c r="G178" s="121">
        <v>9</v>
      </c>
      <c r="H178" s="121">
        <v>0</v>
      </c>
      <c r="I178" s="121">
        <v>2</v>
      </c>
      <c r="J178" s="296">
        <f t="shared" si="118"/>
        <v>32</v>
      </c>
      <c r="K178" s="121">
        <v>17</v>
      </c>
      <c r="L178" s="121">
        <v>15</v>
      </c>
      <c r="M178" s="296">
        <f t="shared" si="119"/>
        <v>41</v>
      </c>
      <c r="N178" s="121">
        <v>21</v>
      </c>
      <c r="O178" s="121">
        <v>20</v>
      </c>
      <c r="P178" s="296">
        <f t="shared" si="120"/>
        <v>37</v>
      </c>
      <c r="Q178" s="121">
        <v>24</v>
      </c>
      <c r="R178" s="121">
        <v>13</v>
      </c>
      <c r="S178" s="296">
        <f t="shared" si="121"/>
        <v>34</v>
      </c>
      <c r="T178" s="121">
        <v>12</v>
      </c>
      <c r="U178" s="121">
        <v>22</v>
      </c>
      <c r="V178" s="296">
        <f t="shared" si="122"/>
        <v>31</v>
      </c>
      <c r="W178" s="121">
        <v>15</v>
      </c>
      <c r="X178" s="121">
        <v>16</v>
      </c>
      <c r="Y178" s="296">
        <f t="shared" si="123"/>
        <v>30</v>
      </c>
      <c r="Z178" s="121">
        <v>14</v>
      </c>
      <c r="AA178" s="121">
        <v>16</v>
      </c>
      <c r="AB178" s="296">
        <f t="shared" si="124"/>
        <v>205</v>
      </c>
      <c r="AC178" s="296">
        <f t="shared" si="125"/>
        <v>103</v>
      </c>
      <c r="AD178" s="296">
        <f t="shared" si="125"/>
        <v>102</v>
      </c>
      <c r="AE178" s="296">
        <f t="shared" si="126"/>
        <v>15</v>
      </c>
      <c r="AF178" s="121">
        <v>8</v>
      </c>
      <c r="AG178" s="121">
        <v>7</v>
      </c>
      <c r="AH178" s="297">
        <f t="shared" si="127"/>
        <v>6</v>
      </c>
      <c r="AI178" s="121">
        <v>0</v>
      </c>
      <c r="AJ178" s="220">
        <v>6</v>
      </c>
      <c r="AK178" s="234"/>
      <c r="AL178" s="235"/>
      <c r="AM178" s="235"/>
    </row>
    <row r="179" spans="1:40" s="236" customFormat="1" ht="16.5" customHeight="1" x14ac:dyDescent="0.25">
      <c r="A179" s="143" t="s">
        <v>689</v>
      </c>
      <c r="B179" s="140" t="s">
        <v>690</v>
      </c>
      <c r="C179" s="115" t="s">
        <v>691</v>
      </c>
      <c r="D179" s="141" t="s">
        <v>692</v>
      </c>
      <c r="E179" s="142" t="s">
        <v>693</v>
      </c>
      <c r="F179" s="296">
        <f t="shared" si="117"/>
        <v>11</v>
      </c>
      <c r="G179" s="121">
        <v>8</v>
      </c>
      <c r="H179" s="121">
        <v>0</v>
      </c>
      <c r="I179" s="121">
        <v>3</v>
      </c>
      <c r="J179" s="296">
        <f t="shared" si="118"/>
        <v>28</v>
      </c>
      <c r="K179" s="121">
        <v>14</v>
      </c>
      <c r="L179" s="121">
        <v>14</v>
      </c>
      <c r="M179" s="296">
        <f t="shared" si="119"/>
        <v>16</v>
      </c>
      <c r="N179" s="121">
        <v>7</v>
      </c>
      <c r="O179" s="121">
        <v>9</v>
      </c>
      <c r="P179" s="296">
        <f t="shared" si="120"/>
        <v>28</v>
      </c>
      <c r="Q179" s="121">
        <v>15</v>
      </c>
      <c r="R179" s="121">
        <v>13</v>
      </c>
      <c r="S179" s="296">
        <f t="shared" si="121"/>
        <v>35</v>
      </c>
      <c r="T179" s="121">
        <v>20</v>
      </c>
      <c r="U179" s="121">
        <v>15</v>
      </c>
      <c r="V179" s="296">
        <f t="shared" si="122"/>
        <v>38</v>
      </c>
      <c r="W179" s="121">
        <v>23</v>
      </c>
      <c r="X179" s="121">
        <v>15</v>
      </c>
      <c r="Y179" s="296">
        <f t="shared" si="123"/>
        <v>24</v>
      </c>
      <c r="Z179" s="121">
        <v>10</v>
      </c>
      <c r="AA179" s="121">
        <v>14</v>
      </c>
      <c r="AB179" s="296">
        <f t="shared" si="124"/>
        <v>169</v>
      </c>
      <c r="AC179" s="296">
        <f t="shared" si="125"/>
        <v>89</v>
      </c>
      <c r="AD179" s="296">
        <f t="shared" si="125"/>
        <v>80</v>
      </c>
      <c r="AE179" s="296">
        <f t="shared" si="126"/>
        <v>17</v>
      </c>
      <c r="AF179" s="121">
        <v>6</v>
      </c>
      <c r="AG179" s="121">
        <v>11</v>
      </c>
      <c r="AH179" s="297">
        <f t="shared" si="127"/>
        <v>3</v>
      </c>
      <c r="AI179" s="121">
        <v>0</v>
      </c>
      <c r="AJ179" s="220">
        <v>3</v>
      </c>
      <c r="AK179" s="234"/>
      <c r="AL179" s="235"/>
      <c r="AM179" s="235"/>
    </row>
    <row r="180" spans="1:40" s="262" customFormat="1" ht="16.5" customHeight="1" x14ac:dyDescent="0.25">
      <c r="A180" s="192"/>
      <c r="B180" s="193" t="s">
        <v>357</v>
      </c>
      <c r="C180" s="194"/>
      <c r="D180" s="194"/>
      <c r="E180" s="156"/>
      <c r="F180" s="195">
        <f t="shared" ref="F180:AJ180" si="128">SUM(F174:F179)</f>
        <v>60</v>
      </c>
      <c r="G180" s="195">
        <f t="shared" si="128"/>
        <v>45</v>
      </c>
      <c r="H180" s="195">
        <f t="shared" si="128"/>
        <v>0</v>
      </c>
      <c r="I180" s="195">
        <f t="shared" si="128"/>
        <v>15</v>
      </c>
      <c r="J180" s="195">
        <f t="shared" si="128"/>
        <v>148</v>
      </c>
      <c r="K180" s="195">
        <f t="shared" si="128"/>
        <v>79</v>
      </c>
      <c r="L180" s="195">
        <f t="shared" si="128"/>
        <v>69</v>
      </c>
      <c r="M180" s="195">
        <f t="shared" si="128"/>
        <v>149</v>
      </c>
      <c r="N180" s="195">
        <f t="shared" si="128"/>
        <v>73</v>
      </c>
      <c r="O180" s="195">
        <f t="shared" si="128"/>
        <v>76</v>
      </c>
      <c r="P180" s="195">
        <f t="shared" si="128"/>
        <v>158</v>
      </c>
      <c r="Q180" s="195">
        <f t="shared" si="128"/>
        <v>91</v>
      </c>
      <c r="R180" s="195">
        <f t="shared" si="128"/>
        <v>67</v>
      </c>
      <c r="S180" s="195">
        <f t="shared" si="128"/>
        <v>159</v>
      </c>
      <c r="T180" s="195">
        <f t="shared" si="128"/>
        <v>80</v>
      </c>
      <c r="U180" s="195">
        <f t="shared" si="128"/>
        <v>79</v>
      </c>
      <c r="V180" s="195">
        <f t="shared" si="128"/>
        <v>156</v>
      </c>
      <c r="W180" s="195">
        <f t="shared" si="128"/>
        <v>93</v>
      </c>
      <c r="X180" s="195">
        <f t="shared" si="128"/>
        <v>63</v>
      </c>
      <c r="Y180" s="195">
        <f t="shared" si="128"/>
        <v>161</v>
      </c>
      <c r="Z180" s="195">
        <f t="shared" si="128"/>
        <v>80</v>
      </c>
      <c r="AA180" s="195">
        <f t="shared" si="128"/>
        <v>81</v>
      </c>
      <c r="AB180" s="195">
        <f t="shared" si="128"/>
        <v>931</v>
      </c>
      <c r="AC180" s="195">
        <f t="shared" si="128"/>
        <v>496</v>
      </c>
      <c r="AD180" s="195">
        <f t="shared" si="128"/>
        <v>435</v>
      </c>
      <c r="AE180" s="195">
        <f t="shared" si="128"/>
        <v>91</v>
      </c>
      <c r="AF180" s="195">
        <f t="shared" si="128"/>
        <v>41</v>
      </c>
      <c r="AG180" s="195">
        <f t="shared" si="128"/>
        <v>50</v>
      </c>
      <c r="AH180" s="195">
        <f t="shared" si="128"/>
        <v>24</v>
      </c>
      <c r="AI180" s="195">
        <f t="shared" si="128"/>
        <v>1</v>
      </c>
      <c r="AJ180" s="196">
        <f t="shared" si="128"/>
        <v>23</v>
      </c>
      <c r="AK180" s="61"/>
      <c r="AL180" s="101"/>
      <c r="AM180" s="102"/>
    </row>
    <row r="181" spans="1:40" s="305" customFormat="1" ht="16.5" customHeight="1" x14ac:dyDescent="0.25">
      <c r="A181" s="298" t="s">
        <v>694</v>
      </c>
      <c r="B181" s="299">
        <v>2</v>
      </c>
      <c r="C181" s="300"/>
      <c r="D181" s="300"/>
      <c r="E181" s="301"/>
      <c r="F181" s="302">
        <f>SUM(G181:I181)</f>
        <v>31</v>
      </c>
      <c r="G181" s="302">
        <f>G5+G6</f>
        <v>31</v>
      </c>
      <c r="H181" s="302">
        <f>H5+H6</f>
        <v>0</v>
      </c>
      <c r="I181" s="302">
        <f>I5+I6</f>
        <v>0</v>
      </c>
      <c r="J181" s="302">
        <f>K181+L181</f>
        <v>175</v>
      </c>
      <c r="K181" s="302">
        <f>K5+K6</f>
        <v>91</v>
      </c>
      <c r="L181" s="302">
        <f>L5+L6</f>
        <v>84</v>
      </c>
      <c r="M181" s="302">
        <f>N181+O181</f>
        <v>175</v>
      </c>
      <c r="N181" s="302">
        <f>N5+N6</f>
        <v>89</v>
      </c>
      <c r="O181" s="302">
        <f>O5+O6</f>
        <v>86</v>
      </c>
      <c r="P181" s="302">
        <f>Q181+R181</f>
        <v>175</v>
      </c>
      <c r="Q181" s="302">
        <f>Q5+Q6</f>
        <v>83</v>
      </c>
      <c r="R181" s="302">
        <f>R5+R6</f>
        <v>92</v>
      </c>
      <c r="S181" s="302">
        <f>T181+U181</f>
        <v>174</v>
      </c>
      <c r="T181" s="302">
        <f>T5+T6</f>
        <v>92</v>
      </c>
      <c r="U181" s="302">
        <f>U5+U6</f>
        <v>82</v>
      </c>
      <c r="V181" s="302">
        <f>W181+X181</f>
        <v>163</v>
      </c>
      <c r="W181" s="302">
        <f>W5+W6</f>
        <v>83</v>
      </c>
      <c r="X181" s="302">
        <f>X5+X6</f>
        <v>80</v>
      </c>
      <c r="Y181" s="302">
        <f>Z181+AA181</f>
        <v>175</v>
      </c>
      <c r="Z181" s="302">
        <f>Z5+Z6</f>
        <v>93</v>
      </c>
      <c r="AA181" s="302">
        <f>AA5+AA6</f>
        <v>82</v>
      </c>
      <c r="AB181" s="302">
        <f>SUM(AC181+AD181)</f>
        <v>1037</v>
      </c>
      <c r="AC181" s="302">
        <f>AC5+AC6</f>
        <v>531</v>
      </c>
      <c r="AD181" s="302">
        <f>AD5+AD6</f>
        <v>506</v>
      </c>
      <c r="AE181" s="302">
        <f>AF181+AG181</f>
        <v>44</v>
      </c>
      <c r="AF181" s="302">
        <f>AF5+AF6</f>
        <v>32</v>
      </c>
      <c r="AG181" s="302">
        <f>AG5+AG6</f>
        <v>12</v>
      </c>
      <c r="AH181" s="303">
        <f>AI181+AJ181</f>
        <v>6</v>
      </c>
      <c r="AI181" s="302">
        <f>AI5+AI6</f>
        <v>2</v>
      </c>
      <c r="AJ181" s="304">
        <f>AJ5+AJ6</f>
        <v>4</v>
      </c>
      <c r="AK181" s="61"/>
    </row>
    <row r="182" spans="1:40" s="262" customFormat="1" ht="16.5" customHeight="1" x14ac:dyDescent="0.25">
      <c r="A182" s="298" t="s">
        <v>695</v>
      </c>
      <c r="B182" s="299">
        <f>COUNTA(E8:E179)</f>
        <v>157</v>
      </c>
      <c r="C182" s="306" t="s">
        <v>696</v>
      </c>
      <c r="D182" s="307"/>
      <c r="E182" s="301"/>
      <c r="F182" s="302">
        <f>SUM(G182:I182)</f>
        <v>2278</v>
      </c>
      <c r="G182" s="302">
        <f>G59+G78+G89+G98+G109+G117+G121+G141+G149+G144+G154+G155+G164+G158+G180+G168+G173</f>
        <v>1730</v>
      </c>
      <c r="H182" s="302">
        <f>H59+H78+H89+H98+H109+H117+H121+H141+H149+H144+H154+H155+H164+H158+H180+H168+H173</f>
        <v>7</v>
      </c>
      <c r="I182" s="302">
        <f>I59+I78+I89+I98+I109+I117+I121+I141+I149+I144+I154+I155+I164+I158+I180+I168+I173</f>
        <v>541</v>
      </c>
      <c r="J182" s="302">
        <f>K182+L182</f>
        <v>7457</v>
      </c>
      <c r="K182" s="302">
        <f>K59+K78+K89+K98+K109+K117+K121+K141+K149+K144+K154+K155+K164+K158+K180+K168+K173</f>
        <v>3844</v>
      </c>
      <c r="L182" s="302">
        <f>L59+L78+L89+L98+L109+L117+L121+L141+L149+L144+L154+L155+L164+L158+L180+L168+L173</f>
        <v>3613</v>
      </c>
      <c r="M182" s="302">
        <f>N182+O182</f>
        <v>7721</v>
      </c>
      <c r="N182" s="302">
        <f>N59+N78+N89+N98+N109+N117+N121+N141+N149+N144+N154+N155+N164+N158+N180+N168+N173</f>
        <v>3960</v>
      </c>
      <c r="O182" s="302">
        <f>O59+O78+O89+O98+O109+O117+O121+O141+O149+O144+O154+O155+O164+O158+O180+O168+O173</f>
        <v>3761</v>
      </c>
      <c r="P182" s="302">
        <f>Q182+R182</f>
        <v>7897</v>
      </c>
      <c r="Q182" s="302">
        <f>Q59+Q78+Q89+Q98+Q109+Q117+Q121+Q141+Q149+Q144+Q154+Q155+Q164+Q158+Q180+Q168+Q173</f>
        <v>4061</v>
      </c>
      <c r="R182" s="302">
        <f>R59+R78+R89+R98+R109+R117+R121+R141+R149+R144+R154+R155+R164+R158+R180+R168+R173</f>
        <v>3836</v>
      </c>
      <c r="S182" s="302">
        <f>T182+U182</f>
        <v>7924</v>
      </c>
      <c r="T182" s="302">
        <f>T59+T78+T89+T98+T109+T117+T121+T141+T149+T144+T154+T155+T164+T158+T180+T168+T173</f>
        <v>4027</v>
      </c>
      <c r="U182" s="302">
        <f>U59+U78+U89+U98+U109+U117+U121+U141+U149+U144+U154+U155+U164+U158+U180+U168+U173</f>
        <v>3897</v>
      </c>
      <c r="V182" s="302">
        <f>W182+X182</f>
        <v>8148</v>
      </c>
      <c r="W182" s="302">
        <f>W59+W78+W89+W98+W109+W117+W121+W141+W149+W144+W154+W155+W164+W158+W180+W168+W173</f>
        <v>4186</v>
      </c>
      <c r="X182" s="302">
        <f>X59+X78+X89+X98+X109+X117+X121+X141+X149+X144+X154+X155+X164+X158+X180+X168+X173</f>
        <v>3962</v>
      </c>
      <c r="Y182" s="302">
        <f>Z182+AA182</f>
        <v>8128</v>
      </c>
      <c r="Z182" s="302">
        <f>Z59+Z78+Z89+Z98+Z109+Z117+Z121+Z141+Z149+Z144+Z154+Z155+Z164+Z158+Z180+Z168+Z173</f>
        <v>4210</v>
      </c>
      <c r="AA182" s="302">
        <f>AA59+AA78+AA89+AA98+AA109+AA117+AA121+AA141+AA149+AA144+AA154+AA155+AA164+AA158+AA180+AA168+AA173</f>
        <v>3918</v>
      </c>
      <c r="AB182" s="302">
        <f>SUM(AC182+AD182)</f>
        <v>47275</v>
      </c>
      <c r="AC182" s="302">
        <f>AC59+AC78+AC89+AC98+AC109+AC117+AC121+AC141+AC149+AC144+AC154+AC155+AC164+AC158+AC180+AC168+AC173</f>
        <v>24288</v>
      </c>
      <c r="AD182" s="302">
        <f>AD59+AD78+AD89+AD98+AD109+AD117+AD121+AD141+AD149+AD144+AD154+AD155+AD164+AD158+AD180+AD168+AD173</f>
        <v>22987</v>
      </c>
      <c r="AE182" s="302">
        <f>SUM(AF182+AG182)</f>
        <v>3484</v>
      </c>
      <c r="AF182" s="302">
        <f>AF59+AF78+AF89+AF98+AF109+AF117+AF121+AF141+AF149+AF144+AF154+AF155+AF164+AF158+AF180+AF168+AF173</f>
        <v>1136</v>
      </c>
      <c r="AG182" s="302">
        <f>AG59+AG78+AG89+AG98+AG109+AG117+AG121+AG141+AG149+AG144+AG154+AG155+AG164+AG158+AG180+AG168+AG173</f>
        <v>2348</v>
      </c>
      <c r="AH182" s="303">
        <f>AI182+AJ182</f>
        <v>560</v>
      </c>
      <c r="AI182" s="302">
        <f>AI59+AI78+AI89+AI98+AI109+AI117+AI121+AI141+AI149+AI144+AI154+AI155+AI164+AI158+AI180+AI168+AI173</f>
        <v>98</v>
      </c>
      <c r="AJ182" s="304">
        <f>AJ59+AJ78+AJ89+AJ98+AJ109+AJ117+AJ121+AJ141+AJ149+AJ144+AJ154+AJ155+AJ164+AJ158+AJ180+AJ168+AJ173</f>
        <v>462</v>
      </c>
      <c r="AK182" s="61"/>
    </row>
    <row r="183" spans="1:40" s="262" customFormat="1" ht="16.5" customHeight="1" x14ac:dyDescent="0.25">
      <c r="A183" s="308" t="s">
        <v>697</v>
      </c>
      <c r="B183" s="309">
        <f>B181+B182</f>
        <v>159</v>
      </c>
      <c r="C183" s="310" t="s">
        <v>698</v>
      </c>
      <c r="D183" s="311"/>
      <c r="E183" s="312"/>
      <c r="F183" s="313">
        <f>SUM(G183:I183)</f>
        <v>2309</v>
      </c>
      <c r="G183" s="313">
        <f>G181+G182</f>
        <v>1761</v>
      </c>
      <c r="H183" s="313">
        <f>H181+H182</f>
        <v>7</v>
      </c>
      <c r="I183" s="313">
        <f>I181+I182</f>
        <v>541</v>
      </c>
      <c r="J183" s="313">
        <f>K183+L183</f>
        <v>7632</v>
      </c>
      <c r="K183" s="313">
        <f>K181+K182</f>
        <v>3935</v>
      </c>
      <c r="L183" s="313">
        <f>L181+L182</f>
        <v>3697</v>
      </c>
      <c r="M183" s="313">
        <f>N183+O183</f>
        <v>7896</v>
      </c>
      <c r="N183" s="313">
        <f>N181+N182</f>
        <v>4049</v>
      </c>
      <c r="O183" s="313">
        <f>O181+O182</f>
        <v>3847</v>
      </c>
      <c r="P183" s="313">
        <f>Q183+R183</f>
        <v>8072</v>
      </c>
      <c r="Q183" s="313">
        <f>Q181+Q182</f>
        <v>4144</v>
      </c>
      <c r="R183" s="313">
        <f>R181+R182</f>
        <v>3928</v>
      </c>
      <c r="S183" s="313">
        <f>T183+U183</f>
        <v>8098</v>
      </c>
      <c r="T183" s="313">
        <f>T181+T182</f>
        <v>4119</v>
      </c>
      <c r="U183" s="313">
        <f>U181+U182</f>
        <v>3979</v>
      </c>
      <c r="V183" s="313">
        <f>W183+X183</f>
        <v>8311</v>
      </c>
      <c r="W183" s="313">
        <f>W181+W182</f>
        <v>4269</v>
      </c>
      <c r="X183" s="313">
        <f>X181+X182</f>
        <v>4042</v>
      </c>
      <c r="Y183" s="313">
        <f>Z183+AA183</f>
        <v>8303</v>
      </c>
      <c r="Z183" s="313">
        <f>Z181+Z182</f>
        <v>4303</v>
      </c>
      <c r="AA183" s="313">
        <f>AA181+AA182</f>
        <v>4000</v>
      </c>
      <c r="AB183" s="313">
        <f>SUM(AC183+AD183)</f>
        <v>48312</v>
      </c>
      <c r="AC183" s="313">
        <f>AC181+AC182</f>
        <v>24819</v>
      </c>
      <c r="AD183" s="313">
        <f>AD181+AD182</f>
        <v>23493</v>
      </c>
      <c r="AE183" s="313">
        <f>AF183+AG183</f>
        <v>3528</v>
      </c>
      <c r="AF183" s="313">
        <f>AF181+AF182</f>
        <v>1168</v>
      </c>
      <c r="AG183" s="313">
        <f>AG181+AG182</f>
        <v>2360</v>
      </c>
      <c r="AH183" s="53">
        <f>AI183+AJ183</f>
        <v>566</v>
      </c>
      <c r="AI183" s="313">
        <f>AI181+AI182</f>
        <v>100</v>
      </c>
      <c r="AJ183" s="314">
        <f>AJ181+AJ182</f>
        <v>466</v>
      </c>
      <c r="AK183" s="61"/>
    </row>
    <row r="184" spans="1:40" s="262" customFormat="1" ht="16.5" customHeight="1" x14ac:dyDescent="0.25">
      <c r="A184" s="315"/>
      <c r="B184" s="316"/>
      <c r="C184" s="317"/>
      <c r="D184" s="164"/>
      <c r="E184" s="318"/>
      <c r="F184" s="319"/>
      <c r="G184" s="319"/>
      <c r="H184" s="319"/>
      <c r="I184" s="319"/>
      <c r="J184" s="319"/>
      <c r="K184" s="319"/>
      <c r="L184" s="319"/>
      <c r="M184" s="319"/>
      <c r="N184" s="319"/>
      <c r="O184" s="319"/>
      <c r="P184" s="319"/>
      <c r="Q184" s="319"/>
      <c r="R184" s="319"/>
      <c r="S184" s="319"/>
      <c r="T184" s="319"/>
      <c r="U184" s="319"/>
      <c r="V184" s="319"/>
      <c r="W184" s="319"/>
      <c r="X184" s="319"/>
      <c r="Y184" s="319"/>
      <c r="Z184" s="319"/>
      <c r="AA184" s="319"/>
      <c r="AB184" s="319"/>
      <c r="AC184" s="319"/>
      <c r="AD184" s="319"/>
      <c r="AE184" s="319"/>
      <c r="AF184" s="319"/>
      <c r="AG184" s="319"/>
      <c r="AH184" s="319"/>
      <c r="AI184" s="319"/>
      <c r="AJ184" s="319"/>
      <c r="AK184" s="61"/>
    </row>
    <row r="185" spans="1:40" s="262" customFormat="1" ht="16.5" customHeight="1" x14ac:dyDescent="0.25">
      <c r="A185" s="315"/>
      <c r="B185" s="316"/>
      <c r="C185" s="317"/>
      <c r="D185" s="164"/>
      <c r="E185" s="318"/>
      <c r="F185" s="319"/>
      <c r="G185" s="319"/>
      <c r="H185" s="319"/>
      <c r="I185" s="319"/>
      <c r="J185" s="319"/>
      <c r="K185" s="319"/>
      <c r="L185" s="319"/>
      <c r="M185" s="319"/>
      <c r="N185" s="319"/>
      <c r="O185" s="319"/>
      <c r="P185" s="319"/>
      <c r="Q185" s="319"/>
      <c r="R185" s="319"/>
      <c r="S185" s="319"/>
      <c r="T185" s="319"/>
      <c r="U185" s="319"/>
      <c r="V185" s="319"/>
      <c r="W185" s="319"/>
      <c r="X185" s="319"/>
      <c r="Y185" s="319"/>
      <c r="Z185" s="319"/>
      <c r="AA185" s="319"/>
      <c r="AB185" s="319"/>
      <c r="AC185" s="319"/>
      <c r="AD185" s="319"/>
      <c r="AE185" s="319"/>
      <c r="AF185" s="319"/>
      <c r="AG185" s="319"/>
      <c r="AH185" s="319"/>
      <c r="AI185" s="319"/>
      <c r="AJ185" s="319"/>
      <c r="AK185" s="61"/>
    </row>
    <row r="186" spans="1:40" s="262" customFormat="1" ht="18.75" customHeight="1" x14ac:dyDescent="0.25">
      <c r="A186" s="315"/>
      <c r="B186" s="316"/>
      <c r="C186" s="317"/>
      <c r="D186" s="164"/>
      <c r="E186" s="318"/>
      <c r="F186" s="319"/>
      <c r="G186" s="319"/>
      <c r="H186" s="319"/>
      <c r="I186" s="319"/>
      <c r="J186" s="319"/>
      <c r="K186" s="319"/>
      <c r="L186" s="319"/>
      <c r="M186" s="319"/>
      <c r="N186" s="319"/>
      <c r="O186" s="319"/>
      <c r="P186" s="319"/>
      <c r="Q186" s="319"/>
      <c r="R186" s="319"/>
      <c r="S186" s="319"/>
      <c r="T186" s="319"/>
      <c r="U186" s="319"/>
      <c r="V186" s="319"/>
      <c r="W186" s="319"/>
      <c r="X186" s="319"/>
      <c r="Y186" s="319"/>
      <c r="Z186" s="319"/>
      <c r="AA186" s="319"/>
      <c r="AB186" s="319"/>
      <c r="AC186" s="319"/>
      <c r="AD186" s="319"/>
      <c r="AE186" s="319"/>
      <c r="AF186" s="319"/>
      <c r="AG186" s="319"/>
      <c r="AH186" s="319"/>
      <c r="AI186" s="319"/>
      <c r="AJ186" s="319"/>
      <c r="AK186" s="61"/>
    </row>
    <row r="187" spans="1:40" s="72" customFormat="1" ht="26.25" customHeight="1" x14ac:dyDescent="0.25">
      <c r="A187" s="315"/>
      <c r="B187" s="316"/>
      <c r="C187" s="317"/>
      <c r="D187" s="164"/>
      <c r="E187" s="318"/>
      <c r="F187" s="319"/>
      <c r="G187" s="319"/>
      <c r="H187" s="319"/>
      <c r="I187" s="319"/>
      <c r="J187" s="319"/>
      <c r="K187" s="319"/>
      <c r="L187" s="319"/>
      <c r="M187" s="319"/>
      <c r="N187" s="319"/>
      <c r="O187" s="319"/>
      <c r="P187" s="319"/>
      <c r="Q187" s="319"/>
      <c r="R187" s="319"/>
      <c r="S187" s="319"/>
      <c r="T187" s="319"/>
      <c r="U187" s="319"/>
      <c r="V187" s="319"/>
      <c r="W187" s="319"/>
      <c r="X187" s="319"/>
      <c r="Y187" s="319"/>
      <c r="Z187" s="319"/>
      <c r="AA187" s="319"/>
      <c r="AB187" s="319"/>
      <c r="AC187" s="319"/>
      <c r="AD187" s="319"/>
      <c r="AE187" s="319"/>
      <c r="AF187" s="319"/>
      <c r="AG187" s="319"/>
      <c r="AH187" s="319"/>
      <c r="AI187" s="319"/>
      <c r="AJ187" s="319"/>
      <c r="AK187" s="61"/>
      <c r="AL187" s="28"/>
      <c r="AM187" s="29"/>
      <c r="AN187" s="71"/>
    </row>
    <row r="188" spans="1:40" s="164" customFormat="1" ht="26.25" customHeight="1" x14ac:dyDescent="0.25">
      <c r="A188" s="315"/>
      <c r="B188" s="320"/>
      <c r="C188" s="321"/>
      <c r="E188" s="318"/>
      <c r="F188" s="319"/>
      <c r="G188" s="319"/>
      <c r="H188" s="319"/>
      <c r="I188" s="319"/>
      <c r="J188" s="319"/>
      <c r="K188" s="319"/>
      <c r="L188" s="319"/>
      <c r="M188" s="319"/>
      <c r="N188" s="319"/>
      <c r="O188" s="319"/>
      <c r="P188" s="319"/>
      <c r="Q188" s="319"/>
      <c r="R188" s="319"/>
      <c r="S188" s="319"/>
      <c r="T188" s="319"/>
      <c r="U188" s="319"/>
      <c r="V188" s="319"/>
      <c r="W188" s="319"/>
      <c r="X188" s="319"/>
      <c r="Y188" s="319"/>
      <c r="Z188" s="319"/>
      <c r="AA188" s="319"/>
      <c r="AB188" s="319"/>
      <c r="AC188" s="319"/>
      <c r="AD188" s="319"/>
      <c r="AE188" s="319"/>
      <c r="AF188" s="319"/>
      <c r="AG188" s="319"/>
      <c r="AH188" s="319"/>
      <c r="AI188" s="319"/>
      <c r="AJ188" s="319"/>
      <c r="AK188" s="61"/>
      <c r="AL188" s="162"/>
      <c r="AM188" s="163"/>
      <c r="AN188" s="322"/>
    </row>
    <row r="189" spans="1:40" s="164" customFormat="1" ht="26.25" customHeight="1" x14ac:dyDescent="0.25">
      <c r="A189" s="315"/>
      <c r="B189" s="323"/>
      <c r="C189" s="317"/>
      <c r="E189" s="318"/>
      <c r="F189" s="319"/>
      <c r="G189" s="319"/>
      <c r="H189" s="319"/>
      <c r="I189" s="319"/>
      <c r="J189" s="319"/>
      <c r="K189" s="319"/>
      <c r="L189" s="319"/>
      <c r="M189" s="319"/>
      <c r="N189" s="319"/>
      <c r="O189" s="319"/>
      <c r="P189" s="319"/>
      <c r="Q189" s="319"/>
      <c r="R189" s="319"/>
      <c r="S189" s="319"/>
      <c r="T189" s="319"/>
      <c r="U189" s="319"/>
      <c r="V189" s="319"/>
      <c r="W189" s="319"/>
      <c r="X189" s="319"/>
      <c r="Y189" s="319"/>
      <c r="Z189" s="319"/>
      <c r="AA189" s="319"/>
      <c r="AB189" s="319"/>
      <c r="AC189" s="319"/>
      <c r="AD189" s="319"/>
      <c r="AE189" s="319"/>
      <c r="AF189" s="319"/>
      <c r="AG189" s="319"/>
      <c r="AH189" s="319"/>
      <c r="AI189" s="319"/>
      <c r="AJ189" s="319"/>
      <c r="AK189" s="61"/>
      <c r="AL189" s="162"/>
      <c r="AM189" s="163"/>
      <c r="AN189" s="322"/>
    </row>
  </sheetData>
  <mergeCells count="25">
    <mergeCell ref="B158:D158"/>
    <mergeCell ref="B164:D164"/>
    <mergeCell ref="B168:D168"/>
    <mergeCell ref="B173:D173"/>
    <mergeCell ref="B180:D180"/>
    <mergeCell ref="B117:D117"/>
    <mergeCell ref="B121:D121"/>
    <mergeCell ref="B141:D141"/>
    <mergeCell ref="B144:D144"/>
    <mergeCell ref="B149:D149"/>
    <mergeCell ref="B154:D154"/>
    <mergeCell ref="B7:D7"/>
    <mergeCell ref="B59:D59"/>
    <mergeCell ref="B78:D78"/>
    <mergeCell ref="B89:D89"/>
    <mergeCell ref="B98:D98"/>
    <mergeCell ref="B109:D109"/>
    <mergeCell ref="F2:I2"/>
    <mergeCell ref="AE2:AG3"/>
    <mergeCell ref="AH2:AJ3"/>
    <mergeCell ref="F3:F4"/>
    <mergeCell ref="G3:G4"/>
    <mergeCell ref="H3:H4"/>
    <mergeCell ref="I3:I4"/>
    <mergeCell ref="P3:R3"/>
  </mergeCells>
  <phoneticPr fontId="2"/>
  <printOptions horizontalCentered="1"/>
  <pageMargins left="1.0236220472440944" right="0.43307086614173229" top="0.94488188976377963" bottom="0.15748031496062992" header="0.31496062992125984" footer="0.19685039370078741"/>
  <pageSetup paperSize="9" scale="70" firstPageNumber="10" fitToWidth="2" fitToHeight="4" pageOrder="overThenDown" orientation="portrait" horizontalDpi="300" verticalDpi="300" r:id="rId1"/>
  <headerFooter scaleWithDoc="0" alignWithMargins="0">
    <oddFooter xml:space="preserve">&amp;C&amp;"ＭＳ ゴシック,標準"&amp;P&amp;"ＭＳ 明朝,標準"&amp;9
</oddFooter>
  </headerFooter>
  <rowBreaks count="3" manualBreakCount="3">
    <brk id="59" max="35" man="1"/>
    <brk id="109" max="35" man="1"/>
    <brk id="158" max="35" man="1"/>
  </rowBreaks>
  <colBreaks count="1" manualBreakCount="1">
    <brk id="15" max="1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小学校</vt:lpstr>
      <vt:lpstr>小学校!Print_Area</vt:lpstr>
      <vt:lpstr>小学校!Print_Titles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2022-08-23T04:05:59Z</dcterms:created>
  <dcterms:modified xsi:type="dcterms:W3CDTF">2022-08-23T04:06:28Z</dcterms:modified>
</cp:coreProperties>
</file>