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4\HP掲載データ\Excel\"/>
    </mc:Choice>
  </mc:AlternateContent>
  <bookViews>
    <workbookView xWindow="0" yWindow="0" windowWidth="19200" windowHeight="6970"/>
  </bookViews>
  <sheets>
    <sheet name="高校(公私別)" sheetId="1" r:id="rId1"/>
  </sheets>
  <definedNames>
    <definedName name="_xlnm.Print_Area" localSheetId="0">'高校(公私別)'!$A$1:$AK$57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54" i="1" l="1"/>
  <c r="J54" i="1"/>
  <c r="AJ55" i="1"/>
  <c r="AJ56" i="1" s="1"/>
  <c r="L55" i="1"/>
  <c r="I55" i="1"/>
  <c r="D53" i="1"/>
  <c r="D52" i="1"/>
  <c r="J51" i="1"/>
  <c r="AG56" i="1"/>
  <c r="AF56" i="1"/>
  <c r="G50" i="1"/>
  <c r="D50" i="1"/>
  <c r="J48" i="1"/>
  <c r="J47" i="1"/>
  <c r="O47" i="1"/>
  <c r="N46" i="1"/>
  <c r="J44" i="1"/>
  <c r="D44" i="1"/>
  <c r="K45" i="1"/>
  <c r="G43" i="1"/>
  <c r="O43" i="1"/>
  <c r="D43" i="1"/>
  <c r="D41" i="1"/>
  <c r="D40" i="1"/>
  <c r="J39" i="1"/>
  <c r="G38" i="1"/>
  <c r="D38" i="1"/>
  <c r="O37" i="1"/>
  <c r="G35" i="1"/>
  <c r="N35" i="1"/>
  <c r="AJ36" i="1"/>
  <c r="AJ49" i="1" s="1"/>
  <c r="J34" i="1"/>
  <c r="Y33" i="1"/>
  <c r="D33" i="1"/>
  <c r="AD31" i="1"/>
  <c r="J31" i="1"/>
  <c r="J30" i="1"/>
  <c r="J29" i="1"/>
  <c r="G29" i="1"/>
  <c r="V28" i="1"/>
  <c r="J28" i="1"/>
  <c r="S27" i="1"/>
  <c r="G27" i="1"/>
  <c r="N26" i="1"/>
  <c r="G26" i="1"/>
  <c r="O26" i="1"/>
  <c r="G25" i="1"/>
  <c r="G24" i="1"/>
  <c r="O24" i="1"/>
  <c r="G23" i="1"/>
  <c r="Y22" i="1"/>
  <c r="V22" i="1"/>
  <c r="N22" i="1"/>
  <c r="J21" i="1"/>
  <c r="N21" i="1"/>
  <c r="Y20" i="1"/>
  <c r="X32" i="1"/>
  <c r="V20" i="1"/>
  <c r="Q32" i="1"/>
  <c r="G20" i="1"/>
  <c r="J18" i="1"/>
  <c r="O18" i="1"/>
  <c r="J16" i="1"/>
  <c r="O16" i="1"/>
  <c r="J14" i="1"/>
  <c r="O14" i="1"/>
  <c r="J12" i="1"/>
  <c r="O12" i="1"/>
  <c r="J10" i="1"/>
  <c r="O10" i="1"/>
  <c r="L19" i="1"/>
  <c r="K19" i="1"/>
  <c r="F19" i="1"/>
  <c r="D8" i="1"/>
  <c r="AG49" i="1"/>
  <c r="AE7" i="1"/>
  <c r="X49" i="1"/>
  <c r="X57" i="1" s="1"/>
  <c r="V7" i="1"/>
  <c r="AJ2" i="1"/>
  <c r="E32" i="1" l="1"/>
  <c r="K32" i="1"/>
  <c r="T32" i="1"/>
  <c r="T49" i="1" s="1"/>
  <c r="T57" i="1" s="1"/>
  <c r="N24" i="1"/>
  <c r="M24" i="1" s="1"/>
  <c r="N28" i="1"/>
  <c r="AD28" i="1"/>
  <c r="AC33" i="1"/>
  <c r="D37" i="1"/>
  <c r="N42" i="1"/>
  <c r="O48" i="1"/>
  <c r="O51" i="1"/>
  <c r="K49" i="1"/>
  <c r="AG57" i="1"/>
  <c r="L32" i="1"/>
  <c r="J32" i="1" s="1"/>
  <c r="U32" i="1"/>
  <c r="AA32" i="1"/>
  <c r="J22" i="1"/>
  <c r="O23" i="1"/>
  <c r="N23" i="1"/>
  <c r="M23" i="1" s="1"/>
  <c r="O27" i="1"/>
  <c r="N27" i="1"/>
  <c r="Y28" i="1"/>
  <c r="G30" i="1"/>
  <c r="K36" i="1"/>
  <c r="O38" i="1"/>
  <c r="D39" i="1"/>
  <c r="J40" i="1"/>
  <c r="O42" i="1"/>
  <c r="J42" i="1"/>
  <c r="I45" i="1"/>
  <c r="N47" i="1"/>
  <c r="M47" i="1" s="1"/>
  <c r="G48" i="1"/>
  <c r="AF49" i="1"/>
  <c r="G51" i="1"/>
  <c r="O39" i="1"/>
  <c r="AI55" i="1"/>
  <c r="G7" i="1"/>
  <c r="AA49" i="1"/>
  <c r="AA57" i="1" s="1"/>
  <c r="I32" i="1"/>
  <c r="O25" i="1"/>
  <c r="N25" i="1"/>
  <c r="D29" i="1"/>
  <c r="J33" i="1"/>
  <c r="G37" i="1"/>
  <c r="AH38" i="1"/>
  <c r="G39" i="1"/>
  <c r="J43" i="1"/>
  <c r="D48" i="1"/>
  <c r="O50" i="1"/>
  <c r="S7" i="1"/>
  <c r="O9" i="1"/>
  <c r="O11" i="1"/>
  <c r="O13" i="1"/>
  <c r="O15" i="1"/>
  <c r="O17" i="1"/>
  <c r="D21" i="1"/>
  <c r="D22" i="1"/>
  <c r="AC22" i="1"/>
  <c r="Y27" i="1"/>
  <c r="G31" i="1"/>
  <c r="N33" i="1"/>
  <c r="AD33" i="1"/>
  <c r="AB33" i="1" s="1"/>
  <c r="V33" i="1"/>
  <c r="H36" i="1"/>
  <c r="L36" i="1"/>
  <c r="O41" i="1"/>
  <c r="J41" i="1"/>
  <c r="G42" i="1"/>
  <c r="O46" i="1"/>
  <c r="J46" i="1"/>
  <c r="G47" i="1"/>
  <c r="D51" i="1"/>
  <c r="O53" i="1"/>
  <c r="J36" i="1"/>
  <c r="J9" i="1"/>
  <c r="J11" i="1"/>
  <c r="G12" i="1"/>
  <c r="J13" i="1"/>
  <c r="J15" i="1"/>
  <c r="G16" i="1"/>
  <c r="J17" i="1"/>
  <c r="G18" i="1"/>
  <c r="S32" i="1"/>
  <c r="O21" i="1"/>
  <c r="O22" i="1"/>
  <c r="M22" i="1" s="1"/>
  <c r="AD22" i="1"/>
  <c r="D23" i="1"/>
  <c r="D24" i="1"/>
  <c r="D25" i="1"/>
  <c r="D26" i="1"/>
  <c r="D27" i="1"/>
  <c r="AC27" i="1"/>
  <c r="S33" i="1"/>
  <c r="O34" i="1"/>
  <c r="J37" i="1"/>
  <c r="N38" i="1"/>
  <c r="M38" i="1" s="1"/>
  <c r="N39" i="1"/>
  <c r="O40" i="1"/>
  <c r="G41" i="1"/>
  <c r="D42" i="1"/>
  <c r="N43" i="1"/>
  <c r="M43" i="1" s="1"/>
  <c r="O44" i="1"/>
  <c r="G46" i="1"/>
  <c r="D47" i="1"/>
  <c r="AE50" i="1"/>
  <c r="AE56" i="1" s="1"/>
  <c r="N51" i="1"/>
  <c r="M51" i="1" s="1"/>
  <c r="O52" i="1"/>
  <c r="J52" i="1"/>
  <c r="AH53" i="1"/>
  <c r="O54" i="1"/>
  <c r="F55" i="1"/>
  <c r="F56" i="1" s="1"/>
  <c r="M21" i="1"/>
  <c r="G21" i="1"/>
  <c r="G22" i="1"/>
  <c r="S22" i="1"/>
  <c r="M25" i="1"/>
  <c r="M26" i="1"/>
  <c r="M27" i="1"/>
  <c r="AD27" i="1"/>
  <c r="V27" i="1"/>
  <c r="D28" i="1"/>
  <c r="D30" i="1"/>
  <c r="O31" i="1"/>
  <c r="P33" i="1"/>
  <c r="J35" i="1"/>
  <c r="AJ57" i="1"/>
  <c r="J38" i="1"/>
  <c r="G40" i="1"/>
  <c r="G44" i="1"/>
  <c r="D46" i="1"/>
  <c r="J50" i="1"/>
  <c r="G52" i="1"/>
  <c r="G54" i="1"/>
  <c r="H19" i="1"/>
  <c r="G8" i="1"/>
  <c r="D14" i="1"/>
  <c r="N14" i="1"/>
  <c r="M14" i="1" s="1"/>
  <c r="D10" i="1"/>
  <c r="N10" i="1"/>
  <c r="M10" i="1" s="1"/>
  <c r="D18" i="1"/>
  <c r="N18" i="1"/>
  <c r="M18" i="1" s="1"/>
  <c r="D7" i="1"/>
  <c r="N7" i="1"/>
  <c r="AD7" i="1"/>
  <c r="O8" i="1"/>
  <c r="I19" i="1"/>
  <c r="O19" i="1" s="1"/>
  <c r="D9" i="1"/>
  <c r="N9" i="1"/>
  <c r="G11" i="1"/>
  <c r="D13" i="1"/>
  <c r="N13" i="1"/>
  <c r="M13" i="1" s="1"/>
  <c r="G15" i="1"/>
  <c r="D17" i="1"/>
  <c r="N17" i="1"/>
  <c r="AB22" i="1"/>
  <c r="J7" i="1"/>
  <c r="O7" i="1"/>
  <c r="E19" i="1"/>
  <c r="N8" i="1"/>
  <c r="M8" i="1" s="1"/>
  <c r="J19" i="1"/>
  <c r="G10" i="1"/>
  <c r="D12" i="1"/>
  <c r="N12" i="1"/>
  <c r="M12" i="1" s="1"/>
  <c r="G14" i="1"/>
  <c r="D16" i="1"/>
  <c r="N16" i="1"/>
  <c r="M16" i="1" s="1"/>
  <c r="AB27" i="1"/>
  <c r="P7" i="1"/>
  <c r="Z49" i="1"/>
  <c r="Y7" i="1"/>
  <c r="G9" i="1"/>
  <c r="D11" i="1"/>
  <c r="N11" i="1"/>
  <c r="M11" i="1" s="1"/>
  <c r="G13" i="1"/>
  <c r="D15" i="1"/>
  <c r="N15" i="1"/>
  <c r="M15" i="1" s="1"/>
  <c r="G17" i="1"/>
  <c r="AC31" i="1"/>
  <c r="AB31" i="1" s="1"/>
  <c r="P31" i="1"/>
  <c r="W32" i="1"/>
  <c r="V32" i="1" s="1"/>
  <c r="AF57" i="1"/>
  <c r="AE49" i="1"/>
  <c r="AE57" i="1" s="1"/>
  <c r="AH55" i="1"/>
  <c r="AI56" i="1"/>
  <c r="AH56" i="1" s="1"/>
  <c r="J8" i="1"/>
  <c r="F32" i="1"/>
  <c r="J20" i="1"/>
  <c r="N20" i="1"/>
  <c r="R32" i="1"/>
  <c r="Z32" i="1"/>
  <c r="Y32" i="1" s="1"/>
  <c r="AD20" i="1"/>
  <c r="P27" i="1"/>
  <c r="S28" i="1"/>
  <c r="O29" i="1"/>
  <c r="N29" i="1"/>
  <c r="H32" i="1"/>
  <c r="G32" i="1" s="1"/>
  <c r="M42" i="1"/>
  <c r="M46" i="1"/>
  <c r="L56" i="1"/>
  <c r="E55" i="1"/>
  <c r="D55" i="1" s="1"/>
  <c r="J53" i="1"/>
  <c r="AC20" i="1"/>
  <c r="Q49" i="1"/>
  <c r="U49" i="1"/>
  <c r="U57" i="1" s="1"/>
  <c r="AC7" i="1"/>
  <c r="AB7" i="1" s="1"/>
  <c r="O20" i="1"/>
  <c r="S20" i="1"/>
  <c r="P22" i="1"/>
  <c r="O28" i="1"/>
  <c r="M28" i="1" s="1"/>
  <c r="P28" i="1"/>
  <c r="AC28" i="1"/>
  <c r="AB28" i="1" s="1"/>
  <c r="N30" i="1"/>
  <c r="O33" i="1"/>
  <c r="M33" i="1" s="1"/>
  <c r="I36" i="1"/>
  <c r="G34" i="1"/>
  <c r="D35" i="1"/>
  <c r="O35" i="1"/>
  <c r="M35" i="1" s="1"/>
  <c r="F36" i="1"/>
  <c r="O36" i="1" s="1"/>
  <c r="N41" i="1"/>
  <c r="M41" i="1" s="1"/>
  <c r="H45" i="1"/>
  <c r="G45" i="1" s="1"/>
  <c r="N52" i="1"/>
  <c r="D54" i="1"/>
  <c r="N54" i="1"/>
  <c r="M54" i="1" s="1"/>
  <c r="D20" i="1"/>
  <c r="P20" i="1"/>
  <c r="J23" i="1"/>
  <c r="J24" i="1"/>
  <c r="J25" i="1"/>
  <c r="J26" i="1"/>
  <c r="J27" i="1"/>
  <c r="G28" i="1"/>
  <c r="O30" i="1"/>
  <c r="D31" i="1"/>
  <c r="N31" i="1"/>
  <c r="M31" i="1" s="1"/>
  <c r="D32" i="1"/>
  <c r="G33" i="1"/>
  <c r="E36" i="1"/>
  <c r="D34" i="1"/>
  <c r="N34" i="1"/>
  <c r="M34" i="1" s="1"/>
  <c r="AI36" i="1"/>
  <c r="AH34" i="1"/>
  <c r="N37" i="1"/>
  <c r="M37" i="1" s="1"/>
  <c r="N40" i="1"/>
  <c r="M40" i="1" s="1"/>
  <c r="N44" i="1"/>
  <c r="M44" i="1" s="1"/>
  <c r="L45" i="1"/>
  <c r="J45" i="1" s="1"/>
  <c r="N48" i="1"/>
  <c r="M48" i="1" s="1"/>
  <c r="N50" i="1"/>
  <c r="M50" i="1" s="1"/>
  <c r="I56" i="1"/>
  <c r="G53" i="1"/>
  <c r="H55" i="1"/>
  <c r="G55" i="1" s="1"/>
  <c r="E45" i="1"/>
  <c r="K55" i="1"/>
  <c r="J55" i="1" s="1"/>
  <c r="F45" i="1"/>
  <c r="N53" i="1"/>
  <c r="E56" i="1"/>
  <c r="O56" i="1" l="1"/>
  <c r="M17" i="1"/>
  <c r="O45" i="1"/>
  <c r="I49" i="1"/>
  <c r="I57" i="1" s="1"/>
  <c r="O32" i="1"/>
  <c r="M39" i="1"/>
  <c r="O55" i="1"/>
  <c r="P32" i="1"/>
  <c r="M52" i="1"/>
  <c r="AD32" i="1"/>
  <c r="M9" i="1"/>
  <c r="M29" i="1"/>
  <c r="M7" i="1"/>
  <c r="AC32" i="1"/>
  <c r="AB32" i="1" s="1"/>
  <c r="Q57" i="1"/>
  <c r="K56" i="1"/>
  <c r="G36" i="1"/>
  <c r="Z57" i="1"/>
  <c r="Y49" i="1"/>
  <c r="Y57" i="1" s="1"/>
  <c r="L49" i="1"/>
  <c r="D36" i="1"/>
  <c r="N36" i="1"/>
  <c r="M36" i="1" s="1"/>
  <c r="N32" i="1"/>
  <c r="M32" i="1" s="1"/>
  <c r="H49" i="1"/>
  <c r="D56" i="1"/>
  <c r="N45" i="1"/>
  <c r="M45" i="1" s="1"/>
  <c r="D45" i="1"/>
  <c r="AI49" i="1"/>
  <c r="AH36" i="1"/>
  <c r="H56" i="1"/>
  <c r="G56" i="1" s="1"/>
  <c r="E49" i="1"/>
  <c r="D19" i="1"/>
  <c r="N19" i="1"/>
  <c r="M19" i="1" s="1"/>
  <c r="M53" i="1"/>
  <c r="N55" i="1"/>
  <c r="M55" i="1" s="1"/>
  <c r="M30" i="1"/>
  <c r="AB20" i="1"/>
  <c r="M20" i="1"/>
  <c r="S49" i="1"/>
  <c r="S57" i="1" s="1"/>
  <c r="F49" i="1"/>
  <c r="W49" i="1"/>
  <c r="R49" i="1"/>
  <c r="G19" i="1"/>
  <c r="N49" i="1" l="1"/>
  <c r="D49" i="1"/>
  <c r="D57" i="1" s="1"/>
  <c r="E57" i="1"/>
  <c r="J56" i="1"/>
  <c r="K57" i="1"/>
  <c r="AD49" i="1"/>
  <c r="AD57" i="1" s="1"/>
  <c r="R57" i="1"/>
  <c r="P49" i="1"/>
  <c r="P57" i="1" s="1"/>
  <c r="L57" i="1"/>
  <c r="J49" i="1"/>
  <c r="H57" i="1"/>
  <c r="G49" i="1"/>
  <c r="G57" i="1" s="1"/>
  <c r="W57" i="1"/>
  <c r="V49" i="1"/>
  <c r="V57" i="1" s="1"/>
  <c r="O49" i="1"/>
  <c r="O57" i="1" s="1"/>
  <c r="F57" i="1"/>
  <c r="AI57" i="1"/>
  <c r="AH49" i="1"/>
  <c r="AH57" i="1" s="1"/>
  <c r="N56" i="1"/>
  <c r="M56" i="1" s="1"/>
  <c r="AC49" i="1"/>
  <c r="J57" i="1" l="1"/>
  <c r="N57" i="1"/>
  <c r="M49" i="1"/>
  <c r="M57" i="1" s="1"/>
  <c r="AB49" i="1"/>
  <c r="AB57" i="1" s="1"/>
  <c r="AC57" i="1"/>
</calcChain>
</file>

<file path=xl/sharedStrings.xml><?xml version="1.0" encoding="utf-8"?>
<sst xmlns="http://schemas.openxmlformats.org/spreadsheetml/2006/main" count="123" uniqueCount="76">
  <si>
    <r>
      <rPr>
        <sz val="10"/>
        <rFont val="ＭＳ Ｐゴシック"/>
        <family val="3"/>
        <charset val="128"/>
      </rPr>
      <t>公立・私立別</t>
    </r>
    <rPh sb="0" eb="2">
      <t>コウリツ</t>
    </rPh>
    <rPh sb="3" eb="5">
      <t>シリツ</t>
    </rPh>
    <rPh sb="5" eb="6">
      <t>ベツ</t>
    </rPh>
    <phoneticPr fontId="6"/>
  </si>
  <si>
    <r>
      <rPr>
        <sz val="10"/>
        <rFont val="ＭＳ Ｐゴシック"/>
        <family val="3"/>
        <charset val="128"/>
      </rPr>
      <t>学科別生徒数</t>
    </r>
    <rPh sb="0" eb="2">
      <t>ガッカ</t>
    </rPh>
    <rPh sb="2" eb="3">
      <t>ベツ</t>
    </rPh>
    <rPh sb="3" eb="6">
      <t>セイトスウ</t>
    </rPh>
    <phoneticPr fontId="6"/>
  </si>
  <si>
    <r>
      <rPr>
        <sz val="10"/>
        <rFont val="ＭＳ Ｐゴシック"/>
        <family val="3"/>
        <charset val="128"/>
      </rPr>
      <t>設置者</t>
    </r>
    <rPh sb="0" eb="3">
      <t>セッチシャ</t>
    </rPh>
    <phoneticPr fontId="6"/>
  </si>
  <si>
    <r>
      <rPr>
        <sz val="10"/>
        <rFont val="ＭＳ Ｐゴシック"/>
        <family val="3"/>
        <charset val="128"/>
      </rPr>
      <t>大学科名</t>
    </r>
    <rPh sb="0" eb="1">
      <t>ダイ</t>
    </rPh>
    <rPh sb="1" eb="3">
      <t>ガッカ</t>
    </rPh>
    <rPh sb="3" eb="4">
      <t>メイ</t>
    </rPh>
    <phoneticPr fontId="6"/>
  </si>
  <si>
    <r>
      <rPr>
        <sz val="10"/>
        <rFont val="ＭＳ Ｐゴシック"/>
        <family val="3"/>
        <charset val="128"/>
      </rPr>
      <t>小学科名</t>
    </r>
    <rPh sb="0" eb="1">
      <t>ショウ</t>
    </rPh>
    <rPh sb="1" eb="3">
      <t>ガッカ</t>
    </rPh>
    <rPh sb="3" eb="4">
      <t>メイ</t>
    </rPh>
    <phoneticPr fontId="6"/>
  </si>
  <si>
    <r>
      <rPr>
        <sz val="10"/>
        <rFont val="ＭＳ Ｐゴシック"/>
        <family val="3"/>
        <charset val="128"/>
      </rPr>
      <t>　　本</t>
    </r>
    <rPh sb="2" eb="3">
      <t>ホン</t>
    </rPh>
    <phoneticPr fontId="6"/>
  </si>
  <si>
    <r>
      <rPr>
        <sz val="10"/>
        <rFont val="ＭＳ Ｐゴシック"/>
        <family val="3"/>
        <charset val="128"/>
      </rPr>
      <t>科</t>
    </r>
    <rPh sb="0" eb="1">
      <t>ホンカ</t>
    </rPh>
    <phoneticPr fontId="6"/>
  </si>
  <si>
    <r>
      <rPr>
        <sz val="10"/>
        <rFont val="ＭＳ Ｐゴシック"/>
        <family val="3"/>
        <charset val="128"/>
      </rPr>
      <t>専攻科</t>
    </r>
    <rPh sb="0" eb="3">
      <t>センコウカ</t>
    </rPh>
    <phoneticPr fontId="6"/>
  </si>
  <si>
    <r>
      <rPr>
        <sz val="10"/>
        <rFont val="ＭＳ Ｐゴシック"/>
        <family val="3"/>
        <charset val="128"/>
      </rPr>
      <t>全　日　制</t>
    </r>
    <rPh sb="0" eb="1">
      <t>ゼン</t>
    </rPh>
    <rPh sb="2" eb="3">
      <t>ヒ</t>
    </rPh>
    <rPh sb="4" eb="5">
      <t>セイ</t>
    </rPh>
    <phoneticPr fontId="6"/>
  </si>
  <si>
    <r>
      <rPr>
        <sz val="10"/>
        <rFont val="ＭＳ Ｐゴシック"/>
        <family val="3"/>
        <charset val="128"/>
      </rPr>
      <t>定　時　制</t>
    </r>
    <rPh sb="0" eb="1">
      <t>サダム</t>
    </rPh>
    <rPh sb="2" eb="3">
      <t>ジ</t>
    </rPh>
    <rPh sb="4" eb="5">
      <t>セイ</t>
    </rPh>
    <phoneticPr fontId="6"/>
  </si>
  <si>
    <r>
      <rPr>
        <sz val="10"/>
        <rFont val="ＭＳ Ｐゴシック"/>
        <family val="3"/>
        <charset val="128"/>
      </rPr>
      <t>通信制</t>
    </r>
    <phoneticPr fontId="6"/>
  </si>
  <si>
    <r>
      <t>1</t>
    </r>
    <r>
      <rPr>
        <sz val="10"/>
        <rFont val="ＭＳ Ｐゴシック"/>
        <family val="3"/>
        <charset val="128"/>
      </rPr>
      <t>　年</t>
    </r>
    <rPh sb="2" eb="3">
      <t>１ネン</t>
    </rPh>
    <phoneticPr fontId="6"/>
  </si>
  <si>
    <r>
      <t>2</t>
    </r>
    <r>
      <rPr>
        <sz val="10"/>
        <rFont val="ＭＳ Ｐゴシック"/>
        <family val="3"/>
        <charset val="128"/>
      </rPr>
      <t>　年</t>
    </r>
    <rPh sb="2" eb="3">
      <t>２ネン</t>
    </rPh>
    <phoneticPr fontId="6"/>
  </si>
  <si>
    <r>
      <t>3</t>
    </r>
    <r>
      <rPr>
        <sz val="10"/>
        <rFont val="ＭＳ Ｐゴシック"/>
        <family val="3"/>
        <charset val="128"/>
      </rPr>
      <t>　年</t>
    </r>
    <rPh sb="2" eb="3">
      <t>ネン</t>
    </rPh>
    <phoneticPr fontId="6"/>
  </si>
  <si>
    <r>
      <rPr>
        <sz val="10"/>
        <rFont val="ＭＳ Ｐゴシック"/>
        <family val="3"/>
        <charset val="128"/>
      </rPr>
      <t>合　計</t>
    </r>
    <rPh sb="0" eb="1">
      <t>ゴウ</t>
    </rPh>
    <rPh sb="2" eb="3">
      <t>ケイ</t>
    </rPh>
    <phoneticPr fontId="6"/>
  </si>
  <si>
    <r>
      <t>4</t>
    </r>
    <r>
      <rPr>
        <sz val="10"/>
        <rFont val="ＭＳ Ｐゴシック"/>
        <family val="3"/>
        <charset val="128"/>
      </rPr>
      <t>　年</t>
    </r>
    <rPh sb="2" eb="3">
      <t>ネン</t>
    </rPh>
    <phoneticPr fontId="6"/>
  </si>
  <si>
    <r>
      <rPr>
        <sz val="10"/>
        <rFont val="ＭＳ Ｐゴシック"/>
        <family val="3"/>
        <charset val="128"/>
      </rPr>
      <t>計</t>
    </r>
  </si>
  <si>
    <r>
      <rPr>
        <sz val="10"/>
        <rFont val="ＭＳ Ｐゴシック"/>
        <family val="3"/>
        <charset val="128"/>
      </rPr>
      <t>男</t>
    </r>
  </si>
  <si>
    <r>
      <rPr>
        <sz val="10"/>
        <rFont val="ＭＳ Ｐゴシック"/>
        <family val="3"/>
        <charset val="128"/>
      </rPr>
      <t>女</t>
    </r>
  </si>
  <si>
    <r>
      <rPr>
        <sz val="10"/>
        <rFont val="ＭＳ Ｐゴシック"/>
        <family val="3"/>
        <charset val="128"/>
      </rPr>
      <t>公立</t>
    </r>
  </si>
  <si>
    <r>
      <rPr>
        <sz val="10"/>
        <rFont val="ＭＳ Ｐゴシック"/>
        <family val="3"/>
        <charset val="128"/>
      </rPr>
      <t>普通</t>
    </r>
  </si>
  <si>
    <r>
      <rPr>
        <sz val="10"/>
        <rFont val="ＭＳ Ｐゴシック"/>
        <family val="3"/>
        <charset val="128"/>
      </rPr>
      <t>農業</t>
    </r>
  </si>
  <si>
    <r>
      <rPr>
        <sz val="10"/>
        <rFont val="ＭＳ Ｐゴシック"/>
        <family val="3"/>
        <charset val="128"/>
      </rPr>
      <t>農業生産</t>
    </r>
    <rPh sb="0" eb="2">
      <t>ノウギョウ</t>
    </rPh>
    <rPh sb="2" eb="4">
      <t>セイサン</t>
    </rPh>
    <phoneticPr fontId="6"/>
  </si>
  <si>
    <r>
      <rPr>
        <sz val="10"/>
        <rFont val="ＭＳ Ｐゴシック"/>
        <family val="3"/>
        <charset val="128"/>
      </rPr>
      <t>生産経済</t>
    </r>
  </si>
  <si>
    <r>
      <rPr>
        <sz val="10"/>
        <rFont val="ＭＳ Ｐゴシック"/>
        <family val="3"/>
        <charset val="128"/>
      </rPr>
      <t>農産科学</t>
    </r>
    <rPh sb="0" eb="1">
      <t>ノウ</t>
    </rPh>
    <rPh sb="1" eb="2">
      <t>サン</t>
    </rPh>
    <rPh sb="2" eb="4">
      <t>カガク</t>
    </rPh>
    <phoneticPr fontId="6"/>
  </si>
  <si>
    <r>
      <rPr>
        <sz val="10"/>
        <rFont val="ＭＳ Ｐゴシック"/>
        <family val="3"/>
        <charset val="128"/>
      </rPr>
      <t>園芸ﾃﾞｻﾞｲﾝ</t>
    </r>
    <rPh sb="0" eb="2">
      <t>エンゲイ</t>
    </rPh>
    <phoneticPr fontId="6"/>
  </si>
  <si>
    <r>
      <rPr>
        <sz val="10"/>
        <rFont val="ＭＳ Ｐゴシック"/>
        <family val="3"/>
        <charset val="128"/>
      </rPr>
      <t>環境園芸</t>
    </r>
    <rPh sb="0" eb="2">
      <t>カンキョウ</t>
    </rPh>
    <rPh sb="2" eb="4">
      <t>エンゲイ</t>
    </rPh>
    <phoneticPr fontId="6"/>
  </si>
  <si>
    <r>
      <rPr>
        <sz val="10"/>
        <rFont val="ＭＳ Ｐゴシック"/>
        <family val="3"/>
        <charset val="128"/>
      </rPr>
      <t>植物科学</t>
    </r>
    <rPh sb="0" eb="2">
      <t>ショクブツ</t>
    </rPh>
    <rPh sb="2" eb="4">
      <t>カガク</t>
    </rPh>
    <phoneticPr fontId="6"/>
  </si>
  <si>
    <r>
      <rPr>
        <sz val="10"/>
        <rFont val="ＭＳ Ｐゴシック"/>
        <family val="3"/>
        <charset val="128"/>
      </rPr>
      <t>動物科学</t>
    </r>
    <rPh sb="0" eb="2">
      <t>ドウブツ</t>
    </rPh>
    <rPh sb="2" eb="4">
      <t>カガク</t>
    </rPh>
    <phoneticPr fontId="6"/>
  </si>
  <si>
    <r>
      <rPr>
        <sz val="10"/>
        <rFont val="ＭＳ Ｐゴシック"/>
        <family val="3"/>
        <charset val="128"/>
      </rPr>
      <t>農業土木</t>
    </r>
  </si>
  <si>
    <r>
      <rPr>
        <sz val="10"/>
        <rFont val="ＭＳ Ｐゴシック"/>
        <family val="3"/>
        <charset val="128"/>
      </rPr>
      <t>食品科学</t>
    </r>
    <rPh sb="2" eb="4">
      <t>カガク</t>
    </rPh>
    <phoneticPr fontId="6"/>
  </si>
  <si>
    <r>
      <rPr>
        <sz val="10"/>
        <rFont val="ＭＳ Ｐゴシック"/>
        <family val="3"/>
        <charset val="128"/>
      </rPr>
      <t>食農科学</t>
    </r>
    <rPh sb="0" eb="1">
      <t>ショク</t>
    </rPh>
    <rPh sb="1" eb="2">
      <t>ノウ</t>
    </rPh>
    <rPh sb="2" eb="4">
      <t>カガク</t>
    </rPh>
    <phoneticPr fontId="6"/>
  </si>
  <si>
    <r>
      <rPr>
        <sz val="10"/>
        <rFont val="ＭＳ Ｐゴシック"/>
        <family val="3"/>
        <charset val="128"/>
      </rPr>
      <t>環境科学</t>
    </r>
    <rPh sb="0" eb="2">
      <t>カンキョウ</t>
    </rPh>
    <rPh sb="2" eb="4">
      <t>カガク</t>
    </rPh>
    <phoneticPr fontId="6"/>
  </si>
  <si>
    <r>
      <rPr>
        <sz val="10"/>
        <rFont val="ＭＳ Ｐゴシック"/>
        <family val="3"/>
        <charset val="128"/>
      </rPr>
      <t>工業</t>
    </r>
  </si>
  <si>
    <r>
      <rPr>
        <sz val="10"/>
        <rFont val="ＭＳ Ｐゴシック"/>
        <family val="3"/>
        <charset val="128"/>
      </rPr>
      <t>機械</t>
    </r>
  </si>
  <si>
    <r>
      <rPr>
        <sz val="10"/>
        <rFont val="ＭＳ Ｐゴシック"/>
        <family val="3"/>
        <charset val="128"/>
      </rPr>
      <t>電子機械</t>
    </r>
  </si>
  <si>
    <r>
      <rPr>
        <sz val="10"/>
        <rFont val="ＭＳ Ｐゴシック"/>
        <family val="3"/>
        <charset val="128"/>
      </rPr>
      <t>電気</t>
    </r>
  </si>
  <si>
    <r>
      <rPr>
        <sz val="10"/>
        <rFont val="ＭＳ Ｐゴシック"/>
        <family val="3"/>
        <charset val="128"/>
      </rPr>
      <t>電子</t>
    </r>
  </si>
  <si>
    <r>
      <rPr>
        <sz val="10"/>
        <rFont val="ＭＳ Ｐゴシック"/>
        <family val="3"/>
        <charset val="128"/>
      </rPr>
      <t>工業化学</t>
    </r>
  </si>
  <si>
    <r>
      <rPr>
        <sz val="10"/>
        <rFont val="ＭＳ Ｐゴシック"/>
        <family val="3"/>
        <charset val="128"/>
      </rPr>
      <t>化学工学</t>
    </r>
  </si>
  <si>
    <r>
      <rPr>
        <sz val="10"/>
        <rFont val="ＭＳ Ｐゴシック"/>
        <family val="3"/>
        <charset val="128"/>
      </rPr>
      <t>土木</t>
    </r>
  </si>
  <si>
    <r>
      <rPr>
        <sz val="10"/>
        <rFont val="ＭＳ Ｐゴシック"/>
        <family val="3"/>
        <charset val="128"/>
      </rPr>
      <t>建築</t>
    </r>
  </si>
  <si>
    <r>
      <rPr>
        <sz val="10"/>
        <rFont val="ＭＳ Ｐゴシック"/>
        <family val="3"/>
        <charset val="128"/>
      </rPr>
      <t>インテリア</t>
    </r>
    <phoneticPr fontId="6"/>
  </si>
  <si>
    <r>
      <rPr>
        <sz val="10"/>
        <rFont val="ＭＳ Ｐゴシック"/>
        <family val="3"/>
        <charset val="128"/>
      </rPr>
      <t>デザイン</t>
    </r>
  </si>
  <si>
    <r>
      <rPr>
        <sz val="10"/>
        <rFont val="ＭＳ Ｐゴシック"/>
        <family val="3"/>
        <charset val="128"/>
      </rPr>
      <t>情報科学</t>
    </r>
  </si>
  <si>
    <r>
      <rPr>
        <sz val="10"/>
        <rFont val="ＭＳ Ｐゴシック"/>
        <family val="3"/>
        <charset val="128"/>
      </rPr>
      <t>工芸</t>
    </r>
    <rPh sb="0" eb="2">
      <t>コウゲイ</t>
    </rPh>
    <phoneticPr fontId="6"/>
  </si>
  <si>
    <r>
      <rPr>
        <sz val="10"/>
        <rFont val="ＭＳ Ｐゴシック"/>
        <family val="3"/>
        <charset val="128"/>
      </rPr>
      <t>商業</t>
    </r>
  </si>
  <si>
    <r>
      <rPr>
        <sz val="10"/>
        <rFont val="ＭＳ Ｐゴシック"/>
        <family val="3"/>
        <charset val="128"/>
      </rPr>
      <t>水産</t>
    </r>
    <rPh sb="0" eb="2">
      <t>スイサン</t>
    </rPh>
    <phoneticPr fontId="6"/>
  </si>
  <si>
    <r>
      <rPr>
        <sz val="10"/>
        <rFont val="ＭＳ Ｐゴシック"/>
        <family val="3"/>
        <charset val="128"/>
      </rPr>
      <t>海洋技術</t>
    </r>
    <rPh sb="0" eb="2">
      <t>カイヨウ</t>
    </rPh>
    <rPh sb="2" eb="4">
      <t>ギジュツカ</t>
    </rPh>
    <phoneticPr fontId="6"/>
  </si>
  <si>
    <r>
      <rPr>
        <sz val="10"/>
        <rFont val="ＭＳ Ｐゴシック"/>
        <family val="3"/>
        <charset val="128"/>
      </rPr>
      <t>海洋生産</t>
    </r>
    <rPh sb="0" eb="2">
      <t>カイヨウ</t>
    </rPh>
    <rPh sb="2" eb="4">
      <t>セイサン</t>
    </rPh>
    <phoneticPr fontId="6"/>
  </si>
  <si>
    <r>
      <rPr>
        <sz val="10"/>
        <rFont val="ＭＳ Ｐゴシック"/>
        <family val="3"/>
        <charset val="128"/>
      </rPr>
      <t>家庭</t>
    </r>
  </si>
  <si>
    <r>
      <rPr>
        <sz val="10"/>
        <rFont val="ＭＳ Ｐゴシック"/>
        <family val="3"/>
        <charset val="128"/>
      </rPr>
      <t>生活ﾃﾞｻﾞｲﾝ</t>
    </r>
    <rPh sb="0" eb="2">
      <t>セイカツ</t>
    </rPh>
    <phoneticPr fontId="8"/>
  </si>
  <si>
    <r>
      <rPr>
        <sz val="10"/>
        <rFont val="ＭＳ Ｐゴシック"/>
        <family val="3"/>
        <charset val="128"/>
      </rPr>
      <t>看護</t>
    </r>
    <rPh sb="0" eb="2">
      <t>カンゴ</t>
    </rPh>
    <phoneticPr fontId="6"/>
  </si>
  <si>
    <r>
      <rPr>
        <sz val="10"/>
        <rFont val="ＭＳ Ｐゴシック"/>
        <family val="3"/>
        <charset val="128"/>
      </rPr>
      <t>外国語</t>
    </r>
  </si>
  <si>
    <r>
      <rPr>
        <sz val="10"/>
        <rFont val="ＭＳ Ｐゴシック"/>
        <family val="3"/>
        <charset val="128"/>
      </rPr>
      <t>英語実務</t>
    </r>
  </si>
  <si>
    <r>
      <rPr>
        <sz val="10"/>
        <rFont val="ＭＳ Ｐゴシック"/>
        <family val="3"/>
        <charset val="128"/>
      </rPr>
      <t>美術</t>
    </r>
  </si>
  <si>
    <r>
      <rPr>
        <sz val="10"/>
        <rFont val="ＭＳ Ｐゴシック"/>
        <family val="3"/>
        <charset val="128"/>
      </rPr>
      <t>音楽</t>
    </r>
  </si>
  <si>
    <r>
      <rPr>
        <sz val="10"/>
        <rFont val="ＭＳ Ｐゴシック"/>
        <family val="3"/>
        <charset val="128"/>
      </rPr>
      <t>音楽</t>
    </r>
    <rPh sb="0" eb="2">
      <t>オンガク</t>
    </rPh>
    <phoneticPr fontId="6"/>
  </si>
  <si>
    <r>
      <rPr>
        <sz val="10"/>
        <rFont val="ＭＳ Ｐゴシック"/>
        <family val="3"/>
        <charset val="128"/>
      </rPr>
      <t>理数</t>
    </r>
  </si>
  <si>
    <r>
      <rPr>
        <sz val="10"/>
        <rFont val="ＭＳ Ｐゴシック"/>
        <family val="3"/>
        <charset val="128"/>
      </rPr>
      <t>理数</t>
    </r>
    <rPh sb="0" eb="2">
      <t>リスウ</t>
    </rPh>
    <phoneticPr fontId="6"/>
  </si>
  <si>
    <r>
      <rPr>
        <sz val="10"/>
        <rFont val="ＭＳ Ｐゴシック"/>
        <family val="3"/>
        <charset val="128"/>
      </rPr>
      <t>情報</t>
    </r>
    <rPh sb="0" eb="2">
      <t>ジョウホウ</t>
    </rPh>
    <phoneticPr fontId="6"/>
  </si>
  <si>
    <r>
      <rPr>
        <sz val="10"/>
        <rFont val="ＭＳ Ｐゴシック"/>
        <family val="3"/>
        <charset val="128"/>
      </rPr>
      <t>情報技術</t>
    </r>
    <rPh sb="0" eb="2">
      <t>ジョウホウ</t>
    </rPh>
    <rPh sb="2" eb="4">
      <t>ギジュツ</t>
    </rPh>
    <phoneticPr fontId="6"/>
  </si>
  <si>
    <r>
      <rPr>
        <sz val="10"/>
        <rFont val="ＭＳ Ｐゴシック"/>
        <family val="3"/>
        <charset val="128"/>
      </rPr>
      <t>情報数理</t>
    </r>
    <rPh sb="0" eb="2">
      <t>ジョウホウ</t>
    </rPh>
    <rPh sb="2" eb="4">
      <t>スウリ</t>
    </rPh>
    <phoneticPr fontId="8"/>
  </si>
  <si>
    <r>
      <rPr>
        <sz val="10"/>
        <rFont val="ＭＳ Ｐゴシック"/>
        <family val="3"/>
        <charset val="128"/>
      </rPr>
      <t>福祉</t>
    </r>
    <rPh sb="0" eb="2">
      <t>フクシ</t>
    </rPh>
    <phoneticPr fontId="6"/>
  </si>
  <si>
    <r>
      <rPr>
        <sz val="10"/>
        <rFont val="ＭＳ Ｐゴシック"/>
        <family val="3"/>
        <charset val="128"/>
      </rPr>
      <t>文理</t>
    </r>
    <rPh sb="0" eb="2">
      <t>ブンリ</t>
    </rPh>
    <phoneticPr fontId="6"/>
  </si>
  <si>
    <r>
      <rPr>
        <sz val="10"/>
        <rFont val="ＭＳ Ｐゴシック"/>
        <family val="3"/>
        <charset val="128"/>
      </rPr>
      <t>文理</t>
    </r>
  </si>
  <si>
    <r>
      <rPr>
        <sz val="10"/>
        <rFont val="ＭＳ Ｐゴシック"/>
        <family val="3"/>
        <charset val="128"/>
      </rPr>
      <t>総合</t>
    </r>
  </si>
  <si>
    <r>
      <rPr>
        <sz val="10"/>
        <rFont val="ＭＳ Ｐゴシック"/>
        <family val="3"/>
        <charset val="128"/>
      </rPr>
      <t>計</t>
    </r>
    <rPh sb="0" eb="1">
      <t>ケイ</t>
    </rPh>
    <phoneticPr fontId="6"/>
  </si>
  <si>
    <r>
      <rPr>
        <sz val="10"/>
        <rFont val="ＭＳ Ｐゴシック"/>
        <family val="3"/>
        <charset val="128"/>
      </rPr>
      <t>私立</t>
    </r>
  </si>
  <si>
    <r>
      <rPr>
        <sz val="10"/>
        <rFont val="ＭＳ Ｐゴシック"/>
        <family val="3"/>
        <charset val="128"/>
      </rPr>
      <t>家庭</t>
    </r>
    <rPh sb="0" eb="2">
      <t>カテイ</t>
    </rPh>
    <phoneticPr fontId="6"/>
  </si>
  <si>
    <r>
      <rPr>
        <sz val="10"/>
        <rFont val="ＭＳ Ｐゴシック"/>
        <family val="3"/>
        <charset val="128"/>
      </rPr>
      <t>食物</t>
    </r>
  </si>
  <si>
    <r>
      <rPr>
        <sz val="10"/>
        <rFont val="ＭＳ Ｐゴシック"/>
        <family val="3"/>
        <charset val="128"/>
      </rPr>
      <t>衛生看護</t>
    </r>
    <rPh sb="0" eb="2">
      <t>エイセイ</t>
    </rPh>
    <phoneticPr fontId="8"/>
  </si>
  <si>
    <r>
      <rPr>
        <sz val="10"/>
        <rFont val="ＭＳ Ｐゴシック"/>
        <family val="3"/>
        <charset val="128"/>
      </rPr>
      <t>看護</t>
    </r>
    <rPh sb="0" eb="2">
      <t>カンゴ</t>
    </rPh>
    <phoneticPr fontId="8"/>
  </si>
  <si>
    <r>
      <rPr>
        <sz val="10"/>
        <rFont val="ＭＳ Ｐゴシック"/>
        <family val="3"/>
        <charset val="128"/>
      </rPr>
      <t>計</t>
    </r>
    <rPh sb="0" eb="1">
      <t>ケイ</t>
    </rPh>
    <phoneticPr fontId="8"/>
  </si>
  <si>
    <r>
      <rPr>
        <sz val="10"/>
        <rFont val="ＭＳ Ｐゴシック"/>
        <family val="3"/>
        <charset val="128"/>
      </rPr>
      <t>合計</t>
    </r>
    <rPh sb="0" eb="2">
      <t>ゴウケイ</t>
    </rPh>
    <phoneticPr fontId="6"/>
  </si>
  <si>
    <t>令和４年度学校一覧　高等学校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</si>
</sst>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6"/>
      <name val="游ゴシック"/>
      <family val="2"/>
      <charset val="128"/>
      <scheme val="minor"/>
    </font>
    <font>
      <sz val="10"/>
      <name val="Arial"/>
      <family val="2"/>
    </font>
    <font>
      <sz val="10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Arial"/>
      <family val="2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0">
    <xf numFmtId="0" fontId="0" fillId="0" borderId="0" xfId="0"/>
    <xf numFmtId="38" fontId="2" fillId="0" borderId="0" xfId="1" applyFont="1" applyFill="1" applyAlignment="1">
      <alignment vertical="center"/>
    </xf>
    <xf numFmtId="38" fontId="2" fillId="0" borderId="0" xfId="1" applyFont="1" applyFill="1" applyBorder="1" applyAlignment="1">
      <alignment horizontal="left" vertical="center"/>
    </xf>
    <xf numFmtId="38" fontId="2" fillId="0" borderId="0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0" xfId="1" applyFont="1" applyFill="1" applyAlignment="1">
      <alignment horizontal="center" vertical="center"/>
    </xf>
    <xf numFmtId="38" fontId="2" fillId="0" borderId="0" xfId="1" applyFont="1" applyFill="1" applyBorder="1" applyAlignment="1" applyProtection="1">
      <alignment horizontal="left" vertical="center"/>
    </xf>
    <xf numFmtId="38" fontId="4" fillId="0" borderId="0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distributed" vertical="center"/>
    </xf>
    <xf numFmtId="38" fontId="4" fillId="0" borderId="0" xfId="1" applyFont="1" applyFill="1" applyBorder="1" applyAlignment="1">
      <alignment vertical="center"/>
    </xf>
    <xf numFmtId="38" fontId="2" fillId="0" borderId="0" xfId="1" applyFont="1" applyFill="1" applyBorder="1" applyAlignment="1" applyProtection="1">
      <alignment horizontal="right" vertical="center"/>
    </xf>
    <xf numFmtId="38" fontId="4" fillId="0" borderId="0" xfId="1" applyFont="1" applyFill="1" applyAlignment="1">
      <alignment horizontal="center" vertical="center"/>
    </xf>
    <xf numFmtId="38" fontId="4" fillId="0" borderId="0" xfId="1" applyFont="1" applyFill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4" xfId="1" applyFont="1" applyFill="1" applyBorder="1" applyAlignment="1" applyProtection="1">
      <alignment horizontal="center" vertical="center"/>
    </xf>
    <xf numFmtId="38" fontId="4" fillId="0" borderId="5" xfId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38" fontId="4" fillId="0" borderId="11" xfId="1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38" fontId="4" fillId="0" borderId="23" xfId="1" applyFont="1" applyFill="1" applyBorder="1" applyAlignment="1" applyProtection="1">
      <alignment horizontal="center" vertical="center"/>
    </xf>
    <xf numFmtId="38" fontId="4" fillId="0" borderId="24" xfId="1" applyFont="1" applyFill="1" applyBorder="1" applyAlignment="1" applyProtection="1">
      <alignment horizontal="center" vertical="center"/>
    </xf>
    <xf numFmtId="38" fontId="4" fillId="0" borderId="25" xfId="1" applyFont="1" applyFill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horizontal="distributed" vertical="center"/>
    </xf>
    <xf numFmtId="38" fontId="4" fillId="0" borderId="10" xfId="1" applyFont="1" applyFill="1" applyBorder="1" applyAlignment="1" applyProtection="1">
      <alignment horizontal="distributed" vertical="center"/>
    </xf>
    <xf numFmtId="38" fontId="4" fillId="0" borderId="10" xfId="1" applyFont="1" applyFill="1" applyBorder="1" applyAlignment="1">
      <alignment horizontal="distributed" vertical="center"/>
    </xf>
    <xf numFmtId="38" fontId="4" fillId="0" borderId="26" xfId="1" applyFont="1" applyFill="1" applyBorder="1" applyAlignment="1" applyProtection="1">
      <alignment vertical="center" shrinkToFit="1"/>
    </xf>
    <xf numFmtId="38" fontId="4" fillId="0" borderId="27" xfId="1" applyFont="1" applyFill="1" applyBorder="1" applyAlignment="1">
      <alignment vertical="center" shrinkToFit="1"/>
    </xf>
    <xf numFmtId="38" fontId="4" fillId="0" borderId="26" xfId="1" applyFont="1" applyFill="1" applyBorder="1" applyAlignment="1">
      <alignment vertical="center" shrinkToFit="1"/>
    </xf>
    <xf numFmtId="38" fontId="4" fillId="0" borderId="28" xfId="1" applyFont="1" applyFill="1" applyBorder="1" applyAlignment="1">
      <alignment vertical="center" shrinkToFit="1"/>
    </xf>
    <xf numFmtId="38" fontId="4" fillId="0" borderId="9" xfId="1" applyFont="1" applyFill="1" applyBorder="1" applyAlignment="1">
      <alignment horizontal="left" vertical="center"/>
    </xf>
    <xf numFmtId="38" fontId="4" fillId="0" borderId="29" xfId="1" applyFont="1" applyFill="1" applyBorder="1" applyAlignment="1" applyProtection="1">
      <alignment horizontal="distributed" vertical="center"/>
    </xf>
    <xf numFmtId="38" fontId="4" fillId="0" borderId="10" xfId="1" applyFont="1" applyFill="1" applyBorder="1" applyAlignment="1" applyProtection="1">
      <alignment vertical="center" shrinkToFit="1"/>
    </xf>
    <xf numFmtId="38" fontId="4" fillId="0" borderId="10" xfId="1" applyFont="1" applyFill="1" applyBorder="1" applyAlignment="1">
      <alignment vertical="center" shrinkToFit="1"/>
    </xf>
    <xf numFmtId="38" fontId="4" fillId="0" borderId="14" xfId="1" applyFont="1" applyFill="1" applyBorder="1" applyAlignment="1">
      <alignment vertical="center" shrinkToFit="1"/>
    </xf>
    <xf numFmtId="38" fontId="4" fillId="0" borderId="30" xfId="1" applyFont="1" applyFill="1" applyBorder="1" applyAlignment="1">
      <alignment vertical="center" shrinkToFit="1"/>
    </xf>
    <xf numFmtId="38" fontId="4" fillId="0" borderId="31" xfId="1" applyFont="1" applyFill="1" applyBorder="1" applyAlignment="1">
      <alignment vertical="center" shrinkToFit="1"/>
    </xf>
    <xf numFmtId="38" fontId="4" fillId="0" borderId="32" xfId="1" applyFont="1" applyFill="1" applyBorder="1" applyAlignment="1">
      <alignment horizontal="distributed" vertical="center"/>
    </xf>
    <xf numFmtId="38" fontId="4" fillId="0" borderId="33" xfId="1" applyFont="1" applyFill="1" applyBorder="1" applyAlignment="1" applyProtection="1">
      <alignment horizontal="distributed" vertical="center"/>
    </xf>
    <xf numFmtId="38" fontId="4" fillId="0" borderId="33" xfId="1" applyFont="1" applyFill="1" applyBorder="1" applyAlignment="1" applyProtection="1">
      <alignment vertical="center" shrinkToFit="1"/>
    </xf>
    <xf numFmtId="38" fontId="4" fillId="0" borderId="29" xfId="1" applyFont="1" applyFill="1" applyBorder="1" applyAlignment="1" applyProtection="1">
      <alignment vertical="center" shrinkToFit="1"/>
    </xf>
    <xf numFmtId="38" fontId="4" fillId="0" borderId="33" xfId="1" applyFont="1" applyFill="1" applyBorder="1" applyAlignment="1">
      <alignment vertical="center" shrinkToFit="1"/>
    </xf>
    <xf numFmtId="38" fontId="4" fillId="0" borderId="12" xfId="1" applyFont="1" applyFill="1" applyBorder="1" applyAlignment="1">
      <alignment vertical="center" shrinkToFit="1"/>
    </xf>
    <xf numFmtId="38" fontId="4" fillId="0" borderId="34" xfId="1" applyFont="1" applyFill="1" applyBorder="1" applyAlignment="1">
      <alignment vertical="center" shrinkToFit="1"/>
    </xf>
    <xf numFmtId="38" fontId="7" fillId="0" borderId="10" xfId="1" applyFont="1" applyFill="1" applyBorder="1" applyAlignment="1" applyProtection="1">
      <alignment vertical="center" shrinkToFit="1"/>
    </xf>
    <xf numFmtId="38" fontId="4" fillId="0" borderId="29" xfId="1" applyFont="1" applyFill="1" applyBorder="1" applyAlignment="1">
      <alignment vertical="center" shrinkToFit="1"/>
    </xf>
    <xf numFmtId="38" fontId="4" fillId="0" borderId="35" xfId="1" applyFont="1" applyFill="1" applyBorder="1" applyAlignment="1">
      <alignment vertical="center" shrinkToFit="1"/>
    </xf>
    <xf numFmtId="38" fontId="4" fillId="0" borderId="29" xfId="1" applyFont="1" applyFill="1" applyBorder="1" applyAlignment="1">
      <alignment horizontal="distributed" vertical="center"/>
    </xf>
    <xf numFmtId="38" fontId="4" fillId="0" borderId="35" xfId="1" applyFont="1" applyFill="1" applyBorder="1" applyAlignment="1" applyProtection="1">
      <alignment vertical="center" shrinkToFit="1"/>
    </xf>
    <xf numFmtId="38" fontId="4" fillId="0" borderId="30" xfId="1" applyFont="1" applyFill="1" applyBorder="1" applyAlignment="1" applyProtection="1">
      <alignment vertical="center" shrinkToFit="1"/>
    </xf>
    <xf numFmtId="38" fontId="4" fillId="0" borderId="33" xfId="1" applyFont="1" applyFill="1" applyBorder="1" applyAlignment="1" applyProtection="1">
      <alignment horizontal="left" vertical="center" shrinkToFit="1"/>
    </xf>
    <xf numFmtId="38" fontId="4" fillId="0" borderId="12" xfId="1" applyFont="1" applyFill="1" applyBorder="1" applyAlignment="1" applyProtection="1">
      <alignment vertical="center" shrinkToFit="1"/>
    </xf>
    <xf numFmtId="38" fontId="4" fillId="0" borderId="34" xfId="1" applyFont="1" applyFill="1" applyBorder="1" applyAlignment="1" applyProtection="1">
      <alignment vertical="center" shrinkToFit="1"/>
    </xf>
    <xf numFmtId="38" fontId="4" fillId="0" borderId="32" xfId="1" applyFont="1" applyFill="1" applyBorder="1" applyAlignment="1" applyProtection="1">
      <alignment horizontal="distributed" vertical="center"/>
    </xf>
    <xf numFmtId="38" fontId="4" fillId="0" borderId="32" xfId="1" applyFont="1" applyFill="1" applyBorder="1" applyAlignment="1" applyProtection="1">
      <alignment vertical="center" shrinkToFit="1"/>
    </xf>
    <xf numFmtId="38" fontId="4" fillId="0" borderId="32" xfId="1" applyFont="1" applyFill="1" applyBorder="1" applyAlignment="1">
      <alignment vertical="center" shrinkToFit="1"/>
    </xf>
    <xf numFmtId="38" fontId="4" fillId="0" borderId="33" xfId="1" applyFont="1" applyFill="1" applyBorder="1" applyAlignment="1">
      <alignment horizontal="distributed" vertical="center"/>
    </xf>
    <xf numFmtId="38" fontId="4" fillId="0" borderId="17" xfId="1" applyFont="1" applyFill="1" applyBorder="1" applyAlignment="1" applyProtection="1">
      <alignment vertical="center" shrinkToFit="1"/>
    </xf>
    <xf numFmtId="38" fontId="4" fillId="0" borderId="36" xfId="1" applyFont="1" applyFill="1" applyBorder="1" applyAlignment="1" applyProtection="1">
      <alignment vertical="center" shrinkToFit="1"/>
    </xf>
    <xf numFmtId="38" fontId="4" fillId="0" borderId="21" xfId="1" applyFont="1" applyFill="1" applyBorder="1" applyAlignment="1">
      <alignment horizontal="left" vertical="center"/>
    </xf>
    <xf numFmtId="38" fontId="4" fillId="0" borderId="23" xfId="1" applyFont="1" applyFill="1" applyBorder="1" applyAlignment="1" applyProtection="1">
      <alignment vertical="center" shrinkToFit="1"/>
    </xf>
    <xf numFmtId="38" fontId="4" fillId="0" borderId="25" xfId="1" applyFont="1" applyFill="1" applyBorder="1" applyAlignment="1" applyProtection="1">
      <alignment vertical="center" shrinkToFit="1"/>
    </xf>
    <xf numFmtId="38" fontId="4" fillId="0" borderId="2" xfId="1" applyFont="1" applyFill="1" applyBorder="1" applyAlignment="1" applyProtection="1">
      <alignment horizontal="distributed" vertical="center"/>
    </xf>
    <xf numFmtId="38" fontId="4" fillId="0" borderId="26" xfId="1" applyFont="1" applyFill="1" applyBorder="1" applyAlignment="1" applyProtection="1">
      <alignment horizontal="distributed" vertical="center"/>
    </xf>
    <xf numFmtId="38" fontId="4" fillId="0" borderId="26" xfId="1" applyFont="1" applyFill="1" applyBorder="1" applyAlignment="1">
      <alignment horizontal="distributed" vertical="center"/>
    </xf>
    <xf numFmtId="38" fontId="4" fillId="0" borderId="3" xfId="1" applyFont="1" applyFill="1" applyBorder="1" applyAlignment="1" applyProtection="1">
      <alignment vertical="center" shrinkToFit="1"/>
    </xf>
    <xf numFmtId="38" fontId="4" fillId="0" borderId="31" xfId="1" applyFont="1" applyFill="1" applyBorder="1" applyAlignment="1" applyProtection="1">
      <alignment vertical="center" shrinkToFit="1"/>
    </xf>
    <xf numFmtId="38" fontId="4" fillId="0" borderId="39" xfId="1" applyFont="1" applyFill="1" applyBorder="1" applyAlignment="1">
      <alignment vertical="center"/>
    </xf>
    <xf numFmtId="38" fontId="4" fillId="0" borderId="43" xfId="1" applyFont="1" applyFill="1" applyBorder="1" applyAlignment="1" applyProtection="1">
      <alignment vertical="center" shrinkToFit="1"/>
    </xf>
    <xf numFmtId="38" fontId="4" fillId="0" borderId="44" xfId="1" applyFont="1" applyFill="1" applyBorder="1" applyAlignment="1" applyProtection="1">
      <alignment vertical="center" shrinkToFit="1"/>
    </xf>
    <xf numFmtId="38" fontId="4" fillId="0" borderId="45" xfId="1" applyFont="1" applyFill="1" applyBorder="1" applyAlignment="1" applyProtection="1">
      <alignment vertical="center" shrinkToFit="1"/>
    </xf>
    <xf numFmtId="38" fontId="4" fillId="0" borderId="0" xfId="1" applyFont="1" applyFill="1" applyAlignment="1">
      <alignment horizontal="left"/>
    </xf>
    <xf numFmtId="38" fontId="4" fillId="0" borderId="0" xfId="1" applyFont="1" applyFill="1"/>
    <xf numFmtId="38" fontId="4" fillId="0" borderId="0" xfId="1" applyFont="1" applyFill="1" applyBorder="1"/>
    <xf numFmtId="38" fontId="4" fillId="0" borderId="0" xfId="1" applyFont="1" applyFill="1" applyAlignment="1">
      <alignment horizontal="center"/>
    </xf>
    <xf numFmtId="38" fontId="4" fillId="0" borderId="24" xfId="1" applyFont="1" applyFill="1" applyBorder="1" applyAlignment="1" applyProtection="1">
      <alignment horizontal="center" vertical="center"/>
    </xf>
    <xf numFmtId="38" fontId="4" fillId="0" borderId="37" xfId="1" applyFont="1" applyFill="1" applyBorder="1" applyAlignment="1" applyProtection="1">
      <alignment horizontal="center" vertical="center"/>
    </xf>
    <xf numFmtId="38" fontId="4" fillId="0" borderId="35" xfId="1" applyFont="1" applyFill="1" applyBorder="1" applyAlignment="1" applyProtection="1">
      <alignment horizontal="center" vertical="center"/>
    </xf>
    <xf numFmtId="38" fontId="4" fillId="0" borderId="38" xfId="1" applyFont="1" applyFill="1" applyBorder="1" applyAlignment="1" applyProtection="1">
      <alignment horizontal="center" vertical="center"/>
    </xf>
    <xf numFmtId="38" fontId="4" fillId="0" borderId="40" xfId="1" applyFont="1" applyFill="1" applyBorder="1" applyAlignment="1" applyProtection="1">
      <alignment horizontal="distributed" vertical="center"/>
    </xf>
    <xf numFmtId="0" fontId="4" fillId="0" borderId="41" xfId="0" applyFont="1" applyFill="1" applyBorder="1" applyAlignment="1">
      <alignment horizontal="distributed" vertical="center"/>
    </xf>
    <xf numFmtId="0" fontId="4" fillId="0" borderId="42" xfId="0" applyFont="1" applyFill="1" applyBorder="1" applyAlignment="1">
      <alignment horizontal="distributed" vertical="center"/>
    </xf>
    <xf numFmtId="38" fontId="4" fillId="0" borderId="1" xfId="1" applyFont="1" applyFill="1" applyBorder="1" applyAlignment="1">
      <alignment horizontal="distributed" vertical="center"/>
    </xf>
    <xf numFmtId="38" fontId="4" fillId="0" borderId="2" xfId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38" fontId="4" fillId="0" borderId="3" xfId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38" fontId="4" fillId="0" borderId="14" xfId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center" vertical="center"/>
    </xf>
    <xf numFmtId="38" fontId="4" fillId="0" borderId="15" xfId="1" applyFont="1" applyFill="1" applyBorder="1" applyAlignment="1" applyProtection="1">
      <alignment horizontal="center" vertical="center"/>
    </xf>
    <xf numFmtId="38" fontId="4" fillId="0" borderId="17" xfId="1" applyFont="1" applyFill="1" applyBorder="1" applyAlignment="1" applyProtection="1">
      <alignment horizontal="center" vertical="center"/>
    </xf>
    <xf numFmtId="38" fontId="4" fillId="0" borderId="18" xfId="1" applyFont="1" applyFill="1" applyBorder="1" applyAlignment="1" applyProtection="1">
      <alignment horizontal="center" vertical="center"/>
    </xf>
    <xf numFmtId="38" fontId="4" fillId="0" borderId="19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M58"/>
  <sheetViews>
    <sheetView showGridLines="0" showZeros="0" tabSelected="1" view="pageBreakPreview" zoomScaleNormal="100" zoomScaleSheetLayoutView="100" workbookViewId="0">
      <pane xSplit="3" ySplit="6" topLeftCell="D7" activePane="bottomRight" state="frozen"/>
      <selection activeCell="B2" sqref="B2:D5"/>
      <selection pane="topRight" activeCell="B2" sqref="B2:D5"/>
      <selection pane="bottomLeft" activeCell="B2" sqref="B2:D5"/>
      <selection pane="bottomRight"/>
    </sheetView>
  </sheetViews>
  <sheetFormatPr defaultColWidth="10.7109375" defaultRowHeight="15" customHeight="1" x14ac:dyDescent="0.25"/>
  <cols>
    <col min="1" max="1" width="6" style="74" customWidth="1"/>
    <col min="2" max="2" width="6.28515625" style="74" customWidth="1"/>
    <col min="3" max="3" width="9" style="74" customWidth="1"/>
    <col min="4" max="15" width="4.92578125" style="75" customWidth="1"/>
    <col min="16" max="36" width="3.78515625" style="75" customWidth="1"/>
    <col min="37" max="37" width="2.7109375" style="75" customWidth="1"/>
    <col min="38" max="38" width="3" style="77" customWidth="1"/>
    <col min="39" max="40" width="2.7109375" style="75" customWidth="1"/>
    <col min="41" max="16384" width="10.7109375" style="75"/>
  </cols>
  <sheetData>
    <row r="1" spans="1:38" s="1" customFormat="1" ht="18.75" customHeight="1" x14ac:dyDescent="0.25"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4"/>
      <c r="AI1" s="4"/>
      <c r="AL1" s="5"/>
    </row>
    <row r="2" spans="1:38" s="12" customFormat="1" ht="18.75" customHeight="1" x14ac:dyDescent="0.25">
      <c r="A2" s="6" t="s">
        <v>75</v>
      </c>
      <c r="B2" s="7"/>
      <c r="C2" s="7"/>
      <c r="D2" s="8"/>
      <c r="E2" s="9"/>
      <c r="F2" s="9"/>
      <c r="G2" s="85" t="s">
        <v>0</v>
      </c>
      <c r="H2" s="85"/>
      <c r="I2" s="85"/>
      <c r="J2" s="85"/>
      <c r="K2" s="85"/>
      <c r="L2" s="85"/>
      <c r="M2" s="85"/>
      <c r="N2" s="85"/>
      <c r="O2" s="8"/>
      <c r="P2" s="8"/>
      <c r="Q2" s="8"/>
      <c r="R2" s="85" t="s">
        <v>1</v>
      </c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9"/>
      <c r="AE2" s="9"/>
      <c r="AF2" s="9"/>
      <c r="AG2" s="9"/>
      <c r="AH2" s="9"/>
      <c r="AI2" s="9"/>
      <c r="AJ2" s="10" t="str">
        <f>A2</f>
        <v>令和４年度学校一覧　高等学校</v>
      </c>
      <c r="AK2" s="9"/>
      <c r="AL2" s="11"/>
    </row>
    <row r="3" spans="1:38" s="12" customFormat="1" ht="15" customHeight="1" x14ac:dyDescent="0.25">
      <c r="A3" s="86" t="s">
        <v>2</v>
      </c>
      <c r="B3" s="89" t="s">
        <v>3</v>
      </c>
      <c r="C3" s="92" t="s">
        <v>4</v>
      </c>
      <c r="D3" s="13"/>
      <c r="E3" s="13"/>
      <c r="F3" s="13"/>
      <c r="G3" s="13"/>
      <c r="H3" s="13"/>
      <c r="I3" s="13" t="s">
        <v>5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 t="s">
        <v>6</v>
      </c>
      <c r="W3" s="13"/>
      <c r="X3" s="13"/>
      <c r="Y3" s="13"/>
      <c r="Z3" s="13"/>
      <c r="AA3" s="13"/>
      <c r="AB3" s="13"/>
      <c r="AC3" s="13"/>
      <c r="AD3" s="13"/>
      <c r="AE3" s="14"/>
      <c r="AF3" s="14"/>
      <c r="AG3" s="15"/>
      <c r="AH3" s="95" t="s">
        <v>7</v>
      </c>
      <c r="AI3" s="96"/>
      <c r="AJ3" s="97"/>
      <c r="AL3" s="11"/>
    </row>
    <row r="4" spans="1:38" s="12" customFormat="1" ht="15" customHeight="1" x14ac:dyDescent="0.25">
      <c r="A4" s="87"/>
      <c r="B4" s="90"/>
      <c r="C4" s="93"/>
      <c r="D4" s="16"/>
      <c r="E4" s="17"/>
      <c r="F4" s="16"/>
      <c r="G4" s="16"/>
      <c r="H4" s="16"/>
      <c r="I4" s="16"/>
      <c r="J4" s="18" t="s">
        <v>8</v>
      </c>
      <c r="K4" s="16"/>
      <c r="L4" s="16"/>
      <c r="M4" s="16"/>
      <c r="N4" s="16"/>
      <c r="O4" s="19"/>
      <c r="P4" s="20"/>
      <c r="Q4" s="17"/>
      <c r="R4" s="16"/>
      <c r="S4" s="16"/>
      <c r="T4" s="16"/>
      <c r="U4" s="18" t="s">
        <v>9</v>
      </c>
      <c r="V4" s="16"/>
      <c r="W4" s="16"/>
      <c r="X4" s="16"/>
      <c r="Y4" s="16"/>
      <c r="Z4" s="16"/>
      <c r="AA4" s="16"/>
      <c r="AB4" s="16"/>
      <c r="AC4" s="16"/>
      <c r="AD4" s="16"/>
      <c r="AE4" s="104" t="s">
        <v>10</v>
      </c>
      <c r="AF4" s="105"/>
      <c r="AG4" s="106"/>
      <c r="AH4" s="98"/>
      <c r="AI4" s="99"/>
      <c r="AJ4" s="100"/>
      <c r="AL4" s="11"/>
    </row>
    <row r="5" spans="1:38" s="12" customFormat="1" ht="15" customHeight="1" x14ac:dyDescent="0.25">
      <c r="A5" s="87"/>
      <c r="B5" s="90"/>
      <c r="C5" s="93"/>
      <c r="D5" s="16"/>
      <c r="E5" s="21" t="s">
        <v>11</v>
      </c>
      <c r="F5" s="22"/>
      <c r="G5" s="20"/>
      <c r="H5" s="21" t="s">
        <v>12</v>
      </c>
      <c r="I5" s="16"/>
      <c r="J5" s="20"/>
      <c r="K5" s="21" t="s">
        <v>13</v>
      </c>
      <c r="L5" s="16"/>
      <c r="M5" s="20"/>
      <c r="N5" s="21" t="s">
        <v>14</v>
      </c>
      <c r="O5" s="22"/>
      <c r="P5" s="20"/>
      <c r="Q5" s="21" t="s">
        <v>11</v>
      </c>
      <c r="R5" s="22"/>
      <c r="S5" s="16"/>
      <c r="T5" s="21" t="s">
        <v>12</v>
      </c>
      <c r="U5" s="16"/>
      <c r="V5" s="20"/>
      <c r="W5" s="21" t="s">
        <v>13</v>
      </c>
      <c r="X5" s="22"/>
      <c r="Y5" s="16"/>
      <c r="Z5" s="21" t="s">
        <v>15</v>
      </c>
      <c r="AA5" s="16"/>
      <c r="AB5" s="20"/>
      <c r="AC5" s="21" t="s">
        <v>14</v>
      </c>
      <c r="AD5" s="22"/>
      <c r="AE5" s="107"/>
      <c r="AF5" s="108"/>
      <c r="AG5" s="109"/>
      <c r="AH5" s="101"/>
      <c r="AI5" s="102"/>
      <c r="AJ5" s="103"/>
      <c r="AL5" s="11"/>
    </row>
    <row r="6" spans="1:38" s="12" customFormat="1" ht="15" customHeight="1" x14ac:dyDescent="0.25">
      <c r="A6" s="88"/>
      <c r="B6" s="91"/>
      <c r="C6" s="94"/>
      <c r="D6" s="23" t="s">
        <v>16</v>
      </c>
      <c r="E6" s="23" t="s">
        <v>17</v>
      </c>
      <c r="F6" s="23" t="s">
        <v>18</v>
      </c>
      <c r="G6" s="23" t="s">
        <v>16</v>
      </c>
      <c r="H6" s="23" t="s">
        <v>17</v>
      </c>
      <c r="I6" s="23" t="s">
        <v>18</v>
      </c>
      <c r="J6" s="23" t="s">
        <v>16</v>
      </c>
      <c r="K6" s="23" t="s">
        <v>17</v>
      </c>
      <c r="L6" s="23" t="s">
        <v>18</v>
      </c>
      <c r="M6" s="23" t="s">
        <v>16</v>
      </c>
      <c r="N6" s="23" t="s">
        <v>17</v>
      </c>
      <c r="O6" s="23" t="s">
        <v>18</v>
      </c>
      <c r="P6" s="23" t="s">
        <v>16</v>
      </c>
      <c r="Q6" s="23" t="s">
        <v>17</v>
      </c>
      <c r="R6" s="23" t="s">
        <v>18</v>
      </c>
      <c r="S6" s="23" t="s">
        <v>16</v>
      </c>
      <c r="T6" s="23" t="s">
        <v>17</v>
      </c>
      <c r="U6" s="23" t="s">
        <v>18</v>
      </c>
      <c r="V6" s="23" t="s">
        <v>16</v>
      </c>
      <c r="W6" s="23" t="s">
        <v>17</v>
      </c>
      <c r="X6" s="23" t="s">
        <v>18</v>
      </c>
      <c r="Y6" s="23" t="s">
        <v>16</v>
      </c>
      <c r="Z6" s="23" t="s">
        <v>17</v>
      </c>
      <c r="AA6" s="23" t="s">
        <v>18</v>
      </c>
      <c r="AB6" s="23" t="s">
        <v>16</v>
      </c>
      <c r="AC6" s="23" t="s">
        <v>17</v>
      </c>
      <c r="AD6" s="23" t="s">
        <v>18</v>
      </c>
      <c r="AE6" s="23" t="s">
        <v>16</v>
      </c>
      <c r="AF6" s="23" t="s">
        <v>17</v>
      </c>
      <c r="AG6" s="23" t="s">
        <v>18</v>
      </c>
      <c r="AH6" s="24" t="s">
        <v>16</v>
      </c>
      <c r="AI6" s="23" t="s">
        <v>17</v>
      </c>
      <c r="AJ6" s="25" t="s">
        <v>18</v>
      </c>
      <c r="AL6" s="11"/>
    </row>
    <row r="7" spans="1:38" s="12" customFormat="1" ht="18" customHeight="1" x14ac:dyDescent="0.25">
      <c r="A7" s="26" t="s">
        <v>19</v>
      </c>
      <c r="B7" s="27" t="s">
        <v>20</v>
      </c>
      <c r="C7" s="28"/>
      <c r="D7" s="29">
        <f t="shared" ref="D7:D52" si="0">E7+F7</f>
        <v>3655</v>
      </c>
      <c r="E7" s="29">
        <v>1700</v>
      </c>
      <c r="F7" s="29">
        <v>1955</v>
      </c>
      <c r="G7" s="29">
        <f t="shared" ref="G7:G52" si="1">H7+I7</f>
        <v>3586</v>
      </c>
      <c r="H7" s="29">
        <v>1612</v>
      </c>
      <c r="I7" s="29">
        <v>1974</v>
      </c>
      <c r="J7" s="29">
        <f t="shared" ref="J7:J56" si="2">K7+L7</f>
        <v>3766</v>
      </c>
      <c r="K7" s="29">
        <v>1694</v>
      </c>
      <c r="L7" s="29">
        <v>2072</v>
      </c>
      <c r="M7" s="29">
        <f t="shared" ref="M7:M56" si="3">N7+O7</f>
        <v>11007</v>
      </c>
      <c r="N7" s="29">
        <f t="shared" ref="N7:O33" si="4">E7+H7+K7</f>
        <v>5006</v>
      </c>
      <c r="O7" s="29">
        <f t="shared" si="4"/>
        <v>6001</v>
      </c>
      <c r="P7" s="29">
        <f>Q7+R7</f>
        <v>42</v>
      </c>
      <c r="Q7" s="29">
        <v>20</v>
      </c>
      <c r="R7" s="29">
        <v>22</v>
      </c>
      <c r="S7" s="29">
        <f>+T7+U7</f>
        <v>40</v>
      </c>
      <c r="T7" s="29">
        <v>17</v>
      </c>
      <c r="U7" s="29">
        <v>23</v>
      </c>
      <c r="V7" s="29">
        <f>+W7+X7</f>
        <v>54</v>
      </c>
      <c r="W7" s="29">
        <v>18</v>
      </c>
      <c r="X7" s="29">
        <v>36</v>
      </c>
      <c r="Y7" s="29">
        <f>+Z7+AA7</f>
        <v>38</v>
      </c>
      <c r="Z7" s="29">
        <v>20</v>
      </c>
      <c r="AA7" s="29">
        <v>18</v>
      </c>
      <c r="AB7" s="29">
        <f>AC7+AD7</f>
        <v>174</v>
      </c>
      <c r="AC7" s="29">
        <f>Q7+T7+W7+Z7</f>
        <v>75</v>
      </c>
      <c r="AD7" s="29">
        <f>R7+U7+X7+AA7</f>
        <v>99</v>
      </c>
      <c r="AE7" s="29">
        <f>+AF7+AG7</f>
        <v>313</v>
      </c>
      <c r="AF7" s="29">
        <v>127</v>
      </c>
      <c r="AG7" s="29">
        <v>186</v>
      </c>
      <c r="AH7" s="30"/>
      <c r="AI7" s="31"/>
      <c r="AJ7" s="32"/>
      <c r="AK7" s="9"/>
      <c r="AL7" s="11"/>
    </row>
    <row r="8" spans="1:38" s="12" customFormat="1" ht="18" customHeight="1" x14ac:dyDescent="0.25">
      <c r="A8" s="33"/>
      <c r="B8" s="34" t="s">
        <v>21</v>
      </c>
      <c r="C8" s="34" t="s">
        <v>22</v>
      </c>
      <c r="D8" s="35">
        <f t="shared" si="0"/>
        <v>26</v>
      </c>
      <c r="E8" s="35">
        <v>15</v>
      </c>
      <c r="F8" s="35">
        <v>11</v>
      </c>
      <c r="G8" s="35">
        <f t="shared" si="1"/>
        <v>22</v>
      </c>
      <c r="H8" s="35">
        <v>16</v>
      </c>
      <c r="I8" s="35">
        <v>6</v>
      </c>
      <c r="J8" s="35">
        <f t="shared" si="2"/>
        <v>21</v>
      </c>
      <c r="K8" s="35">
        <v>14</v>
      </c>
      <c r="L8" s="35">
        <v>7</v>
      </c>
      <c r="M8" s="35">
        <f t="shared" si="3"/>
        <v>69</v>
      </c>
      <c r="N8" s="35">
        <f t="shared" si="4"/>
        <v>45</v>
      </c>
      <c r="O8" s="35">
        <f t="shared" si="4"/>
        <v>24</v>
      </c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7"/>
      <c r="AI8" s="36"/>
      <c r="AJ8" s="38"/>
      <c r="AK8" s="9"/>
      <c r="AL8" s="11"/>
    </row>
    <row r="9" spans="1:38" s="12" customFormat="1" ht="18" customHeight="1" x14ac:dyDescent="0.25">
      <c r="A9" s="33"/>
      <c r="B9" s="28"/>
      <c r="C9" s="27" t="s">
        <v>23</v>
      </c>
      <c r="D9" s="35">
        <f t="shared" si="0"/>
        <v>26</v>
      </c>
      <c r="E9" s="35">
        <v>19</v>
      </c>
      <c r="F9" s="35">
        <v>7</v>
      </c>
      <c r="G9" s="35">
        <f t="shared" si="1"/>
        <v>24</v>
      </c>
      <c r="H9" s="35">
        <v>20</v>
      </c>
      <c r="I9" s="35">
        <v>4</v>
      </c>
      <c r="J9" s="35">
        <f t="shared" si="2"/>
        <v>30</v>
      </c>
      <c r="K9" s="35">
        <v>19</v>
      </c>
      <c r="L9" s="35">
        <v>11</v>
      </c>
      <c r="M9" s="35">
        <f t="shared" si="3"/>
        <v>80</v>
      </c>
      <c r="N9" s="35">
        <f t="shared" si="4"/>
        <v>58</v>
      </c>
      <c r="O9" s="35">
        <f t="shared" si="4"/>
        <v>22</v>
      </c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7"/>
      <c r="AI9" s="36"/>
      <c r="AJ9" s="39"/>
      <c r="AK9" s="9"/>
      <c r="AL9" s="11"/>
    </row>
    <row r="10" spans="1:38" s="12" customFormat="1" ht="18" customHeight="1" x14ac:dyDescent="0.25">
      <c r="A10" s="33"/>
      <c r="B10" s="28"/>
      <c r="C10" s="27" t="s">
        <v>24</v>
      </c>
      <c r="D10" s="35">
        <f t="shared" si="0"/>
        <v>30</v>
      </c>
      <c r="E10" s="35">
        <v>24</v>
      </c>
      <c r="F10" s="35">
        <v>6</v>
      </c>
      <c r="G10" s="35">
        <f t="shared" si="1"/>
        <v>29</v>
      </c>
      <c r="H10" s="35">
        <v>21</v>
      </c>
      <c r="I10" s="35">
        <v>8</v>
      </c>
      <c r="J10" s="35">
        <f t="shared" si="2"/>
        <v>28</v>
      </c>
      <c r="K10" s="35">
        <v>14</v>
      </c>
      <c r="L10" s="35">
        <v>14</v>
      </c>
      <c r="M10" s="35">
        <f t="shared" si="3"/>
        <v>87</v>
      </c>
      <c r="N10" s="35">
        <f t="shared" si="4"/>
        <v>59</v>
      </c>
      <c r="O10" s="35">
        <f t="shared" si="4"/>
        <v>28</v>
      </c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7"/>
      <c r="AI10" s="36"/>
      <c r="AJ10" s="39"/>
      <c r="AK10" s="9"/>
      <c r="AL10" s="11"/>
    </row>
    <row r="11" spans="1:38" s="12" customFormat="1" ht="18" customHeight="1" x14ac:dyDescent="0.25">
      <c r="A11" s="33"/>
      <c r="B11" s="28"/>
      <c r="C11" s="27" t="s">
        <v>25</v>
      </c>
      <c r="D11" s="35">
        <f t="shared" si="0"/>
        <v>19</v>
      </c>
      <c r="E11" s="35">
        <v>9</v>
      </c>
      <c r="F11" s="35">
        <v>10</v>
      </c>
      <c r="G11" s="35">
        <f t="shared" si="1"/>
        <v>29</v>
      </c>
      <c r="H11" s="35">
        <v>16</v>
      </c>
      <c r="I11" s="35">
        <v>13</v>
      </c>
      <c r="J11" s="35">
        <f t="shared" si="2"/>
        <v>27</v>
      </c>
      <c r="K11" s="35">
        <v>19</v>
      </c>
      <c r="L11" s="35">
        <v>8</v>
      </c>
      <c r="M11" s="35">
        <f t="shared" si="3"/>
        <v>75</v>
      </c>
      <c r="N11" s="35">
        <f t="shared" si="4"/>
        <v>44</v>
      </c>
      <c r="O11" s="35">
        <f t="shared" si="4"/>
        <v>31</v>
      </c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7"/>
      <c r="AI11" s="36"/>
      <c r="AJ11" s="39"/>
      <c r="AK11" s="9"/>
      <c r="AL11" s="11"/>
    </row>
    <row r="12" spans="1:38" s="12" customFormat="1" ht="18" customHeight="1" x14ac:dyDescent="0.25">
      <c r="A12" s="33"/>
      <c r="B12" s="28"/>
      <c r="C12" s="27" t="s">
        <v>26</v>
      </c>
      <c r="D12" s="35">
        <f>E12+F12</f>
        <v>26</v>
      </c>
      <c r="E12" s="35">
        <v>15</v>
      </c>
      <c r="F12" s="35">
        <v>11</v>
      </c>
      <c r="G12" s="35">
        <f>H12+I12</f>
        <v>23</v>
      </c>
      <c r="H12" s="35">
        <v>18</v>
      </c>
      <c r="I12" s="35">
        <v>5</v>
      </c>
      <c r="J12" s="35">
        <f>K12+L12</f>
        <v>20</v>
      </c>
      <c r="K12" s="35">
        <v>16</v>
      </c>
      <c r="L12" s="35">
        <v>4</v>
      </c>
      <c r="M12" s="35">
        <f>N12+O12</f>
        <v>69</v>
      </c>
      <c r="N12" s="35">
        <f>E12+H12+K12</f>
        <v>49</v>
      </c>
      <c r="O12" s="35">
        <f>F12+I12+L12</f>
        <v>20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7"/>
      <c r="AI12" s="36"/>
      <c r="AJ12" s="39"/>
      <c r="AK12" s="9"/>
      <c r="AL12" s="11"/>
    </row>
    <row r="13" spans="1:38" s="12" customFormat="1" ht="18" customHeight="1" x14ac:dyDescent="0.25">
      <c r="A13" s="33"/>
      <c r="B13" s="28"/>
      <c r="C13" s="27" t="s">
        <v>27</v>
      </c>
      <c r="D13" s="35">
        <f t="shared" si="0"/>
        <v>29</v>
      </c>
      <c r="E13" s="35">
        <v>18</v>
      </c>
      <c r="F13" s="35">
        <v>11</v>
      </c>
      <c r="G13" s="35">
        <f>H13+I13</f>
        <v>23</v>
      </c>
      <c r="H13" s="35">
        <v>14</v>
      </c>
      <c r="I13" s="35">
        <v>9</v>
      </c>
      <c r="J13" s="35">
        <f>K13+L13</f>
        <v>28</v>
      </c>
      <c r="K13" s="35">
        <v>19</v>
      </c>
      <c r="L13" s="35">
        <v>9</v>
      </c>
      <c r="M13" s="35">
        <f>N13+O13</f>
        <v>80</v>
      </c>
      <c r="N13" s="35">
        <f t="shared" si="4"/>
        <v>51</v>
      </c>
      <c r="O13" s="35">
        <f t="shared" si="4"/>
        <v>29</v>
      </c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7"/>
      <c r="AI13" s="36"/>
      <c r="AJ13" s="39"/>
      <c r="AK13" s="9"/>
      <c r="AL13" s="11"/>
    </row>
    <row r="14" spans="1:38" s="12" customFormat="1" ht="18" customHeight="1" x14ac:dyDescent="0.25">
      <c r="A14" s="33"/>
      <c r="B14" s="28"/>
      <c r="C14" s="27" t="s">
        <v>28</v>
      </c>
      <c r="D14" s="35">
        <f t="shared" si="0"/>
        <v>27</v>
      </c>
      <c r="E14" s="35">
        <v>16</v>
      </c>
      <c r="F14" s="35">
        <v>11</v>
      </c>
      <c r="G14" s="35">
        <f t="shared" si="1"/>
        <v>20</v>
      </c>
      <c r="H14" s="35">
        <v>13</v>
      </c>
      <c r="I14" s="35">
        <v>7</v>
      </c>
      <c r="J14" s="35">
        <f t="shared" si="2"/>
        <v>21</v>
      </c>
      <c r="K14" s="35">
        <v>7</v>
      </c>
      <c r="L14" s="35">
        <v>14</v>
      </c>
      <c r="M14" s="35">
        <f t="shared" si="3"/>
        <v>68</v>
      </c>
      <c r="N14" s="35">
        <f t="shared" si="4"/>
        <v>36</v>
      </c>
      <c r="O14" s="35">
        <f t="shared" si="4"/>
        <v>32</v>
      </c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7"/>
      <c r="AI14" s="36"/>
      <c r="AJ14" s="39"/>
      <c r="AK14" s="9"/>
      <c r="AL14" s="11"/>
    </row>
    <row r="15" spans="1:38" s="12" customFormat="1" ht="18" customHeight="1" x14ac:dyDescent="0.25">
      <c r="A15" s="33"/>
      <c r="B15" s="28"/>
      <c r="C15" s="27" t="s">
        <v>29</v>
      </c>
      <c r="D15" s="35">
        <f t="shared" si="0"/>
        <v>20</v>
      </c>
      <c r="E15" s="35">
        <v>20</v>
      </c>
      <c r="F15" s="35">
        <v>0</v>
      </c>
      <c r="G15" s="35">
        <f t="shared" si="1"/>
        <v>22</v>
      </c>
      <c r="H15" s="35">
        <v>21</v>
      </c>
      <c r="I15" s="35">
        <v>1</v>
      </c>
      <c r="J15" s="35">
        <f t="shared" si="2"/>
        <v>27</v>
      </c>
      <c r="K15" s="35">
        <v>26</v>
      </c>
      <c r="L15" s="35">
        <v>1</v>
      </c>
      <c r="M15" s="35">
        <f t="shared" si="3"/>
        <v>69</v>
      </c>
      <c r="N15" s="35">
        <f t="shared" si="4"/>
        <v>67</v>
      </c>
      <c r="O15" s="35">
        <f t="shared" si="4"/>
        <v>2</v>
      </c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7"/>
      <c r="AI15" s="36"/>
      <c r="AJ15" s="39"/>
      <c r="AK15" s="9"/>
      <c r="AL15" s="11"/>
    </row>
    <row r="16" spans="1:38" s="12" customFormat="1" ht="18" customHeight="1" x14ac:dyDescent="0.25">
      <c r="A16" s="33"/>
      <c r="B16" s="28"/>
      <c r="C16" s="27" t="s">
        <v>30</v>
      </c>
      <c r="D16" s="35">
        <f t="shared" si="0"/>
        <v>30</v>
      </c>
      <c r="E16" s="35">
        <v>13</v>
      </c>
      <c r="F16" s="35">
        <v>17</v>
      </c>
      <c r="G16" s="35">
        <f t="shared" si="1"/>
        <v>30</v>
      </c>
      <c r="H16" s="35">
        <v>13</v>
      </c>
      <c r="I16" s="35">
        <v>17</v>
      </c>
      <c r="J16" s="35">
        <f t="shared" si="2"/>
        <v>30</v>
      </c>
      <c r="K16" s="35">
        <v>11</v>
      </c>
      <c r="L16" s="35">
        <v>19</v>
      </c>
      <c r="M16" s="35">
        <f t="shared" si="3"/>
        <v>90</v>
      </c>
      <c r="N16" s="35">
        <f t="shared" si="4"/>
        <v>37</v>
      </c>
      <c r="O16" s="35">
        <f t="shared" si="4"/>
        <v>53</v>
      </c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7"/>
      <c r="AI16" s="36"/>
      <c r="AJ16" s="39"/>
      <c r="AK16" s="9"/>
      <c r="AL16" s="11"/>
    </row>
    <row r="17" spans="1:38" s="12" customFormat="1" ht="18" customHeight="1" x14ac:dyDescent="0.25">
      <c r="A17" s="33"/>
      <c r="B17" s="28"/>
      <c r="C17" s="27" t="s">
        <v>31</v>
      </c>
      <c r="D17" s="35">
        <f t="shared" si="0"/>
        <v>27</v>
      </c>
      <c r="E17" s="35">
        <v>16</v>
      </c>
      <c r="F17" s="35">
        <v>11</v>
      </c>
      <c r="G17" s="35">
        <f t="shared" si="1"/>
        <v>23</v>
      </c>
      <c r="H17" s="35">
        <v>10</v>
      </c>
      <c r="I17" s="35">
        <v>13</v>
      </c>
      <c r="J17" s="35">
        <f t="shared" si="2"/>
        <v>22</v>
      </c>
      <c r="K17" s="35">
        <v>19</v>
      </c>
      <c r="L17" s="35">
        <v>3</v>
      </c>
      <c r="M17" s="35">
        <f t="shared" si="3"/>
        <v>72</v>
      </c>
      <c r="N17" s="35">
        <f t="shared" si="4"/>
        <v>45</v>
      </c>
      <c r="O17" s="35">
        <f t="shared" si="4"/>
        <v>27</v>
      </c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7"/>
      <c r="AI17" s="36"/>
      <c r="AJ17" s="39"/>
      <c r="AK17" s="9"/>
      <c r="AL17" s="11"/>
    </row>
    <row r="18" spans="1:38" s="12" customFormat="1" ht="18" customHeight="1" x14ac:dyDescent="0.25">
      <c r="A18" s="33"/>
      <c r="B18" s="28"/>
      <c r="C18" s="27" t="s">
        <v>32</v>
      </c>
      <c r="D18" s="35">
        <f t="shared" si="0"/>
        <v>35</v>
      </c>
      <c r="E18" s="35">
        <v>33</v>
      </c>
      <c r="F18" s="35">
        <v>2</v>
      </c>
      <c r="G18" s="35">
        <f t="shared" si="1"/>
        <v>35</v>
      </c>
      <c r="H18" s="35">
        <v>25</v>
      </c>
      <c r="I18" s="35">
        <v>10</v>
      </c>
      <c r="J18" s="35">
        <f t="shared" si="2"/>
        <v>35</v>
      </c>
      <c r="K18" s="35">
        <v>28</v>
      </c>
      <c r="L18" s="35">
        <v>7</v>
      </c>
      <c r="M18" s="35">
        <f t="shared" si="3"/>
        <v>105</v>
      </c>
      <c r="N18" s="35">
        <f t="shared" si="4"/>
        <v>86</v>
      </c>
      <c r="O18" s="35">
        <f t="shared" si="4"/>
        <v>19</v>
      </c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7"/>
      <c r="AI18" s="36"/>
      <c r="AJ18" s="39"/>
      <c r="AK18" s="9"/>
      <c r="AL18" s="11"/>
    </row>
    <row r="19" spans="1:38" s="12" customFormat="1" ht="18" customHeight="1" x14ac:dyDescent="0.25">
      <c r="A19" s="33"/>
      <c r="B19" s="40"/>
      <c r="C19" s="41" t="s">
        <v>16</v>
      </c>
      <c r="D19" s="42">
        <f t="shared" si="0"/>
        <v>295</v>
      </c>
      <c r="E19" s="42">
        <f>SUM(E8:E18)</f>
        <v>198</v>
      </c>
      <c r="F19" s="42">
        <f>SUM(F8:F18)</f>
        <v>97</v>
      </c>
      <c r="G19" s="42">
        <f t="shared" si="1"/>
        <v>280</v>
      </c>
      <c r="H19" s="43">
        <f>SUM(H8:H18)</f>
        <v>187</v>
      </c>
      <c r="I19" s="43">
        <f>SUM(I8:I18)</f>
        <v>93</v>
      </c>
      <c r="J19" s="42">
        <f t="shared" si="2"/>
        <v>289</v>
      </c>
      <c r="K19" s="42">
        <f>SUM(K8:K18)</f>
        <v>192</v>
      </c>
      <c r="L19" s="42">
        <f>SUM(L8:L18)</f>
        <v>97</v>
      </c>
      <c r="M19" s="42">
        <f t="shared" si="3"/>
        <v>864</v>
      </c>
      <c r="N19" s="42">
        <f t="shared" si="4"/>
        <v>577</v>
      </c>
      <c r="O19" s="42">
        <f t="shared" si="4"/>
        <v>287</v>
      </c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5"/>
      <c r="AI19" s="44"/>
      <c r="AJ19" s="46"/>
      <c r="AK19" s="9"/>
      <c r="AL19" s="11"/>
    </row>
    <row r="20" spans="1:38" s="12" customFormat="1" ht="18" customHeight="1" x14ac:dyDescent="0.25">
      <c r="A20" s="33"/>
      <c r="B20" s="27" t="s">
        <v>33</v>
      </c>
      <c r="C20" s="27" t="s">
        <v>34</v>
      </c>
      <c r="D20" s="35">
        <f t="shared" si="0"/>
        <v>132</v>
      </c>
      <c r="E20" s="35">
        <v>129</v>
      </c>
      <c r="F20" s="35">
        <v>3</v>
      </c>
      <c r="G20" s="35">
        <f t="shared" si="1"/>
        <v>128</v>
      </c>
      <c r="H20" s="43">
        <v>127</v>
      </c>
      <c r="I20" s="43">
        <v>1</v>
      </c>
      <c r="J20" s="35">
        <f t="shared" si="2"/>
        <v>133</v>
      </c>
      <c r="K20" s="35">
        <v>128</v>
      </c>
      <c r="L20" s="35">
        <v>5</v>
      </c>
      <c r="M20" s="35">
        <f t="shared" si="3"/>
        <v>393</v>
      </c>
      <c r="N20" s="35">
        <f t="shared" si="4"/>
        <v>384</v>
      </c>
      <c r="O20" s="35">
        <f t="shared" si="4"/>
        <v>9</v>
      </c>
      <c r="P20" s="35">
        <f>Q20+R20</f>
        <v>12</v>
      </c>
      <c r="Q20" s="35">
        <v>12</v>
      </c>
      <c r="R20" s="35">
        <v>0</v>
      </c>
      <c r="S20" s="35">
        <f>T20+U20</f>
        <v>6</v>
      </c>
      <c r="T20" s="43">
        <v>6</v>
      </c>
      <c r="U20" s="43">
        <v>0</v>
      </c>
      <c r="V20" s="35">
        <f>W20+X20</f>
        <v>9</v>
      </c>
      <c r="W20" s="35">
        <v>8</v>
      </c>
      <c r="X20" s="35">
        <v>1</v>
      </c>
      <c r="Y20" s="35">
        <f>Z20+AA20</f>
        <v>8</v>
      </c>
      <c r="Z20" s="35">
        <v>7</v>
      </c>
      <c r="AA20" s="35">
        <v>1</v>
      </c>
      <c r="AB20" s="35">
        <f>AC20+AD20</f>
        <v>35</v>
      </c>
      <c r="AC20" s="35">
        <f>Q20+T20+W20+Z20</f>
        <v>33</v>
      </c>
      <c r="AD20" s="35">
        <f>R20+U20+X20+AA20</f>
        <v>2</v>
      </c>
      <c r="AE20" s="36"/>
      <c r="AF20" s="36"/>
      <c r="AG20" s="36"/>
      <c r="AH20" s="37"/>
      <c r="AI20" s="36"/>
      <c r="AJ20" s="39"/>
      <c r="AK20" s="9"/>
      <c r="AL20" s="11"/>
    </row>
    <row r="21" spans="1:38" s="12" customFormat="1" ht="18" customHeight="1" x14ac:dyDescent="0.25">
      <c r="A21" s="33"/>
      <c r="B21" s="28"/>
      <c r="C21" s="27" t="s">
        <v>35</v>
      </c>
      <c r="D21" s="35">
        <f t="shared" si="0"/>
        <v>30</v>
      </c>
      <c r="E21" s="35">
        <v>28</v>
      </c>
      <c r="F21" s="35">
        <v>2</v>
      </c>
      <c r="G21" s="35">
        <f t="shared" si="1"/>
        <v>30</v>
      </c>
      <c r="H21" s="35">
        <v>25</v>
      </c>
      <c r="I21" s="35">
        <v>5</v>
      </c>
      <c r="J21" s="35">
        <f t="shared" si="2"/>
        <v>30</v>
      </c>
      <c r="K21" s="35">
        <v>30</v>
      </c>
      <c r="L21" s="35">
        <v>0</v>
      </c>
      <c r="M21" s="35">
        <f t="shared" si="3"/>
        <v>90</v>
      </c>
      <c r="N21" s="35">
        <f t="shared" si="4"/>
        <v>83</v>
      </c>
      <c r="O21" s="35">
        <f t="shared" si="4"/>
        <v>7</v>
      </c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6"/>
      <c r="AD21" s="36"/>
      <c r="AE21" s="36"/>
      <c r="AF21" s="36"/>
      <c r="AG21" s="36"/>
      <c r="AH21" s="37"/>
      <c r="AI21" s="36"/>
      <c r="AJ21" s="39"/>
      <c r="AK21" s="9"/>
      <c r="AL21" s="11"/>
    </row>
    <row r="22" spans="1:38" s="12" customFormat="1" ht="18" customHeight="1" x14ac:dyDescent="0.25">
      <c r="A22" s="33"/>
      <c r="B22" s="28"/>
      <c r="C22" s="27" t="s">
        <v>36</v>
      </c>
      <c r="D22" s="35">
        <f t="shared" si="0"/>
        <v>120</v>
      </c>
      <c r="E22" s="35">
        <v>117</v>
      </c>
      <c r="F22" s="35">
        <v>3</v>
      </c>
      <c r="G22" s="35">
        <f t="shared" si="1"/>
        <v>112</v>
      </c>
      <c r="H22" s="35">
        <v>110</v>
      </c>
      <c r="I22" s="35">
        <v>2</v>
      </c>
      <c r="J22" s="35">
        <f t="shared" si="2"/>
        <v>127</v>
      </c>
      <c r="K22" s="35">
        <v>122</v>
      </c>
      <c r="L22" s="35">
        <v>5</v>
      </c>
      <c r="M22" s="35">
        <f t="shared" si="3"/>
        <v>359</v>
      </c>
      <c r="N22" s="35">
        <f t="shared" si="4"/>
        <v>349</v>
      </c>
      <c r="O22" s="35">
        <f t="shared" si="4"/>
        <v>10</v>
      </c>
      <c r="P22" s="35">
        <f>Q22+R22</f>
        <v>2</v>
      </c>
      <c r="Q22" s="35">
        <v>2</v>
      </c>
      <c r="R22" s="35">
        <v>0</v>
      </c>
      <c r="S22" s="35">
        <f>T22+U22</f>
        <v>0</v>
      </c>
      <c r="T22" s="47">
        <v>0</v>
      </c>
      <c r="U22" s="35">
        <v>0</v>
      </c>
      <c r="V22" s="35">
        <f>W22+X22</f>
        <v>2</v>
      </c>
      <c r="W22" s="35">
        <v>2</v>
      </c>
      <c r="X22" s="35">
        <v>0</v>
      </c>
      <c r="Y22" s="35">
        <f>Z22+AA22</f>
        <v>2</v>
      </c>
      <c r="Z22" s="35">
        <v>2</v>
      </c>
      <c r="AA22" s="35">
        <v>0</v>
      </c>
      <c r="AB22" s="35">
        <f>AC22+AD22</f>
        <v>6</v>
      </c>
      <c r="AC22" s="35">
        <f>Q22+T22+W22+Z22</f>
        <v>6</v>
      </c>
      <c r="AD22" s="35">
        <f>R22+U22+X22+AA22</f>
        <v>0</v>
      </c>
      <c r="AE22" s="36"/>
      <c r="AF22" s="36"/>
      <c r="AG22" s="36"/>
      <c r="AH22" s="37"/>
      <c r="AI22" s="36"/>
      <c r="AJ22" s="39"/>
      <c r="AK22" s="9"/>
      <c r="AL22" s="11"/>
    </row>
    <row r="23" spans="1:38" s="12" customFormat="1" ht="18" customHeight="1" x14ac:dyDescent="0.25">
      <c r="A23" s="33"/>
      <c r="B23" s="28"/>
      <c r="C23" s="27" t="s">
        <v>37</v>
      </c>
      <c r="D23" s="35">
        <f t="shared" si="0"/>
        <v>30</v>
      </c>
      <c r="E23" s="35">
        <v>23</v>
      </c>
      <c r="F23" s="35">
        <v>7</v>
      </c>
      <c r="G23" s="35">
        <f t="shared" si="1"/>
        <v>29</v>
      </c>
      <c r="H23" s="35">
        <v>25</v>
      </c>
      <c r="I23" s="35">
        <v>4</v>
      </c>
      <c r="J23" s="35">
        <f t="shared" si="2"/>
        <v>31</v>
      </c>
      <c r="K23" s="35">
        <v>27</v>
      </c>
      <c r="L23" s="35">
        <v>4</v>
      </c>
      <c r="M23" s="35">
        <f t="shared" si="3"/>
        <v>90</v>
      </c>
      <c r="N23" s="35">
        <f t="shared" si="4"/>
        <v>75</v>
      </c>
      <c r="O23" s="35">
        <f t="shared" si="4"/>
        <v>15</v>
      </c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6"/>
      <c r="AD23" s="36"/>
      <c r="AE23" s="36"/>
      <c r="AF23" s="36"/>
      <c r="AG23" s="36"/>
      <c r="AH23" s="37"/>
      <c r="AI23" s="36"/>
      <c r="AJ23" s="39"/>
      <c r="AK23" s="9"/>
      <c r="AL23" s="11"/>
    </row>
    <row r="24" spans="1:38" s="12" customFormat="1" ht="18" customHeight="1" x14ac:dyDescent="0.25">
      <c r="A24" s="33"/>
      <c r="B24" s="28"/>
      <c r="C24" s="27" t="s">
        <v>38</v>
      </c>
      <c r="D24" s="35">
        <f t="shared" si="0"/>
        <v>35</v>
      </c>
      <c r="E24" s="35">
        <v>28</v>
      </c>
      <c r="F24" s="35">
        <v>7</v>
      </c>
      <c r="G24" s="35">
        <f t="shared" si="1"/>
        <v>35</v>
      </c>
      <c r="H24" s="35">
        <v>30</v>
      </c>
      <c r="I24" s="35">
        <v>5</v>
      </c>
      <c r="J24" s="35">
        <f t="shared" si="2"/>
        <v>37</v>
      </c>
      <c r="K24" s="35">
        <v>29</v>
      </c>
      <c r="L24" s="35">
        <v>8</v>
      </c>
      <c r="M24" s="35">
        <f t="shared" si="3"/>
        <v>107</v>
      </c>
      <c r="N24" s="35">
        <f t="shared" si="4"/>
        <v>87</v>
      </c>
      <c r="O24" s="35">
        <f t="shared" si="4"/>
        <v>20</v>
      </c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6"/>
      <c r="AD24" s="36"/>
      <c r="AE24" s="36"/>
      <c r="AF24" s="36"/>
      <c r="AG24" s="36"/>
      <c r="AH24" s="37"/>
      <c r="AI24" s="36"/>
      <c r="AJ24" s="39"/>
      <c r="AK24" s="9"/>
      <c r="AL24" s="11"/>
    </row>
    <row r="25" spans="1:38" s="12" customFormat="1" ht="18" customHeight="1" x14ac:dyDescent="0.25">
      <c r="A25" s="33"/>
      <c r="B25" s="28"/>
      <c r="C25" s="27" t="s">
        <v>39</v>
      </c>
      <c r="D25" s="35">
        <f t="shared" si="0"/>
        <v>29</v>
      </c>
      <c r="E25" s="35">
        <v>26</v>
      </c>
      <c r="F25" s="35">
        <v>3</v>
      </c>
      <c r="G25" s="35">
        <f t="shared" si="1"/>
        <v>28</v>
      </c>
      <c r="H25" s="35">
        <v>25</v>
      </c>
      <c r="I25" s="35">
        <v>3</v>
      </c>
      <c r="J25" s="35">
        <f t="shared" si="2"/>
        <v>31</v>
      </c>
      <c r="K25" s="35">
        <v>29</v>
      </c>
      <c r="L25" s="35">
        <v>2</v>
      </c>
      <c r="M25" s="35">
        <f t="shared" si="3"/>
        <v>88</v>
      </c>
      <c r="N25" s="35">
        <f t="shared" si="4"/>
        <v>80</v>
      </c>
      <c r="O25" s="35">
        <f t="shared" si="4"/>
        <v>8</v>
      </c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6"/>
      <c r="AD25" s="36"/>
      <c r="AE25" s="36"/>
      <c r="AF25" s="36"/>
      <c r="AG25" s="36"/>
      <c r="AH25" s="37"/>
      <c r="AI25" s="36"/>
      <c r="AJ25" s="39"/>
      <c r="AK25" s="9"/>
      <c r="AL25" s="11"/>
    </row>
    <row r="26" spans="1:38" s="12" customFormat="1" ht="18" customHeight="1" x14ac:dyDescent="0.25">
      <c r="A26" s="33"/>
      <c r="B26" s="28"/>
      <c r="C26" s="27" t="s">
        <v>40</v>
      </c>
      <c r="D26" s="35">
        <f t="shared" si="0"/>
        <v>30</v>
      </c>
      <c r="E26" s="35">
        <v>28</v>
      </c>
      <c r="F26" s="35">
        <v>2</v>
      </c>
      <c r="G26" s="35">
        <f t="shared" si="1"/>
        <v>30</v>
      </c>
      <c r="H26" s="35">
        <v>26</v>
      </c>
      <c r="I26" s="35">
        <v>4</v>
      </c>
      <c r="J26" s="35">
        <f t="shared" si="2"/>
        <v>30</v>
      </c>
      <c r="K26" s="35">
        <v>29</v>
      </c>
      <c r="L26" s="35">
        <v>1</v>
      </c>
      <c r="M26" s="35">
        <f t="shared" si="3"/>
        <v>90</v>
      </c>
      <c r="N26" s="35">
        <f t="shared" si="4"/>
        <v>83</v>
      </c>
      <c r="O26" s="35">
        <f t="shared" si="4"/>
        <v>7</v>
      </c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6"/>
      <c r="AD26" s="36"/>
      <c r="AE26" s="36"/>
      <c r="AF26" s="36"/>
      <c r="AG26" s="36"/>
      <c r="AH26" s="37"/>
      <c r="AI26" s="36"/>
      <c r="AJ26" s="39"/>
      <c r="AK26" s="9"/>
      <c r="AL26" s="11"/>
    </row>
    <row r="27" spans="1:38" s="12" customFormat="1" ht="18" customHeight="1" x14ac:dyDescent="0.25">
      <c r="A27" s="33"/>
      <c r="B27" s="28"/>
      <c r="C27" s="27" t="s">
        <v>41</v>
      </c>
      <c r="D27" s="35">
        <f t="shared" si="0"/>
        <v>100</v>
      </c>
      <c r="E27" s="35">
        <v>81</v>
      </c>
      <c r="F27" s="35">
        <v>19</v>
      </c>
      <c r="G27" s="35">
        <f t="shared" si="1"/>
        <v>83</v>
      </c>
      <c r="H27" s="35">
        <v>70</v>
      </c>
      <c r="I27" s="35">
        <v>13</v>
      </c>
      <c r="J27" s="35">
        <f t="shared" si="2"/>
        <v>101</v>
      </c>
      <c r="K27" s="35">
        <v>77</v>
      </c>
      <c r="L27" s="35">
        <v>24</v>
      </c>
      <c r="M27" s="35">
        <f t="shared" si="3"/>
        <v>284</v>
      </c>
      <c r="N27" s="35">
        <f t="shared" si="4"/>
        <v>228</v>
      </c>
      <c r="O27" s="35">
        <f t="shared" si="4"/>
        <v>56</v>
      </c>
      <c r="P27" s="35">
        <f>Q27+R27</f>
        <v>7</v>
      </c>
      <c r="Q27" s="35">
        <v>4</v>
      </c>
      <c r="R27" s="35">
        <v>3</v>
      </c>
      <c r="S27" s="35">
        <f>T27+U27</f>
        <v>1</v>
      </c>
      <c r="T27" s="35">
        <v>1</v>
      </c>
      <c r="U27" s="35">
        <v>0</v>
      </c>
      <c r="V27" s="35">
        <f>W27+X27</f>
        <v>2</v>
      </c>
      <c r="W27" s="35">
        <v>2</v>
      </c>
      <c r="X27" s="35">
        <v>0</v>
      </c>
      <c r="Y27" s="35">
        <f>Z27+AA27</f>
        <v>5</v>
      </c>
      <c r="Z27" s="35">
        <v>5</v>
      </c>
      <c r="AA27" s="35">
        <v>0</v>
      </c>
      <c r="AB27" s="35">
        <f>AC27+AD27</f>
        <v>15</v>
      </c>
      <c r="AC27" s="35">
        <f>Q27+T27+W27+Z27</f>
        <v>12</v>
      </c>
      <c r="AD27" s="35">
        <f>R27+U27+X27+AA27</f>
        <v>3</v>
      </c>
      <c r="AE27" s="36"/>
      <c r="AF27" s="36"/>
      <c r="AG27" s="36"/>
      <c r="AH27" s="37"/>
      <c r="AI27" s="36"/>
      <c r="AJ27" s="39"/>
      <c r="AK27" s="9"/>
      <c r="AL27" s="11"/>
    </row>
    <row r="28" spans="1:38" s="12" customFormat="1" ht="18" customHeight="1" x14ac:dyDescent="0.25">
      <c r="A28" s="33"/>
      <c r="B28" s="28"/>
      <c r="C28" s="27" t="s">
        <v>42</v>
      </c>
      <c r="D28" s="35">
        <f t="shared" si="0"/>
        <v>0</v>
      </c>
      <c r="E28" s="35">
        <v>0</v>
      </c>
      <c r="F28" s="35">
        <v>0</v>
      </c>
      <c r="G28" s="35">
        <f t="shared" si="1"/>
        <v>0</v>
      </c>
      <c r="H28" s="35">
        <v>0</v>
      </c>
      <c r="I28" s="35">
        <v>0</v>
      </c>
      <c r="J28" s="35">
        <f t="shared" si="2"/>
        <v>0</v>
      </c>
      <c r="K28" s="35">
        <v>0</v>
      </c>
      <c r="L28" s="35">
        <v>0</v>
      </c>
      <c r="M28" s="35">
        <f t="shared" si="3"/>
        <v>0</v>
      </c>
      <c r="N28" s="35">
        <f t="shared" si="4"/>
        <v>0</v>
      </c>
      <c r="O28" s="35">
        <f t="shared" si="4"/>
        <v>0</v>
      </c>
      <c r="P28" s="35">
        <f>Q28+R28</f>
        <v>4</v>
      </c>
      <c r="Q28" s="35">
        <v>1</v>
      </c>
      <c r="R28" s="35">
        <v>3</v>
      </c>
      <c r="S28" s="35">
        <f>T28+U28</f>
        <v>3</v>
      </c>
      <c r="T28" s="35">
        <v>0</v>
      </c>
      <c r="U28" s="35">
        <v>3</v>
      </c>
      <c r="V28" s="35">
        <f>W28+X28</f>
        <v>6</v>
      </c>
      <c r="W28" s="35">
        <v>2</v>
      </c>
      <c r="X28" s="35">
        <v>4</v>
      </c>
      <c r="Y28" s="35">
        <f>Z28+AA28</f>
        <v>4</v>
      </c>
      <c r="Z28" s="35">
        <v>1</v>
      </c>
      <c r="AA28" s="35">
        <v>3</v>
      </c>
      <c r="AB28" s="35">
        <f>AC28+AD28</f>
        <v>17</v>
      </c>
      <c r="AC28" s="35">
        <f>Q28+T28+W28+Z28</f>
        <v>4</v>
      </c>
      <c r="AD28" s="35">
        <f>R28+U28+X28+AA28</f>
        <v>13</v>
      </c>
      <c r="AE28" s="36"/>
      <c r="AF28" s="36"/>
      <c r="AG28" s="36"/>
      <c r="AH28" s="37"/>
      <c r="AI28" s="36"/>
      <c r="AJ28" s="39"/>
      <c r="AK28" s="9"/>
      <c r="AL28" s="11"/>
    </row>
    <row r="29" spans="1:38" s="12" customFormat="1" ht="18" customHeight="1" x14ac:dyDescent="0.25">
      <c r="A29" s="33"/>
      <c r="B29" s="28"/>
      <c r="C29" s="27" t="s">
        <v>43</v>
      </c>
      <c r="D29" s="35">
        <f t="shared" si="0"/>
        <v>60</v>
      </c>
      <c r="E29" s="35">
        <v>9</v>
      </c>
      <c r="F29" s="35">
        <v>51</v>
      </c>
      <c r="G29" s="35">
        <f t="shared" si="1"/>
        <v>59</v>
      </c>
      <c r="H29" s="35">
        <v>10</v>
      </c>
      <c r="I29" s="35">
        <v>49</v>
      </c>
      <c r="J29" s="35">
        <f t="shared" si="2"/>
        <v>55</v>
      </c>
      <c r="K29" s="35">
        <v>11</v>
      </c>
      <c r="L29" s="35">
        <v>44</v>
      </c>
      <c r="M29" s="35">
        <f t="shared" si="3"/>
        <v>174</v>
      </c>
      <c r="N29" s="35">
        <f t="shared" si="4"/>
        <v>30</v>
      </c>
      <c r="O29" s="35">
        <f t="shared" si="4"/>
        <v>144</v>
      </c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6"/>
      <c r="AD29" s="36"/>
      <c r="AE29" s="36"/>
      <c r="AF29" s="36"/>
      <c r="AG29" s="36"/>
      <c r="AH29" s="37"/>
      <c r="AI29" s="36"/>
      <c r="AJ29" s="39"/>
      <c r="AK29" s="9"/>
      <c r="AL29" s="11"/>
    </row>
    <row r="30" spans="1:38" s="12" customFormat="1" ht="18" customHeight="1" x14ac:dyDescent="0.25">
      <c r="A30" s="33"/>
      <c r="B30" s="28"/>
      <c r="C30" s="27" t="s">
        <v>44</v>
      </c>
      <c r="D30" s="35">
        <f t="shared" si="0"/>
        <v>30</v>
      </c>
      <c r="E30" s="35">
        <v>30</v>
      </c>
      <c r="F30" s="35">
        <v>0</v>
      </c>
      <c r="G30" s="35">
        <f t="shared" si="1"/>
        <v>30</v>
      </c>
      <c r="H30" s="35">
        <v>28</v>
      </c>
      <c r="I30" s="35">
        <v>2</v>
      </c>
      <c r="J30" s="35">
        <f t="shared" si="2"/>
        <v>29</v>
      </c>
      <c r="K30" s="35">
        <v>27</v>
      </c>
      <c r="L30" s="35">
        <v>2</v>
      </c>
      <c r="M30" s="35">
        <f t="shared" si="3"/>
        <v>89</v>
      </c>
      <c r="N30" s="35">
        <f t="shared" si="4"/>
        <v>85</v>
      </c>
      <c r="O30" s="35">
        <f t="shared" si="4"/>
        <v>4</v>
      </c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6"/>
      <c r="AD30" s="36"/>
      <c r="AE30" s="36"/>
      <c r="AF30" s="36"/>
      <c r="AG30" s="36"/>
      <c r="AH30" s="37"/>
      <c r="AI30" s="36"/>
      <c r="AJ30" s="39"/>
      <c r="AK30" s="9"/>
      <c r="AL30" s="11"/>
    </row>
    <row r="31" spans="1:38" s="12" customFormat="1" ht="18" customHeight="1" x14ac:dyDescent="0.25">
      <c r="A31" s="33"/>
      <c r="B31" s="28"/>
      <c r="C31" s="27" t="s">
        <v>45</v>
      </c>
      <c r="D31" s="35">
        <f t="shared" si="0"/>
        <v>70</v>
      </c>
      <c r="E31" s="35">
        <v>21</v>
      </c>
      <c r="F31" s="35">
        <v>49</v>
      </c>
      <c r="G31" s="35">
        <f t="shared" si="1"/>
        <v>69</v>
      </c>
      <c r="H31" s="35">
        <v>18</v>
      </c>
      <c r="I31" s="35">
        <v>51</v>
      </c>
      <c r="J31" s="35">
        <f t="shared" si="2"/>
        <v>70</v>
      </c>
      <c r="K31" s="35">
        <v>25</v>
      </c>
      <c r="L31" s="35">
        <v>45</v>
      </c>
      <c r="M31" s="35">
        <f t="shared" si="3"/>
        <v>209</v>
      </c>
      <c r="N31" s="35">
        <f t="shared" si="4"/>
        <v>64</v>
      </c>
      <c r="O31" s="35">
        <f t="shared" si="4"/>
        <v>145</v>
      </c>
      <c r="P31" s="35">
        <f>Q31+R31</f>
        <v>0</v>
      </c>
      <c r="Q31" s="35">
        <v>0</v>
      </c>
      <c r="R31" s="35">
        <v>0</v>
      </c>
      <c r="S31" s="35"/>
      <c r="T31" s="35"/>
      <c r="U31" s="35"/>
      <c r="V31" s="35"/>
      <c r="W31" s="35"/>
      <c r="X31" s="35"/>
      <c r="Y31" s="35"/>
      <c r="Z31" s="35"/>
      <c r="AA31" s="35"/>
      <c r="AB31" s="35">
        <f>AC31+AD31</f>
        <v>0</v>
      </c>
      <c r="AC31" s="35">
        <f t="shared" ref="AC31:AD33" si="5">Q31+T31+W31+Z31</f>
        <v>0</v>
      </c>
      <c r="AD31" s="35">
        <f t="shared" si="5"/>
        <v>0</v>
      </c>
      <c r="AE31" s="36"/>
      <c r="AF31" s="36"/>
      <c r="AG31" s="36"/>
      <c r="AH31" s="37"/>
      <c r="AI31" s="36"/>
      <c r="AJ31" s="39"/>
      <c r="AK31" s="9"/>
      <c r="AL31" s="11"/>
    </row>
    <row r="32" spans="1:38" s="12" customFormat="1" ht="18" customHeight="1" x14ac:dyDescent="0.25">
      <c r="A32" s="33"/>
      <c r="B32" s="28"/>
      <c r="C32" s="41" t="s">
        <v>16</v>
      </c>
      <c r="D32" s="42">
        <f>E32+F32</f>
        <v>666</v>
      </c>
      <c r="E32" s="42">
        <f>SUM(E20:E31)</f>
        <v>520</v>
      </c>
      <c r="F32" s="42">
        <f>SUM(F20:F31)</f>
        <v>146</v>
      </c>
      <c r="G32" s="42">
        <f t="shared" si="1"/>
        <v>633</v>
      </c>
      <c r="H32" s="42">
        <f>SUM(H20:H31)</f>
        <v>494</v>
      </c>
      <c r="I32" s="42">
        <f>SUM(I20:I31)</f>
        <v>139</v>
      </c>
      <c r="J32" s="42">
        <f t="shared" si="2"/>
        <v>674</v>
      </c>
      <c r="K32" s="42">
        <f>SUM(K20:K31)</f>
        <v>534</v>
      </c>
      <c r="L32" s="42">
        <f>SUM(L20:L31)</f>
        <v>140</v>
      </c>
      <c r="M32" s="42">
        <f t="shared" si="3"/>
        <v>1973</v>
      </c>
      <c r="N32" s="42">
        <f t="shared" si="4"/>
        <v>1548</v>
      </c>
      <c r="O32" s="42">
        <f t="shared" si="4"/>
        <v>425</v>
      </c>
      <c r="P32" s="42">
        <f>SUM(P20:P31)</f>
        <v>25</v>
      </c>
      <c r="Q32" s="42">
        <f>SUM(Q20:Q31)</f>
        <v>19</v>
      </c>
      <c r="R32" s="42">
        <f>SUM(R20:R31)</f>
        <v>6</v>
      </c>
      <c r="S32" s="42">
        <f>T32+U32</f>
        <v>10</v>
      </c>
      <c r="T32" s="42">
        <f>SUM(T20:T31)</f>
        <v>7</v>
      </c>
      <c r="U32" s="42">
        <f>SUM(U20:U31)</f>
        <v>3</v>
      </c>
      <c r="V32" s="42">
        <f>W32+X32</f>
        <v>19</v>
      </c>
      <c r="W32" s="42">
        <f>SUM(W20:W31)</f>
        <v>14</v>
      </c>
      <c r="X32" s="42">
        <f>SUM(X20:X31)</f>
        <v>5</v>
      </c>
      <c r="Y32" s="42">
        <f>Z32+AA32</f>
        <v>19</v>
      </c>
      <c r="Z32" s="42">
        <f>SUM(Z20:Z31)</f>
        <v>15</v>
      </c>
      <c r="AA32" s="42">
        <f>SUM(AA20:AA31)</f>
        <v>4</v>
      </c>
      <c r="AB32" s="42">
        <f>AC32+AD32</f>
        <v>73</v>
      </c>
      <c r="AC32" s="42">
        <f t="shared" si="5"/>
        <v>55</v>
      </c>
      <c r="AD32" s="42">
        <f t="shared" si="5"/>
        <v>18</v>
      </c>
      <c r="AE32" s="44"/>
      <c r="AF32" s="44"/>
      <c r="AG32" s="44"/>
      <c r="AH32" s="45"/>
      <c r="AI32" s="44"/>
      <c r="AJ32" s="46"/>
      <c r="AK32" s="9"/>
      <c r="AL32" s="11"/>
    </row>
    <row r="33" spans="1:39" s="12" customFormat="1" ht="18" customHeight="1" x14ac:dyDescent="0.25">
      <c r="A33" s="33"/>
      <c r="B33" s="34" t="s">
        <v>46</v>
      </c>
      <c r="C33" s="34" t="s">
        <v>46</v>
      </c>
      <c r="D33" s="43">
        <f t="shared" si="0"/>
        <v>390</v>
      </c>
      <c r="E33" s="35">
        <v>140</v>
      </c>
      <c r="F33" s="35">
        <v>250</v>
      </c>
      <c r="G33" s="43">
        <f t="shared" si="1"/>
        <v>391</v>
      </c>
      <c r="H33" s="43">
        <v>144</v>
      </c>
      <c r="I33" s="43">
        <v>247</v>
      </c>
      <c r="J33" s="43">
        <f t="shared" si="2"/>
        <v>417</v>
      </c>
      <c r="K33" s="35">
        <v>152</v>
      </c>
      <c r="L33" s="35">
        <v>265</v>
      </c>
      <c r="M33" s="43">
        <f t="shared" si="3"/>
        <v>1198</v>
      </c>
      <c r="N33" s="43">
        <f t="shared" si="4"/>
        <v>436</v>
      </c>
      <c r="O33" s="43">
        <f t="shared" si="4"/>
        <v>762</v>
      </c>
      <c r="P33" s="43">
        <f>Q33+R33</f>
        <v>5</v>
      </c>
      <c r="Q33" s="35">
        <v>3</v>
      </c>
      <c r="R33" s="35">
        <v>2</v>
      </c>
      <c r="S33" s="43">
        <f>T33+U33</f>
        <v>3</v>
      </c>
      <c r="T33" s="43">
        <v>2</v>
      </c>
      <c r="U33" s="43">
        <v>1</v>
      </c>
      <c r="V33" s="43">
        <f>W33+X33</f>
        <v>9</v>
      </c>
      <c r="W33" s="35">
        <v>5</v>
      </c>
      <c r="X33" s="35">
        <v>4</v>
      </c>
      <c r="Y33" s="43">
        <f>Z33+AA33</f>
        <v>3</v>
      </c>
      <c r="Z33" s="35">
        <v>2</v>
      </c>
      <c r="AA33" s="35">
        <v>1</v>
      </c>
      <c r="AB33" s="43">
        <f>AC33+AD33</f>
        <v>20</v>
      </c>
      <c r="AC33" s="43">
        <f t="shared" si="5"/>
        <v>12</v>
      </c>
      <c r="AD33" s="43">
        <f t="shared" si="5"/>
        <v>8</v>
      </c>
      <c r="AE33" s="48"/>
      <c r="AF33" s="48"/>
      <c r="AG33" s="48"/>
      <c r="AH33" s="49"/>
      <c r="AI33" s="48"/>
      <c r="AJ33" s="38"/>
      <c r="AK33" s="9"/>
      <c r="AL33" s="11"/>
    </row>
    <row r="34" spans="1:39" s="12" customFormat="1" ht="18" customHeight="1" x14ac:dyDescent="0.25">
      <c r="A34" s="33"/>
      <c r="B34" s="50" t="s">
        <v>47</v>
      </c>
      <c r="C34" s="34" t="s">
        <v>48</v>
      </c>
      <c r="D34" s="43">
        <f t="shared" si="0"/>
        <v>25</v>
      </c>
      <c r="E34" s="43">
        <v>25</v>
      </c>
      <c r="F34" s="43">
        <v>0</v>
      </c>
      <c r="G34" s="43">
        <f t="shared" si="1"/>
        <v>23</v>
      </c>
      <c r="H34" s="43">
        <v>22</v>
      </c>
      <c r="I34" s="43">
        <v>1</v>
      </c>
      <c r="J34" s="43">
        <f t="shared" si="2"/>
        <v>27</v>
      </c>
      <c r="K34" s="43">
        <v>27</v>
      </c>
      <c r="L34" s="43">
        <v>0</v>
      </c>
      <c r="M34" s="43">
        <f t="shared" si="3"/>
        <v>75</v>
      </c>
      <c r="N34" s="43">
        <f t="shared" ref="N34:O48" si="6">E34+H34+K34</f>
        <v>74</v>
      </c>
      <c r="O34" s="43">
        <f t="shared" si="6"/>
        <v>1</v>
      </c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8"/>
      <c r="AF34" s="48"/>
      <c r="AG34" s="48"/>
      <c r="AH34" s="51">
        <f>AI34+AJ34</f>
        <v>13</v>
      </c>
      <c r="AI34" s="51">
        <v>12</v>
      </c>
      <c r="AJ34" s="52">
        <v>1</v>
      </c>
      <c r="AK34" s="9"/>
      <c r="AL34" s="11"/>
    </row>
    <row r="35" spans="1:39" s="12" customFormat="1" ht="18" customHeight="1" x14ac:dyDescent="0.25">
      <c r="A35" s="33"/>
      <c r="B35" s="28"/>
      <c r="C35" s="27" t="s">
        <v>49</v>
      </c>
      <c r="D35" s="35">
        <f t="shared" si="0"/>
        <v>26</v>
      </c>
      <c r="E35" s="35">
        <v>19</v>
      </c>
      <c r="F35" s="35">
        <v>7</v>
      </c>
      <c r="G35" s="35">
        <f t="shared" si="1"/>
        <v>24</v>
      </c>
      <c r="H35" s="35">
        <v>15</v>
      </c>
      <c r="I35" s="35">
        <v>9</v>
      </c>
      <c r="J35" s="35">
        <f t="shared" si="2"/>
        <v>29</v>
      </c>
      <c r="K35" s="35">
        <v>24</v>
      </c>
      <c r="L35" s="35">
        <v>5</v>
      </c>
      <c r="M35" s="35">
        <f t="shared" si="3"/>
        <v>79</v>
      </c>
      <c r="N35" s="35">
        <f t="shared" si="6"/>
        <v>58</v>
      </c>
      <c r="O35" s="35">
        <f t="shared" si="6"/>
        <v>21</v>
      </c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6"/>
      <c r="AF35" s="36"/>
      <c r="AG35" s="36"/>
      <c r="AH35" s="36"/>
      <c r="AI35" s="36"/>
      <c r="AJ35" s="39"/>
      <c r="AK35" s="9"/>
      <c r="AL35" s="11"/>
    </row>
    <row r="36" spans="1:39" s="12" customFormat="1" ht="18" customHeight="1" x14ac:dyDescent="0.25">
      <c r="A36" s="33"/>
      <c r="B36" s="28"/>
      <c r="C36" s="41" t="s">
        <v>16</v>
      </c>
      <c r="D36" s="42">
        <f t="shared" si="0"/>
        <v>51</v>
      </c>
      <c r="E36" s="42">
        <f>SUM(E34:E35)</f>
        <v>44</v>
      </c>
      <c r="F36" s="42">
        <f>SUM(F34:F35)</f>
        <v>7</v>
      </c>
      <c r="G36" s="42">
        <f t="shared" si="1"/>
        <v>47</v>
      </c>
      <c r="H36" s="42">
        <f>SUM(H34:H35)</f>
        <v>37</v>
      </c>
      <c r="I36" s="42">
        <f>SUM(I34:I35)</f>
        <v>10</v>
      </c>
      <c r="J36" s="42">
        <f t="shared" si="2"/>
        <v>56</v>
      </c>
      <c r="K36" s="42">
        <f>SUM(K34:K35)</f>
        <v>51</v>
      </c>
      <c r="L36" s="42">
        <f>SUM(L34:L35)</f>
        <v>5</v>
      </c>
      <c r="M36" s="42">
        <f t="shared" si="3"/>
        <v>154</v>
      </c>
      <c r="N36" s="42">
        <f t="shared" si="6"/>
        <v>132</v>
      </c>
      <c r="O36" s="42">
        <f t="shared" si="6"/>
        <v>22</v>
      </c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44"/>
      <c r="AF36" s="44"/>
      <c r="AG36" s="44"/>
      <c r="AH36" s="54">
        <f>AI36+AJ36</f>
        <v>13</v>
      </c>
      <c r="AI36" s="42">
        <f>SUM(AI34:AI35)</f>
        <v>12</v>
      </c>
      <c r="AJ36" s="55">
        <f>SUM(AJ34:AJ35)</f>
        <v>1</v>
      </c>
      <c r="AK36" s="9"/>
      <c r="AL36" s="11"/>
    </row>
    <row r="37" spans="1:39" s="12" customFormat="1" ht="18" customHeight="1" x14ac:dyDescent="0.25">
      <c r="A37" s="33"/>
      <c r="B37" s="34" t="s">
        <v>50</v>
      </c>
      <c r="C37" s="56" t="s">
        <v>51</v>
      </c>
      <c r="D37" s="57">
        <f>E37+F37</f>
        <v>83</v>
      </c>
      <c r="E37" s="57">
        <v>5</v>
      </c>
      <c r="F37" s="57">
        <v>78</v>
      </c>
      <c r="G37" s="57">
        <f>H37+I37</f>
        <v>87</v>
      </c>
      <c r="H37" s="57">
        <v>6</v>
      </c>
      <c r="I37" s="57">
        <v>81</v>
      </c>
      <c r="J37" s="57">
        <f>K37+L37</f>
        <v>92</v>
      </c>
      <c r="K37" s="57">
        <v>3</v>
      </c>
      <c r="L37" s="57">
        <v>89</v>
      </c>
      <c r="M37" s="57">
        <f>N37+O37</f>
        <v>262</v>
      </c>
      <c r="N37" s="57">
        <f>E37+H37+K37</f>
        <v>14</v>
      </c>
      <c r="O37" s="57">
        <f>F37+I37+L37</f>
        <v>248</v>
      </c>
      <c r="P37" s="58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7"/>
      <c r="AI37" s="36"/>
      <c r="AJ37" s="39"/>
      <c r="AK37" s="9"/>
      <c r="AL37" s="11"/>
    </row>
    <row r="38" spans="1:39" s="9" customFormat="1" ht="18" customHeight="1" x14ac:dyDescent="0.25">
      <c r="A38" s="33"/>
      <c r="B38" s="41" t="s">
        <v>52</v>
      </c>
      <c r="C38" s="41" t="s">
        <v>52</v>
      </c>
      <c r="D38" s="42">
        <f>E38+F38</f>
        <v>70</v>
      </c>
      <c r="E38" s="42">
        <v>4</v>
      </c>
      <c r="F38" s="42">
        <v>66</v>
      </c>
      <c r="G38" s="42">
        <f t="shared" si="1"/>
        <v>69</v>
      </c>
      <c r="H38" s="42">
        <v>3</v>
      </c>
      <c r="I38" s="42">
        <v>66</v>
      </c>
      <c r="J38" s="42">
        <f t="shared" si="2"/>
        <v>61</v>
      </c>
      <c r="K38" s="42">
        <v>3</v>
      </c>
      <c r="L38" s="42">
        <v>58</v>
      </c>
      <c r="M38" s="42">
        <f t="shared" si="3"/>
        <v>200</v>
      </c>
      <c r="N38" s="42">
        <f t="shared" si="6"/>
        <v>10</v>
      </c>
      <c r="O38" s="42">
        <f t="shared" si="6"/>
        <v>190</v>
      </c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54">
        <f>AI38+AJ38</f>
        <v>130</v>
      </c>
      <c r="AI38" s="42">
        <v>4</v>
      </c>
      <c r="AJ38" s="55">
        <v>126</v>
      </c>
      <c r="AL38" s="11"/>
      <c r="AM38" s="12"/>
    </row>
    <row r="39" spans="1:39" s="12" customFormat="1" ht="18" customHeight="1" x14ac:dyDescent="0.25">
      <c r="A39" s="33"/>
      <c r="B39" s="41" t="s">
        <v>53</v>
      </c>
      <c r="C39" s="41" t="s">
        <v>54</v>
      </c>
      <c r="D39" s="42">
        <f t="shared" si="0"/>
        <v>33</v>
      </c>
      <c r="E39" s="42">
        <v>10</v>
      </c>
      <c r="F39" s="42">
        <v>23</v>
      </c>
      <c r="G39" s="42">
        <f t="shared" si="1"/>
        <v>40</v>
      </c>
      <c r="H39" s="42">
        <v>17</v>
      </c>
      <c r="I39" s="42">
        <v>23</v>
      </c>
      <c r="J39" s="42">
        <f t="shared" si="2"/>
        <v>39</v>
      </c>
      <c r="K39" s="42">
        <v>10</v>
      </c>
      <c r="L39" s="42">
        <v>29</v>
      </c>
      <c r="M39" s="42">
        <f t="shared" si="3"/>
        <v>112</v>
      </c>
      <c r="N39" s="42">
        <f t="shared" si="6"/>
        <v>37</v>
      </c>
      <c r="O39" s="42">
        <f t="shared" si="6"/>
        <v>75</v>
      </c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5"/>
      <c r="AI39" s="44"/>
      <c r="AJ39" s="46"/>
      <c r="AK39" s="9"/>
      <c r="AL39" s="11"/>
    </row>
    <row r="40" spans="1:39" s="12" customFormat="1" ht="18" customHeight="1" x14ac:dyDescent="0.25">
      <c r="A40" s="33"/>
      <c r="B40" s="41" t="s">
        <v>55</v>
      </c>
      <c r="C40" s="41" t="s">
        <v>55</v>
      </c>
      <c r="D40" s="42">
        <f t="shared" si="0"/>
        <v>25</v>
      </c>
      <c r="E40" s="42">
        <v>2</v>
      </c>
      <c r="F40" s="42">
        <v>23</v>
      </c>
      <c r="G40" s="42">
        <f t="shared" si="1"/>
        <v>23</v>
      </c>
      <c r="H40" s="42">
        <v>3</v>
      </c>
      <c r="I40" s="42">
        <v>20</v>
      </c>
      <c r="J40" s="42">
        <f t="shared" si="2"/>
        <v>26</v>
      </c>
      <c r="K40" s="42">
        <v>5</v>
      </c>
      <c r="L40" s="42">
        <v>21</v>
      </c>
      <c r="M40" s="42">
        <f t="shared" si="3"/>
        <v>74</v>
      </c>
      <c r="N40" s="42">
        <f t="shared" si="6"/>
        <v>10</v>
      </c>
      <c r="O40" s="42">
        <f t="shared" si="6"/>
        <v>64</v>
      </c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5"/>
      <c r="AI40" s="44"/>
      <c r="AJ40" s="46"/>
      <c r="AK40" s="9"/>
      <c r="AL40" s="11"/>
    </row>
    <row r="41" spans="1:39" s="12" customFormat="1" ht="18" customHeight="1" x14ac:dyDescent="0.25">
      <c r="A41" s="33"/>
      <c r="B41" s="41" t="s">
        <v>56</v>
      </c>
      <c r="C41" s="59" t="s">
        <v>57</v>
      </c>
      <c r="D41" s="42">
        <f t="shared" si="0"/>
        <v>43</v>
      </c>
      <c r="E41" s="42">
        <v>7</v>
      </c>
      <c r="F41" s="42">
        <v>36</v>
      </c>
      <c r="G41" s="42">
        <f t="shared" si="1"/>
        <v>49</v>
      </c>
      <c r="H41" s="42">
        <v>5</v>
      </c>
      <c r="I41" s="42">
        <v>44</v>
      </c>
      <c r="J41" s="42">
        <f t="shared" si="2"/>
        <v>48</v>
      </c>
      <c r="K41" s="42">
        <v>2</v>
      </c>
      <c r="L41" s="42">
        <v>46</v>
      </c>
      <c r="M41" s="42">
        <f t="shared" si="3"/>
        <v>140</v>
      </c>
      <c r="N41" s="42">
        <f t="shared" si="6"/>
        <v>14</v>
      </c>
      <c r="O41" s="42">
        <f t="shared" si="6"/>
        <v>126</v>
      </c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5"/>
      <c r="AI41" s="44"/>
      <c r="AJ41" s="46"/>
      <c r="AK41" s="9"/>
      <c r="AL41" s="11"/>
    </row>
    <row r="42" spans="1:39" s="12" customFormat="1" ht="18" customHeight="1" x14ac:dyDescent="0.25">
      <c r="A42" s="33"/>
      <c r="B42" s="41" t="s">
        <v>58</v>
      </c>
      <c r="C42" s="59" t="s">
        <v>59</v>
      </c>
      <c r="D42" s="42">
        <f t="shared" si="0"/>
        <v>66</v>
      </c>
      <c r="E42" s="42">
        <v>37</v>
      </c>
      <c r="F42" s="42">
        <v>29</v>
      </c>
      <c r="G42" s="42">
        <f t="shared" si="1"/>
        <v>65</v>
      </c>
      <c r="H42" s="42">
        <v>38</v>
      </c>
      <c r="I42" s="42">
        <v>27</v>
      </c>
      <c r="J42" s="42">
        <f t="shared" si="2"/>
        <v>65</v>
      </c>
      <c r="K42" s="42">
        <v>44</v>
      </c>
      <c r="L42" s="42">
        <v>21</v>
      </c>
      <c r="M42" s="42">
        <f t="shared" si="3"/>
        <v>196</v>
      </c>
      <c r="N42" s="42">
        <f t="shared" si="6"/>
        <v>119</v>
      </c>
      <c r="O42" s="42">
        <f t="shared" si="6"/>
        <v>77</v>
      </c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5"/>
      <c r="AI42" s="44"/>
      <c r="AJ42" s="46"/>
      <c r="AK42" s="9"/>
      <c r="AL42" s="11"/>
    </row>
    <row r="43" spans="1:39" s="12" customFormat="1" ht="18" customHeight="1" x14ac:dyDescent="0.25">
      <c r="A43" s="33"/>
      <c r="B43" s="34" t="s">
        <v>60</v>
      </c>
      <c r="C43" s="34" t="s">
        <v>61</v>
      </c>
      <c r="D43" s="43">
        <f t="shared" si="0"/>
        <v>28</v>
      </c>
      <c r="E43" s="43">
        <v>17</v>
      </c>
      <c r="F43" s="43">
        <v>11</v>
      </c>
      <c r="G43" s="43">
        <f>H43+I43</f>
        <v>30</v>
      </c>
      <c r="H43" s="43">
        <v>21</v>
      </c>
      <c r="I43" s="43">
        <v>9</v>
      </c>
      <c r="J43" s="43">
        <f>K43+L43</f>
        <v>30</v>
      </c>
      <c r="K43" s="43">
        <v>22</v>
      </c>
      <c r="L43" s="43">
        <v>8</v>
      </c>
      <c r="M43" s="43">
        <f t="shared" si="3"/>
        <v>88</v>
      </c>
      <c r="N43" s="43">
        <f t="shared" si="6"/>
        <v>60</v>
      </c>
      <c r="O43" s="43">
        <f t="shared" si="6"/>
        <v>28</v>
      </c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51"/>
      <c r="AI43" s="43"/>
      <c r="AJ43" s="52"/>
      <c r="AK43" s="9"/>
      <c r="AL43" s="11"/>
    </row>
    <row r="44" spans="1:39" s="12" customFormat="1" ht="18" customHeight="1" x14ac:dyDescent="0.25">
      <c r="A44" s="33"/>
      <c r="B44" s="27"/>
      <c r="C44" s="56" t="s">
        <v>62</v>
      </c>
      <c r="D44" s="57">
        <f>E44+F44</f>
        <v>32</v>
      </c>
      <c r="E44" s="57">
        <v>23</v>
      </c>
      <c r="F44" s="57">
        <v>9</v>
      </c>
      <c r="G44" s="57">
        <f>H44+I44</f>
        <v>33</v>
      </c>
      <c r="H44" s="57">
        <v>22</v>
      </c>
      <c r="I44" s="57">
        <v>11</v>
      </c>
      <c r="J44" s="57">
        <f>K44+L44</f>
        <v>32</v>
      </c>
      <c r="K44" s="57">
        <v>24</v>
      </c>
      <c r="L44" s="57">
        <v>8</v>
      </c>
      <c r="M44" s="57">
        <f>N44+O44</f>
        <v>97</v>
      </c>
      <c r="N44" s="57">
        <f t="shared" si="6"/>
        <v>69</v>
      </c>
      <c r="O44" s="57">
        <f t="shared" si="6"/>
        <v>28</v>
      </c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60"/>
      <c r="AI44" s="57"/>
      <c r="AJ44" s="61"/>
      <c r="AK44" s="9"/>
      <c r="AL44" s="11"/>
    </row>
    <row r="45" spans="1:39" s="12" customFormat="1" ht="18" customHeight="1" x14ac:dyDescent="0.25">
      <c r="A45" s="33"/>
      <c r="B45" s="56"/>
      <c r="C45" s="41" t="s">
        <v>16</v>
      </c>
      <c r="D45" s="42">
        <f>E45+F45</f>
        <v>60</v>
      </c>
      <c r="E45" s="42">
        <f>SUM(E43:E44)</f>
        <v>40</v>
      </c>
      <c r="F45" s="42">
        <f>SUM(F43:F44)</f>
        <v>20</v>
      </c>
      <c r="G45" s="42">
        <f>H45+I45</f>
        <v>63</v>
      </c>
      <c r="H45" s="42">
        <f>SUM(H43:H44)</f>
        <v>43</v>
      </c>
      <c r="I45" s="42">
        <f>SUM(I43:I44)</f>
        <v>20</v>
      </c>
      <c r="J45" s="42">
        <f>K45+L45</f>
        <v>62</v>
      </c>
      <c r="K45" s="42">
        <f>SUM(K43:K44)</f>
        <v>46</v>
      </c>
      <c r="L45" s="42">
        <f>SUM(L43:L44)</f>
        <v>16</v>
      </c>
      <c r="M45" s="42">
        <f>N45+O45</f>
        <v>185</v>
      </c>
      <c r="N45" s="42">
        <f t="shared" si="6"/>
        <v>129</v>
      </c>
      <c r="O45" s="42">
        <f t="shared" si="6"/>
        <v>56</v>
      </c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54"/>
      <c r="AI45" s="42"/>
      <c r="AJ45" s="55"/>
      <c r="AK45" s="9"/>
      <c r="AL45" s="11"/>
    </row>
    <row r="46" spans="1:39" s="12" customFormat="1" ht="18" customHeight="1" x14ac:dyDescent="0.25">
      <c r="A46" s="33"/>
      <c r="B46" s="41" t="s">
        <v>63</v>
      </c>
      <c r="C46" s="59" t="s">
        <v>63</v>
      </c>
      <c r="D46" s="42">
        <f>E46+F46</f>
        <v>31</v>
      </c>
      <c r="E46" s="42">
        <v>8</v>
      </c>
      <c r="F46" s="42">
        <v>23</v>
      </c>
      <c r="G46" s="42">
        <f>H46+I46</f>
        <v>28</v>
      </c>
      <c r="H46" s="42">
        <v>3</v>
      </c>
      <c r="I46" s="42">
        <v>25</v>
      </c>
      <c r="J46" s="42">
        <f>K46+L46</f>
        <v>30</v>
      </c>
      <c r="K46" s="42">
        <v>4</v>
      </c>
      <c r="L46" s="42">
        <v>26</v>
      </c>
      <c r="M46" s="42">
        <f>N46+O46</f>
        <v>89</v>
      </c>
      <c r="N46" s="42">
        <f t="shared" si="6"/>
        <v>15</v>
      </c>
      <c r="O46" s="42">
        <f t="shared" si="6"/>
        <v>74</v>
      </c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5"/>
      <c r="AI46" s="44"/>
      <c r="AJ46" s="46"/>
      <c r="AK46" s="9"/>
      <c r="AL46" s="11"/>
    </row>
    <row r="47" spans="1:39" s="12" customFormat="1" ht="18" customHeight="1" x14ac:dyDescent="0.25">
      <c r="A47" s="33"/>
      <c r="B47" s="41" t="s">
        <v>64</v>
      </c>
      <c r="C47" s="41" t="s">
        <v>65</v>
      </c>
      <c r="D47" s="42">
        <f t="shared" si="0"/>
        <v>71</v>
      </c>
      <c r="E47" s="42">
        <v>30</v>
      </c>
      <c r="F47" s="42">
        <v>41</v>
      </c>
      <c r="G47" s="42">
        <f t="shared" si="1"/>
        <v>68</v>
      </c>
      <c r="H47" s="42">
        <v>20</v>
      </c>
      <c r="I47" s="42">
        <v>48</v>
      </c>
      <c r="J47" s="42">
        <f t="shared" si="2"/>
        <v>70</v>
      </c>
      <c r="K47" s="42">
        <v>31</v>
      </c>
      <c r="L47" s="42">
        <v>39</v>
      </c>
      <c r="M47" s="42">
        <f t="shared" si="3"/>
        <v>209</v>
      </c>
      <c r="N47" s="42">
        <f t="shared" si="6"/>
        <v>81</v>
      </c>
      <c r="O47" s="42">
        <f t="shared" si="6"/>
        <v>128</v>
      </c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5"/>
      <c r="AI47" s="44"/>
      <c r="AJ47" s="46"/>
      <c r="AK47" s="9"/>
      <c r="AL47" s="11"/>
    </row>
    <row r="48" spans="1:39" s="12" customFormat="1" ht="18" customHeight="1" x14ac:dyDescent="0.25">
      <c r="A48" s="33"/>
      <c r="B48" s="41" t="s">
        <v>66</v>
      </c>
      <c r="C48" s="41"/>
      <c r="D48" s="42">
        <f t="shared" si="0"/>
        <v>340</v>
      </c>
      <c r="E48" s="42">
        <v>125</v>
      </c>
      <c r="F48" s="42">
        <v>215</v>
      </c>
      <c r="G48" s="42">
        <f t="shared" si="1"/>
        <v>332</v>
      </c>
      <c r="H48" s="42">
        <v>126</v>
      </c>
      <c r="I48" s="42">
        <v>206</v>
      </c>
      <c r="J48" s="42">
        <f t="shared" si="2"/>
        <v>353</v>
      </c>
      <c r="K48" s="42">
        <v>120</v>
      </c>
      <c r="L48" s="42">
        <v>233</v>
      </c>
      <c r="M48" s="42">
        <f t="shared" si="3"/>
        <v>1025</v>
      </c>
      <c r="N48" s="42">
        <f t="shared" si="6"/>
        <v>371</v>
      </c>
      <c r="O48" s="42">
        <f t="shared" si="6"/>
        <v>654</v>
      </c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5"/>
      <c r="AI48" s="44"/>
      <c r="AJ48" s="46"/>
      <c r="AK48" s="9"/>
      <c r="AL48" s="11"/>
    </row>
    <row r="49" spans="1:38" s="12" customFormat="1" ht="18" customHeight="1" x14ac:dyDescent="0.25">
      <c r="A49" s="62"/>
      <c r="B49" s="78" t="s">
        <v>67</v>
      </c>
      <c r="C49" s="79"/>
      <c r="D49" s="63">
        <f>E49+F49</f>
        <v>5879</v>
      </c>
      <c r="E49" s="63">
        <f>SUM(E7,E19,E32,E33,E36:E37,E38:E42,E45:E48)</f>
        <v>2870</v>
      </c>
      <c r="F49" s="63">
        <f>SUM(F7,F19,F32,F33,F36:F37,F38:F42,F45:F48)</f>
        <v>3009</v>
      </c>
      <c r="G49" s="63">
        <f t="shared" si="1"/>
        <v>5761</v>
      </c>
      <c r="H49" s="63">
        <f>SUM(H7,H19,H32,H33,H36:H37,H38:H42,H45:H48)</f>
        <v>2738</v>
      </c>
      <c r="I49" s="63">
        <f>SUM(I7,I19,I32,I33,I36:I37,I38:I42,I45:I48)</f>
        <v>3023</v>
      </c>
      <c r="J49" s="63">
        <f>K49+L49</f>
        <v>6048</v>
      </c>
      <c r="K49" s="63">
        <f>SUM(K7,K19,K32,K33,K36:K37,K38:K42,K45:K48)</f>
        <v>2891</v>
      </c>
      <c r="L49" s="63">
        <f>SUM(L7,L19,L32,L33,L36:L37,L38:L42,L45:L48)</f>
        <v>3157</v>
      </c>
      <c r="M49" s="63">
        <f>N49+O49</f>
        <v>17688</v>
      </c>
      <c r="N49" s="63">
        <f>E49+H49+K49</f>
        <v>8499</v>
      </c>
      <c r="O49" s="63">
        <f>F49+I49+L49</f>
        <v>9189</v>
      </c>
      <c r="P49" s="63">
        <f>Q49+R49</f>
        <v>72</v>
      </c>
      <c r="Q49" s="63">
        <f>SUM(Q7,Q19,Q32,Q33,Q36,Q38:Q42,Q45:Q48)</f>
        <v>42</v>
      </c>
      <c r="R49" s="63">
        <f>SUM(R7,R19,R32,R33,R36,R38:R42,R45:R48)</f>
        <v>30</v>
      </c>
      <c r="S49" s="63">
        <f>T49+U49</f>
        <v>53</v>
      </c>
      <c r="T49" s="63">
        <f>SUM(T7,T19,T32,T33,T36,T38:T42,T45:T48)</f>
        <v>26</v>
      </c>
      <c r="U49" s="63">
        <f>SUM(U7,U19,U32,U33,U36,U38:U42,U45:U48)</f>
        <v>27</v>
      </c>
      <c r="V49" s="63">
        <f>W49+X49</f>
        <v>82</v>
      </c>
      <c r="W49" s="63">
        <f>SUM(W7,W19,W32,W33,W36,W38:W42,W45:W48)</f>
        <v>37</v>
      </c>
      <c r="X49" s="63">
        <f>SUM(X7,X19,X32,X33,X36,X38:X42,X45:X48)</f>
        <v>45</v>
      </c>
      <c r="Y49" s="63">
        <f>Z49+AA49</f>
        <v>60</v>
      </c>
      <c r="Z49" s="63">
        <f>SUM(Z7,Z19,Z32,Z33,Z36,Z38:Z42,Z45:Z48)</f>
        <v>37</v>
      </c>
      <c r="AA49" s="63">
        <f>SUM(AA7,AA19,AA32,AA33,AA36,AA38:AA42,AA45:AA48)</f>
        <v>23</v>
      </c>
      <c r="AB49" s="63">
        <f>AC49+AD49</f>
        <v>267</v>
      </c>
      <c r="AC49" s="63">
        <f>SUM(Q49,T49,W49,Z49)</f>
        <v>142</v>
      </c>
      <c r="AD49" s="63">
        <f>SUM(R49,U49,X49,AA49)</f>
        <v>125</v>
      </c>
      <c r="AE49" s="63">
        <f>AF49+AG49</f>
        <v>313</v>
      </c>
      <c r="AF49" s="63">
        <f>SUM(AF7,AF19,AF32,AF33,AF36,AF38:AF42,AF45:AF48)</f>
        <v>127</v>
      </c>
      <c r="AG49" s="63">
        <f>SUM(AG7,AG19,AG32,AG33,AG36,AG38:AG42,AG45:AG48)</f>
        <v>186</v>
      </c>
      <c r="AH49" s="63">
        <f>AI49+AJ49</f>
        <v>143</v>
      </c>
      <c r="AI49" s="63">
        <f>SUM(AI7,AI19,AI32,AI33,AI36,AI38:AI42,AI45:AI48)</f>
        <v>16</v>
      </c>
      <c r="AJ49" s="64">
        <f>SUM(AJ7,AJ19,AJ32,AJ33,AJ36,AJ38:AJ42,AJ45:AJ48)</f>
        <v>127</v>
      </c>
      <c r="AK49" s="9"/>
      <c r="AL49" s="11"/>
    </row>
    <row r="50" spans="1:38" s="12" customFormat="1" ht="18" customHeight="1" x14ac:dyDescent="0.25">
      <c r="A50" s="65" t="s">
        <v>68</v>
      </c>
      <c r="B50" s="66" t="s">
        <v>20</v>
      </c>
      <c r="C50" s="67"/>
      <c r="D50" s="29">
        <f t="shared" si="0"/>
        <v>1889</v>
      </c>
      <c r="E50" s="29">
        <v>1071</v>
      </c>
      <c r="F50" s="29">
        <v>818</v>
      </c>
      <c r="G50" s="29">
        <f t="shared" si="1"/>
        <v>1829</v>
      </c>
      <c r="H50" s="68">
        <v>1031</v>
      </c>
      <c r="I50" s="68">
        <v>798</v>
      </c>
      <c r="J50" s="68">
        <f t="shared" si="2"/>
        <v>1710</v>
      </c>
      <c r="K50" s="68">
        <v>1041</v>
      </c>
      <c r="L50" s="68">
        <v>669</v>
      </c>
      <c r="M50" s="29">
        <f t="shared" si="3"/>
        <v>5428</v>
      </c>
      <c r="N50" s="29">
        <f t="shared" ref="N50:O52" si="7">E50+H50+K50</f>
        <v>3143</v>
      </c>
      <c r="O50" s="29">
        <f t="shared" si="7"/>
        <v>2285</v>
      </c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>
        <f>AF50+AG50</f>
        <v>1050</v>
      </c>
      <c r="AF50" s="31">
        <v>586</v>
      </c>
      <c r="AG50" s="31">
        <v>464</v>
      </c>
      <c r="AH50" s="30"/>
      <c r="AI50" s="31"/>
      <c r="AJ50" s="32"/>
      <c r="AK50" s="9"/>
      <c r="AL50" s="11"/>
    </row>
    <row r="51" spans="1:38" s="12" customFormat="1" ht="18" customHeight="1" x14ac:dyDescent="0.25">
      <c r="A51" s="33"/>
      <c r="B51" s="41" t="s">
        <v>46</v>
      </c>
      <c r="C51" s="41" t="s">
        <v>46</v>
      </c>
      <c r="D51" s="42">
        <f t="shared" si="0"/>
        <v>73</v>
      </c>
      <c r="E51" s="42">
        <v>35</v>
      </c>
      <c r="F51" s="42">
        <v>38</v>
      </c>
      <c r="G51" s="42">
        <f t="shared" si="1"/>
        <v>72</v>
      </c>
      <c r="H51" s="42">
        <v>36</v>
      </c>
      <c r="I51" s="42">
        <v>36</v>
      </c>
      <c r="J51" s="42">
        <f t="shared" si="2"/>
        <v>102</v>
      </c>
      <c r="K51" s="42">
        <v>67</v>
      </c>
      <c r="L51" s="42">
        <v>35</v>
      </c>
      <c r="M51" s="42">
        <f t="shared" si="3"/>
        <v>247</v>
      </c>
      <c r="N51" s="42">
        <f t="shared" si="7"/>
        <v>138</v>
      </c>
      <c r="O51" s="42">
        <f t="shared" si="7"/>
        <v>109</v>
      </c>
      <c r="P51" s="53"/>
      <c r="Q51" s="53"/>
      <c r="R51" s="53"/>
      <c r="S51" s="53"/>
      <c r="T51" s="53"/>
      <c r="U51" s="53"/>
      <c r="V51" s="53"/>
      <c r="W51" s="53"/>
      <c r="X51" s="53"/>
      <c r="Y51" s="44"/>
      <c r="Z51" s="44"/>
      <c r="AA51" s="44"/>
      <c r="AB51" s="44"/>
      <c r="AC51" s="44"/>
      <c r="AD51" s="44"/>
      <c r="AE51" s="44"/>
      <c r="AF51" s="44"/>
      <c r="AG51" s="44"/>
      <c r="AH51" s="45"/>
      <c r="AI51" s="44"/>
      <c r="AJ51" s="46"/>
      <c r="AK51" s="9"/>
      <c r="AL51" s="11"/>
    </row>
    <row r="52" spans="1:38" s="12" customFormat="1" ht="18" customHeight="1" x14ac:dyDescent="0.25">
      <c r="A52" s="33"/>
      <c r="B52" s="27" t="s">
        <v>69</v>
      </c>
      <c r="C52" s="27" t="s">
        <v>70</v>
      </c>
      <c r="D52" s="35">
        <f t="shared" si="0"/>
        <v>46</v>
      </c>
      <c r="E52" s="57">
        <v>15</v>
      </c>
      <c r="F52" s="57">
        <v>31</v>
      </c>
      <c r="G52" s="35">
        <f t="shared" si="1"/>
        <v>35</v>
      </c>
      <c r="H52" s="57">
        <v>14</v>
      </c>
      <c r="I52" s="57">
        <v>21</v>
      </c>
      <c r="J52" s="57">
        <f t="shared" si="2"/>
        <v>57</v>
      </c>
      <c r="K52" s="57">
        <v>28</v>
      </c>
      <c r="L52" s="57">
        <v>29</v>
      </c>
      <c r="M52" s="35">
        <f t="shared" si="3"/>
        <v>138</v>
      </c>
      <c r="N52" s="35">
        <f t="shared" si="7"/>
        <v>57</v>
      </c>
      <c r="O52" s="35">
        <f t="shared" si="7"/>
        <v>81</v>
      </c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7"/>
      <c r="AI52" s="36"/>
      <c r="AJ52" s="39"/>
      <c r="AK52" s="9"/>
      <c r="AL52" s="11"/>
    </row>
    <row r="53" spans="1:38" s="12" customFormat="1" ht="18" customHeight="1" x14ac:dyDescent="0.25">
      <c r="A53" s="33"/>
      <c r="B53" s="34" t="s">
        <v>52</v>
      </c>
      <c r="C53" s="34" t="s">
        <v>71</v>
      </c>
      <c r="D53" s="43">
        <f>E53+F53</f>
        <v>62</v>
      </c>
      <c r="E53" s="43">
        <v>6</v>
      </c>
      <c r="F53" s="43">
        <v>56</v>
      </c>
      <c r="G53" s="43">
        <f>H53+I53</f>
        <v>58</v>
      </c>
      <c r="H53" s="43">
        <v>4</v>
      </c>
      <c r="I53" s="43">
        <v>54</v>
      </c>
      <c r="J53" s="43">
        <f>K53+L53</f>
        <v>50</v>
      </c>
      <c r="K53" s="43">
        <v>5</v>
      </c>
      <c r="L53" s="43">
        <v>45</v>
      </c>
      <c r="M53" s="43">
        <f>N53+O53</f>
        <v>170</v>
      </c>
      <c r="N53" s="43">
        <f>E53+H53+K53</f>
        <v>15</v>
      </c>
      <c r="O53" s="43">
        <f>F53+I53+L53</f>
        <v>155</v>
      </c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51">
        <f>AI53+AJ53</f>
        <v>41</v>
      </c>
      <c r="AI53" s="43">
        <v>6</v>
      </c>
      <c r="AJ53" s="52">
        <v>35</v>
      </c>
      <c r="AK53" s="9"/>
      <c r="AL53" s="11"/>
    </row>
    <row r="54" spans="1:38" s="12" customFormat="1" ht="18" customHeight="1" x14ac:dyDescent="0.25">
      <c r="A54" s="33"/>
      <c r="B54" s="27"/>
      <c r="C54" s="56" t="s">
        <v>72</v>
      </c>
      <c r="D54" s="57">
        <f>E54+F54</f>
        <v>13</v>
      </c>
      <c r="E54" s="57">
        <v>2</v>
      </c>
      <c r="F54" s="57">
        <v>11</v>
      </c>
      <c r="G54" s="57">
        <f>H54+I54</f>
        <v>17</v>
      </c>
      <c r="H54" s="57">
        <v>1</v>
      </c>
      <c r="I54" s="57">
        <v>16</v>
      </c>
      <c r="J54" s="57">
        <f>K54+L54</f>
        <v>15</v>
      </c>
      <c r="K54" s="57">
        <v>1</v>
      </c>
      <c r="L54" s="57">
        <v>14</v>
      </c>
      <c r="M54" s="57">
        <f>N54+O54</f>
        <v>45</v>
      </c>
      <c r="N54" s="57">
        <f>E54+H54+K54</f>
        <v>4</v>
      </c>
      <c r="O54" s="57">
        <f>F54+I54+L54</f>
        <v>41</v>
      </c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60">
        <f>AI54+AJ54</f>
        <v>45</v>
      </c>
      <c r="AI54" s="35">
        <v>3</v>
      </c>
      <c r="AJ54" s="69">
        <v>42</v>
      </c>
      <c r="AK54" s="9"/>
      <c r="AL54" s="11"/>
    </row>
    <row r="55" spans="1:38" s="12" customFormat="1" ht="18" customHeight="1" x14ac:dyDescent="0.25">
      <c r="A55" s="33"/>
      <c r="B55" s="27"/>
      <c r="C55" s="34" t="s">
        <v>73</v>
      </c>
      <c r="D55" s="43">
        <f>E55+F55</f>
        <v>75</v>
      </c>
      <c r="E55" s="42">
        <f>SUM(E53:E54)</f>
        <v>8</v>
      </c>
      <c r="F55" s="42">
        <f>SUM(F53:F54)</f>
        <v>67</v>
      </c>
      <c r="G55" s="43">
        <f>H55+I55</f>
        <v>75</v>
      </c>
      <c r="H55" s="42">
        <f>SUM(H53:H54)</f>
        <v>5</v>
      </c>
      <c r="I55" s="42">
        <f>SUM(I53:I54)</f>
        <v>70</v>
      </c>
      <c r="J55" s="43">
        <f>K55+L55</f>
        <v>65</v>
      </c>
      <c r="K55" s="42">
        <f>SUM(K53:K54)</f>
        <v>6</v>
      </c>
      <c r="L55" s="42">
        <f>SUM(L53:L54)</f>
        <v>59</v>
      </c>
      <c r="M55" s="43">
        <f>N55+O55</f>
        <v>215</v>
      </c>
      <c r="N55" s="43">
        <f>SUM(N53:N54)</f>
        <v>19</v>
      </c>
      <c r="O55" s="43">
        <f>SUM(O53:O54)</f>
        <v>196</v>
      </c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51">
        <f>AI55+AJ55</f>
        <v>86</v>
      </c>
      <c r="AI55" s="42">
        <f>SUM(AI53:AI54)</f>
        <v>9</v>
      </c>
      <c r="AJ55" s="55">
        <f>SUM(AJ53:AJ54)</f>
        <v>77</v>
      </c>
      <c r="AK55" s="9"/>
      <c r="AL55" s="11"/>
    </row>
    <row r="56" spans="1:38" s="12" customFormat="1" ht="22.5" customHeight="1" x14ac:dyDescent="0.25">
      <c r="A56" s="33"/>
      <c r="B56" s="80" t="s">
        <v>67</v>
      </c>
      <c r="C56" s="81"/>
      <c r="D56" s="43">
        <f>E56+F56</f>
        <v>2083</v>
      </c>
      <c r="E56" s="43">
        <f>E50+E51+E52+E55</f>
        <v>1129</v>
      </c>
      <c r="F56" s="43">
        <f>F50+F51+F52+F55</f>
        <v>954</v>
      </c>
      <c r="G56" s="43">
        <f>H56+I56</f>
        <v>2011</v>
      </c>
      <c r="H56" s="43">
        <f>H50+H51+H52+H55</f>
        <v>1086</v>
      </c>
      <c r="I56" s="43">
        <f>I50+I51+I52+I55</f>
        <v>925</v>
      </c>
      <c r="J56" s="43">
        <f t="shared" si="2"/>
        <v>1934</v>
      </c>
      <c r="K56" s="43">
        <f>K50+K51+K52+K55</f>
        <v>1142</v>
      </c>
      <c r="L56" s="43">
        <f>L50+L51+L52+L55</f>
        <v>792</v>
      </c>
      <c r="M56" s="43">
        <f t="shared" si="3"/>
        <v>6028</v>
      </c>
      <c r="N56" s="43">
        <f>E56+H56+K56</f>
        <v>3357</v>
      </c>
      <c r="O56" s="43">
        <f>F56+I56+L56</f>
        <v>2671</v>
      </c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>
        <f>SUM(AE50:AE55)</f>
        <v>1050</v>
      </c>
      <c r="AF56" s="48">
        <f>SUM(AF50:AF55)</f>
        <v>586</v>
      </c>
      <c r="AG56" s="48">
        <f>SUM(AG50:AG55)</f>
        <v>464</v>
      </c>
      <c r="AH56" s="51">
        <f>AI56+AJ56</f>
        <v>86</v>
      </c>
      <c r="AI56" s="43">
        <f>AI50+AI51+AI52+AI55</f>
        <v>9</v>
      </c>
      <c r="AJ56" s="51">
        <f>AJ50+AJ51+AJ52+AJ55</f>
        <v>77</v>
      </c>
      <c r="AK56" s="70"/>
      <c r="AL56" s="11"/>
    </row>
    <row r="57" spans="1:38" s="12" customFormat="1" ht="26.25" customHeight="1" x14ac:dyDescent="0.25">
      <c r="A57" s="82" t="s">
        <v>74</v>
      </c>
      <c r="B57" s="83"/>
      <c r="C57" s="84"/>
      <c r="D57" s="71">
        <f t="shared" ref="D57:AJ57" si="8">D49+D56</f>
        <v>7962</v>
      </c>
      <c r="E57" s="71">
        <f t="shared" si="8"/>
        <v>3999</v>
      </c>
      <c r="F57" s="71">
        <f t="shared" si="8"/>
        <v>3963</v>
      </c>
      <c r="G57" s="71">
        <f t="shared" si="8"/>
        <v>7772</v>
      </c>
      <c r="H57" s="71">
        <f t="shared" si="8"/>
        <v>3824</v>
      </c>
      <c r="I57" s="71">
        <f t="shared" si="8"/>
        <v>3948</v>
      </c>
      <c r="J57" s="71">
        <f t="shared" si="8"/>
        <v>7982</v>
      </c>
      <c r="K57" s="71">
        <f t="shared" si="8"/>
        <v>4033</v>
      </c>
      <c r="L57" s="71">
        <f t="shared" si="8"/>
        <v>3949</v>
      </c>
      <c r="M57" s="71">
        <f t="shared" si="8"/>
        <v>23716</v>
      </c>
      <c r="N57" s="71">
        <f t="shared" si="8"/>
        <v>11856</v>
      </c>
      <c r="O57" s="71">
        <f t="shared" si="8"/>
        <v>11860</v>
      </c>
      <c r="P57" s="71">
        <f t="shared" si="8"/>
        <v>72</v>
      </c>
      <c r="Q57" s="71">
        <f t="shared" si="8"/>
        <v>42</v>
      </c>
      <c r="R57" s="71">
        <f t="shared" si="8"/>
        <v>30</v>
      </c>
      <c r="S57" s="71">
        <f t="shared" si="8"/>
        <v>53</v>
      </c>
      <c r="T57" s="71">
        <f t="shared" si="8"/>
        <v>26</v>
      </c>
      <c r="U57" s="71">
        <f t="shared" si="8"/>
        <v>27</v>
      </c>
      <c r="V57" s="71">
        <f t="shared" si="8"/>
        <v>82</v>
      </c>
      <c r="W57" s="71">
        <f t="shared" si="8"/>
        <v>37</v>
      </c>
      <c r="X57" s="71">
        <f t="shared" si="8"/>
        <v>45</v>
      </c>
      <c r="Y57" s="71">
        <f t="shared" si="8"/>
        <v>60</v>
      </c>
      <c r="Z57" s="71">
        <f t="shared" si="8"/>
        <v>37</v>
      </c>
      <c r="AA57" s="71">
        <f t="shared" si="8"/>
        <v>23</v>
      </c>
      <c r="AB57" s="71">
        <f t="shared" si="8"/>
        <v>267</v>
      </c>
      <c r="AC57" s="71">
        <f t="shared" si="8"/>
        <v>142</v>
      </c>
      <c r="AD57" s="71">
        <f t="shared" si="8"/>
        <v>125</v>
      </c>
      <c r="AE57" s="71">
        <f t="shared" si="8"/>
        <v>1363</v>
      </c>
      <c r="AF57" s="71">
        <f t="shared" si="8"/>
        <v>713</v>
      </c>
      <c r="AG57" s="71">
        <f t="shared" si="8"/>
        <v>650</v>
      </c>
      <c r="AH57" s="72">
        <f t="shared" si="8"/>
        <v>229</v>
      </c>
      <c r="AI57" s="71">
        <f t="shared" si="8"/>
        <v>25</v>
      </c>
      <c r="AJ57" s="73">
        <f t="shared" si="8"/>
        <v>204</v>
      </c>
      <c r="AK57" s="9"/>
      <c r="AL57" s="11"/>
    </row>
    <row r="58" spans="1:38" ht="21.75" customHeight="1" x14ac:dyDescent="0.25">
      <c r="AK58" s="76"/>
    </row>
  </sheetData>
  <mergeCells count="10">
    <mergeCell ref="AH3:AJ5"/>
    <mergeCell ref="AE4:AG5"/>
    <mergeCell ref="B49:C49"/>
    <mergeCell ref="B56:C56"/>
    <mergeCell ref="A57:C57"/>
    <mergeCell ref="G2:N2"/>
    <mergeCell ref="R2:AC2"/>
    <mergeCell ref="A3:A6"/>
    <mergeCell ref="B3:B6"/>
    <mergeCell ref="C3:C6"/>
  </mergeCells>
  <phoneticPr fontId="3"/>
  <printOptions horizontalCentered="1"/>
  <pageMargins left="1.0236220472440944" right="0.43307086614173229" top="0.55118110236220474" bottom="0.55118110236220474" header="0.31496062992125984" footer="0.19685039370078741"/>
  <pageSetup paperSize="9" scale="74" firstPageNumber="30" fitToWidth="2" pageOrder="overThenDown" orientation="portrait" horizontalDpi="300" verticalDpi="300" r:id="rId1"/>
  <headerFooter scaleWithDoc="0">
    <oddFooter xml:space="preserve">&amp;C&amp;"ＭＳ ゴシック,標準"&amp;P&amp;"ＭＳ 明朝,標準"&amp;9
</oddFooter>
  </headerFooter>
  <colBreaks count="1" manualBreakCount="1">
    <brk id="15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高校(公私別)</vt:lpstr>
      <vt:lpstr>'高校(公私別)'!Print_Area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2022-08-02T08:14:13Z</dcterms:created>
  <dcterms:modified xsi:type="dcterms:W3CDTF">2022-08-08T04:13:51Z</dcterms:modified>
</cp:coreProperties>
</file>