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19200" windowHeight="6970"/>
  </bookViews>
  <sheets>
    <sheet name="高専" sheetId="1" r:id="rId1"/>
  </sheets>
  <definedNames>
    <definedName name="_xlnm.Print_Area" localSheetId="0">高専!$A$1:$AM$18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1" l="1"/>
  <c r="AF18" i="1"/>
  <c r="T18" i="1"/>
  <c r="L18" i="1"/>
  <c r="H18" i="1"/>
  <c r="AM17" i="1"/>
  <c r="AL17" i="1"/>
  <c r="AK17" i="1"/>
  <c r="AJ17" i="1"/>
  <c r="AI17" i="1"/>
  <c r="AG17" i="1"/>
  <c r="AF17" i="1"/>
  <c r="AA17" i="1"/>
  <c r="Z17" i="1"/>
  <c r="Y17" i="1"/>
  <c r="U17" i="1"/>
  <c r="T17" i="1"/>
  <c r="R17" i="1"/>
  <c r="Q17" i="1"/>
  <c r="O17" i="1"/>
  <c r="N17" i="1"/>
  <c r="L17" i="1"/>
  <c r="K17" i="1"/>
  <c r="I17" i="1"/>
  <c r="H17" i="1"/>
  <c r="Y16" i="1"/>
  <c r="X16" i="1"/>
  <c r="AD16" i="1" s="1"/>
  <c r="W16" i="1"/>
  <c r="V16" i="1" s="1"/>
  <c r="S16" i="1"/>
  <c r="P16" i="1"/>
  <c r="M16" i="1"/>
  <c r="J16" i="1"/>
  <c r="G16" i="1"/>
  <c r="Y15" i="1"/>
  <c r="X15" i="1"/>
  <c r="AD15" i="1" s="1"/>
  <c r="W15" i="1"/>
  <c r="V15" i="1" s="1"/>
  <c r="AB15" i="1" s="1"/>
  <c r="S15" i="1"/>
  <c r="P15" i="1"/>
  <c r="M15" i="1"/>
  <c r="M17" i="1" s="1"/>
  <c r="J15" i="1"/>
  <c r="G15" i="1"/>
  <c r="AK14" i="1"/>
  <c r="AH14" i="1"/>
  <c r="AH17" i="1" s="1"/>
  <c r="AE14" i="1"/>
  <c r="AE17" i="1" s="1"/>
  <c r="Y14" i="1"/>
  <c r="X14" i="1"/>
  <c r="AD14" i="1" s="1"/>
  <c r="W14" i="1"/>
  <c r="AC14" i="1" s="1"/>
  <c r="V14" i="1"/>
  <c r="AB14" i="1" s="1"/>
  <c r="S14" i="1"/>
  <c r="P14" i="1"/>
  <c r="M14" i="1"/>
  <c r="J14" i="1"/>
  <c r="G14" i="1"/>
  <c r="Y13" i="1"/>
  <c r="X13" i="1"/>
  <c r="X17" i="1" s="1"/>
  <c r="W13" i="1"/>
  <c r="W17" i="1" s="1"/>
  <c r="V13" i="1"/>
  <c r="S13" i="1"/>
  <c r="S17" i="1" s="1"/>
  <c r="P13" i="1"/>
  <c r="P17" i="1" s="1"/>
  <c r="M13" i="1"/>
  <c r="J13" i="1"/>
  <c r="J17" i="1" s="1"/>
  <c r="G13" i="1"/>
  <c r="G17" i="1" s="1"/>
  <c r="AM12" i="1"/>
  <c r="AM18" i="1" s="1"/>
  <c r="AL12" i="1"/>
  <c r="AL18" i="1" s="1"/>
  <c r="AK12" i="1"/>
  <c r="AK18" i="1" s="1"/>
  <c r="AJ12" i="1"/>
  <c r="AI12" i="1"/>
  <c r="AI18" i="1" s="1"/>
  <c r="AG12" i="1"/>
  <c r="AG18" i="1" s="1"/>
  <c r="AF12" i="1"/>
  <c r="AA12" i="1"/>
  <c r="AA18" i="1" s="1"/>
  <c r="Z12" i="1"/>
  <c r="Z18" i="1" s="1"/>
  <c r="Y12" i="1"/>
  <c r="Y18" i="1" s="1"/>
  <c r="U12" i="1"/>
  <c r="U18" i="1" s="1"/>
  <c r="T12" i="1"/>
  <c r="R12" i="1"/>
  <c r="R18" i="1" s="1"/>
  <c r="Q12" i="1"/>
  <c r="Q18" i="1" s="1"/>
  <c r="O12" i="1"/>
  <c r="O18" i="1" s="1"/>
  <c r="N12" i="1"/>
  <c r="N18" i="1" s="1"/>
  <c r="L12" i="1"/>
  <c r="K12" i="1"/>
  <c r="K18" i="1" s="1"/>
  <c r="I12" i="1"/>
  <c r="I18" i="1" s="1"/>
  <c r="H12" i="1"/>
  <c r="AD11" i="1"/>
  <c r="AC11" i="1"/>
  <c r="AB11" i="1" s="1"/>
  <c r="Y11" i="1"/>
  <c r="X11" i="1"/>
  <c r="W11" i="1"/>
  <c r="V11" i="1" s="1"/>
  <c r="S11" i="1"/>
  <c r="P11" i="1"/>
  <c r="M11" i="1"/>
  <c r="J11" i="1"/>
  <c r="G11" i="1"/>
  <c r="AD10" i="1"/>
  <c r="AC10" i="1"/>
  <c r="AB10" i="1" s="1"/>
  <c r="Y10" i="1"/>
  <c r="X10" i="1"/>
  <c r="W10" i="1"/>
  <c r="V10" i="1" s="1"/>
  <c r="S10" i="1"/>
  <c r="P10" i="1"/>
  <c r="M10" i="1"/>
  <c r="M12" i="1" s="1"/>
  <c r="M18" i="1" s="1"/>
  <c r="J10" i="1"/>
  <c r="G10" i="1"/>
  <c r="AK9" i="1"/>
  <c r="AH9" i="1"/>
  <c r="AH12" i="1" s="1"/>
  <c r="AH18" i="1" s="1"/>
  <c r="AE9" i="1"/>
  <c r="AE12" i="1" s="1"/>
  <c r="AD9" i="1"/>
  <c r="AC9" i="1"/>
  <c r="AB9" i="1"/>
  <c r="Y9" i="1"/>
  <c r="X9" i="1"/>
  <c r="W9" i="1"/>
  <c r="V9" i="1"/>
  <c r="S9" i="1"/>
  <c r="P9" i="1"/>
  <c r="M9" i="1"/>
  <c r="J9" i="1"/>
  <c r="G9" i="1"/>
  <c r="AD8" i="1"/>
  <c r="AC8" i="1"/>
  <c r="AB8" i="1"/>
  <c r="Y8" i="1"/>
  <c r="X8" i="1"/>
  <c r="W8" i="1"/>
  <c r="V8" i="1"/>
  <c r="S8" i="1"/>
  <c r="P8" i="1"/>
  <c r="M8" i="1"/>
  <c r="J8" i="1"/>
  <c r="G8" i="1"/>
  <c r="AD7" i="1"/>
  <c r="AD12" i="1" s="1"/>
  <c r="AC7" i="1"/>
  <c r="AB7" i="1"/>
  <c r="Y7" i="1"/>
  <c r="X7" i="1"/>
  <c r="X12" i="1" s="1"/>
  <c r="X18" i="1" s="1"/>
  <c r="W7" i="1"/>
  <c r="W12" i="1" s="1"/>
  <c r="V7" i="1"/>
  <c r="V12" i="1" s="1"/>
  <c r="S7" i="1"/>
  <c r="S12" i="1" s="1"/>
  <c r="S18" i="1" s="1"/>
  <c r="P7" i="1"/>
  <c r="P12" i="1" s="1"/>
  <c r="P18" i="1" s="1"/>
  <c r="M7" i="1"/>
  <c r="J7" i="1"/>
  <c r="J12" i="1" s="1"/>
  <c r="J18" i="1" s="1"/>
  <c r="G7" i="1"/>
  <c r="G12" i="1" s="1"/>
  <c r="G18" i="1" s="1"/>
  <c r="AM1" i="1"/>
  <c r="W18" i="1" l="1"/>
  <c r="AB12" i="1"/>
  <c r="AD18" i="1"/>
  <c r="AE18" i="1"/>
  <c r="V17" i="1"/>
  <c r="V18" i="1" s="1"/>
  <c r="AC12" i="1"/>
  <c r="AB13" i="1"/>
  <c r="AC15" i="1"/>
  <c r="AC13" i="1"/>
  <c r="AD13" i="1"/>
  <c r="AD17" i="1" s="1"/>
  <c r="AC16" i="1"/>
  <c r="AB16" i="1" s="1"/>
  <c r="AB17" i="1" l="1"/>
  <c r="AB18" i="1"/>
  <c r="AC17" i="1"/>
  <c r="AC18" i="1" s="1"/>
</calcChain>
</file>

<file path=xl/sharedStrings.xml><?xml version="1.0" encoding="utf-8"?>
<sst xmlns="http://schemas.openxmlformats.org/spreadsheetml/2006/main" count="78" uniqueCount="47">
  <si>
    <t>令和４年度学校一覧　高等専門学校</t>
    <rPh sb="5" eb="7">
      <t>ガッコウ</t>
    </rPh>
    <rPh sb="7" eb="9">
      <t>イチラン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</si>
  <si>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</si>
  <si>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</si>
  <si>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</si>
  <si>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</si>
  <si>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</si>
  <si>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3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</si>
  <si>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3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</si>
  <si>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3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</si>
  <si>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</si>
  <si>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</si>
  <si>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</si>
  <si>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</si>
  <si>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3"/>
  </si>
  <si>
    <r>
      <rPr>
        <sz val="9"/>
        <rFont val="ＭＳ Ｐゴシック"/>
        <family val="3"/>
        <charset val="128"/>
      </rPr>
      <t>科</t>
    </r>
    <rPh sb="0" eb="1">
      <t>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</si>
  <si>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</si>
  <si>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</si>
  <si>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</si>
  <si>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</si>
  <si>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</si>
  <si>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</si>
  <si>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</si>
  <si>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rPr>
        <sz val="9"/>
        <rFont val="ＭＳ Ｐゴシック"/>
        <family val="3"/>
        <charset val="128"/>
      </rPr>
      <t>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</si>
  <si>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</si>
  <si>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</si>
  <si>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</si>
  <si>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独立行政法人 国立高等専門学校機構</t>
  </si>
  <si>
    <t>香川高等
専門学校</t>
  </si>
  <si>
    <t>高松キャンパス</t>
  </si>
  <si>
    <t>761-8058</t>
  </si>
  <si>
    <t>高松市勅使町355</t>
  </si>
  <si>
    <t>087-869-3811</t>
  </si>
  <si>
    <t>機械工学</t>
  </si>
  <si>
    <t>電気情報工学</t>
  </si>
  <si>
    <t>機械電子工学</t>
  </si>
  <si>
    <t>建設環境工学</t>
  </si>
  <si>
    <t>創造工学</t>
  </si>
  <si>
    <t>計</t>
  </si>
  <si>
    <t>詫間キャンパス</t>
  </si>
  <si>
    <t>769-1192</t>
  </si>
  <si>
    <t>三豊市詫間町香田551</t>
  </si>
  <si>
    <t>0875-83-8506</t>
  </si>
  <si>
    <t>通信ネット
ワーク工学</t>
  </si>
  <si>
    <t>電子システム
工 学</t>
  </si>
  <si>
    <t>情 報 工 学</t>
  </si>
  <si>
    <t>電子情報
通信工学</t>
  </si>
  <si>
    <t>合                          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</si>
</sst>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[$-411]General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176" fontId="11" fillId="0" borderId="0" applyBorder="0" applyProtection="0"/>
    <xf numFmtId="38" fontId="1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38" fontId="1" fillId="0" borderId="0" xfId="1" applyFont="1" applyFill="1" applyBorder="1" applyAlignment="1" applyProtection="1">
      <alignment horizontal="left" vertical="center"/>
    </xf>
    <xf numFmtId="38" fontId="4" fillId="0" borderId="0" xfId="1" applyFont="1" applyFill="1"/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distributed" vertical="center" justifyLastLine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7" fillId="0" borderId="3" xfId="1" applyFon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4" xfId="1" applyFont="1" applyFill="1" applyBorder="1" applyAlignment="1" applyProtection="1">
      <alignment horizontal="distributed" vertical="center" justifyLastLine="1"/>
    </xf>
    <xf numFmtId="38" fontId="7" fillId="0" borderId="3" xfId="1" applyFont="1" applyFill="1" applyBorder="1" applyAlignment="1" applyProtection="1">
      <alignment horizontal="distributed" vertical="center" justifyLastLine="1"/>
    </xf>
    <xf numFmtId="38" fontId="7" fillId="0" borderId="5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wrapText="1" justifyLastLine="1"/>
    </xf>
    <xf numFmtId="38" fontId="7" fillId="0" borderId="3" xfId="1" applyFont="1" applyFill="1" applyBorder="1" applyAlignment="1" applyProtection="1">
      <alignment horizontal="distributed" vertical="center" wrapText="1" justifyLastLine="1"/>
    </xf>
    <xf numFmtId="38" fontId="7" fillId="0" borderId="5" xfId="1" applyFont="1" applyFill="1" applyBorder="1" applyAlignment="1" applyProtection="1">
      <alignment horizontal="distributed" vertical="center" wrapText="1" justifyLastLine="1"/>
    </xf>
    <xf numFmtId="38" fontId="7" fillId="0" borderId="6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8" xfId="1" applyFont="1" applyFill="1" applyBorder="1" applyAlignment="1" applyProtection="1">
      <alignment horizontal="center" vertical="center" shrinkToFit="1"/>
    </xf>
    <xf numFmtId="38" fontId="7" fillId="0" borderId="9" xfId="1" applyFont="1" applyFill="1" applyBorder="1" applyAlignment="1" applyProtection="1">
      <alignment horizontal="left"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Border="1" applyAlignment="1" applyProtection="1">
      <alignment horizontal="distributed" vertical="center" justifyLastLine="1"/>
    </xf>
    <xf numFmtId="38" fontId="7" fillId="0" borderId="14" xfId="1" applyFont="1" applyFill="1" applyBorder="1" applyAlignment="1" applyProtection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wrapText="1" justifyLastLine="1"/>
    </xf>
    <xf numFmtId="38" fontId="7" fillId="0" borderId="0" xfId="1" applyFont="1" applyFill="1" applyBorder="1" applyAlignment="1" applyProtection="1">
      <alignment horizontal="distributed" vertical="center" wrapText="1" justifyLastLine="1"/>
    </xf>
    <xf numFmtId="38" fontId="7" fillId="0" borderId="14" xfId="1" applyFont="1" applyFill="1" applyBorder="1" applyAlignment="1" applyProtection="1">
      <alignment horizontal="distributed" vertical="center" wrapText="1" justifyLastLine="1"/>
    </xf>
    <xf numFmtId="38" fontId="7" fillId="0" borderId="15" xfId="1" applyFont="1" applyFill="1" applyBorder="1" applyAlignment="1" applyProtection="1">
      <alignment horizontal="distributed" vertical="center" justifyLastLine="1"/>
    </xf>
    <xf numFmtId="38" fontId="7" fillId="0" borderId="16" xfId="1" applyFont="1" applyFill="1" applyBorder="1" applyAlignment="1" applyProtection="1">
      <alignment horizontal="distributed" vertical="center" justifyLastLine="1"/>
    </xf>
    <xf numFmtId="38" fontId="7" fillId="0" borderId="9" xfId="1" applyFont="1" applyFill="1" applyBorder="1" applyAlignment="1" applyProtection="1">
      <alignment horizontal="distributed" vertical="center" justifyLastLine="1"/>
    </xf>
    <xf numFmtId="38" fontId="7" fillId="0" borderId="17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9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justifyLastLine="1"/>
    </xf>
    <xf numFmtId="38" fontId="7" fillId="0" borderId="19" xfId="1" applyFont="1" applyFill="1" applyBorder="1" applyAlignment="1" applyProtection="1">
      <alignment horizontal="distributed" vertical="center" justifyLastLine="1"/>
    </xf>
    <xf numFmtId="38" fontId="7" fillId="0" borderId="20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wrapText="1" justifyLastLine="1"/>
    </xf>
    <xf numFmtId="38" fontId="7" fillId="0" borderId="19" xfId="1" applyFont="1" applyFill="1" applyBorder="1" applyAlignment="1" applyProtection="1">
      <alignment horizontal="distributed" vertical="center" wrapText="1" justifyLastLine="1"/>
    </xf>
    <xf numFmtId="38" fontId="7" fillId="0" borderId="20" xfId="1" applyFont="1" applyFill="1" applyBorder="1" applyAlignment="1" applyProtection="1">
      <alignment horizontal="distributed" vertical="center" wrapText="1" justifyLastLine="1"/>
    </xf>
    <xf numFmtId="38" fontId="7" fillId="0" borderId="21" xfId="1" applyFont="1" applyFill="1" applyBorder="1" applyAlignment="1" applyProtection="1">
      <alignment horizontal="distributed" vertical="center" justifyLastLine="1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distributed" vertical="center" justifyLastLine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38" fontId="7" fillId="0" borderId="26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176" fontId="9" fillId="0" borderId="1" xfId="1" applyNumberFormat="1" applyFont="1" applyFill="1" applyBorder="1" applyAlignment="1">
      <alignment vertical="top" wrapText="1"/>
    </xf>
    <xf numFmtId="176" fontId="5" fillId="0" borderId="4" xfId="1" applyNumberFormat="1" applyFont="1" applyFill="1" applyBorder="1" applyAlignment="1" applyProtection="1">
      <alignment horizontal="distributed" vertical="center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5" xfId="1" applyNumberFormat="1" applyFont="1" applyFill="1" applyBorder="1" applyAlignment="1" applyProtection="1">
      <alignment vertical="center" wrapText="1"/>
    </xf>
    <xf numFmtId="176" fontId="5" fillId="0" borderId="8" xfId="1" applyNumberFormat="1" applyFont="1" applyFill="1" applyBorder="1" applyAlignment="1" applyProtection="1">
      <alignment horizontal="distributed" vertical="center" justifyLastLine="1"/>
    </xf>
    <xf numFmtId="0" fontId="5" fillId="0" borderId="8" xfId="2" applyFont="1" applyFill="1" applyBorder="1" applyAlignment="1" applyProtection="1">
      <alignment horizontal="distributed" vertical="center"/>
      <protection locked="0"/>
    </xf>
    <xf numFmtId="176" fontId="12" fillId="0" borderId="8" xfId="3" applyFont="1" applyBorder="1" applyAlignment="1" applyProtection="1">
      <alignment horizontal="center" vertical="center" shrinkToFit="1"/>
      <protection locked="0"/>
    </xf>
    <xf numFmtId="176" fontId="12" fillId="0" borderId="0" xfId="3" applyFont="1" applyBorder="1" applyAlignment="1" applyProtection="1">
      <alignment horizontal="center" vertical="center" shrinkToFit="1"/>
      <protection locked="0"/>
    </xf>
    <xf numFmtId="176" fontId="12" fillId="0" borderId="13" xfId="3" applyFont="1" applyBorder="1" applyAlignment="1" applyProtection="1">
      <alignment horizontal="center" vertical="center" shrinkToFit="1"/>
      <protection locked="0"/>
    </xf>
    <xf numFmtId="176" fontId="12" fillId="0" borderId="14" xfId="3" applyFont="1" applyBorder="1" applyAlignment="1" applyProtection="1">
      <alignment horizontal="center" vertical="center" shrinkToFit="1"/>
      <protection locked="0"/>
    </xf>
    <xf numFmtId="176" fontId="12" fillId="0" borderId="30" xfId="3" applyFont="1" applyBorder="1" applyAlignment="1" applyProtection="1">
      <alignment horizontal="center" vertical="center" shrinkToFit="1"/>
      <protection locked="0"/>
    </xf>
    <xf numFmtId="38" fontId="7" fillId="0" borderId="0" xfId="1" applyFont="1" applyFill="1"/>
    <xf numFmtId="176" fontId="9" fillId="0" borderId="7" xfId="1" applyNumberFormat="1" applyFont="1" applyFill="1" applyBorder="1" applyAlignment="1">
      <alignment vertical="top" wrapText="1"/>
    </xf>
    <xf numFmtId="176" fontId="5" fillId="0" borderId="0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 applyProtection="1">
      <alignment horizontal="center" vertical="center"/>
    </xf>
    <xf numFmtId="176" fontId="9" fillId="0" borderId="8" xfId="1" applyNumberFormat="1" applyFont="1" applyFill="1" applyBorder="1" applyAlignment="1" applyProtection="1">
      <alignment horizontal="left" vertical="center"/>
    </xf>
    <xf numFmtId="176" fontId="9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0" fontId="13" fillId="0" borderId="8" xfId="4" applyNumberFormat="1" applyFont="1" applyBorder="1" applyAlignment="1" applyProtection="1">
      <alignment vertical="center" shrinkToFit="1"/>
    </xf>
    <xf numFmtId="177" fontId="13" fillId="0" borderId="8" xfId="4" applyNumberFormat="1" applyFont="1" applyBorder="1" applyAlignment="1" applyProtection="1">
      <alignment vertical="center" shrinkToFit="1"/>
      <protection locked="0"/>
    </xf>
    <xf numFmtId="38" fontId="12" fillId="0" borderId="8" xfId="4" applyFont="1" applyBorder="1" applyAlignment="1" applyProtection="1">
      <alignment vertical="center" shrinkToFit="1"/>
    </xf>
    <xf numFmtId="38" fontId="12" fillId="0" borderId="8" xfId="4" applyFont="1" applyBorder="1" applyAlignment="1" applyProtection="1">
      <alignment vertical="center" shrinkToFit="1"/>
      <protection locked="0"/>
    </xf>
    <xf numFmtId="38" fontId="12" fillId="0" borderId="30" xfId="4" applyFont="1" applyBorder="1" applyAlignment="1" applyProtection="1">
      <alignment vertical="center" shrinkToFit="1"/>
      <protection locked="0"/>
    </xf>
    <xf numFmtId="176" fontId="5" fillId="0" borderId="8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top"/>
    </xf>
    <xf numFmtId="176" fontId="13" fillId="0" borderId="8" xfId="3" applyFont="1" applyBorder="1" applyAlignment="1" applyProtection="1">
      <alignment vertical="center" shrinkToFit="1"/>
    </xf>
    <xf numFmtId="177" fontId="13" fillId="0" borderId="30" xfId="4" applyNumberFormat="1" applyFont="1" applyBorder="1" applyAlignment="1" applyProtection="1">
      <alignment vertical="center" shrinkToFit="1"/>
      <protection locked="0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 vertical="center" shrinkToFit="1"/>
    </xf>
    <xf numFmtId="176" fontId="5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 wrapText="1"/>
      <protection locked="0"/>
    </xf>
    <xf numFmtId="176" fontId="5" fillId="0" borderId="7" xfId="1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176" fontId="13" fillId="0" borderId="31" xfId="3" applyFont="1" applyBorder="1" applyAlignment="1" applyProtection="1">
      <alignment vertical="center" shrinkToFit="1"/>
    </xf>
    <xf numFmtId="176" fontId="13" fillId="0" borderId="16" xfId="3" applyFont="1" applyBorder="1" applyAlignment="1" applyProtection="1">
      <alignment vertical="center" shrinkToFit="1"/>
    </xf>
    <xf numFmtId="176" fontId="13" fillId="0" borderId="17" xfId="3" applyFont="1" applyBorder="1" applyAlignment="1" applyProtection="1">
      <alignment vertical="center" shrinkToFit="1"/>
    </xf>
    <xf numFmtId="176" fontId="13" fillId="0" borderId="32" xfId="3" applyFont="1" applyBorder="1" applyAlignment="1" applyProtection="1">
      <alignment vertical="center" shrinkToFit="1"/>
    </xf>
    <xf numFmtId="176" fontId="13" fillId="0" borderId="8" xfId="3" applyFont="1" applyBorder="1" applyAlignment="1" applyProtection="1">
      <alignment horizontal="right" vertical="center" shrinkToFit="1"/>
    </xf>
    <xf numFmtId="38" fontId="12" fillId="0" borderId="33" xfId="4" applyFont="1" applyBorder="1" applyAlignment="1" applyProtection="1">
      <alignment vertical="center" shrinkToFit="1"/>
    </xf>
    <xf numFmtId="38" fontId="12" fillId="0" borderId="33" xfId="4" applyFont="1" applyBorder="1" applyAlignment="1" applyProtection="1">
      <alignment vertical="center" shrinkToFit="1"/>
      <protection locked="0"/>
    </xf>
    <xf numFmtId="38" fontId="12" fillId="0" borderId="33" xfId="4" applyFont="1" applyBorder="1" applyAlignment="1" applyProtection="1">
      <alignment horizontal="right" vertical="center" shrinkToFit="1"/>
    </xf>
    <xf numFmtId="38" fontId="12" fillId="0" borderId="33" xfId="4" applyFont="1" applyBorder="1" applyAlignment="1" applyProtection="1">
      <alignment horizontal="right" vertical="center" shrinkToFit="1"/>
      <protection locked="0"/>
    </xf>
    <xf numFmtId="38" fontId="12" fillId="0" borderId="34" xfId="4" applyFont="1" applyBorder="1" applyAlignment="1" applyProtection="1">
      <alignment vertical="center" shrinkToFit="1"/>
      <protection locked="0"/>
    </xf>
    <xf numFmtId="38" fontId="13" fillId="0" borderId="8" xfId="4" applyFont="1" applyBorder="1" applyAlignment="1" applyProtection="1">
      <alignment horizontal="center" vertical="center" shrinkToFit="1"/>
    </xf>
    <xf numFmtId="38" fontId="13" fillId="0" borderId="8" xfId="4" applyFont="1" applyBorder="1" applyAlignment="1" applyProtection="1">
      <alignment horizontal="center" vertical="center" shrinkToFit="1"/>
      <protection locked="0"/>
    </xf>
    <xf numFmtId="38" fontId="13" fillId="0" borderId="8" xfId="4" applyFont="1" applyBorder="1" applyAlignment="1" applyProtection="1">
      <alignment horizontal="right" vertical="center" shrinkToFit="1"/>
    </xf>
    <xf numFmtId="38" fontId="12" fillId="0" borderId="8" xfId="4" applyFont="1" applyBorder="1" applyAlignment="1" applyProtection="1">
      <alignment horizontal="right" vertical="center" shrinkToFit="1"/>
      <protection locked="0"/>
    </xf>
    <xf numFmtId="38" fontId="13" fillId="0" borderId="30" xfId="4" applyFont="1" applyBorder="1" applyAlignment="1" applyProtection="1">
      <alignment horizontal="center" vertical="center" shrinkToFit="1"/>
      <protection locked="0"/>
    </xf>
    <xf numFmtId="176" fontId="5" fillId="0" borderId="35" xfId="1" applyNumberFormat="1" applyFont="1" applyFill="1" applyBorder="1"/>
    <xf numFmtId="38" fontId="12" fillId="0" borderId="8" xfId="4" applyFont="1" applyBorder="1" applyAlignment="1" applyProtection="1">
      <alignment horizontal="right" vertical="center" shrinkToFit="1"/>
    </xf>
    <xf numFmtId="0" fontId="5" fillId="0" borderId="24" xfId="2" applyFont="1" applyFill="1" applyBorder="1" applyAlignment="1" applyProtection="1">
      <alignment horizontal="center" vertical="center"/>
      <protection locked="0"/>
    </xf>
    <xf numFmtId="176" fontId="13" fillId="0" borderId="24" xfId="3" applyFont="1" applyBorder="1" applyAlignment="1" applyProtection="1">
      <alignment vertical="center" shrinkToFit="1"/>
    </xf>
    <xf numFmtId="176" fontId="13" fillId="0" borderId="27" xfId="3" applyFont="1" applyBorder="1" applyAlignment="1" applyProtection="1">
      <alignment vertical="center" shrinkToFit="1"/>
    </xf>
    <xf numFmtId="176" fontId="13" fillId="0" borderId="28" xfId="3" applyFont="1" applyBorder="1" applyAlignment="1" applyProtection="1">
      <alignment vertical="center" shrinkToFit="1"/>
    </xf>
    <xf numFmtId="176" fontId="13" fillId="0" borderId="29" xfId="3" applyFont="1" applyBorder="1" applyAlignment="1" applyProtection="1">
      <alignment vertical="center" shrinkToFit="1"/>
    </xf>
    <xf numFmtId="176" fontId="5" fillId="0" borderId="36" xfId="1" applyNumberFormat="1" applyFont="1" applyFill="1" applyBorder="1" applyAlignment="1" applyProtection="1">
      <alignment horizontal="center" vertical="center"/>
      <protection locked="0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horizontal="center"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7" fillId="0" borderId="0" xfId="1" applyFont="1" applyFill="1" applyAlignment="1">
      <alignment shrinkToFit="1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</cellXfs>
  <cellStyles count="5">
    <cellStyle name="Excel Built-in Explanatory Text" xfId="3"/>
    <cellStyle name="桁区切り" xfId="1" builtinId="6"/>
    <cellStyle name="桁区切り 3" xfId="4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33</xdr:col>
      <xdr:colOff>95250</xdr:colOff>
      <xdr:row>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518900" y="996950"/>
          <a:ext cx="95250" cy="0"/>
        </a:xfrm>
        <a:prstGeom prst="rightBrace">
          <a:avLst>
            <a:gd name="adj1" fmla="val -2147483648"/>
            <a:gd name="adj2" fmla="val 49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85725</xdr:colOff>
      <xdr:row>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518900" y="996950"/>
          <a:ext cx="85725" cy="0"/>
        </a:xfrm>
        <a:prstGeom prst="rightBrace">
          <a:avLst>
            <a:gd name="adj1" fmla="val -2147483648"/>
            <a:gd name="adj2" fmla="val 490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85725</xdr:colOff>
      <xdr:row>5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785475" y="996950"/>
          <a:ext cx="76200" cy="0"/>
        </a:xfrm>
        <a:prstGeom prst="rightBrace">
          <a:avLst>
            <a:gd name="adj1" fmla="val -2147483648"/>
            <a:gd name="adj2" fmla="val 4943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85725</xdr:colOff>
      <xdr:row>5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2242800" y="996950"/>
          <a:ext cx="8572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76200</xdr:colOff>
      <xdr:row>5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785475" y="996950"/>
          <a:ext cx="6667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95250</xdr:colOff>
      <xdr:row>5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2242800" y="99695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10785475" y="1435100"/>
          <a:ext cx="66675" cy="129540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1518900" y="1406525"/>
          <a:ext cx="66675" cy="132397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2739</xdr:colOff>
      <xdr:row>5</xdr:row>
      <xdr:rowOff>380999</xdr:rowOff>
    </xdr:from>
    <xdr:to>
      <xdr:col>36</xdr:col>
      <xdr:colOff>48458</xdr:colOff>
      <xdr:row>11</xdr:row>
      <xdr:rowOff>5397</xdr:rowOff>
    </xdr:to>
    <xdr:sp macro="" textlink="">
      <xdr:nvSpPr>
        <xdr:cNvPr id="10" name="CustomShape 1"/>
        <xdr:cNvSpPr/>
      </xdr:nvSpPr>
      <xdr:spPr>
        <a:xfrm>
          <a:off x="12245539" y="1377949"/>
          <a:ext cx="45719" cy="1338898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0775950" y="3022600"/>
          <a:ext cx="76200" cy="11430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1515725" y="2997200"/>
          <a:ext cx="69850" cy="1158875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249268</xdr:colOff>
      <xdr:row>11</xdr:row>
      <xdr:rowOff>257736</xdr:rowOff>
    </xdr:from>
    <xdr:to>
      <xdr:col>36</xdr:col>
      <xdr:colOff>44824</xdr:colOff>
      <xdr:row>16</xdr:row>
      <xdr:rowOff>1</xdr:rowOff>
    </xdr:to>
    <xdr:sp macro="" textlink="">
      <xdr:nvSpPr>
        <xdr:cNvPr id="13" name="CustomShape 1"/>
        <xdr:cNvSpPr/>
      </xdr:nvSpPr>
      <xdr:spPr>
        <a:xfrm>
          <a:off x="12244418" y="2969186"/>
          <a:ext cx="43206" cy="1177365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94320</xdr:colOff>
      <xdr:row>5</xdr:row>
      <xdr:rowOff>360</xdr:rowOff>
    </xdr:to>
    <xdr:sp macro="" textlink="">
      <xdr:nvSpPr>
        <xdr:cNvPr id="14" name="CustomShape 1"/>
        <xdr:cNvSpPr/>
      </xdr:nvSpPr>
      <xdr:spPr>
        <a:xfrm>
          <a:off x="11518900" y="996950"/>
          <a:ext cx="94320" cy="360"/>
        </a:xfrm>
        <a:prstGeom prst="rightBrace">
          <a:avLst>
            <a:gd name="adj1" fmla="val -2147483648"/>
            <a:gd name="adj2" fmla="val 4962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84600</xdr:colOff>
      <xdr:row>5</xdr:row>
      <xdr:rowOff>360</xdr:rowOff>
    </xdr:to>
    <xdr:sp macro="" textlink="">
      <xdr:nvSpPr>
        <xdr:cNvPr id="15" name="CustomShape 1"/>
        <xdr:cNvSpPr/>
      </xdr:nvSpPr>
      <xdr:spPr>
        <a:xfrm>
          <a:off x="11518900" y="996950"/>
          <a:ext cx="84600" cy="360"/>
        </a:xfrm>
        <a:prstGeom prst="rightBrace">
          <a:avLst>
            <a:gd name="adj1" fmla="val -2147483648"/>
            <a:gd name="adj2" fmla="val 4905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84600</xdr:colOff>
      <xdr:row>5</xdr:row>
      <xdr:rowOff>360</xdr:rowOff>
    </xdr:to>
    <xdr:sp macro="" textlink="">
      <xdr:nvSpPr>
        <xdr:cNvPr id="16" name="CustomShape 1"/>
        <xdr:cNvSpPr/>
      </xdr:nvSpPr>
      <xdr:spPr>
        <a:xfrm>
          <a:off x="10785310" y="996950"/>
          <a:ext cx="75240" cy="360"/>
        </a:xfrm>
        <a:prstGeom prst="rightBrace">
          <a:avLst>
            <a:gd name="adj1" fmla="val -2147483648"/>
            <a:gd name="adj2" fmla="val 4943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84600</xdr:colOff>
      <xdr:row>5</xdr:row>
      <xdr:rowOff>360</xdr:rowOff>
    </xdr:to>
    <xdr:sp macro="" textlink="">
      <xdr:nvSpPr>
        <xdr:cNvPr id="17" name="CustomShape 1"/>
        <xdr:cNvSpPr/>
      </xdr:nvSpPr>
      <xdr:spPr>
        <a:xfrm>
          <a:off x="12242800" y="996950"/>
          <a:ext cx="8460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74880</xdr:colOff>
      <xdr:row>5</xdr:row>
      <xdr:rowOff>360</xdr:rowOff>
    </xdr:to>
    <xdr:sp macro="" textlink="">
      <xdr:nvSpPr>
        <xdr:cNvPr id="18" name="CustomShape 1"/>
        <xdr:cNvSpPr/>
      </xdr:nvSpPr>
      <xdr:spPr>
        <a:xfrm>
          <a:off x="10785310" y="996950"/>
          <a:ext cx="6552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94320</xdr:colOff>
      <xdr:row>5</xdr:row>
      <xdr:rowOff>360</xdr:rowOff>
    </xdr:to>
    <xdr:sp macro="" textlink="">
      <xdr:nvSpPr>
        <xdr:cNvPr id="19" name="CustomShape 1"/>
        <xdr:cNvSpPr/>
      </xdr:nvSpPr>
      <xdr:spPr>
        <a:xfrm>
          <a:off x="12242800" y="996950"/>
          <a:ext cx="9432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438120</xdr:rowOff>
    </xdr:from>
    <xdr:to>
      <xdr:col>30</xdr:col>
      <xdr:colOff>74880</xdr:colOff>
      <xdr:row>11</xdr:row>
      <xdr:rowOff>18000</xdr:rowOff>
    </xdr:to>
    <xdr:sp macro="" textlink="">
      <xdr:nvSpPr>
        <xdr:cNvPr id="20" name="CustomShape 1"/>
        <xdr:cNvSpPr/>
      </xdr:nvSpPr>
      <xdr:spPr>
        <a:xfrm>
          <a:off x="10785310" y="1435070"/>
          <a:ext cx="65520" cy="1294380"/>
        </a:xfrm>
        <a:prstGeom prst="rightBrace">
          <a:avLst>
            <a:gd name="adj1" fmla="val 161456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409680</xdr:rowOff>
    </xdr:from>
    <xdr:to>
      <xdr:col>33</xdr:col>
      <xdr:colOff>65520</xdr:colOff>
      <xdr:row>11</xdr:row>
      <xdr:rowOff>18000</xdr:rowOff>
    </xdr:to>
    <xdr:sp macro="" textlink="">
      <xdr:nvSpPr>
        <xdr:cNvPr id="21" name="CustomShape 1"/>
        <xdr:cNvSpPr/>
      </xdr:nvSpPr>
      <xdr:spPr>
        <a:xfrm>
          <a:off x="11518900" y="1406630"/>
          <a:ext cx="65520" cy="1322820"/>
        </a:xfrm>
        <a:prstGeom prst="rightBrace">
          <a:avLst>
            <a:gd name="adj1" fmla="val 16543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36</xdr:col>
      <xdr:colOff>2880</xdr:colOff>
      <xdr:row>5</xdr:row>
      <xdr:rowOff>380880</xdr:rowOff>
    </xdr:from>
    <xdr:to>
      <xdr:col>36</xdr:col>
      <xdr:colOff>47520</xdr:colOff>
      <xdr:row>11</xdr:row>
      <xdr:rowOff>165960</xdr:rowOff>
    </xdr:to>
    <xdr:sp macro="" textlink="">
      <xdr:nvSpPr>
        <xdr:cNvPr id="22" name="CustomShape 1"/>
        <xdr:cNvSpPr/>
      </xdr:nvSpPr>
      <xdr:spPr>
        <a:xfrm>
          <a:off x="12245680" y="1377830"/>
          <a:ext cx="44640" cy="149958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0</xdr:colOff>
      <xdr:row>12</xdr:row>
      <xdr:rowOff>19080</xdr:rowOff>
    </xdr:from>
    <xdr:to>
      <xdr:col>30</xdr:col>
      <xdr:colOff>75240</xdr:colOff>
      <xdr:row>16</xdr:row>
      <xdr:rowOff>18000</xdr:rowOff>
    </xdr:to>
    <xdr:sp macro="" textlink="">
      <xdr:nvSpPr>
        <xdr:cNvPr id="23" name="CustomShape 1"/>
        <xdr:cNvSpPr/>
      </xdr:nvSpPr>
      <xdr:spPr>
        <a:xfrm>
          <a:off x="10775950" y="3022630"/>
          <a:ext cx="75240" cy="1141920"/>
        </a:xfrm>
        <a:prstGeom prst="rightBrace">
          <a:avLst>
            <a:gd name="adj1" fmla="val 162639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257040</xdr:colOff>
      <xdr:row>11</xdr:row>
      <xdr:rowOff>285840</xdr:rowOff>
    </xdr:from>
    <xdr:to>
      <xdr:col>33</xdr:col>
      <xdr:colOff>65520</xdr:colOff>
      <xdr:row>16</xdr:row>
      <xdr:rowOff>8640</xdr:rowOff>
    </xdr:to>
    <xdr:sp macro="" textlink="">
      <xdr:nvSpPr>
        <xdr:cNvPr id="24" name="CustomShape 1"/>
        <xdr:cNvSpPr/>
      </xdr:nvSpPr>
      <xdr:spPr>
        <a:xfrm>
          <a:off x="11521940" y="2997290"/>
          <a:ext cx="62480" cy="1157900"/>
        </a:xfrm>
        <a:prstGeom prst="rightBrace">
          <a:avLst>
            <a:gd name="adj1" fmla="val 16577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35</xdr:col>
      <xdr:colOff>249120</xdr:colOff>
      <xdr:row>11</xdr:row>
      <xdr:rowOff>257760</xdr:rowOff>
    </xdr:from>
    <xdr:to>
      <xdr:col>36</xdr:col>
      <xdr:colOff>34170</xdr:colOff>
      <xdr:row>16</xdr:row>
      <xdr:rowOff>227520</xdr:rowOff>
    </xdr:to>
    <xdr:sp macro="" textlink="">
      <xdr:nvSpPr>
        <xdr:cNvPr id="25" name="CustomShape 1"/>
        <xdr:cNvSpPr/>
      </xdr:nvSpPr>
      <xdr:spPr>
        <a:xfrm>
          <a:off x="12244270" y="2969210"/>
          <a:ext cx="32700" cy="140486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N22"/>
  <sheetViews>
    <sheetView showGridLines="0" showZeros="0" tabSelected="1" view="pageBreakPreview" zoomScaleNormal="100" zoomScaleSheetLayoutView="100" zoomScalePageLayoutView="70" workbookViewId="0"/>
  </sheetViews>
  <sheetFormatPr defaultColWidth="12.5" defaultRowHeight="11.5" x14ac:dyDescent="0.25"/>
  <cols>
    <col min="1" max="1" width="9.25" style="68" customWidth="1"/>
    <col min="2" max="2" width="8.6640625" style="68" customWidth="1"/>
    <col min="3" max="3" width="6.5" style="117" customWidth="1"/>
    <col min="4" max="4" width="13.4140625" style="68" customWidth="1"/>
    <col min="5" max="6" width="9.9140625" style="68" customWidth="1"/>
    <col min="7" max="15" width="3.1640625" style="68" customWidth="1"/>
    <col min="16" max="21" width="3.4140625" style="68" customWidth="1"/>
    <col min="22" max="24" width="4.1640625" style="68" customWidth="1"/>
    <col min="25" max="27" width="3.4140625" style="68" customWidth="1"/>
    <col min="28" max="30" width="4" style="68" customWidth="1"/>
    <col min="31" max="33" width="3.25" style="68" customWidth="1"/>
    <col min="34" max="36" width="3.1640625" style="68" customWidth="1"/>
    <col min="37" max="39" width="3" style="68" customWidth="1"/>
    <col min="40" max="40" width="3.1640625" style="68" customWidth="1"/>
    <col min="41" max="16384" width="12.5" style="68"/>
  </cols>
  <sheetData>
    <row r="1" spans="1:39" s="2" customFormat="1" ht="18.75" customHeight="1" x14ac:dyDescent="0.3">
      <c r="A1" s="1" t="s">
        <v>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6" t="str">
        <f>A1</f>
        <v>令和４年度学校一覧　高等専門学校</v>
      </c>
    </row>
    <row r="2" spans="1:39" s="19" customFormat="1" ht="15" customHeight="1" x14ac:dyDescent="0.55000000000000004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/>
      <c r="H2" s="11"/>
      <c r="I2" s="11"/>
      <c r="J2" s="11" t="s">
        <v>7</v>
      </c>
      <c r="K2" s="11"/>
      <c r="L2" s="11"/>
      <c r="M2" s="11"/>
      <c r="N2" s="11"/>
      <c r="O2" s="11"/>
      <c r="P2" s="11"/>
      <c r="Q2" s="11"/>
      <c r="R2" s="11" t="s">
        <v>8</v>
      </c>
      <c r="S2" s="11"/>
      <c r="T2" s="11"/>
      <c r="U2" s="11"/>
      <c r="V2" s="11" t="s">
        <v>9</v>
      </c>
      <c r="W2" s="11"/>
      <c r="X2" s="11"/>
      <c r="Y2" s="11"/>
      <c r="Z2" s="11"/>
      <c r="AA2" s="11"/>
      <c r="AB2" s="11"/>
      <c r="AC2" s="11"/>
      <c r="AD2" s="11"/>
      <c r="AE2" s="12" t="s">
        <v>10</v>
      </c>
      <c r="AF2" s="13"/>
      <c r="AG2" s="14"/>
      <c r="AH2" s="15" t="s">
        <v>11</v>
      </c>
      <c r="AI2" s="16"/>
      <c r="AJ2" s="17"/>
      <c r="AK2" s="12" t="s">
        <v>12</v>
      </c>
      <c r="AL2" s="13"/>
      <c r="AM2" s="18"/>
    </row>
    <row r="3" spans="1:39" s="19" customFormat="1" ht="15" customHeight="1" x14ac:dyDescent="0.55000000000000004">
      <c r="A3" s="20"/>
      <c r="B3" s="21"/>
      <c r="C3" s="22"/>
      <c r="D3" s="21"/>
      <c r="E3" s="21"/>
      <c r="F3" s="21"/>
      <c r="G3" s="23"/>
      <c r="H3" s="24"/>
      <c r="I3" s="24"/>
      <c r="J3" s="24"/>
      <c r="K3" s="24"/>
      <c r="L3" s="24"/>
      <c r="M3" s="24"/>
      <c r="N3" s="24" t="s">
        <v>13</v>
      </c>
      <c r="O3" s="24"/>
      <c r="P3" s="24"/>
      <c r="Q3" s="24"/>
      <c r="R3" s="24" t="s">
        <v>14</v>
      </c>
      <c r="S3" s="24"/>
      <c r="T3" s="24"/>
      <c r="U3" s="24"/>
      <c r="V3" s="24"/>
      <c r="W3" s="24"/>
      <c r="X3" s="24"/>
      <c r="Y3" s="25" t="s">
        <v>15</v>
      </c>
      <c r="Z3" s="26"/>
      <c r="AA3" s="27"/>
      <c r="AB3" s="26" t="s">
        <v>16</v>
      </c>
      <c r="AC3" s="26"/>
      <c r="AD3" s="27"/>
      <c r="AE3" s="28"/>
      <c r="AF3" s="29"/>
      <c r="AG3" s="30"/>
      <c r="AH3" s="31"/>
      <c r="AI3" s="32"/>
      <c r="AJ3" s="33"/>
      <c r="AK3" s="28"/>
      <c r="AL3" s="29"/>
      <c r="AM3" s="34"/>
    </row>
    <row r="4" spans="1:39" s="19" customFormat="1" ht="15" customHeight="1" x14ac:dyDescent="0.55000000000000004">
      <c r="A4" s="20"/>
      <c r="B4" s="21"/>
      <c r="C4" s="22"/>
      <c r="D4" s="21"/>
      <c r="E4" s="21"/>
      <c r="F4" s="21"/>
      <c r="G4" s="35" t="s">
        <v>17</v>
      </c>
      <c r="H4" s="36"/>
      <c r="I4" s="37"/>
      <c r="J4" s="35" t="s">
        <v>18</v>
      </c>
      <c r="K4" s="36"/>
      <c r="L4" s="37"/>
      <c r="M4" s="35" t="s">
        <v>19</v>
      </c>
      <c r="N4" s="36"/>
      <c r="O4" s="37"/>
      <c r="P4" s="35" t="s">
        <v>20</v>
      </c>
      <c r="Q4" s="36"/>
      <c r="R4" s="37"/>
      <c r="S4" s="35" t="s">
        <v>21</v>
      </c>
      <c r="T4" s="36"/>
      <c r="U4" s="37"/>
      <c r="V4" s="35" t="s">
        <v>22</v>
      </c>
      <c r="W4" s="36"/>
      <c r="X4" s="37"/>
      <c r="Y4" s="38"/>
      <c r="Z4" s="39"/>
      <c r="AA4" s="40"/>
      <c r="AB4" s="39"/>
      <c r="AC4" s="39"/>
      <c r="AD4" s="40"/>
      <c r="AE4" s="41"/>
      <c r="AF4" s="42"/>
      <c r="AG4" s="43"/>
      <c r="AH4" s="44"/>
      <c r="AI4" s="45"/>
      <c r="AJ4" s="46"/>
      <c r="AK4" s="41"/>
      <c r="AL4" s="42"/>
      <c r="AM4" s="47"/>
    </row>
    <row r="5" spans="1:39" s="19" customFormat="1" ht="15" customHeight="1" x14ac:dyDescent="0.55000000000000004">
      <c r="A5" s="48"/>
      <c r="B5" s="49"/>
      <c r="C5" s="50"/>
      <c r="D5" s="49"/>
      <c r="E5" s="49"/>
      <c r="F5" s="49"/>
      <c r="G5" s="51" t="s">
        <v>23</v>
      </c>
      <c r="H5" s="52" t="s">
        <v>24</v>
      </c>
      <c r="I5" s="51" t="s">
        <v>25</v>
      </c>
      <c r="J5" s="51" t="s">
        <v>23</v>
      </c>
      <c r="K5" s="53" t="s">
        <v>24</v>
      </c>
      <c r="L5" s="51" t="s">
        <v>25</v>
      </c>
      <c r="M5" s="51" t="s">
        <v>23</v>
      </c>
      <c r="N5" s="51" t="s">
        <v>24</v>
      </c>
      <c r="O5" s="51" t="s">
        <v>25</v>
      </c>
      <c r="P5" s="51" t="s">
        <v>23</v>
      </c>
      <c r="Q5" s="53" t="s">
        <v>24</v>
      </c>
      <c r="R5" s="51" t="s">
        <v>25</v>
      </c>
      <c r="S5" s="54" t="s">
        <v>23</v>
      </c>
      <c r="T5" s="51" t="s">
        <v>24</v>
      </c>
      <c r="U5" s="51" t="s">
        <v>25</v>
      </c>
      <c r="V5" s="51" t="s">
        <v>23</v>
      </c>
      <c r="W5" s="51" t="s">
        <v>24</v>
      </c>
      <c r="X5" s="51" t="s">
        <v>25</v>
      </c>
      <c r="Y5" s="51" t="s">
        <v>23</v>
      </c>
      <c r="Z5" s="51" t="s">
        <v>24</v>
      </c>
      <c r="AA5" s="51" t="s">
        <v>25</v>
      </c>
      <c r="AB5" s="51" t="s">
        <v>23</v>
      </c>
      <c r="AC5" s="51" t="s">
        <v>24</v>
      </c>
      <c r="AD5" s="51" t="s">
        <v>25</v>
      </c>
      <c r="AE5" s="51" t="s">
        <v>23</v>
      </c>
      <c r="AF5" s="51" t="s">
        <v>24</v>
      </c>
      <c r="AG5" s="51" t="s">
        <v>25</v>
      </c>
      <c r="AH5" s="51" t="s">
        <v>23</v>
      </c>
      <c r="AI5" s="51" t="s">
        <v>24</v>
      </c>
      <c r="AJ5" s="54" t="s">
        <v>25</v>
      </c>
      <c r="AK5" s="51" t="s">
        <v>23</v>
      </c>
      <c r="AL5" s="55" t="s">
        <v>24</v>
      </c>
      <c r="AM5" s="56" t="s">
        <v>25</v>
      </c>
    </row>
    <row r="6" spans="1:39" ht="35.25" customHeight="1" x14ac:dyDescent="0.25">
      <c r="A6" s="57" t="s">
        <v>26</v>
      </c>
      <c r="B6" s="58" t="s">
        <v>27</v>
      </c>
      <c r="C6" s="59"/>
      <c r="D6" s="60"/>
      <c r="E6" s="61"/>
      <c r="F6" s="62"/>
      <c r="G6" s="63"/>
      <c r="H6" s="64"/>
      <c r="I6" s="63"/>
      <c r="J6" s="63"/>
      <c r="K6" s="65"/>
      <c r="L6" s="63"/>
      <c r="M6" s="63"/>
      <c r="N6" s="63"/>
      <c r="O6" s="63"/>
      <c r="P6" s="63"/>
      <c r="Q6" s="65"/>
      <c r="R6" s="63"/>
      <c r="S6" s="65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5"/>
      <c r="AK6" s="63"/>
      <c r="AL6" s="66"/>
      <c r="AM6" s="67"/>
    </row>
    <row r="7" spans="1:39" ht="20.25" customHeight="1" x14ac:dyDescent="0.25">
      <c r="A7" s="69"/>
      <c r="B7" s="70" t="s">
        <v>28</v>
      </c>
      <c r="C7" s="71" t="s">
        <v>29</v>
      </c>
      <c r="D7" s="72" t="s">
        <v>30</v>
      </c>
      <c r="E7" s="73" t="s">
        <v>31</v>
      </c>
      <c r="F7" s="74" t="s">
        <v>32</v>
      </c>
      <c r="G7" s="75">
        <f>SUM(H7:I7)</f>
        <v>42</v>
      </c>
      <c r="H7" s="76">
        <v>41</v>
      </c>
      <c r="I7" s="76">
        <v>1</v>
      </c>
      <c r="J7" s="75">
        <f>SUM(K7:L7)</f>
        <v>39</v>
      </c>
      <c r="K7" s="76">
        <v>37</v>
      </c>
      <c r="L7" s="76">
        <v>2</v>
      </c>
      <c r="M7" s="75">
        <f>SUM(N7:O7)</f>
        <v>39</v>
      </c>
      <c r="N7" s="76">
        <v>35</v>
      </c>
      <c r="O7" s="76">
        <v>4</v>
      </c>
      <c r="P7" s="75">
        <f>SUM(Q7:R7)</f>
        <v>48</v>
      </c>
      <c r="Q7" s="76">
        <v>47</v>
      </c>
      <c r="R7" s="76">
        <v>1</v>
      </c>
      <c r="S7" s="75">
        <f>SUM(T7:U7)</f>
        <v>42</v>
      </c>
      <c r="T7" s="76">
        <v>42</v>
      </c>
      <c r="U7" s="76">
        <v>0</v>
      </c>
      <c r="V7" s="75">
        <f>SUM(W7:X7)</f>
        <v>210</v>
      </c>
      <c r="W7" s="75">
        <f t="shared" ref="W7:X11" si="0">H7+K7+N7+Q7+T7</f>
        <v>202</v>
      </c>
      <c r="X7" s="75">
        <f t="shared" si="0"/>
        <v>8</v>
      </c>
      <c r="Y7" s="75">
        <f>SUM(Z7:AA7)</f>
        <v>0</v>
      </c>
      <c r="Z7" s="76"/>
      <c r="AA7" s="76"/>
      <c r="AB7" s="75">
        <f>SUM(AC7:AD7)</f>
        <v>210</v>
      </c>
      <c r="AC7" s="75">
        <f>SUM(H7,K7,N7,Q7,T7,Z7)</f>
        <v>202</v>
      </c>
      <c r="AD7" s="75">
        <f>SUM(AA7,U7,R7,O7,L7,I7)</f>
        <v>8</v>
      </c>
      <c r="AE7" s="77"/>
      <c r="AF7" s="78"/>
      <c r="AG7" s="78"/>
      <c r="AH7" s="77"/>
      <c r="AI7" s="78"/>
      <c r="AJ7" s="78"/>
      <c r="AK7" s="77"/>
      <c r="AL7" s="78"/>
      <c r="AM7" s="79"/>
    </row>
    <row r="8" spans="1:39" ht="20.25" customHeight="1" x14ac:dyDescent="0.25">
      <c r="A8" s="69"/>
      <c r="B8" s="80"/>
      <c r="C8" s="80"/>
      <c r="D8" s="80"/>
      <c r="E8" s="80"/>
      <c r="F8" s="74" t="s">
        <v>33</v>
      </c>
      <c r="G8" s="75">
        <f>SUM(H8:I8)</f>
        <v>42</v>
      </c>
      <c r="H8" s="76">
        <v>39</v>
      </c>
      <c r="I8" s="76">
        <v>3</v>
      </c>
      <c r="J8" s="75">
        <f>SUM(K8:L8)</f>
        <v>44</v>
      </c>
      <c r="K8" s="76">
        <v>40</v>
      </c>
      <c r="L8" s="76">
        <v>4</v>
      </c>
      <c r="M8" s="75">
        <f>SUM(N8:O8)</f>
        <v>47</v>
      </c>
      <c r="N8" s="76">
        <v>41</v>
      </c>
      <c r="O8" s="76">
        <v>6</v>
      </c>
      <c r="P8" s="75">
        <f>SUM(Q8:R8)</f>
        <v>39</v>
      </c>
      <c r="Q8" s="76">
        <v>33</v>
      </c>
      <c r="R8" s="76">
        <v>6</v>
      </c>
      <c r="S8" s="75">
        <f>SUM(T8:U8)</f>
        <v>37</v>
      </c>
      <c r="T8" s="76">
        <v>33</v>
      </c>
      <c r="U8" s="76">
        <v>4</v>
      </c>
      <c r="V8" s="75">
        <f>SUM(W8:X8)</f>
        <v>209</v>
      </c>
      <c r="W8" s="75">
        <f t="shared" si="0"/>
        <v>186</v>
      </c>
      <c r="X8" s="75">
        <f t="shared" si="0"/>
        <v>23</v>
      </c>
      <c r="Y8" s="75">
        <f>SUM(Z8:AA8)</f>
        <v>0</v>
      </c>
      <c r="Z8" s="76"/>
      <c r="AA8" s="76"/>
      <c r="AB8" s="75">
        <f>SUM(AC8:AD8)</f>
        <v>209</v>
      </c>
      <c r="AC8" s="75">
        <f>SUM(H8,K8,N8,Q8,T8,Z8)</f>
        <v>186</v>
      </c>
      <c r="AD8" s="75">
        <f>SUM(AA8,U8,R8,O8,L8,I8)</f>
        <v>23</v>
      </c>
      <c r="AE8" s="77"/>
      <c r="AF8" s="78"/>
      <c r="AG8" s="78"/>
      <c r="AH8" s="77"/>
      <c r="AI8" s="78"/>
      <c r="AJ8" s="78"/>
      <c r="AK8" s="77"/>
      <c r="AL8" s="78"/>
      <c r="AM8" s="79"/>
    </row>
    <row r="9" spans="1:39" ht="20.25" customHeight="1" x14ac:dyDescent="0.25">
      <c r="A9" s="81"/>
      <c r="B9" s="80"/>
      <c r="C9" s="80"/>
      <c r="D9" s="80"/>
      <c r="E9" s="80"/>
      <c r="F9" s="74" t="s">
        <v>34</v>
      </c>
      <c r="G9" s="75">
        <f>SUM(H9:I9)</f>
        <v>43</v>
      </c>
      <c r="H9" s="76">
        <v>42</v>
      </c>
      <c r="I9" s="76">
        <v>1</v>
      </c>
      <c r="J9" s="75">
        <f>SUM(K9:L9)</f>
        <v>44</v>
      </c>
      <c r="K9" s="76">
        <v>42</v>
      </c>
      <c r="L9" s="76">
        <v>2</v>
      </c>
      <c r="M9" s="75">
        <f>SUM(N9:O9)</f>
        <v>39</v>
      </c>
      <c r="N9" s="76">
        <v>35</v>
      </c>
      <c r="O9" s="76">
        <v>4</v>
      </c>
      <c r="P9" s="75">
        <f>SUM(Q9:R9)</f>
        <v>43</v>
      </c>
      <c r="Q9" s="76">
        <v>42</v>
      </c>
      <c r="R9" s="76">
        <v>1</v>
      </c>
      <c r="S9" s="75">
        <f>SUM(T9:U9)</f>
        <v>37</v>
      </c>
      <c r="T9" s="76">
        <v>33</v>
      </c>
      <c r="U9" s="76">
        <v>4</v>
      </c>
      <c r="V9" s="75">
        <f>SUM(W9:X9)</f>
        <v>206</v>
      </c>
      <c r="W9" s="75">
        <f t="shared" si="0"/>
        <v>194</v>
      </c>
      <c r="X9" s="75">
        <f t="shared" si="0"/>
        <v>12</v>
      </c>
      <c r="Y9" s="75">
        <f>SUM(Z9:AA9)</f>
        <v>0</v>
      </c>
      <c r="Z9" s="76"/>
      <c r="AA9" s="76"/>
      <c r="AB9" s="75">
        <f>SUM(AC9:AD9)</f>
        <v>206</v>
      </c>
      <c r="AC9" s="75">
        <f>SUM(H9,K9,N9,Q9,T9,Z9)</f>
        <v>194</v>
      </c>
      <c r="AD9" s="75">
        <f>SUM(AA9,U9,R9,O9,L9,I9)</f>
        <v>12</v>
      </c>
      <c r="AE9" s="82">
        <f>SUM(AF9:AG9)</f>
        <v>61</v>
      </c>
      <c r="AF9" s="76">
        <v>59</v>
      </c>
      <c r="AG9" s="76">
        <v>2</v>
      </c>
      <c r="AH9" s="82">
        <f>SUM(AI9:AJ9)</f>
        <v>43</v>
      </c>
      <c r="AI9" s="76">
        <v>42</v>
      </c>
      <c r="AJ9" s="76">
        <v>1</v>
      </c>
      <c r="AK9" s="82">
        <f>SUM(AL9:AM9)</f>
        <v>61</v>
      </c>
      <c r="AL9" s="76">
        <v>24</v>
      </c>
      <c r="AM9" s="83">
        <v>37</v>
      </c>
    </row>
    <row r="10" spans="1:39" ht="20.25" customHeight="1" x14ac:dyDescent="0.25">
      <c r="A10" s="81"/>
      <c r="B10" s="70"/>
      <c r="C10" s="84"/>
      <c r="D10" s="85"/>
      <c r="E10" s="86"/>
      <c r="F10" s="74" t="s">
        <v>35</v>
      </c>
      <c r="G10" s="75">
        <f>SUM(H10:I10)</f>
        <v>42</v>
      </c>
      <c r="H10" s="76">
        <v>32</v>
      </c>
      <c r="I10" s="76">
        <v>10</v>
      </c>
      <c r="J10" s="75">
        <f>SUM(K10:L10)</f>
        <v>41</v>
      </c>
      <c r="K10" s="76">
        <v>29</v>
      </c>
      <c r="L10" s="76">
        <v>12</v>
      </c>
      <c r="M10" s="75">
        <f>SUM(N10:O10)</f>
        <v>40</v>
      </c>
      <c r="N10" s="76">
        <v>32</v>
      </c>
      <c r="O10" s="76">
        <v>8</v>
      </c>
      <c r="P10" s="75">
        <f>SUM(Q10:R10)</f>
        <v>43</v>
      </c>
      <c r="Q10" s="76">
        <v>34</v>
      </c>
      <c r="R10" s="76">
        <v>9</v>
      </c>
      <c r="S10" s="75">
        <f>SUM(T10:U10)</f>
        <v>42</v>
      </c>
      <c r="T10" s="76">
        <v>34</v>
      </c>
      <c r="U10" s="76">
        <v>8</v>
      </c>
      <c r="V10" s="75">
        <f>SUM(W10:X10)</f>
        <v>208</v>
      </c>
      <c r="W10" s="75">
        <f t="shared" si="0"/>
        <v>161</v>
      </c>
      <c r="X10" s="75">
        <f t="shared" si="0"/>
        <v>47</v>
      </c>
      <c r="Y10" s="75">
        <f>SUM(Z10:AA10)</f>
        <v>0</v>
      </c>
      <c r="Z10" s="76"/>
      <c r="AA10" s="76"/>
      <c r="AB10" s="75">
        <f>SUM(AC10:AD10)</f>
        <v>208</v>
      </c>
      <c r="AC10" s="75">
        <f>SUM(H10,K10,N10,Q10,T10,Z10)</f>
        <v>161</v>
      </c>
      <c r="AD10" s="75">
        <f>SUM(AA10,U10,R10,O10,L10,I10)</f>
        <v>47</v>
      </c>
      <c r="AE10" s="77"/>
      <c r="AF10" s="78"/>
      <c r="AG10" s="78"/>
      <c r="AH10" s="77"/>
      <c r="AI10" s="78"/>
      <c r="AJ10" s="78"/>
      <c r="AK10" s="77"/>
      <c r="AL10" s="78"/>
      <c r="AM10" s="79"/>
    </row>
    <row r="11" spans="1:39" ht="20.25" customHeight="1" x14ac:dyDescent="0.25">
      <c r="A11" s="81"/>
      <c r="B11" s="80"/>
      <c r="C11" s="80"/>
      <c r="D11" s="80"/>
      <c r="E11" s="80"/>
      <c r="F11" s="87" t="s">
        <v>36</v>
      </c>
      <c r="G11" s="75">
        <f>SUM(H11:I11)</f>
        <v>0</v>
      </c>
      <c r="H11" s="76"/>
      <c r="I11" s="76"/>
      <c r="J11" s="75">
        <f>SUM(K11:L11)</f>
        <v>0</v>
      </c>
      <c r="K11" s="76"/>
      <c r="L11" s="76"/>
      <c r="M11" s="75">
        <f>SUM(N11:O11)</f>
        <v>0</v>
      </c>
      <c r="N11" s="76"/>
      <c r="O11" s="76"/>
      <c r="P11" s="75">
        <f>SUM(Q11:R11)</f>
        <v>0</v>
      </c>
      <c r="Q11" s="76"/>
      <c r="R11" s="76"/>
      <c r="S11" s="75">
        <f>SUM(T11:U11)</f>
        <v>0</v>
      </c>
      <c r="T11" s="76"/>
      <c r="U11" s="76"/>
      <c r="V11" s="75">
        <f>SUM(W11:X11)</f>
        <v>0</v>
      </c>
      <c r="W11" s="75">
        <f t="shared" si="0"/>
        <v>0</v>
      </c>
      <c r="X11" s="75">
        <f t="shared" si="0"/>
        <v>0</v>
      </c>
      <c r="Y11" s="75">
        <f>SUM(Z11:AA11)</f>
        <v>61</v>
      </c>
      <c r="Z11" s="76">
        <v>55</v>
      </c>
      <c r="AA11" s="76">
        <v>6</v>
      </c>
      <c r="AB11" s="75">
        <f>SUM(AC11:AD11)</f>
        <v>61</v>
      </c>
      <c r="AC11" s="75">
        <f>SUM(H11,K11,N11,Q11,T11,Z11)</f>
        <v>55</v>
      </c>
      <c r="AD11" s="75">
        <f>SUM(AA11,U11,R11,O11,L11,I11)</f>
        <v>6</v>
      </c>
      <c r="AE11" s="77"/>
      <c r="AF11" s="78"/>
      <c r="AG11" s="78"/>
      <c r="AH11" s="77"/>
      <c r="AI11" s="78"/>
      <c r="AJ11" s="78"/>
      <c r="AK11" s="77"/>
      <c r="AL11" s="78"/>
      <c r="AM11" s="79"/>
    </row>
    <row r="12" spans="1:39" ht="23.25" customHeight="1" x14ac:dyDescent="0.25">
      <c r="A12" s="88"/>
      <c r="B12" s="80"/>
      <c r="C12" s="80"/>
      <c r="D12" s="80"/>
      <c r="E12" s="80"/>
      <c r="F12" s="89" t="s">
        <v>37</v>
      </c>
      <c r="G12" s="90">
        <f t="shared" ref="G12:AM12" si="1">SUM(G7:G11)</f>
        <v>169</v>
      </c>
      <c r="H12" s="90">
        <f t="shared" si="1"/>
        <v>154</v>
      </c>
      <c r="I12" s="90">
        <f t="shared" si="1"/>
        <v>15</v>
      </c>
      <c r="J12" s="90">
        <f t="shared" si="1"/>
        <v>168</v>
      </c>
      <c r="K12" s="90">
        <f t="shared" si="1"/>
        <v>148</v>
      </c>
      <c r="L12" s="90">
        <f t="shared" si="1"/>
        <v>20</v>
      </c>
      <c r="M12" s="90">
        <f t="shared" si="1"/>
        <v>165</v>
      </c>
      <c r="N12" s="90">
        <f t="shared" si="1"/>
        <v>143</v>
      </c>
      <c r="O12" s="90">
        <f t="shared" si="1"/>
        <v>22</v>
      </c>
      <c r="P12" s="90">
        <f t="shared" si="1"/>
        <v>173</v>
      </c>
      <c r="Q12" s="90">
        <f t="shared" si="1"/>
        <v>156</v>
      </c>
      <c r="R12" s="90">
        <f t="shared" si="1"/>
        <v>17</v>
      </c>
      <c r="S12" s="90">
        <f t="shared" si="1"/>
        <v>158</v>
      </c>
      <c r="T12" s="90">
        <f t="shared" si="1"/>
        <v>142</v>
      </c>
      <c r="U12" s="90">
        <f t="shared" si="1"/>
        <v>16</v>
      </c>
      <c r="V12" s="90">
        <f t="shared" si="1"/>
        <v>833</v>
      </c>
      <c r="W12" s="90">
        <f t="shared" si="1"/>
        <v>743</v>
      </c>
      <c r="X12" s="90">
        <f t="shared" si="1"/>
        <v>90</v>
      </c>
      <c r="Y12" s="90">
        <f t="shared" si="1"/>
        <v>61</v>
      </c>
      <c r="Z12" s="90">
        <f t="shared" si="1"/>
        <v>55</v>
      </c>
      <c r="AA12" s="90">
        <f t="shared" si="1"/>
        <v>6</v>
      </c>
      <c r="AB12" s="90">
        <f t="shared" si="1"/>
        <v>894</v>
      </c>
      <c r="AC12" s="90">
        <f t="shared" si="1"/>
        <v>798</v>
      </c>
      <c r="AD12" s="90">
        <f t="shared" si="1"/>
        <v>96</v>
      </c>
      <c r="AE12" s="90">
        <f t="shared" si="1"/>
        <v>61</v>
      </c>
      <c r="AF12" s="90">
        <f t="shared" si="1"/>
        <v>59</v>
      </c>
      <c r="AG12" s="90">
        <f t="shared" si="1"/>
        <v>2</v>
      </c>
      <c r="AH12" s="90">
        <f t="shared" si="1"/>
        <v>43</v>
      </c>
      <c r="AI12" s="90">
        <f t="shared" si="1"/>
        <v>42</v>
      </c>
      <c r="AJ12" s="91">
        <f t="shared" si="1"/>
        <v>1</v>
      </c>
      <c r="AK12" s="90">
        <f t="shared" si="1"/>
        <v>61</v>
      </c>
      <c r="AL12" s="92">
        <f t="shared" si="1"/>
        <v>24</v>
      </c>
      <c r="AM12" s="93">
        <f t="shared" si="1"/>
        <v>37</v>
      </c>
    </row>
    <row r="13" spans="1:39" ht="22.5" customHeight="1" x14ac:dyDescent="0.25">
      <c r="A13" s="88"/>
      <c r="B13" s="70" t="s">
        <v>38</v>
      </c>
      <c r="C13" s="71" t="s">
        <v>39</v>
      </c>
      <c r="D13" s="85" t="s">
        <v>40</v>
      </c>
      <c r="E13" s="73" t="s">
        <v>41</v>
      </c>
      <c r="F13" s="87" t="s">
        <v>42</v>
      </c>
      <c r="G13" s="82">
        <f>SUM(H13:I13)</f>
        <v>42</v>
      </c>
      <c r="H13" s="76">
        <v>31</v>
      </c>
      <c r="I13" s="76">
        <v>11</v>
      </c>
      <c r="J13" s="75">
        <f>SUM(K13:L13)</f>
        <v>36</v>
      </c>
      <c r="K13" s="76">
        <v>28</v>
      </c>
      <c r="L13" s="76">
        <v>8</v>
      </c>
      <c r="M13" s="75">
        <f>SUM(N13:O13)</f>
        <v>38</v>
      </c>
      <c r="N13" s="76">
        <v>30</v>
      </c>
      <c r="O13" s="76">
        <v>8</v>
      </c>
      <c r="P13" s="75">
        <f>SUM(Q13:R13)</f>
        <v>43</v>
      </c>
      <c r="Q13" s="76">
        <v>32</v>
      </c>
      <c r="R13" s="76">
        <v>11</v>
      </c>
      <c r="S13" s="75">
        <f>SUM(T13:U13)</f>
        <v>34</v>
      </c>
      <c r="T13" s="76">
        <v>28</v>
      </c>
      <c r="U13" s="76">
        <v>6</v>
      </c>
      <c r="V13" s="75">
        <f>SUM(W13:X13)</f>
        <v>193</v>
      </c>
      <c r="W13" s="75">
        <f t="shared" ref="W13:X16" si="2">H13+K13+N13+Q13+T13</f>
        <v>149</v>
      </c>
      <c r="X13" s="75">
        <f t="shared" si="2"/>
        <v>44</v>
      </c>
      <c r="Y13" s="75">
        <f>(Z13+AA13)</f>
        <v>0</v>
      </c>
      <c r="Z13" s="76"/>
      <c r="AA13" s="76"/>
      <c r="AB13" s="94">
        <f t="shared" ref="AB13:AD15" si="3">V13</f>
        <v>193</v>
      </c>
      <c r="AC13" s="94">
        <f t="shared" si="3"/>
        <v>149</v>
      </c>
      <c r="AD13" s="94">
        <f t="shared" si="3"/>
        <v>44</v>
      </c>
      <c r="AE13" s="95"/>
      <c r="AF13" s="96"/>
      <c r="AG13" s="96"/>
      <c r="AH13" s="97"/>
      <c r="AI13" s="98"/>
      <c r="AJ13" s="98"/>
      <c r="AK13" s="95"/>
      <c r="AL13" s="96"/>
      <c r="AM13" s="99"/>
    </row>
    <row r="14" spans="1:39" ht="22.5" customHeight="1" x14ac:dyDescent="0.25">
      <c r="A14" s="88"/>
      <c r="B14" s="80"/>
      <c r="C14" s="80"/>
      <c r="D14" s="80"/>
      <c r="E14" s="80"/>
      <c r="F14" s="87" t="s">
        <v>43</v>
      </c>
      <c r="G14" s="82">
        <f>SUM(H14:I14)</f>
        <v>42</v>
      </c>
      <c r="H14" s="76">
        <v>41</v>
      </c>
      <c r="I14" s="76">
        <v>1</v>
      </c>
      <c r="J14" s="75">
        <f>SUM(K14:L14)</f>
        <v>43</v>
      </c>
      <c r="K14" s="76">
        <v>39</v>
      </c>
      <c r="L14" s="76">
        <v>4</v>
      </c>
      <c r="M14" s="75">
        <f>SUM(N14:O14)</f>
        <v>45</v>
      </c>
      <c r="N14" s="76">
        <v>40</v>
      </c>
      <c r="O14" s="76">
        <v>5</v>
      </c>
      <c r="P14" s="75">
        <f>SUM(Q14:R14)</f>
        <v>38</v>
      </c>
      <c r="Q14" s="76">
        <v>32</v>
      </c>
      <c r="R14" s="76">
        <v>6</v>
      </c>
      <c r="S14" s="75">
        <f>SUM(T14:U14)</f>
        <v>34</v>
      </c>
      <c r="T14" s="76">
        <v>27</v>
      </c>
      <c r="U14" s="76">
        <v>7</v>
      </c>
      <c r="V14" s="75">
        <f>SUM(W14:X14)</f>
        <v>202</v>
      </c>
      <c r="W14" s="75">
        <f t="shared" si="2"/>
        <v>179</v>
      </c>
      <c r="X14" s="75">
        <f t="shared" si="2"/>
        <v>23</v>
      </c>
      <c r="Y14" s="75">
        <f>(Z14+AA14)</f>
        <v>0</v>
      </c>
      <c r="Z14" s="76"/>
      <c r="AA14" s="76"/>
      <c r="AB14" s="94">
        <f t="shared" si="3"/>
        <v>202</v>
      </c>
      <c r="AC14" s="94">
        <f t="shared" si="3"/>
        <v>179</v>
      </c>
      <c r="AD14" s="94">
        <f t="shared" si="3"/>
        <v>23</v>
      </c>
      <c r="AE14" s="100">
        <f>SUM(AF14:AG14)</f>
        <v>45</v>
      </c>
      <c r="AF14" s="101">
        <v>43</v>
      </c>
      <c r="AG14" s="101">
        <v>2</v>
      </c>
      <c r="AH14" s="102">
        <f>SUM(AI14:AJ14)</f>
        <v>31</v>
      </c>
      <c r="AI14" s="101">
        <v>31</v>
      </c>
      <c r="AJ14" s="103"/>
      <c r="AK14" s="100">
        <f>SUM(AL14:AM14)</f>
        <v>39</v>
      </c>
      <c r="AL14" s="101">
        <v>23</v>
      </c>
      <c r="AM14" s="104">
        <v>16</v>
      </c>
    </row>
    <row r="15" spans="1:39" ht="22.5" customHeight="1" x14ac:dyDescent="0.25">
      <c r="A15" s="105"/>
      <c r="B15" s="80"/>
      <c r="C15" s="80"/>
      <c r="D15" s="80"/>
      <c r="E15" s="80"/>
      <c r="F15" s="74" t="s">
        <v>44</v>
      </c>
      <c r="G15" s="82">
        <f>SUM(H15:I15)</f>
        <v>42</v>
      </c>
      <c r="H15" s="76">
        <v>37</v>
      </c>
      <c r="I15" s="76">
        <v>5</v>
      </c>
      <c r="J15" s="75">
        <f>SUM(K15:L15)</f>
        <v>45</v>
      </c>
      <c r="K15" s="76">
        <v>31</v>
      </c>
      <c r="L15" s="76">
        <v>14</v>
      </c>
      <c r="M15" s="75">
        <f>SUM(N15:O15)</f>
        <v>42</v>
      </c>
      <c r="N15" s="76">
        <v>34</v>
      </c>
      <c r="O15" s="76">
        <v>8</v>
      </c>
      <c r="P15" s="75">
        <f>SUM(Q15:R15)</f>
        <v>42</v>
      </c>
      <c r="Q15" s="76">
        <v>33</v>
      </c>
      <c r="R15" s="76">
        <v>9</v>
      </c>
      <c r="S15" s="75">
        <f>SUM(T15:U15)</f>
        <v>40</v>
      </c>
      <c r="T15" s="76">
        <v>36</v>
      </c>
      <c r="U15" s="76">
        <v>4</v>
      </c>
      <c r="V15" s="75">
        <f>SUM(W15:X15)</f>
        <v>211</v>
      </c>
      <c r="W15" s="75">
        <f t="shared" si="2"/>
        <v>171</v>
      </c>
      <c r="X15" s="75">
        <f t="shared" si="2"/>
        <v>40</v>
      </c>
      <c r="Y15" s="75">
        <f>(Z15+AA15)</f>
        <v>0</v>
      </c>
      <c r="Z15" s="76"/>
      <c r="AA15" s="76"/>
      <c r="AB15" s="94">
        <f t="shared" si="3"/>
        <v>211</v>
      </c>
      <c r="AC15" s="94">
        <f t="shared" si="3"/>
        <v>171</v>
      </c>
      <c r="AD15" s="94">
        <f t="shared" si="3"/>
        <v>40</v>
      </c>
      <c r="AE15" s="100"/>
      <c r="AF15" s="101"/>
      <c r="AG15" s="101"/>
      <c r="AH15" s="102"/>
      <c r="AI15" s="101"/>
      <c r="AJ15" s="103"/>
      <c r="AK15" s="100"/>
      <c r="AL15" s="101"/>
      <c r="AM15" s="104"/>
    </row>
    <row r="16" spans="1:39" ht="22.5" customHeight="1" x14ac:dyDescent="0.25">
      <c r="A16" s="105"/>
      <c r="B16" s="80"/>
      <c r="C16" s="80"/>
      <c r="D16" s="80"/>
      <c r="E16" s="80"/>
      <c r="F16" s="87" t="s">
        <v>45</v>
      </c>
      <c r="G16" s="82">
        <f>SUM(H16:I16)</f>
        <v>0</v>
      </c>
      <c r="H16" s="76"/>
      <c r="I16" s="76"/>
      <c r="J16" s="75">
        <f>SUM(K16:L16)</f>
        <v>0</v>
      </c>
      <c r="K16" s="76"/>
      <c r="L16" s="76"/>
      <c r="M16" s="75">
        <f>SUM(N16:O16)</f>
        <v>0</v>
      </c>
      <c r="N16" s="76"/>
      <c r="O16" s="76"/>
      <c r="P16" s="75">
        <f>SUM(Q16:R16)</f>
        <v>0</v>
      </c>
      <c r="Q16" s="76"/>
      <c r="R16" s="76"/>
      <c r="S16" s="75">
        <f>SUM(T16:U16)</f>
        <v>0</v>
      </c>
      <c r="T16" s="76"/>
      <c r="U16" s="76"/>
      <c r="V16" s="75">
        <f>SUM(W16:X16)</f>
        <v>0</v>
      </c>
      <c r="W16" s="75">
        <f t="shared" si="2"/>
        <v>0</v>
      </c>
      <c r="X16" s="75">
        <f t="shared" si="2"/>
        <v>0</v>
      </c>
      <c r="Y16" s="75">
        <f>(Z16+AA16)</f>
        <v>38</v>
      </c>
      <c r="Z16" s="76">
        <v>32</v>
      </c>
      <c r="AA16" s="76">
        <v>6</v>
      </c>
      <c r="AB16" s="94">
        <f>SUM(AC16:AD16)</f>
        <v>38</v>
      </c>
      <c r="AC16" s="94">
        <f>W16+Z16</f>
        <v>32</v>
      </c>
      <c r="AD16" s="94">
        <f>X16+AA16</f>
        <v>6</v>
      </c>
      <c r="AE16" s="77"/>
      <c r="AF16" s="78"/>
      <c r="AG16" s="78"/>
      <c r="AH16" s="106"/>
      <c r="AI16" s="103"/>
      <c r="AJ16" s="103"/>
      <c r="AK16" s="77"/>
      <c r="AL16" s="78"/>
      <c r="AM16" s="79"/>
    </row>
    <row r="17" spans="1:40" ht="22.5" customHeight="1" x14ac:dyDescent="0.25">
      <c r="A17" s="88"/>
      <c r="B17" s="80"/>
      <c r="C17" s="80"/>
      <c r="D17" s="80"/>
      <c r="E17" s="80"/>
      <c r="F17" s="107" t="s">
        <v>37</v>
      </c>
      <c r="G17" s="108">
        <f t="shared" ref="G17:AM17" si="4">SUM(G13:G16)</f>
        <v>126</v>
      </c>
      <c r="H17" s="108">
        <f t="shared" si="4"/>
        <v>109</v>
      </c>
      <c r="I17" s="108">
        <f t="shared" si="4"/>
        <v>17</v>
      </c>
      <c r="J17" s="108">
        <f t="shared" si="4"/>
        <v>124</v>
      </c>
      <c r="K17" s="108">
        <f t="shared" si="4"/>
        <v>98</v>
      </c>
      <c r="L17" s="108">
        <f t="shared" si="4"/>
        <v>26</v>
      </c>
      <c r="M17" s="108">
        <f t="shared" si="4"/>
        <v>125</v>
      </c>
      <c r="N17" s="108">
        <f t="shared" si="4"/>
        <v>104</v>
      </c>
      <c r="O17" s="108">
        <f t="shared" si="4"/>
        <v>21</v>
      </c>
      <c r="P17" s="108">
        <f t="shared" si="4"/>
        <v>123</v>
      </c>
      <c r="Q17" s="108">
        <f t="shared" si="4"/>
        <v>97</v>
      </c>
      <c r="R17" s="108">
        <f t="shared" si="4"/>
        <v>26</v>
      </c>
      <c r="S17" s="108">
        <f t="shared" si="4"/>
        <v>108</v>
      </c>
      <c r="T17" s="108">
        <f t="shared" si="4"/>
        <v>91</v>
      </c>
      <c r="U17" s="108">
        <f t="shared" si="4"/>
        <v>17</v>
      </c>
      <c r="V17" s="108">
        <f t="shared" si="4"/>
        <v>606</v>
      </c>
      <c r="W17" s="108">
        <f t="shared" si="4"/>
        <v>499</v>
      </c>
      <c r="X17" s="108">
        <f t="shared" si="4"/>
        <v>107</v>
      </c>
      <c r="Y17" s="108">
        <f t="shared" si="4"/>
        <v>38</v>
      </c>
      <c r="Z17" s="108">
        <f t="shared" si="4"/>
        <v>32</v>
      </c>
      <c r="AA17" s="108">
        <f t="shared" si="4"/>
        <v>6</v>
      </c>
      <c r="AB17" s="108">
        <f t="shared" si="4"/>
        <v>644</v>
      </c>
      <c r="AC17" s="108">
        <f t="shared" si="4"/>
        <v>531</v>
      </c>
      <c r="AD17" s="108">
        <f t="shared" si="4"/>
        <v>113</v>
      </c>
      <c r="AE17" s="108">
        <f t="shared" si="4"/>
        <v>45</v>
      </c>
      <c r="AF17" s="108">
        <f t="shared" si="4"/>
        <v>43</v>
      </c>
      <c r="AG17" s="108">
        <f t="shared" si="4"/>
        <v>2</v>
      </c>
      <c r="AH17" s="108">
        <f t="shared" si="4"/>
        <v>31</v>
      </c>
      <c r="AI17" s="108">
        <f t="shared" si="4"/>
        <v>31</v>
      </c>
      <c r="AJ17" s="109">
        <f t="shared" si="4"/>
        <v>0</v>
      </c>
      <c r="AK17" s="108">
        <f t="shared" si="4"/>
        <v>39</v>
      </c>
      <c r="AL17" s="110">
        <f t="shared" si="4"/>
        <v>23</v>
      </c>
      <c r="AM17" s="111">
        <f t="shared" si="4"/>
        <v>16</v>
      </c>
    </row>
    <row r="18" spans="1:40" ht="24" customHeight="1" x14ac:dyDescent="0.25">
      <c r="A18" s="112" t="s">
        <v>46</v>
      </c>
      <c r="B18" s="113"/>
      <c r="C18" s="113"/>
      <c r="D18" s="113"/>
      <c r="E18" s="113"/>
      <c r="F18" s="114"/>
      <c r="G18" s="115">
        <f t="shared" ref="G18:AM18" si="5">G12+G17</f>
        <v>295</v>
      </c>
      <c r="H18" s="115">
        <f t="shared" si="5"/>
        <v>263</v>
      </c>
      <c r="I18" s="115">
        <f t="shared" si="5"/>
        <v>32</v>
      </c>
      <c r="J18" s="115">
        <f t="shared" si="5"/>
        <v>292</v>
      </c>
      <c r="K18" s="115">
        <f t="shared" si="5"/>
        <v>246</v>
      </c>
      <c r="L18" s="115">
        <f t="shared" si="5"/>
        <v>46</v>
      </c>
      <c r="M18" s="115">
        <f t="shared" si="5"/>
        <v>290</v>
      </c>
      <c r="N18" s="115">
        <f t="shared" si="5"/>
        <v>247</v>
      </c>
      <c r="O18" s="115">
        <f t="shared" si="5"/>
        <v>43</v>
      </c>
      <c r="P18" s="115">
        <f t="shared" si="5"/>
        <v>296</v>
      </c>
      <c r="Q18" s="115">
        <f t="shared" si="5"/>
        <v>253</v>
      </c>
      <c r="R18" s="115">
        <f t="shared" si="5"/>
        <v>43</v>
      </c>
      <c r="S18" s="115">
        <f t="shared" si="5"/>
        <v>266</v>
      </c>
      <c r="T18" s="115">
        <f t="shared" si="5"/>
        <v>233</v>
      </c>
      <c r="U18" s="115">
        <f t="shared" si="5"/>
        <v>33</v>
      </c>
      <c r="V18" s="115">
        <f t="shared" si="5"/>
        <v>1439</v>
      </c>
      <c r="W18" s="115">
        <f t="shared" si="5"/>
        <v>1242</v>
      </c>
      <c r="X18" s="115">
        <f t="shared" si="5"/>
        <v>197</v>
      </c>
      <c r="Y18" s="115">
        <f t="shared" si="5"/>
        <v>99</v>
      </c>
      <c r="Z18" s="115">
        <f t="shared" si="5"/>
        <v>87</v>
      </c>
      <c r="AA18" s="115">
        <f t="shared" si="5"/>
        <v>12</v>
      </c>
      <c r="AB18" s="115">
        <f t="shared" si="5"/>
        <v>1538</v>
      </c>
      <c r="AC18" s="115">
        <f t="shared" si="5"/>
        <v>1329</v>
      </c>
      <c r="AD18" s="115">
        <f t="shared" si="5"/>
        <v>209</v>
      </c>
      <c r="AE18" s="115">
        <f t="shared" si="5"/>
        <v>106</v>
      </c>
      <c r="AF18" s="115">
        <f t="shared" si="5"/>
        <v>102</v>
      </c>
      <c r="AG18" s="115">
        <f t="shared" si="5"/>
        <v>4</v>
      </c>
      <c r="AH18" s="115">
        <f t="shared" si="5"/>
        <v>74</v>
      </c>
      <c r="AI18" s="115">
        <f t="shared" si="5"/>
        <v>73</v>
      </c>
      <c r="AJ18" s="115">
        <f t="shared" si="5"/>
        <v>1</v>
      </c>
      <c r="AK18" s="115">
        <f t="shared" si="5"/>
        <v>100</v>
      </c>
      <c r="AL18" s="115">
        <f t="shared" si="5"/>
        <v>47</v>
      </c>
      <c r="AM18" s="116">
        <f t="shared" si="5"/>
        <v>53</v>
      </c>
    </row>
    <row r="19" spans="1:40" ht="36.75" customHeight="1" x14ac:dyDescent="0.25"/>
    <row r="20" spans="1:40" ht="36" customHeight="1" x14ac:dyDescent="0.25"/>
    <row r="21" spans="1:40" ht="36.75" customHeight="1" x14ac:dyDescent="0.25"/>
    <row r="22" spans="1:40" s="119" customFormat="1" ht="40.5" customHeight="1" x14ac:dyDescent="0.25">
      <c r="A22" s="68"/>
      <c r="B22" s="68"/>
      <c r="C22" s="11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118"/>
    </row>
  </sheetData>
  <sheetProtection selectLockedCells="1"/>
  <mergeCells count="26">
    <mergeCell ref="AK14:AK15"/>
    <mergeCell ref="AL14:AL15"/>
    <mergeCell ref="AM14:AM15"/>
    <mergeCell ref="A18:F18"/>
    <mergeCell ref="V4:X4"/>
    <mergeCell ref="AE14:AE15"/>
    <mergeCell ref="AF14:AF15"/>
    <mergeCell ref="AG14:AG15"/>
    <mergeCell ref="AH14:AH15"/>
    <mergeCell ref="AI14:AI15"/>
    <mergeCell ref="AE2:AG4"/>
    <mergeCell ref="AH2:AJ4"/>
    <mergeCell ref="AK2:AM4"/>
    <mergeCell ref="Y3:AA4"/>
    <mergeCell ref="AB3:AD4"/>
    <mergeCell ref="G4:I4"/>
    <mergeCell ref="J4:L4"/>
    <mergeCell ref="M4:O4"/>
    <mergeCell ref="P4:R4"/>
    <mergeCell ref="S4:U4"/>
    <mergeCell ref="A2:A5"/>
    <mergeCell ref="B2:B5"/>
    <mergeCell ref="C2:C5"/>
    <mergeCell ref="D2:D5"/>
    <mergeCell ref="E2:E5"/>
    <mergeCell ref="F2:F5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92" firstPageNumber="38" fitToWidth="2" orientation="portrait" useFirstPageNumber="1" r:id="rId1"/>
  <headerFooter differentOddEven="1" alignWithMargins="0">
    <oddFooter>&amp;C&amp;"ＭＳ ゴシック,標準"&amp;16&amp;P</oddFooter>
    <evenFooter>&amp;C&amp;"ＭＳ ゴシック,標準"&amp;16&amp;P</evenFooter>
  </headerFooter>
  <colBreaks count="1" manualBreakCount="1">
    <brk id="15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2022-08-02T08:15:45Z</dcterms:created>
  <dcterms:modified xsi:type="dcterms:W3CDTF">2022-08-02T08:16:10Z</dcterms:modified>
</cp:coreProperties>
</file>